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harts/chart2.xml" ContentType="application/vnd.openxmlformats-officedocument.drawingml.chart+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Indicadores de Gestion\Año 2018\"/>
    </mc:Choice>
  </mc:AlternateContent>
  <bookViews>
    <workbookView xWindow="0" yWindow="0" windowWidth="19440" windowHeight="9540" activeTab="2"/>
  </bookViews>
  <sheets>
    <sheet name="77" sheetId="1" r:id="rId1"/>
    <sheet name="78" sheetId="2" r:id="rId2"/>
    <sheet name="79" sheetId="3" r:id="rId3"/>
  </sheets>
  <definedNames>
    <definedName name="_Order1" hidden="1">255</definedName>
    <definedName name="_xlnm.Print_Area" localSheetId="0">'77'!$A$1:$K$60</definedName>
    <definedName name="_xlnm.Print_Area" localSheetId="1">'78'!$A$1:$K$60</definedName>
    <definedName name="_xlnm.Print_Area" localSheetId="2">'79'!$A$1:$K$60</definedName>
    <definedName name="_xlnm.Print_Titles" localSheetId="0">'77'!$1:$4</definedName>
    <definedName name="_xlnm.Print_Titles" localSheetId="1">'78'!$1:$4</definedName>
    <definedName name="_xlnm.Print_Titles" localSheetId="2">'79'!$1:$4</definedName>
    <definedName name="wrn.Ventas." hidden="1">{#N/A,#N/A,TRUE,"Vtas Semanales"}</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9" i="3" l="1"/>
  <c r="D28" i="3" l="1"/>
  <c r="D28" i="2"/>
  <c r="D27" i="3" l="1"/>
  <c r="D29" i="2" l="1"/>
  <c r="D27" i="2" l="1"/>
  <c r="D26" i="3" l="1"/>
  <c r="D25" i="3"/>
  <c r="D26" i="2"/>
  <c r="D26" i="1"/>
  <c r="D29" i="1" s="1"/>
  <c r="A55" i="3" l="1"/>
  <c r="A53" i="3"/>
  <c r="A51" i="3"/>
  <c r="A49" i="3"/>
  <c r="A47" i="3"/>
  <c r="A45" i="3"/>
  <c r="A43" i="3"/>
  <c r="A41" i="3"/>
  <c r="A39" i="3"/>
  <c r="A37" i="3"/>
  <c r="A35" i="3"/>
  <c r="A33" i="3"/>
  <c r="E17" i="3"/>
  <c r="E18" i="3"/>
  <c r="E19" i="3"/>
  <c r="E20" i="3"/>
  <c r="E21" i="3"/>
  <c r="E22" i="3"/>
  <c r="E23" i="3"/>
  <c r="E24" i="3"/>
  <c r="E25" i="3"/>
  <c r="E26" i="3"/>
  <c r="E27" i="3"/>
  <c r="E28" i="3"/>
  <c r="E29" i="3"/>
  <c r="A55" i="2"/>
  <c r="A53" i="2"/>
  <c r="A51" i="2"/>
  <c r="A49" i="2"/>
  <c r="A47" i="2"/>
  <c r="A45" i="2"/>
  <c r="A43" i="2"/>
  <c r="A41" i="2"/>
  <c r="A39" i="2"/>
  <c r="A37" i="2"/>
  <c r="A35" i="2"/>
  <c r="A33" i="2"/>
  <c r="E17" i="2"/>
  <c r="E18" i="2"/>
  <c r="E19" i="2"/>
  <c r="E20" i="2"/>
  <c r="E21" i="2"/>
  <c r="E22" i="2"/>
  <c r="E23" i="2"/>
  <c r="E24" i="2"/>
  <c r="E25" i="2"/>
  <c r="E26" i="2"/>
  <c r="E27" i="2"/>
  <c r="E28" i="2"/>
  <c r="E29" i="2"/>
  <c r="E17" i="1"/>
  <c r="E18" i="1"/>
  <c r="E19" i="1"/>
  <c r="E20" i="1"/>
  <c r="E21" i="1"/>
  <c r="E22" i="1"/>
  <c r="E23" i="1"/>
  <c r="E24" i="1"/>
  <c r="E25" i="1"/>
  <c r="E26" i="1"/>
  <c r="E27" i="1"/>
  <c r="E28" i="1"/>
  <c r="E29" i="1"/>
  <c r="A55" i="1"/>
  <c r="A53" i="1"/>
  <c r="A51" i="1"/>
  <c r="A49" i="1"/>
  <c r="A47" i="1"/>
  <c r="A45" i="1"/>
  <c r="A43" i="1"/>
  <c r="A41" i="1"/>
  <c r="A39" i="1"/>
  <c r="A37" i="1"/>
  <c r="A35" i="1"/>
  <c r="A33" i="1"/>
</calcChain>
</file>

<file path=xl/sharedStrings.xml><?xml version="1.0" encoding="utf-8"?>
<sst xmlns="http://schemas.openxmlformats.org/spreadsheetml/2006/main" count="163" uniqueCount="79">
  <si>
    <t>HOJA DE VIDA DE INDICADOR DE GESTION</t>
  </si>
  <si>
    <t>Objetivo:</t>
  </si>
  <si>
    <t>Estrategia:</t>
  </si>
  <si>
    <t>Proceso:</t>
  </si>
  <si>
    <t>Nombre del Indicador:</t>
  </si>
  <si>
    <t>Tipo Indicador:</t>
  </si>
  <si>
    <t>Eficacia</t>
  </si>
  <si>
    <t>N°</t>
  </si>
  <si>
    <t>Objetivo del Indicador:</t>
  </si>
  <si>
    <t>Formula:</t>
  </si>
  <si>
    <t>Unidad:</t>
  </si>
  <si>
    <t>Porcentaje</t>
  </si>
  <si>
    <t>Meta Ideal:</t>
  </si>
  <si>
    <t>Fuente:</t>
  </si>
  <si>
    <t>Responsable:</t>
  </si>
  <si>
    <t>Frecuencia:</t>
  </si>
  <si>
    <t xml:space="preserve">Mensual       Bimestral         Trimestral        Semestral         Anual  </t>
  </si>
  <si>
    <t>Fecha</t>
  </si>
  <si>
    <t>Resultado</t>
  </si>
  <si>
    <t>Meta</t>
  </si>
  <si>
    <t>TOTAL</t>
  </si>
  <si>
    <t>Análisis del Indicador</t>
  </si>
  <si>
    <t>Acción Generada</t>
  </si>
  <si>
    <t>Profesional Especializado 222-05</t>
  </si>
  <si>
    <t>Oficina Asesora de Planeación</t>
  </si>
  <si>
    <t>Banco de Datos</t>
  </si>
  <si>
    <t>CÓDIGO: SIG-PR009-FO3</t>
  </si>
  <si>
    <t>Proyectó y Elaboró Formato: Reynaldo Roa Parra</t>
  </si>
  <si>
    <t>PROCESO GESTION MEJORA CONTINUA DEL SISTEMA INTEGRADO DE GESTIÓN [SIG]</t>
  </si>
  <si>
    <t>Rango de Gestión</t>
  </si>
  <si>
    <t>Deficiente</t>
  </si>
  <si>
    <t>Excelente</t>
  </si>
  <si>
    <t>Cumplimiento Meta</t>
  </si>
  <si>
    <t>70-90%</t>
  </si>
  <si>
    <t>&gt; 90%</t>
  </si>
  <si>
    <t>&lt; 70%</t>
  </si>
  <si>
    <t>Satisfactorio</t>
  </si>
  <si>
    <t>VERSIÓN: 02</t>
  </si>
  <si>
    <t>FECHA: 26 DE ABRIL 2016</t>
  </si>
  <si>
    <r>
      <t xml:space="preserve">Plan de Acción Cuatrienal
</t>
    </r>
    <r>
      <rPr>
        <b/>
        <u/>
        <sz val="8"/>
        <rFont val="Arial"/>
        <family val="2"/>
      </rPr>
      <t>2016 - 2019</t>
    </r>
    <r>
      <rPr>
        <b/>
        <sz val="8"/>
        <rFont val="Arial"/>
        <family val="2"/>
      </rPr>
      <t xml:space="preserve">
Plan de Acción Anual
</t>
    </r>
    <r>
      <rPr>
        <b/>
        <u/>
        <sz val="8"/>
        <rFont val="Arial"/>
        <family val="2"/>
      </rPr>
      <t>2018</t>
    </r>
  </si>
  <si>
    <t>GESTIÓN DOCUMENTAL</t>
  </si>
  <si>
    <t xml:space="preserve">TABLAS DE RETENCIÓN DOCUMENTAL </t>
  </si>
  <si>
    <t>Lograr la aprobación de las Tablas de Retención Documental</t>
  </si>
  <si>
    <t xml:space="preserve">Tablas de Retención aprobadas por parte del Consejo Distrital de Archivo </t>
  </si>
  <si>
    <t>Consejo Distrital de Archivos</t>
  </si>
  <si>
    <t xml:space="preserve">5. SISTEMA INTEGRADO DE GESTIÓN </t>
  </si>
  <si>
    <t xml:space="preserve">5.1 SOSTENIBILIDAD DEL SISTEMA DE GESTIÓN </t>
  </si>
  <si>
    <t>'GESTIÓN DOCUMENTAL</t>
  </si>
  <si>
    <t xml:space="preserve">Implementar las Tablas de Retención Documental aprobadas </t>
  </si>
  <si>
    <t>IMPLEMENTACIÓN DE LAS TABLAS DE RETENCIÓN DOCUMENTAL</t>
  </si>
  <si>
    <t xml:space="preserve">(No.de  Procesos con Tablas de Retención Implementadas/No. de Procesos programados por implementar Tablas de Retención Documental)*100 </t>
  </si>
  <si>
    <t xml:space="preserve">5.1 SOSTENIBILIDAD DEL SISTEMA IiNTEGRADO DE GESTIÓN </t>
  </si>
  <si>
    <t>5. SISTEMA INTEGRADO  DE GESTIÓ</t>
  </si>
  <si>
    <t xml:space="preserve">5.1 SOSTENIBILIDAD DEL SISTEMA  INTEGRADODE GESTIÓN </t>
  </si>
  <si>
    <t xml:space="preserve">GESTIÓN DOCUMENTAL </t>
  </si>
  <si>
    <t xml:space="preserve">INVENTARIO ARCHIVO CENTTRAL </t>
  </si>
  <si>
    <t xml:space="preserve">Inventariar los documentos que se encuentran  en el Archivo Central </t>
  </si>
  <si>
    <t xml:space="preserve">Archivo Central </t>
  </si>
  <si>
    <t xml:space="preserve">Biblioteca y Archivo </t>
  </si>
  <si>
    <t xml:space="preserve">Las acciones que se generen para el desarrollo de este indicador, solo se pueden realizar una vez se cuente con las TRD arobadas por el Consejo Distrital de Archivos, es decir cuando se cuente con la resoluciòn que aprueba las TRD emitida por del Concejo de Bogotà.  </t>
  </si>
  <si>
    <t>MLI</t>
  </si>
  <si>
    <t>(Metros lineales inventariados/Total metros lineales por incluir en el inventario)*100</t>
  </si>
  <si>
    <t>MLxI</t>
  </si>
  <si>
    <t>PTRD</t>
  </si>
  <si>
    <t>PPTRD</t>
  </si>
  <si>
    <t>Este indicador se mide anualmente, pero el Concejo de Bogotá envía a la Secretaría Técnica del Consejo Distrital de Archivos de Bogotá, la versión de ajustes a la tabla de retención documental para su revisión, evaluación y convalidación en firme. Radicado No. 1-2018-7164</t>
  </si>
  <si>
    <t xml:space="preserve">La Secretaría Técnica del Consejo Distrital de Archivos,envía al Concejo de Bogotá, el concepto técnico de revisión de las TRD, en este concepto dice "Se considera viable que el Consejo Distrital de Archivos  convalide en firme, la propuesta de tabla de retención documental que presentó el Consejo de Distrital de Bogotá. Radicado No. 2-2018-11948.     </t>
  </si>
  <si>
    <t>De un total de 75 metros lineales se han inventariado a la fecha 42 metros lineales. Se espera que para el mes de diciembre se realice el inventario total de los metros lineales.</t>
  </si>
  <si>
    <t xml:space="preserve">Teniendo en cuenta el concepto de viabilidad para convalidación de las tablas de retención de la Corporación, emitido por el Archivo de Bogotá, el proceso de Gestión Documental elaboró una programación con el fin de socializar las series de cada uno de los procesos.  </t>
  </si>
  <si>
    <t>De un total de 75 metros lineales se han inventariado a la fecha 52 metros lineales. Se espera que para el mes de diciembre se realice el inventario total de los metros lineales.</t>
  </si>
  <si>
    <t>En la visita de seguimiento anual del Archivo de Bogotá, se recibe información en el Concejo tanto del acta de aprobación de las tablas de retención documental como del Acuerdo de convalidación de las mismas.</t>
  </si>
  <si>
    <t xml:space="preserve">Se proyecta y se presenta a la Dirección Jurídica la resolución de aprobación y convalidación de las tablas de retención documental de la Corporación. </t>
  </si>
  <si>
    <t>El 25 de julio se reune el Consejo Distrital de Archivos y mediante Acta No. 05 aprueba las Tablas de Retención Documental del Concejo de Bogotá.</t>
  </si>
  <si>
    <t>El Concejo Distrital de Archivos de Bogotá D.C. emite el Acuerdo 08 de 2018 (03 de agosto) "Por el cual se convalidan las tablas de retención documental del Concejo de Bogotá"</t>
  </si>
  <si>
    <t>Los días 4 y 11 de Octubre de 2018 se socializaron las series y subseries de los procesos misionales de  de la Corporación que incluyen Gestión Normativa, Control Politcio y Elección de Servidores Publicos Distritales, al proceso de Anales, Publicaciones y Relatoria perteneciente a la Secretaria General. y tambien se realizo socialización al proceso de Gestión Documental. El 16 de octubre se realizó la socialización en  Seguridad y Salud en el Trabajo como inicio de la socialización del proceso de Talento Humano.</t>
  </si>
  <si>
    <t xml:space="preserve">El 1 de noviembre de realiza asesoría y acompañamiento sobre la organización del archivo de gestión,  a la secretaria de Control Interno Disciplinario del proceso de Gestión Juridica y con la secretaria de Atención al Ciudadano. El día 14 de noviembre se realiza visita al archivo de esta misma dependencia y se socializan las TRD. El día 19 de noviembre se realiza asesoría sobre la implementación de las TRD y la organización del Archivo a los funcionarios del Oficina de Correspondencia del proceso de Gestión de recursos físicos .  El día 21 de noviembre se realiza socialización de las TRD a la funcionaria de Gestión Ambiental del proceso de Gestión de recursos físicos. El día 22 de noviembre se realiza capacitación a secretaria de la Dirección Jurídica en lo relacionado con la organización del archivo de esta dependencia. Se realizó asesoría y acompañamiento sobre la organización del archivo de gestión,  a la Oficina Asesora de Comunicaciones del proceso de Comunicaciones, el 27 de noviembre. Para el mes de noviembre se continuo con el proceso de Talento Humano, que inicio en el mes de octubre. </t>
  </si>
  <si>
    <t>De un total de 75 metros lineales se han inventariado a la fecha 60 metros lineales. Se espera que para el mes de diciembre se realice el inventario total de los metros lineales.</t>
  </si>
  <si>
    <t xml:space="preserve">De un total de 75 metros lineales se han inventariado a la fecha 65 metros lineales. </t>
  </si>
  <si>
    <t xml:space="preserve">El 4 de Diciembre se realizo asesoria para la implementación de la TRD a movilidad y el 7 de Diciembre se realizó asesoria para la implementación de la TRD a defensor del ciudadano y el 10 a Atención al Ciudad. 11 de diciembre se realiza asesoría y acompañamiento sobre la organización del archivo de gestión, para la implementación de la TRD,  al secretario  de la OCI del proceso de evaluación independiente y a la secretaria de Sistemas del proceso de Sistemas y Seguridad de la Información. El día 12 de diciembre se realiza asesoría y acompañamiento sobre la organización del archivo de gestión, para la implementación de la TRD,  al auxiliar de la OAP en los procesos de Gestión de Direccionamiento Estratégico y Gestión de Mejora Coninua del SIG.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</si>
</sst>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 &quot;de&quot;\ yyyy"/>
    <numFmt numFmtId="165" formatCode="dd/mmmm/yyyy"/>
  </numFmts>
  <fonts count="6" x14ac:knownFonts="1">
    <font>
      <sz val="10"/>
      <color theme="1"/>
      <name val="Arial"/>
      <family val="2"/>
    </font>
    <font>
      <sz val="10"/>
      <name val="Arial"/>
      <family val="2"/>
    </font>
    <font>
      <sz val="8"/>
      <name val="Arial"/>
      <family val="2"/>
    </font>
    <font>
      <b/>
      <sz val="8"/>
      <name val="Arial"/>
      <family val="2"/>
    </font>
    <font>
      <b/>
      <u/>
      <sz val="8"/>
      <name val="Arial"/>
      <family val="2"/>
    </font>
    <font>
      <sz val="9"/>
      <name val="Arial"/>
      <family val="2"/>
    </font>
  </fonts>
  <fills count="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A7A7"/>
        <bgColor indexed="64"/>
      </patternFill>
    </fill>
    <fill>
      <patternFill patternType="solid">
        <fgColor rgb="FFF7F1A7"/>
        <bgColor indexed="64"/>
      </patternFill>
    </fill>
    <fill>
      <patternFill patternType="solid">
        <fgColor theme="6" tint="0.79998168889431442"/>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s>
  <cellStyleXfs count="2">
    <xf numFmtId="0" fontId="0" fillId="0" borderId="0"/>
    <xf numFmtId="0" fontId="1" fillId="0" borderId="0"/>
  </cellStyleXfs>
  <cellXfs count="156">
    <xf numFmtId="0" fontId="0" fillId="0" borderId="0" xfId="0"/>
    <xf numFmtId="0" fontId="2" fillId="0" borderId="0" xfId="1" applyFont="1"/>
    <xf numFmtId="0" fontId="3" fillId="0" borderId="13" xfId="1" quotePrefix="1" applyFont="1" applyBorder="1" applyAlignment="1">
      <alignment horizontal="center" vertical="center" wrapText="1"/>
    </xf>
    <xf numFmtId="0" fontId="3" fillId="0" borderId="13" xfId="1" quotePrefix="1" applyFont="1" applyBorder="1" applyAlignment="1">
      <alignment horizontal="left" vertical="center"/>
    </xf>
    <xf numFmtId="0" fontId="2" fillId="0" borderId="9" xfId="1" quotePrefix="1" applyFont="1" applyBorder="1" applyAlignment="1" applyProtection="1">
      <alignment horizontal="left"/>
      <protection locked="0"/>
    </xf>
    <xf numFmtId="0" fontId="3" fillId="0" borderId="13" xfId="1" quotePrefix="1" applyFont="1" applyFill="1" applyBorder="1" applyAlignment="1">
      <alignment horizontal="left" vertical="center"/>
    </xf>
    <xf numFmtId="0" fontId="2" fillId="0" borderId="9" xfId="1" applyFont="1" applyFill="1" applyBorder="1" applyAlignment="1"/>
    <xf numFmtId="0" fontId="2" fillId="0" borderId="10" xfId="1" applyFont="1" applyFill="1" applyBorder="1" applyAlignment="1"/>
    <xf numFmtId="0" fontId="3" fillId="0" borderId="13" xfId="1" applyFont="1" applyFill="1" applyBorder="1" applyAlignment="1">
      <alignment horizontal="center"/>
    </xf>
    <xf numFmtId="0" fontId="3" fillId="0" borderId="13" xfId="1" quotePrefix="1" applyFont="1" applyFill="1" applyBorder="1" applyAlignment="1">
      <alignment horizontal="left"/>
    </xf>
    <xf numFmtId="0" fontId="2" fillId="0" borderId="10" xfId="1" quotePrefix="1" applyFont="1" applyBorder="1" applyAlignment="1">
      <alignment horizontal="left"/>
    </xf>
    <xf numFmtId="0" fontId="2" fillId="0" borderId="10" xfId="1" applyFont="1" applyBorder="1" applyAlignment="1"/>
    <xf numFmtId="0" fontId="2" fillId="0" borderId="11" xfId="1" applyFont="1" applyBorder="1" applyAlignment="1"/>
    <xf numFmtId="0" fontId="3" fillId="0" borderId="1" xfId="1" quotePrefix="1" applyFont="1" applyBorder="1" applyAlignment="1">
      <alignment horizontal="left" vertical="center"/>
    </xf>
    <xf numFmtId="0" fontId="2" fillId="0" borderId="9" xfId="1" quotePrefix="1" applyFont="1" applyFill="1" applyBorder="1" applyAlignment="1" applyProtection="1">
      <alignment horizontal="left"/>
      <protection locked="0"/>
    </xf>
    <xf numFmtId="0" fontId="2" fillId="0" borderId="11" xfId="1" applyFont="1" applyFill="1" applyBorder="1" applyAlignment="1"/>
    <xf numFmtId="0" fontId="2" fillId="0" borderId="2" xfId="1" applyFont="1" applyBorder="1"/>
    <xf numFmtId="0" fontId="2" fillId="0" borderId="3" xfId="1" applyFont="1" applyBorder="1"/>
    <xf numFmtId="0" fontId="2" fillId="0" borderId="4" xfId="1" applyFont="1" applyBorder="1"/>
    <xf numFmtId="0" fontId="2" fillId="0" borderId="0" xfId="1" applyFont="1" applyBorder="1"/>
    <xf numFmtId="0" fontId="2" fillId="0" borderId="14" xfId="1" applyFont="1" applyBorder="1"/>
    <xf numFmtId="0" fontId="2" fillId="0" borderId="15" xfId="1" applyFont="1" applyBorder="1"/>
    <xf numFmtId="0" fontId="3" fillId="0" borderId="1" xfId="1" applyFont="1" applyBorder="1" applyAlignment="1">
      <alignment horizontal="center" vertical="center"/>
    </xf>
    <xf numFmtId="0" fontId="3" fillId="0" borderId="9" xfId="1" applyFont="1" applyBorder="1" applyAlignment="1">
      <alignment horizontal="center" vertical="center"/>
    </xf>
    <xf numFmtId="3" fontId="2" fillId="0" borderId="13" xfId="1" applyNumberFormat="1" applyFont="1" applyBorder="1" applyAlignment="1" applyProtection="1">
      <alignment horizontal="center"/>
      <protection locked="0"/>
    </xf>
    <xf numFmtId="9" fontId="2" fillId="0" borderId="9" xfId="1" applyNumberFormat="1" applyFont="1" applyBorder="1" applyAlignment="1">
      <alignment horizontal="center"/>
    </xf>
    <xf numFmtId="0" fontId="2" fillId="0" borderId="7" xfId="1" applyFont="1" applyBorder="1"/>
    <xf numFmtId="0" fontId="2" fillId="0" borderId="8" xfId="1" applyFont="1" applyBorder="1"/>
    <xf numFmtId="0" fontId="2" fillId="2" borderId="0" xfId="1" applyFont="1" applyFill="1"/>
    <xf numFmtId="164" fontId="2" fillId="0" borderId="13" xfId="1" applyNumberFormat="1" applyFont="1" applyBorder="1" applyAlignment="1" applyProtection="1">
      <alignment horizontal="center"/>
    </xf>
    <xf numFmtId="0" fontId="2" fillId="0" borderId="6" xfId="1" applyFont="1" applyBorder="1" applyAlignment="1">
      <alignment vertical="center"/>
    </xf>
    <xf numFmtId="3" fontId="3" fillId="0" borderId="1" xfId="1" applyNumberFormat="1" applyFont="1" applyBorder="1" applyAlignment="1">
      <alignment horizontal="center" vertical="center"/>
    </xf>
    <xf numFmtId="9" fontId="3" fillId="0" borderId="2" xfId="1" applyNumberFormat="1" applyFont="1" applyBorder="1" applyAlignment="1">
      <alignment horizontal="center" vertical="center"/>
    </xf>
    <xf numFmtId="0" fontId="2" fillId="0" borderId="13" xfId="1" applyFont="1" applyBorder="1" applyAlignment="1">
      <alignment vertical="center"/>
    </xf>
    <xf numFmtId="1" fontId="2" fillId="0" borderId="10" xfId="1" applyNumberFormat="1" applyFont="1" applyBorder="1" applyAlignment="1" applyProtection="1">
      <alignment horizontal="center"/>
      <protection locked="0"/>
    </xf>
    <xf numFmtId="9" fontId="2" fillId="0" borderId="10" xfId="1" applyNumberFormat="1" applyFont="1" applyBorder="1" applyAlignment="1" applyProtection="1">
      <protection locked="0"/>
    </xf>
    <xf numFmtId="0" fontId="3" fillId="0" borderId="1" xfId="1" applyFont="1" applyBorder="1" applyAlignment="1" applyProtection="1">
      <alignment horizontal="center" vertical="center"/>
      <protection locked="0"/>
    </xf>
    <xf numFmtId="0" fontId="3" fillId="0" borderId="1" xfId="1" quotePrefix="1" applyFont="1" applyBorder="1" applyAlignment="1" applyProtection="1">
      <alignment horizontal="center" vertical="center"/>
      <protection locked="0"/>
    </xf>
    <xf numFmtId="9" fontId="3" fillId="4" borderId="13" xfId="1" applyNumberFormat="1" applyFont="1" applyFill="1" applyBorder="1" applyAlignment="1">
      <alignment horizontal="center" vertical="center"/>
    </xf>
    <xf numFmtId="0" fontId="3" fillId="4" borderId="13" xfId="1" applyFont="1" applyFill="1" applyBorder="1" applyAlignment="1">
      <alignment horizontal="center" vertical="center"/>
    </xf>
    <xf numFmtId="10" fontId="3" fillId="5" borderId="13" xfId="1" applyNumberFormat="1" applyFont="1" applyFill="1" applyBorder="1" applyAlignment="1">
      <alignment horizontal="center" vertical="center"/>
    </xf>
    <xf numFmtId="0" fontId="3" fillId="5" borderId="13" xfId="1" applyFont="1" applyFill="1" applyBorder="1" applyAlignment="1">
      <alignment horizontal="center" vertical="center"/>
    </xf>
    <xf numFmtId="9" fontId="2" fillId="0" borderId="11" xfId="1" applyNumberFormat="1" applyFont="1" applyBorder="1" applyAlignment="1" applyProtection="1">
      <protection locked="0"/>
    </xf>
    <xf numFmtId="10" fontId="2" fillId="0" borderId="13" xfId="1" applyNumberFormat="1" applyFont="1" applyBorder="1" applyAlignment="1" applyProtection="1">
      <alignment horizontal="center"/>
      <protection hidden="1"/>
    </xf>
    <xf numFmtId="3" fontId="2" fillId="0" borderId="0" xfId="1" applyNumberFormat="1" applyFont="1"/>
    <xf numFmtId="10" fontId="2" fillId="0" borderId="0" xfId="1" applyNumberFormat="1" applyFont="1"/>
    <xf numFmtId="165" fontId="2" fillId="0" borderId="16" xfId="1" applyNumberFormat="1" applyFont="1" applyFill="1" applyBorder="1" applyAlignment="1" applyProtection="1">
      <alignment vertical="center"/>
    </xf>
    <xf numFmtId="165" fontId="2" fillId="0" borderId="24" xfId="1" applyNumberFormat="1" applyFont="1" applyFill="1" applyBorder="1" applyAlignment="1" applyProtection="1">
      <alignment vertical="center"/>
    </xf>
    <xf numFmtId="0" fontId="2" fillId="6" borderId="9" xfId="1" quotePrefix="1" applyFont="1" applyFill="1" applyBorder="1" applyAlignment="1" applyProtection="1">
      <alignment horizontal="left"/>
    </xf>
    <xf numFmtId="0" fontId="2" fillId="6" borderId="10" xfId="1" quotePrefix="1" applyFont="1" applyFill="1" applyBorder="1" applyAlignment="1" applyProtection="1">
      <alignment horizontal="left"/>
      <protection locked="0"/>
    </xf>
    <xf numFmtId="0" fontId="2" fillId="6" borderId="10" xfId="1" applyFont="1" applyFill="1" applyBorder="1" applyAlignment="1" applyProtection="1">
      <protection locked="0"/>
    </xf>
    <xf numFmtId="0" fontId="2" fillId="6" borderId="11" xfId="1" applyFont="1" applyFill="1" applyBorder="1" applyAlignment="1" applyProtection="1">
      <protection locked="0"/>
    </xf>
    <xf numFmtId="0" fontId="3" fillId="6" borderId="11" xfId="1" applyFont="1" applyFill="1" applyBorder="1" applyAlignment="1" applyProtection="1">
      <alignment horizontal="center"/>
    </xf>
    <xf numFmtId="0" fontId="2" fillId="0" borderId="7" xfId="1" applyFont="1" applyBorder="1"/>
    <xf numFmtId="0" fontId="2" fillId="2" borderId="2" xfId="1" applyFont="1" applyFill="1" applyBorder="1" applyAlignment="1" applyProtection="1">
      <protection locked="0"/>
    </xf>
    <xf numFmtId="0" fontId="2" fillId="2" borderId="10" xfId="1" applyFont="1" applyFill="1" applyBorder="1" applyAlignment="1" applyProtection="1">
      <protection locked="0"/>
    </xf>
    <xf numFmtId="0" fontId="2" fillId="2" borderId="11" xfId="1" applyFont="1" applyFill="1" applyBorder="1" applyAlignment="1" applyProtection="1">
      <protection locked="0"/>
    </xf>
    <xf numFmtId="9" fontId="2" fillId="6" borderId="9" xfId="1" applyNumberFormat="1" applyFont="1" applyFill="1" applyBorder="1" applyAlignment="1" applyProtection="1">
      <alignment horizontal="center"/>
    </xf>
    <xf numFmtId="10" fontId="3" fillId="0" borderId="13" xfId="1" applyNumberFormat="1" applyFont="1" applyBorder="1" applyAlignment="1" applyProtection="1">
      <alignment horizontal="center"/>
      <protection hidden="1"/>
    </xf>
    <xf numFmtId="4" fontId="2" fillId="0" borderId="16" xfId="1" applyNumberFormat="1" applyFont="1" applyFill="1" applyBorder="1" applyAlignment="1" applyProtection="1">
      <alignment horizontal="center"/>
      <protection locked="0"/>
    </xf>
    <xf numFmtId="4" fontId="2" fillId="0" borderId="17" xfId="1" applyNumberFormat="1" applyFont="1" applyFill="1" applyBorder="1" applyAlignment="1" applyProtection="1">
      <alignment horizontal="center"/>
      <protection locked="0"/>
    </xf>
    <xf numFmtId="4" fontId="2" fillId="0" borderId="18" xfId="1" applyNumberFormat="1" applyFont="1" applyFill="1" applyBorder="1" applyAlignment="1" applyProtection="1">
      <alignment horizontal="center"/>
      <protection locked="0"/>
    </xf>
    <xf numFmtId="0" fontId="2" fillId="0" borderId="2" xfId="1" quotePrefix="1" applyFont="1" applyBorder="1" applyAlignment="1">
      <alignment horizontal="left" vertical="center"/>
    </xf>
    <xf numFmtId="0" fontId="2" fillId="0" borderId="3" xfId="1" quotePrefix="1" applyFont="1" applyBorder="1" applyAlignment="1">
      <alignment horizontal="left" vertical="center"/>
    </xf>
    <xf numFmtId="0" fontId="2" fillId="0" borderId="4" xfId="1" quotePrefix="1" applyFont="1" applyBorder="1" applyAlignment="1">
      <alignment horizontal="justify" vertical="center"/>
    </xf>
    <xf numFmtId="0" fontId="1" fillId="0" borderId="2" xfId="1" quotePrefix="1" applyFont="1" applyBorder="1" applyAlignment="1">
      <alignment horizontal="center" vertical="center"/>
    </xf>
    <xf numFmtId="0" fontId="1" fillId="0" borderId="3" xfId="1" quotePrefix="1" applyFont="1" applyBorder="1" applyAlignment="1">
      <alignment horizontal="center" vertical="center"/>
    </xf>
    <xf numFmtId="0" fontId="1" fillId="0" borderId="4" xfId="1" quotePrefix="1" applyFont="1" applyBorder="1" applyAlignment="1">
      <alignment horizontal="center" vertical="center"/>
    </xf>
    <xf numFmtId="0" fontId="1" fillId="0" borderId="6" xfId="1" quotePrefix="1" applyFont="1" applyBorder="1" applyAlignment="1">
      <alignment horizontal="center" vertical="center"/>
    </xf>
    <xf numFmtId="0" fontId="1" fillId="0" borderId="7" xfId="1" quotePrefix="1" applyFont="1" applyBorder="1" applyAlignment="1">
      <alignment horizontal="center" vertical="center"/>
    </xf>
    <xf numFmtId="0" fontId="1" fillId="0" borderId="8" xfId="1" quotePrefix="1" applyFont="1" applyBorder="1" applyAlignment="1">
      <alignment horizontal="center" vertical="center"/>
    </xf>
    <xf numFmtId="0" fontId="2" fillId="0" borderId="9" xfId="1" quotePrefix="1" applyFont="1" applyBorder="1" applyAlignment="1">
      <alignment horizontal="left" vertical="center"/>
    </xf>
    <xf numFmtId="0" fontId="2" fillId="0" borderId="10" xfId="1" quotePrefix="1" applyFont="1" applyBorder="1" applyAlignment="1">
      <alignment horizontal="left" vertical="center"/>
    </xf>
    <xf numFmtId="0" fontId="2" fillId="0" borderId="11" xfId="1" applyFont="1" applyBorder="1" applyAlignment="1">
      <alignment horizontal="justify" vertical="center"/>
    </xf>
    <xf numFmtId="0" fontId="3" fillId="0" borderId="1" xfId="1" quotePrefix="1" applyFont="1" applyBorder="1" applyAlignment="1">
      <alignment vertical="center"/>
    </xf>
    <xf numFmtId="0" fontId="3" fillId="0" borderId="12" xfId="1" quotePrefix="1" applyFont="1" applyBorder="1" applyAlignment="1">
      <alignment vertical="center"/>
    </xf>
    <xf numFmtId="0" fontId="2" fillId="6" borderId="9" xfId="1" applyFont="1" applyFill="1" applyBorder="1" applyAlignment="1" applyProtection="1"/>
    <xf numFmtId="0" fontId="2" fillId="6" borderId="10" xfId="1" applyFont="1" applyFill="1" applyBorder="1" applyAlignment="1" applyProtection="1"/>
    <xf numFmtId="0" fontId="2" fillId="6" borderId="11" xfId="1" applyFont="1" applyFill="1" applyBorder="1" applyAlignment="1" applyProtection="1"/>
    <xf numFmtId="0" fontId="2" fillId="6" borderId="2" xfId="1" quotePrefix="1" applyFont="1" applyFill="1" applyBorder="1" applyAlignment="1" applyProtection="1">
      <alignment horizontal="justify" vertical="center"/>
    </xf>
    <xf numFmtId="0" fontId="2" fillId="6" borderId="3" xfId="1" quotePrefix="1" applyFont="1" applyFill="1" applyBorder="1" applyAlignment="1" applyProtection="1">
      <alignment horizontal="justify" vertical="center"/>
    </xf>
    <xf numFmtId="0" fontId="2" fillId="6" borderId="4" xfId="1" quotePrefix="1" applyFont="1" applyFill="1" applyBorder="1" applyAlignment="1" applyProtection="1">
      <alignment horizontal="justify" vertical="center"/>
    </xf>
    <xf numFmtId="0" fontId="2" fillId="6" borderId="6" xfId="1" quotePrefix="1" applyFont="1" applyFill="1" applyBorder="1" applyAlignment="1" applyProtection="1">
      <alignment horizontal="justify" vertical="center"/>
    </xf>
    <xf numFmtId="0" fontId="2" fillId="6" borderId="7" xfId="1" quotePrefix="1" applyFont="1" applyFill="1" applyBorder="1" applyAlignment="1" applyProtection="1">
      <alignment horizontal="justify" vertical="center"/>
    </xf>
    <xf numFmtId="0" fontId="2" fillId="6" borderId="8" xfId="1" quotePrefix="1" applyFont="1" applyFill="1" applyBorder="1" applyAlignment="1" applyProtection="1">
      <alignment horizontal="justify" vertical="center"/>
    </xf>
    <xf numFmtId="4" fontId="2" fillId="0" borderId="16" xfId="1" applyNumberFormat="1" applyFont="1" applyFill="1" applyBorder="1" applyAlignment="1" applyProtection="1">
      <alignment horizontal="center" vertical="center"/>
      <protection locked="0"/>
    </xf>
    <xf numFmtId="4" fontId="2" fillId="0" borderId="17" xfId="1" applyNumberFormat="1" applyFont="1" applyFill="1" applyBorder="1" applyAlignment="1" applyProtection="1">
      <alignment horizontal="center" vertical="center"/>
      <protection locked="0"/>
    </xf>
    <xf numFmtId="4" fontId="2" fillId="0" borderId="18" xfId="1" applyNumberFormat="1" applyFont="1" applyFill="1" applyBorder="1" applyAlignment="1" applyProtection="1">
      <alignment horizontal="center" vertical="center"/>
      <protection locked="0"/>
    </xf>
    <xf numFmtId="0" fontId="3" fillId="0" borderId="9" xfId="1" quotePrefix="1" applyFont="1" applyBorder="1" applyAlignment="1">
      <alignment horizontal="center" vertical="center"/>
    </xf>
    <xf numFmtId="0" fontId="3" fillId="0" borderId="11" xfId="1" quotePrefix="1" applyFont="1" applyBorder="1" applyAlignment="1">
      <alignment horizontal="center" vertical="center"/>
    </xf>
    <xf numFmtId="0" fontId="2" fillId="6" borderId="9" xfId="1" applyFont="1" applyFill="1" applyBorder="1" applyAlignment="1" applyProtection="1">
      <alignment horizontal="justify" vertical="center" wrapText="1" shrinkToFit="1"/>
    </xf>
    <xf numFmtId="0" fontId="2" fillId="6" borderId="10" xfId="1" applyFont="1" applyFill="1" applyBorder="1" applyAlignment="1" applyProtection="1">
      <alignment horizontal="justify" vertical="center" wrapText="1" shrinkToFit="1"/>
    </xf>
    <xf numFmtId="0" fontId="2" fillId="6" borderId="11" xfId="1" applyFont="1" applyFill="1" applyBorder="1" applyAlignment="1" applyProtection="1">
      <alignment horizontal="justify" vertical="center" wrapText="1" shrinkToFit="1"/>
    </xf>
    <xf numFmtId="0" fontId="2" fillId="6" borderId="9" xfId="1" quotePrefix="1" applyFont="1" applyFill="1" applyBorder="1" applyAlignment="1" applyProtection="1">
      <alignment horizontal="justify" vertical="center" wrapText="1"/>
    </xf>
    <xf numFmtId="0" fontId="2" fillId="6" borderId="10" xfId="1" applyFont="1" applyFill="1" applyBorder="1" applyAlignment="1" applyProtection="1">
      <alignment horizontal="justify" vertical="center" wrapText="1"/>
    </xf>
    <xf numFmtId="0" fontId="2" fillId="6" borderId="11" xfId="1" applyFont="1" applyFill="1" applyBorder="1" applyAlignment="1" applyProtection="1">
      <alignment horizontal="justify" vertical="center" wrapText="1"/>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3" fillId="0" borderId="6" xfId="1" applyFont="1" applyBorder="1" applyAlignment="1">
      <alignment horizontal="center"/>
    </xf>
    <xf numFmtId="0" fontId="2" fillId="0" borderId="7" xfId="1" applyFont="1" applyBorder="1"/>
    <xf numFmtId="0" fontId="2" fillId="0" borderId="10" xfId="1" applyFont="1" applyBorder="1"/>
    <xf numFmtId="0" fontId="2" fillId="0" borderId="11" xfId="1" applyFont="1" applyBorder="1"/>
    <xf numFmtId="0" fontId="3" fillId="0" borderId="10" xfId="1" quotePrefix="1" applyFont="1" applyBorder="1" applyAlignment="1">
      <alignment horizontal="center" vertical="center"/>
    </xf>
    <xf numFmtId="4" fontId="2" fillId="0" borderId="24" xfId="1" applyNumberFormat="1" applyFont="1" applyFill="1" applyBorder="1" applyAlignment="1" applyProtection="1">
      <alignment horizontal="center"/>
      <protection locked="0"/>
    </xf>
    <xf numFmtId="4" fontId="2" fillId="0" borderId="22" xfId="1" applyNumberFormat="1" applyFont="1" applyFill="1" applyBorder="1" applyAlignment="1" applyProtection="1">
      <alignment horizontal="center"/>
      <protection locked="0"/>
    </xf>
    <xf numFmtId="4" fontId="2" fillId="0" borderId="23" xfId="1" applyNumberFormat="1" applyFont="1" applyFill="1" applyBorder="1" applyAlignment="1" applyProtection="1">
      <alignment horizontal="center"/>
      <protection locked="0"/>
    </xf>
    <xf numFmtId="0" fontId="2" fillId="6" borderId="9" xfId="1" quotePrefix="1" applyFont="1" applyFill="1" applyBorder="1" applyAlignment="1" applyProtection="1">
      <alignment horizontal="justify" vertical="center"/>
    </xf>
    <xf numFmtId="0" fontId="2" fillId="6" borderId="10" xfId="1" quotePrefix="1" applyFont="1" applyFill="1" applyBorder="1" applyAlignment="1" applyProtection="1">
      <alignment horizontal="justify" vertical="center"/>
    </xf>
    <xf numFmtId="0" fontId="2" fillId="6" borderId="11" xfId="1" quotePrefix="1" applyFont="1" applyFill="1" applyBorder="1" applyAlignment="1" applyProtection="1">
      <alignment horizontal="justify" vertical="center"/>
    </xf>
    <xf numFmtId="9" fontId="2" fillId="0" borderId="9" xfId="1" applyNumberFormat="1" applyFont="1" applyBorder="1" applyAlignment="1" applyProtection="1">
      <alignment horizontal="justify" vertical="center"/>
    </xf>
    <xf numFmtId="9" fontId="2" fillId="0" borderId="10" xfId="1" applyNumberFormat="1" applyFont="1" applyBorder="1" applyAlignment="1" applyProtection="1">
      <alignment horizontal="justify" vertical="center"/>
    </xf>
    <xf numFmtId="9" fontId="2" fillId="0" borderId="11" xfId="1" applyNumberFormat="1" applyFont="1" applyBorder="1" applyAlignment="1" applyProtection="1">
      <alignment horizontal="justify" vertical="center"/>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4" fontId="2" fillId="0" borderId="17" xfId="1" applyNumberFormat="1" applyFont="1" applyFill="1"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2" fillId="0" borderId="1" xfId="1" applyFont="1" applyBorder="1" applyAlignment="1">
      <alignment horizontal="center"/>
    </xf>
    <xf numFmtId="0" fontId="2" fillId="0" borderId="5" xfId="1" applyFont="1" applyBorder="1" applyAlignment="1">
      <alignment horizontal="center"/>
    </xf>
    <xf numFmtId="0" fontId="2" fillId="0" borderId="12" xfId="1" applyFont="1" applyBorder="1" applyAlignment="1">
      <alignment horizontal="center"/>
    </xf>
    <xf numFmtId="3" fontId="3" fillId="3" borderId="9" xfId="1" applyNumberFormat="1" applyFont="1" applyFill="1" applyBorder="1" applyAlignment="1">
      <alignment horizontal="center" vertical="center"/>
    </xf>
    <xf numFmtId="3" fontId="3" fillId="3" borderId="11" xfId="1" applyNumberFormat="1" applyFont="1" applyFill="1" applyBorder="1" applyAlignment="1">
      <alignment horizontal="center" vertical="center"/>
    </xf>
    <xf numFmtId="0" fontId="3" fillId="3" borderId="9" xfId="1" applyFont="1" applyFill="1" applyBorder="1" applyAlignment="1">
      <alignment horizontal="center" vertical="center"/>
    </xf>
    <xf numFmtId="0" fontId="3" fillId="3" borderId="11" xfId="1" applyFont="1" applyFill="1" applyBorder="1" applyAlignment="1">
      <alignment horizontal="center" vertical="center"/>
    </xf>
    <xf numFmtId="0" fontId="5" fillId="0" borderId="2" xfId="1" applyFont="1" applyBorder="1" applyAlignment="1">
      <alignment horizontal="center" vertical="center" wrapText="1" shrinkToFit="1"/>
    </xf>
    <xf numFmtId="0" fontId="5" fillId="0" borderId="3" xfId="1" applyFont="1" applyBorder="1" applyAlignment="1">
      <alignment horizontal="center" vertical="center" wrapText="1" shrinkToFit="1"/>
    </xf>
    <xf numFmtId="0" fontId="5" fillId="0" borderId="4" xfId="1" applyFont="1" applyBorder="1" applyAlignment="1">
      <alignment horizontal="center" vertical="center" wrapText="1" shrinkToFit="1"/>
    </xf>
    <xf numFmtId="4" fontId="2" fillId="0" borderId="22" xfId="1" applyNumberFormat="1" applyFont="1" applyFill="1" applyBorder="1" applyAlignment="1" applyProtection="1">
      <alignment horizontal="center" vertical="center"/>
      <protection locked="0"/>
    </xf>
    <xf numFmtId="4" fontId="2" fillId="0" borderId="23" xfId="1" applyNumberFormat="1" applyFont="1" applyFill="1" applyBorder="1" applyAlignment="1" applyProtection="1">
      <alignment horizontal="center" vertical="center"/>
      <protection locked="0"/>
    </xf>
    <xf numFmtId="4" fontId="2" fillId="0" borderId="17" xfId="1" applyNumberFormat="1" applyFont="1" applyFill="1"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4" fontId="2" fillId="0" borderId="16" xfId="1" applyNumberFormat="1" applyFont="1" applyFill="1" applyBorder="1" applyAlignment="1" applyProtection="1">
      <protection locked="0"/>
    </xf>
    <xf numFmtId="0" fontId="0" fillId="0" borderId="17" xfId="0" applyBorder="1" applyAlignment="1" applyProtection="1">
      <protection locked="0"/>
    </xf>
    <xf numFmtId="0" fontId="0" fillId="0" borderId="18" xfId="0" applyBorder="1" applyAlignment="1" applyProtection="1">
      <protection locked="0"/>
    </xf>
    <xf numFmtId="4" fontId="2" fillId="0" borderId="21" xfId="1" applyNumberFormat="1" applyFont="1" applyFill="1" applyBorder="1" applyAlignment="1" applyProtection="1">
      <alignment horizontal="center" vertical="center"/>
      <protection locked="0"/>
    </xf>
    <xf numFmtId="4" fontId="2" fillId="0" borderId="19" xfId="1" applyNumberFormat="1" applyFont="1" applyFill="1" applyBorder="1" applyAlignment="1" applyProtection="1">
      <alignment horizontal="center" vertical="center"/>
      <protection locked="0"/>
    </xf>
    <xf numFmtId="4" fontId="2" fillId="0" borderId="20" xfId="1" applyNumberFormat="1" applyFont="1" applyFill="1" applyBorder="1" applyAlignment="1" applyProtection="1">
      <alignment horizontal="center" vertical="center"/>
      <protection locked="0"/>
    </xf>
    <xf numFmtId="0" fontId="2" fillId="0" borderId="21" xfId="1" quotePrefix="1" applyFont="1" applyBorder="1" applyAlignment="1" applyProtection="1">
      <alignment horizontal="center" vertical="top"/>
      <protection locked="0"/>
    </xf>
    <xf numFmtId="0" fontId="2" fillId="0" borderId="19" xfId="1" quotePrefix="1" applyFont="1" applyBorder="1" applyAlignment="1" applyProtection="1">
      <alignment horizontal="center" vertical="top"/>
      <protection locked="0"/>
    </xf>
    <xf numFmtId="0" fontId="2" fillId="0" borderId="20" xfId="1" quotePrefix="1" applyFont="1" applyBorder="1" applyAlignment="1" applyProtection="1">
      <alignment horizontal="center" vertical="top"/>
      <protection locked="0"/>
    </xf>
    <xf numFmtId="4" fontId="2" fillId="0" borderId="22" xfId="1" applyNumberFormat="1" applyFont="1" applyFill="1" applyBorder="1" applyAlignment="1" applyProtection="1">
      <alignment horizontal="left" vertical="center" wrapText="1"/>
      <protection locked="0"/>
    </xf>
    <xf numFmtId="4" fontId="2" fillId="0" borderId="23" xfId="1" applyNumberFormat="1" applyFont="1" applyFill="1" applyBorder="1" applyAlignment="1" applyProtection="1">
      <alignment horizontal="left" vertical="center" wrapText="1"/>
      <protection locked="0"/>
    </xf>
    <xf numFmtId="4" fontId="2" fillId="0" borderId="24" xfId="1" applyNumberFormat="1" applyFont="1" applyFill="1" applyBorder="1" applyAlignment="1" applyProtection="1">
      <alignment horizontal="center" wrapText="1"/>
      <protection locked="0"/>
    </xf>
    <xf numFmtId="4" fontId="2" fillId="0" borderId="22" xfId="1" applyNumberFormat="1" applyFont="1" applyFill="1" applyBorder="1" applyAlignment="1" applyProtection="1">
      <alignment horizontal="center" wrapText="1"/>
      <protection locked="0"/>
    </xf>
    <xf numFmtId="4" fontId="2" fillId="0" borderId="23" xfId="1" applyNumberFormat="1" applyFont="1" applyFill="1" applyBorder="1" applyAlignment="1" applyProtection="1">
      <alignment horizontal="center" wrapText="1"/>
      <protection locked="0"/>
    </xf>
    <xf numFmtId="4" fontId="2" fillId="0" borderId="16" xfId="1" applyNumberFormat="1" applyFont="1" applyFill="1" applyBorder="1" applyAlignment="1" applyProtection="1">
      <alignment horizontal="center" wrapText="1"/>
      <protection locked="0"/>
    </xf>
    <xf numFmtId="4" fontId="2" fillId="0" borderId="17" xfId="1" applyNumberFormat="1" applyFont="1" applyFill="1" applyBorder="1" applyAlignment="1" applyProtection="1">
      <alignment horizontal="center" wrapText="1"/>
      <protection locked="0"/>
    </xf>
    <xf numFmtId="4" fontId="2" fillId="0" borderId="18" xfId="1" applyNumberFormat="1" applyFont="1" applyFill="1" applyBorder="1" applyAlignment="1" applyProtection="1">
      <alignment horizontal="center" wrapText="1"/>
      <protection locked="0"/>
    </xf>
    <xf numFmtId="4" fontId="2" fillId="0" borderId="17" xfId="1" applyNumberFormat="1" applyFont="1" applyFill="1" applyBorder="1" applyAlignment="1" applyProtection="1">
      <alignment horizontal="justify" vertical="center"/>
      <protection locked="0"/>
    </xf>
    <xf numFmtId="0" fontId="0" fillId="0" borderId="17" xfId="0" applyBorder="1" applyAlignment="1" applyProtection="1">
      <alignment horizontal="justify" vertical="center"/>
      <protection locked="0"/>
    </xf>
    <xf numFmtId="0" fontId="0" fillId="0" borderId="18" xfId="0" applyBorder="1" applyAlignment="1" applyProtection="1">
      <alignment horizontal="justify" vertical="center"/>
      <protection locked="0"/>
    </xf>
  </cellXfs>
  <cellStyles count="2">
    <cellStyle name="Normal" xfId="0" builtinId="0"/>
    <cellStyle name="Normal 2 2 3" xfId="1"/>
  </cellStyles>
  <dxfs count="100">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s>
  <tableStyles count="0" defaultTableStyle="TableStyleMedium2" defaultPivotStyle="PivotStyleLight16"/>
  <colors>
    <mruColors>
      <color rgb="FFF7F1A7"/>
      <color rgb="FFFFFFCC"/>
      <color rgb="FFFFA7A7"/>
      <color rgb="FFFF99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8139534883721"/>
          <c:y val="5.204460966542751E-2"/>
          <c:w val="0.58837209302325577"/>
          <c:h val="0.59107806691449816"/>
        </c:manualLayout>
      </c:layout>
      <c:lineChart>
        <c:grouping val="standard"/>
        <c:varyColors val="0"/>
        <c:ser>
          <c:idx val="0"/>
          <c:order val="0"/>
          <c:tx>
            <c:strRef>
              <c:f>'77'!$D$16</c:f>
              <c:strCache>
                <c:ptCount val="1"/>
                <c:pt idx="0">
                  <c:v>Resultado</c:v>
                </c:pt>
              </c:strCache>
            </c:strRef>
          </c:tx>
          <c:spPr>
            <a:ln w="28575"/>
          </c:spPr>
          <c:marker>
            <c:symbol val="none"/>
          </c:marker>
          <c:cat>
            <c:numRef>
              <c:f>'77'!$A$17:$A$28</c:f>
              <c:numCache>
                <c:formatCode>mmm\ "de"\ yyyy</c:formatCode>
                <c:ptCount val="12"/>
                <c:pt idx="0">
                  <c:v>43130</c:v>
                </c:pt>
                <c:pt idx="1">
                  <c:v>43159</c:v>
                </c:pt>
                <c:pt idx="2">
                  <c:v>43190</c:v>
                </c:pt>
                <c:pt idx="3">
                  <c:v>43220</c:v>
                </c:pt>
                <c:pt idx="4">
                  <c:v>43251</c:v>
                </c:pt>
                <c:pt idx="5">
                  <c:v>43281</c:v>
                </c:pt>
                <c:pt idx="6">
                  <c:v>43312</c:v>
                </c:pt>
                <c:pt idx="7">
                  <c:v>43343</c:v>
                </c:pt>
                <c:pt idx="8">
                  <c:v>43373</c:v>
                </c:pt>
                <c:pt idx="9">
                  <c:v>43404</c:v>
                </c:pt>
                <c:pt idx="10">
                  <c:v>43434</c:v>
                </c:pt>
                <c:pt idx="11">
                  <c:v>43465</c:v>
                </c:pt>
              </c:numCache>
            </c:numRef>
          </c:cat>
          <c:val>
            <c:numRef>
              <c:f>'77'!$D$17:$D$28</c:f>
              <c:numCache>
                <c:formatCode>0.00%</c:formatCode>
                <c:ptCount val="12"/>
                <c:pt idx="9">
                  <c:v>1</c:v>
                </c:pt>
              </c:numCache>
            </c:numRef>
          </c:val>
          <c:smooth val="0"/>
        </c:ser>
        <c:ser>
          <c:idx val="1"/>
          <c:order val="1"/>
          <c:tx>
            <c:strRef>
              <c:f>'77'!$E$16</c:f>
              <c:strCache>
                <c:ptCount val="1"/>
                <c:pt idx="0">
                  <c:v>Meta</c:v>
                </c:pt>
              </c:strCache>
            </c:strRef>
          </c:tx>
          <c:spPr>
            <a:ln w="28575"/>
          </c:spPr>
          <c:marker>
            <c:symbol val="none"/>
          </c:marker>
          <c:cat>
            <c:numRef>
              <c:f>'77'!$A$17:$A$28</c:f>
              <c:numCache>
                <c:formatCode>mmm\ "de"\ yyyy</c:formatCode>
                <c:ptCount val="12"/>
                <c:pt idx="0">
                  <c:v>43130</c:v>
                </c:pt>
                <c:pt idx="1">
                  <c:v>43159</c:v>
                </c:pt>
                <c:pt idx="2">
                  <c:v>43190</c:v>
                </c:pt>
                <c:pt idx="3">
                  <c:v>43220</c:v>
                </c:pt>
                <c:pt idx="4">
                  <c:v>43251</c:v>
                </c:pt>
                <c:pt idx="5">
                  <c:v>43281</c:v>
                </c:pt>
                <c:pt idx="6">
                  <c:v>43312</c:v>
                </c:pt>
                <c:pt idx="7">
                  <c:v>43343</c:v>
                </c:pt>
                <c:pt idx="8">
                  <c:v>43373</c:v>
                </c:pt>
                <c:pt idx="9">
                  <c:v>43404</c:v>
                </c:pt>
                <c:pt idx="10">
                  <c:v>43434</c:v>
                </c:pt>
                <c:pt idx="11">
                  <c:v>43465</c:v>
                </c:pt>
              </c:numCache>
            </c:numRef>
          </c:cat>
          <c:val>
            <c:numRef>
              <c:f>'77'!$E$17:$E$28</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dLbls>
          <c:showLegendKey val="0"/>
          <c:showVal val="0"/>
          <c:showCatName val="0"/>
          <c:showSerName val="0"/>
          <c:showPercent val="0"/>
          <c:showBubbleSize val="0"/>
        </c:dLbls>
        <c:smooth val="0"/>
        <c:axId val="-1761940752"/>
        <c:axId val="-1761941296"/>
      </c:lineChart>
      <c:dateAx>
        <c:axId val="-1761940752"/>
        <c:scaling>
          <c:orientation val="minMax"/>
        </c:scaling>
        <c:delete val="0"/>
        <c:axPos val="b"/>
        <c:numFmt formatCode="mmm\ &quot;de&quot;\ yyyy"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1761941296"/>
        <c:crosses val="autoZero"/>
        <c:auto val="1"/>
        <c:lblOffset val="100"/>
        <c:baseTimeUnit val="months"/>
      </c:dateAx>
      <c:valAx>
        <c:axId val="-1761941296"/>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761940752"/>
        <c:crosses val="autoZero"/>
        <c:crossBetween val="between"/>
      </c:valAx>
    </c:plotArea>
    <c:legend>
      <c:legendPos val="r"/>
      <c:layout>
        <c:manualLayout>
          <c:xMode val="edge"/>
          <c:yMode val="edge"/>
          <c:x val="0.77209302325581397"/>
          <c:y val="0.4200743494423792"/>
          <c:w val="0.2069767441860465"/>
          <c:h val="0.15613382899628248"/>
        </c:manualLayout>
      </c:layout>
      <c:overlay val="0"/>
      <c:txPr>
        <a:bodyPr/>
        <a:lstStyle/>
        <a:p>
          <a:pPr>
            <a:defRPr sz="84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8139534883721"/>
          <c:y val="5.204460966542751E-2"/>
          <c:w val="0.58837209302325577"/>
          <c:h val="0.59107806691449816"/>
        </c:manualLayout>
      </c:layout>
      <c:lineChart>
        <c:grouping val="standard"/>
        <c:varyColors val="0"/>
        <c:ser>
          <c:idx val="0"/>
          <c:order val="0"/>
          <c:tx>
            <c:strRef>
              <c:f>'78'!$D$16</c:f>
              <c:strCache>
                <c:ptCount val="1"/>
                <c:pt idx="0">
                  <c:v>Resultado</c:v>
                </c:pt>
              </c:strCache>
            </c:strRef>
          </c:tx>
          <c:spPr>
            <a:ln w="28575"/>
          </c:spPr>
          <c:marker>
            <c:symbol val="none"/>
          </c:marker>
          <c:cat>
            <c:numRef>
              <c:f>'78'!$A$17:$A$28</c:f>
              <c:numCache>
                <c:formatCode>mmm\ "de"\ yyyy</c:formatCode>
                <c:ptCount val="12"/>
                <c:pt idx="0">
                  <c:v>43130</c:v>
                </c:pt>
                <c:pt idx="1">
                  <c:v>43159</c:v>
                </c:pt>
                <c:pt idx="2">
                  <c:v>43190</c:v>
                </c:pt>
                <c:pt idx="3">
                  <c:v>43220</c:v>
                </c:pt>
                <c:pt idx="4">
                  <c:v>43251</c:v>
                </c:pt>
                <c:pt idx="5">
                  <c:v>43281</c:v>
                </c:pt>
                <c:pt idx="6">
                  <c:v>43312</c:v>
                </c:pt>
                <c:pt idx="7">
                  <c:v>43343</c:v>
                </c:pt>
                <c:pt idx="8">
                  <c:v>43373</c:v>
                </c:pt>
                <c:pt idx="9">
                  <c:v>43404</c:v>
                </c:pt>
                <c:pt idx="10">
                  <c:v>43434</c:v>
                </c:pt>
                <c:pt idx="11">
                  <c:v>43465</c:v>
                </c:pt>
              </c:numCache>
            </c:numRef>
          </c:cat>
          <c:val>
            <c:numRef>
              <c:f>'78'!$D$17:$D$28</c:f>
              <c:numCache>
                <c:formatCode>0.00%</c:formatCode>
                <c:ptCount val="12"/>
                <c:pt idx="9">
                  <c:v>1</c:v>
                </c:pt>
                <c:pt idx="10">
                  <c:v>1</c:v>
                </c:pt>
                <c:pt idx="11">
                  <c:v>0.8</c:v>
                </c:pt>
              </c:numCache>
            </c:numRef>
          </c:val>
          <c:smooth val="0"/>
        </c:ser>
        <c:ser>
          <c:idx val="1"/>
          <c:order val="1"/>
          <c:tx>
            <c:strRef>
              <c:f>'78'!$E$16</c:f>
              <c:strCache>
                <c:ptCount val="1"/>
                <c:pt idx="0">
                  <c:v>Meta</c:v>
                </c:pt>
              </c:strCache>
            </c:strRef>
          </c:tx>
          <c:spPr>
            <a:ln w="28575"/>
          </c:spPr>
          <c:marker>
            <c:symbol val="none"/>
          </c:marker>
          <c:cat>
            <c:numRef>
              <c:f>'78'!$A$17:$A$28</c:f>
              <c:numCache>
                <c:formatCode>mmm\ "de"\ yyyy</c:formatCode>
                <c:ptCount val="12"/>
                <c:pt idx="0">
                  <c:v>43130</c:v>
                </c:pt>
                <c:pt idx="1">
                  <c:v>43159</c:v>
                </c:pt>
                <c:pt idx="2">
                  <c:v>43190</c:v>
                </c:pt>
                <c:pt idx="3">
                  <c:v>43220</c:v>
                </c:pt>
                <c:pt idx="4">
                  <c:v>43251</c:v>
                </c:pt>
                <c:pt idx="5">
                  <c:v>43281</c:v>
                </c:pt>
                <c:pt idx="6">
                  <c:v>43312</c:v>
                </c:pt>
                <c:pt idx="7">
                  <c:v>43343</c:v>
                </c:pt>
                <c:pt idx="8">
                  <c:v>43373</c:v>
                </c:pt>
                <c:pt idx="9">
                  <c:v>43404</c:v>
                </c:pt>
                <c:pt idx="10">
                  <c:v>43434</c:v>
                </c:pt>
                <c:pt idx="11">
                  <c:v>43465</c:v>
                </c:pt>
              </c:numCache>
            </c:numRef>
          </c:cat>
          <c:val>
            <c:numRef>
              <c:f>'78'!$E$17:$E$28</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dLbls>
          <c:showLegendKey val="0"/>
          <c:showVal val="0"/>
          <c:showCatName val="0"/>
          <c:showSerName val="0"/>
          <c:showPercent val="0"/>
          <c:showBubbleSize val="0"/>
        </c:dLbls>
        <c:smooth val="0"/>
        <c:axId val="-1761939664"/>
        <c:axId val="-1761938032"/>
      </c:lineChart>
      <c:dateAx>
        <c:axId val="-1761939664"/>
        <c:scaling>
          <c:orientation val="minMax"/>
        </c:scaling>
        <c:delete val="0"/>
        <c:axPos val="b"/>
        <c:numFmt formatCode="mmm\ &quot;de&quot;\ yyyy"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1761938032"/>
        <c:crosses val="autoZero"/>
        <c:auto val="1"/>
        <c:lblOffset val="100"/>
        <c:baseTimeUnit val="months"/>
      </c:dateAx>
      <c:valAx>
        <c:axId val="-176193803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761939664"/>
        <c:crosses val="autoZero"/>
        <c:crossBetween val="between"/>
      </c:valAx>
    </c:plotArea>
    <c:legend>
      <c:legendPos val="r"/>
      <c:layout>
        <c:manualLayout>
          <c:xMode val="edge"/>
          <c:yMode val="edge"/>
          <c:x val="0.77209302325581397"/>
          <c:y val="0.4200743494423792"/>
          <c:w val="0.2069767441860465"/>
          <c:h val="0.15613382899628248"/>
        </c:manualLayout>
      </c:layout>
      <c:overlay val="0"/>
      <c:txPr>
        <a:bodyPr/>
        <a:lstStyle/>
        <a:p>
          <a:pPr>
            <a:defRPr sz="84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8139534883721"/>
          <c:y val="5.204460966542751E-2"/>
          <c:w val="0.58837209302325577"/>
          <c:h val="0.59107806691449816"/>
        </c:manualLayout>
      </c:layout>
      <c:lineChart>
        <c:grouping val="standard"/>
        <c:varyColors val="0"/>
        <c:ser>
          <c:idx val="0"/>
          <c:order val="0"/>
          <c:tx>
            <c:strRef>
              <c:f>'79'!$D$16</c:f>
              <c:strCache>
                <c:ptCount val="1"/>
                <c:pt idx="0">
                  <c:v>Resultado</c:v>
                </c:pt>
              </c:strCache>
            </c:strRef>
          </c:tx>
          <c:spPr>
            <a:ln w="28575"/>
          </c:spPr>
          <c:marker>
            <c:symbol val="none"/>
          </c:marker>
          <c:cat>
            <c:numRef>
              <c:f>'79'!$A$17:$A$28</c:f>
              <c:numCache>
                <c:formatCode>mmm\ "de"\ yyyy</c:formatCode>
                <c:ptCount val="12"/>
                <c:pt idx="0">
                  <c:v>43130</c:v>
                </c:pt>
                <c:pt idx="1">
                  <c:v>43159</c:v>
                </c:pt>
                <c:pt idx="2">
                  <c:v>43190</c:v>
                </c:pt>
                <c:pt idx="3">
                  <c:v>43220</c:v>
                </c:pt>
                <c:pt idx="4">
                  <c:v>43251</c:v>
                </c:pt>
                <c:pt idx="5">
                  <c:v>43281</c:v>
                </c:pt>
                <c:pt idx="6">
                  <c:v>43312</c:v>
                </c:pt>
                <c:pt idx="7">
                  <c:v>43343</c:v>
                </c:pt>
                <c:pt idx="8">
                  <c:v>43373</c:v>
                </c:pt>
                <c:pt idx="9">
                  <c:v>43404</c:v>
                </c:pt>
                <c:pt idx="10">
                  <c:v>43434</c:v>
                </c:pt>
                <c:pt idx="11">
                  <c:v>43465</c:v>
                </c:pt>
              </c:numCache>
            </c:numRef>
          </c:cat>
          <c:val>
            <c:numRef>
              <c:f>'79'!$D$17:$D$28</c:f>
              <c:numCache>
                <c:formatCode>0.00%</c:formatCode>
                <c:ptCount val="12"/>
                <c:pt idx="8">
                  <c:v>0.56000000000000005</c:v>
                </c:pt>
                <c:pt idx="9">
                  <c:v>0.69333333333333336</c:v>
                </c:pt>
                <c:pt idx="10">
                  <c:v>0.8</c:v>
                </c:pt>
                <c:pt idx="11">
                  <c:v>0.8666666666666667</c:v>
                </c:pt>
              </c:numCache>
            </c:numRef>
          </c:val>
          <c:smooth val="0"/>
        </c:ser>
        <c:ser>
          <c:idx val="1"/>
          <c:order val="1"/>
          <c:tx>
            <c:strRef>
              <c:f>'79'!$E$16</c:f>
              <c:strCache>
                <c:ptCount val="1"/>
                <c:pt idx="0">
                  <c:v>Meta</c:v>
                </c:pt>
              </c:strCache>
            </c:strRef>
          </c:tx>
          <c:spPr>
            <a:ln w="28575"/>
          </c:spPr>
          <c:marker>
            <c:symbol val="none"/>
          </c:marker>
          <c:cat>
            <c:numRef>
              <c:f>'79'!$A$17:$A$28</c:f>
              <c:numCache>
                <c:formatCode>mmm\ "de"\ yyyy</c:formatCode>
                <c:ptCount val="12"/>
                <c:pt idx="0">
                  <c:v>43130</c:v>
                </c:pt>
                <c:pt idx="1">
                  <c:v>43159</c:v>
                </c:pt>
                <c:pt idx="2">
                  <c:v>43190</c:v>
                </c:pt>
                <c:pt idx="3">
                  <c:v>43220</c:v>
                </c:pt>
                <c:pt idx="4">
                  <c:v>43251</c:v>
                </c:pt>
                <c:pt idx="5">
                  <c:v>43281</c:v>
                </c:pt>
                <c:pt idx="6">
                  <c:v>43312</c:v>
                </c:pt>
                <c:pt idx="7">
                  <c:v>43343</c:v>
                </c:pt>
                <c:pt idx="8">
                  <c:v>43373</c:v>
                </c:pt>
                <c:pt idx="9">
                  <c:v>43404</c:v>
                </c:pt>
                <c:pt idx="10">
                  <c:v>43434</c:v>
                </c:pt>
                <c:pt idx="11">
                  <c:v>43465</c:v>
                </c:pt>
              </c:numCache>
            </c:numRef>
          </c:cat>
          <c:val>
            <c:numRef>
              <c:f>'79'!$E$17:$E$28</c:f>
              <c:numCache>
                <c:formatCode>0%</c:formatCod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ser>
        <c:dLbls>
          <c:showLegendKey val="0"/>
          <c:showVal val="0"/>
          <c:showCatName val="0"/>
          <c:showSerName val="0"/>
          <c:showPercent val="0"/>
          <c:showBubbleSize val="0"/>
        </c:dLbls>
        <c:smooth val="0"/>
        <c:axId val="-1761443728"/>
        <c:axId val="-1761442096"/>
      </c:lineChart>
      <c:dateAx>
        <c:axId val="-1761443728"/>
        <c:scaling>
          <c:orientation val="minMax"/>
        </c:scaling>
        <c:delete val="0"/>
        <c:axPos val="b"/>
        <c:numFmt formatCode="mmm\ &quot;de&quot;\ yyyy"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1761442096"/>
        <c:crosses val="autoZero"/>
        <c:auto val="1"/>
        <c:lblOffset val="100"/>
        <c:baseTimeUnit val="months"/>
      </c:dateAx>
      <c:valAx>
        <c:axId val="-1761442096"/>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761443728"/>
        <c:crosses val="autoZero"/>
        <c:crossBetween val="between"/>
      </c:valAx>
    </c:plotArea>
    <c:legend>
      <c:legendPos val="r"/>
      <c:layout>
        <c:manualLayout>
          <c:xMode val="edge"/>
          <c:yMode val="edge"/>
          <c:x val="0.77209302325581397"/>
          <c:y val="0.4200743494423792"/>
          <c:w val="0.2069767441860465"/>
          <c:h val="0.15613382899628248"/>
        </c:manualLayout>
      </c:layout>
      <c:overlay val="0"/>
      <c:txPr>
        <a:bodyPr/>
        <a:lstStyle/>
        <a:p>
          <a:pPr>
            <a:defRPr sz="84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trlProps/ctrlProp1.xml><?xml version="1.0" encoding="utf-8"?>
<formControlPr xmlns="http://schemas.microsoft.com/office/spreadsheetml/2009/9/main" objectType="Radio" firstButton="1" lockText="1"/>
</file>

<file path=xl/ctrlProps/ctrlProp10.xml><?xml version="1.0" encoding="utf-8"?>
<formControlPr xmlns="http://schemas.microsoft.com/office/spreadsheetml/2009/9/main" objectType="Radio" checked="Checked" lockText="1"/>
</file>

<file path=xl/ctrlProps/ctrlProp11.xml><?xml version="1.0" encoding="utf-8"?>
<formControlPr xmlns="http://schemas.microsoft.com/office/spreadsheetml/2009/9/main" objectType="Radio" firstButton="1" lockText="1"/>
</file>

<file path=xl/ctrlProps/ctrlProp12.xml><?xml version="1.0" encoding="utf-8"?>
<formControlPr xmlns="http://schemas.microsoft.com/office/spreadsheetml/2009/9/main" objectType="Radio" lockText="1"/>
</file>

<file path=xl/ctrlProps/ctrlProp13.xml><?xml version="1.0" encoding="utf-8"?>
<formControlPr xmlns="http://schemas.microsoft.com/office/spreadsheetml/2009/9/main" objectType="Radio" lockText="1"/>
</file>

<file path=xl/ctrlProps/ctrlProp14.xml><?xml version="1.0" encoding="utf-8"?>
<formControlPr xmlns="http://schemas.microsoft.com/office/spreadsheetml/2009/9/main" objectType="Radio" lockText="1"/>
</file>

<file path=xl/ctrlProps/ctrlProp15.xml><?xml version="1.0" encoding="utf-8"?>
<formControlPr xmlns="http://schemas.microsoft.com/office/spreadsheetml/2009/9/main" objectType="Radio" checked="Checked"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checked="Checked" lockText="1"/>
</file>

<file path=xl/ctrlProps/ctrlProp6.xml><?xml version="1.0" encoding="utf-8"?>
<formControlPr xmlns="http://schemas.microsoft.com/office/spreadsheetml/2009/9/main" objectType="Radio" firstButton="1" lockText="1"/>
</file>

<file path=xl/ctrlProps/ctrlProp7.xml><?xml version="1.0" encoding="utf-8"?>
<formControlPr xmlns="http://schemas.microsoft.com/office/spreadsheetml/2009/9/main" objectType="Radio" lockText="1"/>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3.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5</xdr:col>
      <xdr:colOff>19049</xdr:colOff>
      <xdr:row>13</xdr:row>
      <xdr:rowOff>19050</xdr:rowOff>
    </xdr:from>
    <xdr:to>
      <xdr:col>10</xdr:col>
      <xdr:colOff>447674</xdr:colOff>
      <xdr:row>30</xdr:row>
      <xdr:rowOff>133350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314325</xdr:colOff>
      <xdr:row>0</xdr:row>
      <xdr:rowOff>9525</xdr:rowOff>
    </xdr:from>
    <xdr:to>
      <xdr:col>0</xdr:col>
      <xdr:colOff>1066800</xdr:colOff>
      <xdr:row>2</xdr:row>
      <xdr:rowOff>285750</xdr:rowOff>
    </xdr:to>
    <xdr:pic>
      <xdr:nvPicPr>
        <xdr:cNvPr id="9" name="Imagen 8"/>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9525"/>
          <a:ext cx="752475" cy="8858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xdr:col>
          <xdr:colOff>409575</xdr:colOff>
          <xdr:row>11</xdr:row>
          <xdr:rowOff>276225</xdr:rowOff>
        </xdr:from>
        <xdr:to>
          <xdr:col>2</xdr:col>
          <xdr:colOff>266700</xdr:colOff>
          <xdr:row>13</xdr:row>
          <xdr:rowOff>38100</xdr:rowOff>
        </xdr:to>
        <xdr:sp macro="" textlink="">
          <xdr:nvSpPr>
            <xdr:cNvPr id="1030" name="Option Button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xdr:row>
          <xdr:rowOff>276225</xdr:rowOff>
        </xdr:from>
        <xdr:to>
          <xdr:col>3</xdr:col>
          <xdr:colOff>514350</xdr:colOff>
          <xdr:row>13</xdr:row>
          <xdr:rowOff>38100</xdr:rowOff>
        </xdr:to>
        <xdr:sp macro="" textlink="">
          <xdr:nvSpPr>
            <xdr:cNvPr id="1031" name="Option Button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11</xdr:row>
          <xdr:rowOff>276225</xdr:rowOff>
        </xdr:from>
        <xdr:to>
          <xdr:col>4</xdr:col>
          <xdr:colOff>504825</xdr:colOff>
          <xdr:row>13</xdr:row>
          <xdr:rowOff>38100</xdr:rowOff>
        </xdr:to>
        <xdr:sp macro="" textlink="">
          <xdr:nvSpPr>
            <xdr:cNvPr id="1032" name="Option Button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11</xdr:row>
          <xdr:rowOff>276225</xdr:rowOff>
        </xdr:from>
        <xdr:to>
          <xdr:col>5</xdr:col>
          <xdr:colOff>609600</xdr:colOff>
          <xdr:row>13</xdr:row>
          <xdr:rowOff>38100</xdr:rowOff>
        </xdr:to>
        <xdr:sp macro="" textlink="">
          <xdr:nvSpPr>
            <xdr:cNvPr id="1033" name="Option Button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11</xdr:row>
          <xdr:rowOff>276225</xdr:rowOff>
        </xdr:from>
        <xdr:to>
          <xdr:col>6</xdr:col>
          <xdr:colOff>285750</xdr:colOff>
          <xdr:row>13</xdr:row>
          <xdr:rowOff>38100</xdr:rowOff>
        </xdr:to>
        <xdr:sp macro="" textlink="">
          <xdr:nvSpPr>
            <xdr:cNvPr id="1034" name="Option Button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19049</xdr:colOff>
      <xdr:row>13</xdr:row>
      <xdr:rowOff>19050</xdr:rowOff>
    </xdr:from>
    <xdr:to>
      <xdr:col>10</xdr:col>
      <xdr:colOff>447674</xdr:colOff>
      <xdr:row>30</xdr:row>
      <xdr:rowOff>133350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314325</xdr:colOff>
      <xdr:row>0</xdr:row>
      <xdr:rowOff>9525</xdr:rowOff>
    </xdr:from>
    <xdr:to>
      <xdr:col>0</xdr:col>
      <xdr:colOff>1066800</xdr:colOff>
      <xdr:row>2</xdr:row>
      <xdr:rowOff>285750</xdr:rowOff>
    </xdr:to>
    <xdr:pic>
      <xdr:nvPicPr>
        <xdr:cNvPr id="8" name="Imagen 7"/>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9525"/>
          <a:ext cx="752475" cy="8858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xdr:col>
          <xdr:colOff>409575</xdr:colOff>
          <xdr:row>11</xdr:row>
          <xdr:rowOff>276225</xdr:rowOff>
        </xdr:from>
        <xdr:to>
          <xdr:col>2</xdr:col>
          <xdr:colOff>266700</xdr:colOff>
          <xdr:row>13</xdr:row>
          <xdr:rowOff>38100</xdr:rowOff>
        </xdr:to>
        <xdr:sp macro="" textlink="">
          <xdr:nvSpPr>
            <xdr:cNvPr id="2054" name="Option Button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xdr:row>
          <xdr:rowOff>276225</xdr:rowOff>
        </xdr:from>
        <xdr:to>
          <xdr:col>3</xdr:col>
          <xdr:colOff>514350</xdr:colOff>
          <xdr:row>13</xdr:row>
          <xdr:rowOff>38100</xdr:rowOff>
        </xdr:to>
        <xdr:sp macro="" textlink="">
          <xdr:nvSpPr>
            <xdr:cNvPr id="2055" name="Option Button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11</xdr:row>
          <xdr:rowOff>276225</xdr:rowOff>
        </xdr:from>
        <xdr:to>
          <xdr:col>4</xdr:col>
          <xdr:colOff>504825</xdr:colOff>
          <xdr:row>13</xdr:row>
          <xdr:rowOff>38100</xdr:rowOff>
        </xdr:to>
        <xdr:sp macro="" textlink="">
          <xdr:nvSpPr>
            <xdr:cNvPr id="2056" name="Option Button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11</xdr:row>
          <xdr:rowOff>276225</xdr:rowOff>
        </xdr:from>
        <xdr:to>
          <xdr:col>5</xdr:col>
          <xdr:colOff>609600</xdr:colOff>
          <xdr:row>13</xdr:row>
          <xdr:rowOff>38100</xdr:rowOff>
        </xdr:to>
        <xdr:sp macro="" textlink="">
          <xdr:nvSpPr>
            <xdr:cNvPr id="2057" name="Option Button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11</xdr:row>
          <xdr:rowOff>276225</xdr:rowOff>
        </xdr:from>
        <xdr:to>
          <xdr:col>6</xdr:col>
          <xdr:colOff>285750</xdr:colOff>
          <xdr:row>13</xdr:row>
          <xdr:rowOff>38100</xdr:rowOff>
        </xdr:to>
        <xdr:sp macro="" textlink="">
          <xdr:nvSpPr>
            <xdr:cNvPr id="2058" name="Option Button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19049</xdr:colOff>
      <xdr:row>13</xdr:row>
      <xdr:rowOff>19050</xdr:rowOff>
    </xdr:from>
    <xdr:to>
      <xdr:col>10</xdr:col>
      <xdr:colOff>447674</xdr:colOff>
      <xdr:row>30</xdr:row>
      <xdr:rowOff>133350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409575</xdr:colOff>
          <xdr:row>11</xdr:row>
          <xdr:rowOff>276225</xdr:rowOff>
        </xdr:from>
        <xdr:to>
          <xdr:col>2</xdr:col>
          <xdr:colOff>266700</xdr:colOff>
          <xdr:row>13</xdr:row>
          <xdr:rowOff>38100</xdr:rowOff>
        </xdr:to>
        <xdr:sp macro="" textlink="">
          <xdr:nvSpPr>
            <xdr:cNvPr id="3073" name="Option Button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xdr:row>
          <xdr:rowOff>276225</xdr:rowOff>
        </xdr:from>
        <xdr:to>
          <xdr:col>3</xdr:col>
          <xdr:colOff>514350</xdr:colOff>
          <xdr:row>13</xdr:row>
          <xdr:rowOff>38100</xdr:rowOff>
        </xdr:to>
        <xdr:sp macro="" textlink="">
          <xdr:nvSpPr>
            <xdr:cNvPr id="3074" name="Option Button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11</xdr:row>
          <xdr:rowOff>276225</xdr:rowOff>
        </xdr:from>
        <xdr:to>
          <xdr:col>4</xdr:col>
          <xdr:colOff>504825</xdr:colOff>
          <xdr:row>13</xdr:row>
          <xdr:rowOff>38100</xdr:rowOff>
        </xdr:to>
        <xdr:sp macro="" textlink="">
          <xdr:nvSpPr>
            <xdr:cNvPr id="3075" name="Option Button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11</xdr:row>
          <xdr:rowOff>276225</xdr:rowOff>
        </xdr:from>
        <xdr:to>
          <xdr:col>5</xdr:col>
          <xdr:colOff>609600</xdr:colOff>
          <xdr:row>13</xdr:row>
          <xdr:rowOff>38100</xdr:rowOff>
        </xdr:to>
        <xdr:sp macro="" textlink="">
          <xdr:nvSpPr>
            <xdr:cNvPr id="3076" name="Option Button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11</xdr:row>
          <xdr:rowOff>276225</xdr:rowOff>
        </xdr:from>
        <xdr:to>
          <xdr:col>6</xdr:col>
          <xdr:colOff>285750</xdr:colOff>
          <xdr:row>13</xdr:row>
          <xdr:rowOff>38100</xdr:rowOff>
        </xdr:to>
        <xdr:sp macro="" textlink="">
          <xdr:nvSpPr>
            <xdr:cNvPr id="3077" name="Option Button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314325</xdr:colOff>
      <xdr:row>0</xdr:row>
      <xdr:rowOff>9525</xdr:rowOff>
    </xdr:from>
    <xdr:to>
      <xdr:col>0</xdr:col>
      <xdr:colOff>1066800</xdr:colOff>
      <xdr:row>2</xdr:row>
      <xdr:rowOff>285750</xdr:rowOff>
    </xdr:to>
    <xdr:pic>
      <xdr:nvPicPr>
        <xdr:cNvPr id="8" name="Imagen 7"/>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9525"/>
          <a:ext cx="752475" cy="8858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3.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vmlDrawing" Target="../drawings/vmlDrawing4.vml"/><Relationship Id="rId9"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5.vml"/><Relationship Id="rId7" Type="http://schemas.openxmlformats.org/officeDocument/2006/relationships/ctrlProp" Target="../ctrlProps/ctrlProp1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vmlDrawing" Target="../drawings/vmlDrawing6.vml"/><Relationship Id="rId9"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9"/>
  <sheetViews>
    <sheetView topLeftCell="A13" workbookViewId="0">
      <selection sqref="A1:A3"/>
    </sheetView>
  </sheetViews>
  <sheetFormatPr baseColWidth="10" defaultRowHeight="11.25" x14ac:dyDescent="0.2"/>
  <cols>
    <col min="1" max="1" width="20.7109375" style="1" customWidth="1"/>
    <col min="2" max="2" width="6.7109375" style="1" customWidth="1"/>
    <col min="3" max="3" width="5.7109375" style="1" customWidth="1"/>
    <col min="4" max="4" width="10.7109375" style="1" customWidth="1"/>
    <col min="5" max="5" width="8.7109375" style="1" customWidth="1"/>
    <col min="6" max="7" width="12.7109375" style="1" customWidth="1"/>
    <col min="8" max="9" width="11.7109375" style="1" customWidth="1"/>
    <col min="10" max="10" width="3.7109375" style="1" customWidth="1"/>
    <col min="11" max="11" width="6.7109375" style="1" customWidth="1"/>
    <col min="12" max="16384" width="11.42578125" style="1"/>
  </cols>
  <sheetData>
    <row r="1" spans="1:12" ht="24" customHeight="1" x14ac:dyDescent="0.2">
      <c r="A1" s="121"/>
      <c r="B1" s="128" t="s">
        <v>28</v>
      </c>
      <c r="C1" s="129"/>
      <c r="D1" s="129"/>
      <c r="E1" s="129"/>
      <c r="F1" s="129"/>
      <c r="G1" s="129"/>
      <c r="H1" s="130"/>
      <c r="I1" s="62" t="s">
        <v>26</v>
      </c>
      <c r="J1" s="63"/>
      <c r="K1" s="64"/>
    </row>
    <row r="2" spans="1:12" ht="24" customHeight="1" x14ac:dyDescent="0.2">
      <c r="A2" s="122"/>
      <c r="B2" s="65" t="s">
        <v>0</v>
      </c>
      <c r="C2" s="66"/>
      <c r="D2" s="66"/>
      <c r="E2" s="66"/>
      <c r="F2" s="66"/>
      <c r="G2" s="66"/>
      <c r="H2" s="67"/>
      <c r="I2" s="71" t="s">
        <v>37</v>
      </c>
      <c r="J2" s="72"/>
      <c r="K2" s="73"/>
    </row>
    <row r="3" spans="1:12" ht="24" customHeight="1" x14ac:dyDescent="0.2">
      <c r="A3" s="123"/>
      <c r="B3" s="68"/>
      <c r="C3" s="69"/>
      <c r="D3" s="69"/>
      <c r="E3" s="69"/>
      <c r="F3" s="69"/>
      <c r="G3" s="69"/>
      <c r="H3" s="70"/>
      <c r="I3" s="71" t="s">
        <v>38</v>
      </c>
      <c r="J3" s="72"/>
      <c r="K3" s="73"/>
    </row>
    <row r="5" spans="1:12" ht="50.1" customHeight="1" x14ac:dyDescent="0.2">
      <c r="A5" s="2" t="s">
        <v>39</v>
      </c>
      <c r="B5" s="88" t="s">
        <v>1</v>
      </c>
      <c r="C5" s="89"/>
      <c r="D5" s="90" t="s">
        <v>45</v>
      </c>
      <c r="E5" s="91"/>
      <c r="F5" s="92"/>
      <c r="G5" s="3" t="s">
        <v>2</v>
      </c>
      <c r="H5" s="93" t="s">
        <v>53</v>
      </c>
      <c r="I5" s="94"/>
      <c r="J5" s="94"/>
      <c r="K5" s="95"/>
    </row>
    <row r="6" spans="1:12" x14ac:dyDescent="0.2">
      <c r="A6" s="3" t="s">
        <v>3</v>
      </c>
      <c r="B6" s="48" t="s">
        <v>40</v>
      </c>
      <c r="C6" s="49"/>
      <c r="D6" s="49"/>
      <c r="E6" s="50"/>
      <c r="F6" s="50"/>
      <c r="G6" s="49"/>
      <c r="H6" s="50"/>
      <c r="I6" s="50"/>
      <c r="J6" s="50"/>
      <c r="K6" s="51"/>
    </row>
    <row r="7" spans="1:12" x14ac:dyDescent="0.2">
      <c r="A7" s="5" t="s">
        <v>4</v>
      </c>
      <c r="B7" s="54" t="s">
        <v>41</v>
      </c>
      <c r="C7" s="55"/>
      <c r="D7" s="55"/>
      <c r="E7" s="55"/>
      <c r="F7" s="56"/>
      <c r="G7" s="3" t="s">
        <v>5</v>
      </c>
      <c r="H7" s="6" t="s">
        <v>6</v>
      </c>
      <c r="I7" s="7"/>
      <c r="J7" s="8" t="s">
        <v>7</v>
      </c>
      <c r="K7" s="52">
        <v>77</v>
      </c>
    </row>
    <row r="8" spans="1:12" x14ac:dyDescent="0.2">
      <c r="A8" s="9" t="s">
        <v>8</v>
      </c>
      <c r="B8" s="76" t="s">
        <v>42</v>
      </c>
      <c r="C8" s="77"/>
      <c r="D8" s="77"/>
      <c r="E8" s="77"/>
      <c r="F8" s="77"/>
      <c r="G8" s="77"/>
      <c r="H8" s="77"/>
      <c r="I8" s="77"/>
      <c r="J8" s="77"/>
      <c r="K8" s="78"/>
    </row>
    <row r="9" spans="1:12" x14ac:dyDescent="0.2">
      <c r="A9" s="74" t="s">
        <v>9</v>
      </c>
      <c r="B9" s="79" t="s">
        <v>43</v>
      </c>
      <c r="C9" s="80"/>
      <c r="D9" s="80"/>
      <c r="E9" s="80"/>
      <c r="F9" s="80"/>
      <c r="G9" s="80"/>
      <c r="H9" s="80"/>
      <c r="I9" s="80"/>
      <c r="J9" s="80"/>
      <c r="K9" s="81"/>
    </row>
    <row r="10" spans="1:12" x14ac:dyDescent="0.2">
      <c r="A10" s="75"/>
      <c r="B10" s="82"/>
      <c r="C10" s="83"/>
      <c r="D10" s="83"/>
      <c r="E10" s="83"/>
      <c r="F10" s="83"/>
      <c r="G10" s="83"/>
      <c r="H10" s="83"/>
      <c r="I10" s="83"/>
      <c r="J10" s="83"/>
      <c r="K10" s="84"/>
    </row>
    <row r="11" spans="1:12" x14ac:dyDescent="0.2">
      <c r="A11" s="3" t="s">
        <v>10</v>
      </c>
      <c r="B11" s="4" t="s">
        <v>11</v>
      </c>
      <c r="C11" s="10"/>
      <c r="D11" s="10"/>
      <c r="E11" s="11"/>
      <c r="F11" s="12"/>
      <c r="G11" s="3" t="s">
        <v>12</v>
      </c>
      <c r="H11" s="57">
        <v>1</v>
      </c>
      <c r="I11" s="34"/>
      <c r="J11" s="35"/>
      <c r="K11" s="42"/>
    </row>
    <row r="12" spans="1:12" ht="24" customHeight="1" x14ac:dyDescent="0.2">
      <c r="A12" s="13" t="s">
        <v>13</v>
      </c>
      <c r="B12" s="113" t="s">
        <v>44</v>
      </c>
      <c r="C12" s="114"/>
      <c r="D12" s="114"/>
      <c r="E12" s="114"/>
      <c r="F12" s="115"/>
      <c r="G12" s="3" t="s">
        <v>14</v>
      </c>
      <c r="H12" s="110" t="s">
        <v>47</v>
      </c>
      <c r="I12" s="111"/>
      <c r="J12" s="111"/>
      <c r="K12" s="112"/>
    </row>
    <row r="13" spans="1:12" ht="12" customHeight="1" x14ac:dyDescent="0.2">
      <c r="A13" s="13" t="s">
        <v>15</v>
      </c>
      <c r="B13" s="14" t="s">
        <v>16</v>
      </c>
      <c r="C13" s="7"/>
      <c r="D13" s="7"/>
      <c r="E13" s="7"/>
      <c r="F13" s="7"/>
      <c r="G13" s="7"/>
      <c r="H13" s="7"/>
      <c r="I13" s="7"/>
      <c r="J13" s="7"/>
      <c r="K13" s="15"/>
    </row>
    <row r="14" spans="1:12" ht="11.25" customHeight="1" x14ac:dyDescent="0.2">
      <c r="A14" s="96" t="s">
        <v>25</v>
      </c>
      <c r="B14" s="97"/>
      <c r="C14" s="97"/>
      <c r="D14" s="97"/>
      <c r="E14" s="98"/>
      <c r="F14" s="16"/>
      <c r="G14" s="17"/>
      <c r="H14" s="17"/>
      <c r="I14" s="17"/>
      <c r="J14" s="17"/>
      <c r="K14" s="18"/>
      <c r="L14" s="19"/>
    </row>
    <row r="15" spans="1:12" ht="11.25" customHeight="1" x14ac:dyDescent="0.2">
      <c r="A15" s="99"/>
      <c r="B15" s="100"/>
      <c r="C15" s="100"/>
      <c r="D15" s="100"/>
      <c r="E15" s="101"/>
      <c r="F15" s="20"/>
      <c r="G15" s="19"/>
      <c r="H15" s="19"/>
      <c r="I15" s="19"/>
      <c r="J15" s="19"/>
      <c r="K15" s="21"/>
      <c r="L15" s="19"/>
    </row>
    <row r="16" spans="1:12" x14ac:dyDescent="0.2">
      <c r="A16" s="22" t="s">
        <v>17</v>
      </c>
      <c r="B16" s="36"/>
      <c r="C16" s="37"/>
      <c r="D16" s="22" t="s">
        <v>18</v>
      </c>
      <c r="E16" s="23" t="s">
        <v>19</v>
      </c>
      <c r="F16" s="20"/>
      <c r="G16" s="19"/>
      <c r="H16" s="19"/>
      <c r="I16" s="19"/>
      <c r="J16" s="19"/>
      <c r="K16" s="21"/>
      <c r="L16" s="19"/>
    </row>
    <row r="17" spans="1:14" x14ac:dyDescent="0.2">
      <c r="A17" s="29">
        <v>43130</v>
      </c>
      <c r="B17" s="24"/>
      <c r="C17" s="24"/>
      <c r="D17" s="43"/>
      <c r="E17" s="25">
        <f>H11</f>
        <v>1</v>
      </c>
      <c r="F17" s="20"/>
      <c r="G17" s="19"/>
      <c r="H17" s="19"/>
      <c r="I17" s="19"/>
      <c r="J17" s="19"/>
      <c r="K17" s="21"/>
      <c r="L17" s="19"/>
    </row>
    <row r="18" spans="1:14" x14ac:dyDescent="0.2">
      <c r="A18" s="29">
        <v>43159</v>
      </c>
      <c r="B18" s="24"/>
      <c r="C18" s="24"/>
      <c r="D18" s="43"/>
      <c r="E18" s="25">
        <f>E17</f>
        <v>1</v>
      </c>
      <c r="F18" s="20"/>
      <c r="G18" s="19"/>
      <c r="H18" s="19"/>
      <c r="I18" s="19"/>
      <c r="J18" s="19"/>
      <c r="K18" s="21"/>
      <c r="L18" s="19"/>
    </row>
    <row r="19" spans="1:14" x14ac:dyDescent="0.2">
      <c r="A19" s="29">
        <v>43190</v>
      </c>
      <c r="B19" s="24"/>
      <c r="C19" s="24"/>
      <c r="D19" s="43"/>
      <c r="E19" s="25">
        <f t="shared" ref="E19:E29" si="0">E18</f>
        <v>1</v>
      </c>
      <c r="F19" s="20"/>
      <c r="G19" s="19"/>
      <c r="H19" s="19"/>
      <c r="I19" s="19"/>
      <c r="J19" s="19"/>
      <c r="K19" s="21"/>
      <c r="L19" s="19"/>
    </row>
    <row r="20" spans="1:14" x14ac:dyDescent="0.2">
      <c r="A20" s="29">
        <v>43220</v>
      </c>
      <c r="B20" s="24"/>
      <c r="C20" s="24"/>
      <c r="D20" s="43"/>
      <c r="E20" s="25">
        <f t="shared" si="0"/>
        <v>1</v>
      </c>
      <c r="F20" s="20"/>
      <c r="G20" s="19"/>
      <c r="H20" s="19"/>
      <c r="I20" s="19"/>
      <c r="J20" s="19"/>
      <c r="K20" s="21"/>
      <c r="L20" s="19"/>
    </row>
    <row r="21" spans="1:14" x14ac:dyDescent="0.2">
      <c r="A21" s="29">
        <v>43251</v>
      </c>
      <c r="B21" s="24"/>
      <c r="C21" s="24"/>
      <c r="D21" s="43"/>
      <c r="E21" s="25">
        <f t="shared" si="0"/>
        <v>1</v>
      </c>
      <c r="F21" s="20"/>
      <c r="G21" s="19"/>
      <c r="H21" s="19"/>
      <c r="I21" s="19"/>
      <c r="J21" s="19"/>
      <c r="K21" s="21"/>
      <c r="L21" s="19"/>
    </row>
    <row r="22" spans="1:14" x14ac:dyDescent="0.2">
      <c r="A22" s="29">
        <v>43281</v>
      </c>
      <c r="B22" s="24"/>
      <c r="C22" s="24"/>
      <c r="D22" s="43"/>
      <c r="E22" s="25">
        <f t="shared" si="0"/>
        <v>1</v>
      </c>
      <c r="F22" s="20"/>
      <c r="G22" s="19"/>
      <c r="H22" s="19"/>
      <c r="I22" s="19"/>
      <c r="J22" s="19"/>
      <c r="K22" s="21"/>
      <c r="L22" s="19"/>
    </row>
    <row r="23" spans="1:14" x14ac:dyDescent="0.2">
      <c r="A23" s="29">
        <v>43312</v>
      </c>
      <c r="B23" s="24"/>
      <c r="C23" s="24"/>
      <c r="D23" s="43"/>
      <c r="E23" s="25">
        <f t="shared" si="0"/>
        <v>1</v>
      </c>
      <c r="F23" s="20"/>
      <c r="G23" s="19"/>
      <c r="H23" s="19"/>
      <c r="I23" s="19"/>
      <c r="J23" s="19"/>
      <c r="K23" s="21"/>
      <c r="L23" s="19"/>
    </row>
    <row r="24" spans="1:14" x14ac:dyDescent="0.2">
      <c r="A24" s="29">
        <v>43343</v>
      </c>
      <c r="B24" s="24"/>
      <c r="C24" s="24"/>
      <c r="D24" s="43"/>
      <c r="E24" s="25">
        <f t="shared" si="0"/>
        <v>1</v>
      </c>
      <c r="F24" s="20"/>
      <c r="G24" s="19"/>
      <c r="H24" s="19"/>
      <c r="I24" s="19"/>
      <c r="J24" s="19"/>
      <c r="K24" s="21"/>
      <c r="L24" s="19"/>
    </row>
    <row r="25" spans="1:14" x14ac:dyDescent="0.2">
      <c r="A25" s="29">
        <v>43373</v>
      </c>
      <c r="B25" s="24"/>
      <c r="C25" s="24"/>
      <c r="D25" s="43"/>
      <c r="E25" s="25">
        <f t="shared" si="0"/>
        <v>1</v>
      </c>
      <c r="F25" s="20"/>
      <c r="G25" s="19"/>
      <c r="H25" s="19"/>
      <c r="I25" s="19"/>
      <c r="J25" s="19"/>
      <c r="K25" s="21"/>
      <c r="L25" s="19"/>
    </row>
    <row r="26" spans="1:14" x14ac:dyDescent="0.2">
      <c r="A26" s="29">
        <v>43404</v>
      </c>
      <c r="B26" s="24">
        <v>1</v>
      </c>
      <c r="C26" s="24">
        <v>1</v>
      </c>
      <c r="D26" s="43">
        <f t="shared" ref="D26" si="1">IF(ISBLANK(C26),0,IF((B26/C26)&gt;1,1,(B26/C26)))</f>
        <v>1</v>
      </c>
      <c r="E26" s="25">
        <f t="shared" si="0"/>
        <v>1</v>
      </c>
      <c r="F26" s="20"/>
      <c r="G26" s="19"/>
      <c r="H26" s="19"/>
      <c r="I26" s="19"/>
      <c r="J26" s="19"/>
      <c r="K26" s="21"/>
      <c r="L26" s="19"/>
    </row>
    <row r="27" spans="1:14" x14ac:dyDescent="0.2">
      <c r="A27" s="29">
        <v>43434</v>
      </c>
      <c r="B27" s="24"/>
      <c r="C27" s="24"/>
      <c r="D27" s="43"/>
      <c r="E27" s="25">
        <f t="shared" si="0"/>
        <v>1</v>
      </c>
      <c r="F27" s="20"/>
      <c r="G27" s="19"/>
      <c r="H27" s="19"/>
      <c r="I27" s="19"/>
      <c r="J27" s="19"/>
      <c r="K27" s="21"/>
      <c r="L27" s="19"/>
    </row>
    <row r="28" spans="1:14" x14ac:dyDescent="0.2">
      <c r="A28" s="29">
        <v>43465</v>
      </c>
      <c r="B28" s="24"/>
      <c r="C28" s="24"/>
      <c r="D28" s="43"/>
      <c r="E28" s="25">
        <f t="shared" si="0"/>
        <v>1</v>
      </c>
      <c r="F28" s="20"/>
      <c r="G28" s="19"/>
      <c r="H28" s="19"/>
      <c r="I28" s="19"/>
      <c r="J28" s="19"/>
      <c r="K28" s="21"/>
      <c r="L28" s="19"/>
    </row>
    <row r="29" spans="1:14" ht="11.25" customHeight="1" x14ac:dyDescent="0.2">
      <c r="A29" s="22" t="s">
        <v>20</v>
      </c>
      <c r="B29" s="31">
        <v>1</v>
      </c>
      <c r="C29" s="31">
        <v>1</v>
      </c>
      <c r="D29" s="58">
        <f>IF(ISBLANK(C29),0,AVERAGE(D17:D28))</f>
        <v>1</v>
      </c>
      <c r="E29" s="32">
        <f t="shared" si="0"/>
        <v>1</v>
      </c>
      <c r="F29" s="20"/>
      <c r="G29" s="19"/>
      <c r="H29" s="19"/>
      <c r="I29" s="19"/>
      <c r="J29" s="19"/>
      <c r="K29" s="21"/>
    </row>
    <row r="30" spans="1:14" ht="11.25" customHeight="1" x14ac:dyDescent="0.2">
      <c r="A30" s="33" t="s">
        <v>29</v>
      </c>
      <c r="B30" s="124" t="s">
        <v>31</v>
      </c>
      <c r="C30" s="125"/>
      <c r="D30" s="40" t="s">
        <v>36</v>
      </c>
      <c r="E30" s="38" t="s">
        <v>30</v>
      </c>
      <c r="F30" s="19"/>
      <c r="G30" s="19"/>
      <c r="H30" s="19"/>
      <c r="I30" s="19"/>
      <c r="J30" s="19"/>
      <c r="K30" s="21"/>
    </row>
    <row r="31" spans="1:14" ht="11.25" customHeight="1" x14ac:dyDescent="0.2">
      <c r="A31" s="30" t="s">
        <v>32</v>
      </c>
      <c r="B31" s="126" t="s">
        <v>34</v>
      </c>
      <c r="C31" s="127"/>
      <c r="D31" s="41" t="s">
        <v>33</v>
      </c>
      <c r="E31" s="39" t="s">
        <v>35</v>
      </c>
      <c r="F31" s="26"/>
      <c r="G31" s="26"/>
      <c r="H31" s="26"/>
      <c r="I31" s="26"/>
      <c r="J31" s="26"/>
      <c r="K31" s="27"/>
      <c r="M31" s="44"/>
    </row>
    <row r="32" spans="1:14" x14ac:dyDescent="0.2">
      <c r="A32" s="102" t="s">
        <v>21</v>
      </c>
      <c r="B32" s="103"/>
      <c r="C32" s="103"/>
      <c r="D32" s="103"/>
      <c r="E32" s="103"/>
      <c r="F32" s="104"/>
      <c r="G32" s="105"/>
      <c r="H32" s="88" t="s">
        <v>22</v>
      </c>
      <c r="I32" s="106"/>
      <c r="J32" s="106"/>
      <c r="K32" s="89"/>
      <c r="M32" s="44"/>
      <c r="N32" s="45"/>
    </row>
    <row r="33" spans="1:11" ht="36" customHeight="1" x14ac:dyDescent="0.2">
      <c r="A33" s="47">
        <f>A17</f>
        <v>43130</v>
      </c>
      <c r="B33" s="131"/>
      <c r="C33" s="131"/>
      <c r="D33" s="131"/>
      <c r="E33" s="131"/>
      <c r="F33" s="131"/>
      <c r="G33" s="132"/>
      <c r="H33" s="107"/>
      <c r="I33" s="108"/>
      <c r="J33" s="108"/>
      <c r="K33" s="109"/>
    </row>
    <row r="34" spans="1:11" ht="36" customHeight="1" x14ac:dyDescent="0.2">
      <c r="A34" s="85"/>
      <c r="B34" s="86"/>
      <c r="C34" s="86"/>
      <c r="D34" s="86"/>
      <c r="E34" s="86"/>
      <c r="F34" s="86"/>
      <c r="G34" s="87"/>
      <c r="H34" s="59"/>
      <c r="I34" s="60"/>
      <c r="J34" s="60"/>
      <c r="K34" s="61"/>
    </row>
    <row r="35" spans="1:11" ht="36" customHeight="1" x14ac:dyDescent="0.2">
      <c r="A35" s="46">
        <f>A18</f>
        <v>43159</v>
      </c>
      <c r="B35" s="86"/>
      <c r="C35" s="116"/>
      <c r="D35" s="116"/>
      <c r="E35" s="116"/>
      <c r="F35" s="116"/>
      <c r="G35" s="117"/>
      <c r="H35" s="59"/>
      <c r="I35" s="60"/>
      <c r="J35" s="60"/>
      <c r="K35" s="61"/>
    </row>
    <row r="36" spans="1:11" ht="36" customHeight="1" x14ac:dyDescent="0.2">
      <c r="A36" s="85"/>
      <c r="B36" s="86"/>
      <c r="C36" s="86"/>
      <c r="D36" s="86"/>
      <c r="E36" s="86"/>
      <c r="F36" s="86"/>
      <c r="G36" s="87"/>
      <c r="H36" s="59"/>
      <c r="I36" s="60"/>
      <c r="J36" s="60"/>
      <c r="K36" s="61"/>
    </row>
    <row r="37" spans="1:11" ht="53.25" customHeight="1" x14ac:dyDescent="0.2">
      <c r="A37" s="46">
        <f>A19</f>
        <v>43190</v>
      </c>
      <c r="B37" s="133" t="s">
        <v>65</v>
      </c>
      <c r="C37" s="134"/>
      <c r="D37" s="134"/>
      <c r="E37" s="134"/>
      <c r="F37" s="134"/>
      <c r="G37" s="135"/>
      <c r="H37" s="59"/>
      <c r="I37" s="60"/>
      <c r="J37" s="60"/>
      <c r="K37" s="61"/>
    </row>
    <row r="38" spans="1:11" ht="36" customHeight="1" x14ac:dyDescent="0.2">
      <c r="A38" s="85"/>
      <c r="B38" s="86"/>
      <c r="C38" s="86"/>
      <c r="D38" s="86"/>
      <c r="E38" s="86"/>
      <c r="F38" s="86"/>
      <c r="G38" s="87"/>
      <c r="H38" s="59"/>
      <c r="I38" s="60"/>
      <c r="J38" s="60"/>
      <c r="K38" s="61"/>
    </row>
    <row r="39" spans="1:11" ht="36" customHeight="1" x14ac:dyDescent="0.2">
      <c r="A39" s="46">
        <f>A20</f>
        <v>43220</v>
      </c>
      <c r="B39" s="86"/>
      <c r="C39" s="116"/>
      <c r="D39" s="116"/>
      <c r="E39" s="116"/>
      <c r="F39" s="116"/>
      <c r="G39" s="117"/>
      <c r="H39" s="59"/>
      <c r="I39" s="60"/>
      <c r="J39" s="60"/>
      <c r="K39" s="61"/>
    </row>
    <row r="40" spans="1:11" ht="36" customHeight="1" x14ac:dyDescent="0.2">
      <c r="A40" s="85"/>
      <c r="B40" s="86"/>
      <c r="C40" s="86"/>
      <c r="D40" s="86"/>
      <c r="E40" s="86"/>
      <c r="F40" s="86"/>
      <c r="G40" s="87"/>
      <c r="H40" s="59"/>
      <c r="I40" s="60"/>
      <c r="J40" s="60"/>
      <c r="K40" s="61"/>
    </row>
    <row r="41" spans="1:11" ht="61.5" customHeight="1" x14ac:dyDescent="0.2">
      <c r="A41" s="46">
        <f>A21</f>
        <v>43251</v>
      </c>
      <c r="B41" s="133" t="s">
        <v>66</v>
      </c>
      <c r="C41" s="134"/>
      <c r="D41" s="134"/>
      <c r="E41" s="134"/>
      <c r="F41" s="134"/>
      <c r="G41" s="135"/>
      <c r="H41" s="59"/>
      <c r="I41" s="60"/>
      <c r="J41" s="60"/>
      <c r="K41" s="61"/>
    </row>
    <row r="42" spans="1:11" ht="36" customHeight="1" x14ac:dyDescent="0.2">
      <c r="A42" s="85"/>
      <c r="B42" s="86"/>
      <c r="C42" s="86"/>
      <c r="D42" s="86"/>
      <c r="E42" s="86"/>
      <c r="F42" s="86"/>
      <c r="G42" s="87"/>
      <c r="H42" s="59"/>
      <c r="I42" s="60"/>
      <c r="J42" s="60"/>
      <c r="K42" s="61"/>
    </row>
    <row r="43" spans="1:11" ht="36" customHeight="1" x14ac:dyDescent="0.2">
      <c r="A43" s="46">
        <f>A22</f>
        <v>43281</v>
      </c>
      <c r="B43" s="86"/>
      <c r="C43" s="116"/>
      <c r="D43" s="116"/>
      <c r="E43" s="116"/>
      <c r="F43" s="116"/>
      <c r="G43" s="117"/>
      <c r="H43" s="59"/>
      <c r="I43" s="60"/>
      <c r="J43" s="60"/>
      <c r="K43" s="61"/>
    </row>
    <row r="44" spans="1:11" ht="36" customHeight="1" x14ac:dyDescent="0.2">
      <c r="A44" s="85"/>
      <c r="B44" s="86"/>
      <c r="C44" s="86"/>
      <c r="D44" s="86"/>
      <c r="E44" s="86"/>
      <c r="F44" s="86"/>
      <c r="G44" s="87"/>
      <c r="H44" s="59"/>
      <c r="I44" s="60"/>
      <c r="J44" s="60"/>
      <c r="K44" s="61"/>
    </row>
    <row r="45" spans="1:11" ht="36" customHeight="1" x14ac:dyDescent="0.2">
      <c r="A45" s="46">
        <f>A23</f>
        <v>43312</v>
      </c>
      <c r="B45" s="118" t="s">
        <v>72</v>
      </c>
      <c r="C45" s="119"/>
      <c r="D45" s="119"/>
      <c r="E45" s="119"/>
      <c r="F45" s="119"/>
      <c r="G45" s="120"/>
      <c r="H45" s="59"/>
      <c r="I45" s="60"/>
      <c r="J45" s="60"/>
      <c r="K45" s="61"/>
    </row>
    <row r="46" spans="1:11" ht="36" customHeight="1" x14ac:dyDescent="0.2">
      <c r="A46" s="85"/>
      <c r="B46" s="86"/>
      <c r="C46" s="86"/>
      <c r="D46" s="86"/>
      <c r="E46" s="86"/>
      <c r="F46" s="86"/>
      <c r="G46" s="87"/>
      <c r="H46" s="59"/>
      <c r="I46" s="60"/>
      <c r="J46" s="60"/>
      <c r="K46" s="61"/>
    </row>
    <row r="47" spans="1:11" ht="36" customHeight="1" x14ac:dyDescent="0.2">
      <c r="A47" s="46">
        <f>A24</f>
        <v>43343</v>
      </c>
      <c r="B47" s="118" t="s">
        <v>73</v>
      </c>
      <c r="C47" s="119"/>
      <c r="D47" s="119"/>
      <c r="E47" s="119"/>
      <c r="F47" s="119"/>
      <c r="G47" s="120"/>
      <c r="H47" s="59"/>
      <c r="I47" s="60"/>
      <c r="J47" s="60"/>
      <c r="K47" s="61"/>
    </row>
    <row r="48" spans="1:11" ht="36" customHeight="1" x14ac:dyDescent="0.2">
      <c r="A48" s="85"/>
      <c r="B48" s="86"/>
      <c r="C48" s="86"/>
      <c r="D48" s="86"/>
      <c r="E48" s="86"/>
      <c r="F48" s="86"/>
      <c r="G48" s="87"/>
      <c r="H48" s="59"/>
      <c r="I48" s="60"/>
      <c r="J48" s="60"/>
      <c r="K48" s="61"/>
    </row>
    <row r="49" spans="1:11" ht="36" customHeight="1" x14ac:dyDescent="0.2">
      <c r="A49" s="46">
        <f>A25</f>
        <v>43373</v>
      </c>
      <c r="B49" s="86"/>
      <c r="C49" s="116"/>
      <c r="D49" s="116"/>
      <c r="E49" s="116"/>
      <c r="F49" s="116"/>
      <c r="G49" s="117"/>
      <c r="H49" s="59"/>
      <c r="I49" s="60"/>
      <c r="J49" s="60"/>
      <c r="K49" s="61"/>
    </row>
    <row r="50" spans="1:11" ht="36" customHeight="1" x14ac:dyDescent="0.2">
      <c r="A50" s="85"/>
      <c r="B50" s="86"/>
      <c r="C50" s="86"/>
      <c r="D50" s="86"/>
      <c r="E50" s="86"/>
      <c r="F50" s="86"/>
      <c r="G50" s="87"/>
      <c r="H50" s="59"/>
      <c r="I50" s="60"/>
      <c r="J50" s="60"/>
      <c r="K50" s="61"/>
    </row>
    <row r="51" spans="1:11" ht="36" customHeight="1" x14ac:dyDescent="0.2">
      <c r="A51" s="46">
        <f>A26</f>
        <v>43404</v>
      </c>
      <c r="B51" s="118" t="s">
        <v>70</v>
      </c>
      <c r="C51" s="119"/>
      <c r="D51" s="119"/>
      <c r="E51" s="119"/>
      <c r="F51" s="119"/>
      <c r="G51" s="120"/>
      <c r="H51" s="59"/>
      <c r="I51" s="60"/>
      <c r="J51" s="60"/>
      <c r="K51" s="61"/>
    </row>
    <row r="52" spans="1:11" ht="36" customHeight="1" x14ac:dyDescent="0.2">
      <c r="A52" s="85"/>
      <c r="B52" s="86"/>
      <c r="C52" s="86"/>
      <c r="D52" s="86"/>
      <c r="E52" s="86"/>
      <c r="F52" s="86"/>
      <c r="G52" s="87"/>
      <c r="H52" s="59"/>
      <c r="I52" s="60"/>
      <c r="J52" s="60"/>
      <c r="K52" s="61"/>
    </row>
    <row r="53" spans="1:11" ht="36" customHeight="1" x14ac:dyDescent="0.2">
      <c r="A53" s="46">
        <f>A27</f>
        <v>43434</v>
      </c>
      <c r="B53" s="118" t="s">
        <v>71</v>
      </c>
      <c r="C53" s="119"/>
      <c r="D53" s="119"/>
      <c r="E53" s="119"/>
      <c r="F53" s="119"/>
      <c r="G53" s="120"/>
      <c r="H53" s="136"/>
      <c r="I53" s="137"/>
      <c r="J53" s="137"/>
      <c r="K53" s="138"/>
    </row>
    <row r="54" spans="1:11" ht="36" customHeight="1" x14ac:dyDescent="0.2">
      <c r="A54" s="85"/>
      <c r="B54" s="86"/>
      <c r="C54" s="86"/>
      <c r="D54" s="86"/>
      <c r="E54" s="86"/>
      <c r="F54" s="86"/>
      <c r="G54" s="87"/>
      <c r="H54" s="59"/>
      <c r="I54" s="60"/>
      <c r="J54" s="60"/>
      <c r="K54" s="61"/>
    </row>
    <row r="55" spans="1:11" ht="36" customHeight="1" x14ac:dyDescent="0.2">
      <c r="A55" s="46">
        <f>A28</f>
        <v>43465</v>
      </c>
      <c r="B55" s="86"/>
      <c r="C55" s="116"/>
      <c r="D55" s="116"/>
      <c r="E55" s="116"/>
      <c r="F55" s="116"/>
      <c r="G55" s="117"/>
      <c r="H55" s="59"/>
      <c r="I55" s="60"/>
      <c r="J55" s="60"/>
      <c r="K55" s="61"/>
    </row>
    <row r="56" spans="1:11" ht="36" customHeight="1" x14ac:dyDescent="0.2">
      <c r="A56" s="139"/>
      <c r="B56" s="140"/>
      <c r="C56" s="140"/>
      <c r="D56" s="140"/>
      <c r="E56" s="140"/>
      <c r="F56" s="140"/>
      <c r="G56" s="141"/>
      <c r="H56" s="142"/>
      <c r="I56" s="143"/>
      <c r="J56" s="143"/>
      <c r="K56" s="144"/>
    </row>
    <row r="57" spans="1:11" x14ac:dyDescent="0.2">
      <c r="H57" s="28" t="s">
        <v>27</v>
      </c>
      <c r="I57" s="28"/>
      <c r="J57" s="28"/>
      <c r="K57" s="28"/>
    </row>
    <row r="58" spans="1:11" x14ac:dyDescent="0.2">
      <c r="H58" s="28" t="s">
        <v>23</v>
      </c>
      <c r="I58" s="28"/>
      <c r="J58" s="28"/>
      <c r="K58" s="28"/>
    </row>
    <row r="59" spans="1:11" x14ac:dyDescent="0.2">
      <c r="H59" s="28" t="s">
        <v>24</v>
      </c>
      <c r="I59" s="28"/>
      <c r="J59" s="28"/>
      <c r="K59" s="28"/>
    </row>
  </sheetData>
  <mergeCells count="67">
    <mergeCell ref="B55:G55"/>
    <mergeCell ref="H53:K53"/>
    <mergeCell ref="A56:G56"/>
    <mergeCell ref="A50:G50"/>
    <mergeCell ref="A52:G52"/>
    <mergeCell ref="A54:G54"/>
    <mergeCell ref="B53:G53"/>
    <mergeCell ref="H55:K55"/>
    <mergeCell ref="H56:K56"/>
    <mergeCell ref="A44:G44"/>
    <mergeCell ref="A48:G48"/>
    <mergeCell ref="B33:G33"/>
    <mergeCell ref="B35:G35"/>
    <mergeCell ref="B37:G37"/>
    <mergeCell ref="B39:G39"/>
    <mergeCell ref="B41:G41"/>
    <mergeCell ref="B45:G45"/>
    <mergeCell ref="B47:G47"/>
    <mergeCell ref="A40:G40"/>
    <mergeCell ref="B43:G43"/>
    <mergeCell ref="B49:G49"/>
    <mergeCell ref="B51:G51"/>
    <mergeCell ref="A46:G46"/>
    <mergeCell ref="A1:A3"/>
    <mergeCell ref="B30:C30"/>
    <mergeCell ref="B31:C31"/>
    <mergeCell ref="B1:H1"/>
    <mergeCell ref="H43:K43"/>
    <mergeCell ref="H40:K40"/>
    <mergeCell ref="H41:K41"/>
    <mergeCell ref="H42:K42"/>
    <mergeCell ref="H37:K37"/>
    <mergeCell ref="H38:K38"/>
    <mergeCell ref="H39:K39"/>
    <mergeCell ref="A38:G38"/>
    <mergeCell ref="A42:G42"/>
    <mergeCell ref="H35:K35"/>
    <mergeCell ref="H36:K36"/>
    <mergeCell ref="A36:G36"/>
    <mergeCell ref="B5:C5"/>
    <mergeCell ref="D5:F5"/>
    <mergeCell ref="H5:K5"/>
    <mergeCell ref="A14:E15"/>
    <mergeCell ref="A32:G32"/>
    <mergeCell ref="H32:K32"/>
    <mergeCell ref="H33:K33"/>
    <mergeCell ref="A34:G34"/>
    <mergeCell ref="H34:K34"/>
    <mergeCell ref="H12:K12"/>
    <mergeCell ref="B12:F12"/>
    <mergeCell ref="I1:K1"/>
    <mergeCell ref="B2:H3"/>
    <mergeCell ref="I2:K2"/>
    <mergeCell ref="I3:K3"/>
    <mergeCell ref="A9:A10"/>
    <mergeCell ref="B8:K8"/>
    <mergeCell ref="B9:K10"/>
    <mergeCell ref="H44:K44"/>
    <mergeCell ref="H45:K45"/>
    <mergeCell ref="H46:K46"/>
    <mergeCell ref="H47:K47"/>
    <mergeCell ref="H54:K54"/>
    <mergeCell ref="H48:K48"/>
    <mergeCell ref="H49:K49"/>
    <mergeCell ref="H50:K50"/>
    <mergeCell ref="H51:K51"/>
    <mergeCell ref="H52:K52"/>
  </mergeCells>
  <conditionalFormatting sqref="D17:D25">
    <cfRule type="containsBlanks" dxfId="99" priority="56">
      <formula>LEN(TRIM(D17))=0</formula>
    </cfRule>
    <cfRule type="cellIs" dxfId="98" priority="57" operator="lessThan">
      <formula>0.7</formula>
    </cfRule>
    <cfRule type="cellIs" dxfId="97" priority="58" operator="greaterThan">
      <formula>0.9</formula>
    </cfRule>
    <cfRule type="cellIs" dxfId="96" priority="59" operator="between">
      <formula>0.7</formula>
      <formula>0.9</formula>
    </cfRule>
    <cfRule type="colorScale" priority="60">
      <colorScale>
        <cfvo type="percent" val="0.69"/>
        <cfvo type="percent" val="0.7"/>
        <cfvo type="percent" val="0.9"/>
        <color rgb="FFF8696B"/>
        <color rgb="FFFFEB84"/>
        <color rgb="FF63BE7B"/>
      </colorScale>
    </cfRule>
  </conditionalFormatting>
  <conditionalFormatting sqref="D22:D25">
    <cfRule type="containsBlanks" dxfId="95" priority="51">
      <formula>LEN(TRIM(D22))=0</formula>
    </cfRule>
    <cfRule type="cellIs" dxfId="94" priority="52" operator="lessThan">
      <formula>0.7</formula>
    </cfRule>
    <cfRule type="cellIs" dxfId="93" priority="53" operator="greaterThan">
      <formula>0.9</formula>
    </cfRule>
    <cfRule type="cellIs" dxfId="92" priority="54" operator="between">
      <formula>0.7</formula>
      <formula>0.9</formula>
    </cfRule>
    <cfRule type="colorScale" priority="55">
      <colorScale>
        <cfvo type="percent" val="0.69"/>
        <cfvo type="percent" val="0.7"/>
        <cfvo type="percent" val="0.9"/>
        <color rgb="FFF8696B"/>
        <color rgb="FFFFEB84"/>
        <color rgb="FF63BE7B"/>
      </colorScale>
    </cfRule>
  </conditionalFormatting>
  <conditionalFormatting sqref="D17:D25">
    <cfRule type="containsBlanks" dxfId="91" priority="46">
      <formula>LEN(TRIM(D17))=0</formula>
    </cfRule>
    <cfRule type="cellIs" dxfId="90" priority="47" operator="lessThan">
      <formula>0.7</formula>
    </cfRule>
    <cfRule type="cellIs" dxfId="89" priority="48" operator="greaterThan">
      <formula>0.9</formula>
    </cfRule>
    <cfRule type="cellIs" dxfId="88" priority="49" operator="between">
      <formula>0.7</formula>
      <formula>0.9</formula>
    </cfRule>
    <cfRule type="colorScale" priority="50">
      <colorScale>
        <cfvo type="percent" val="0.69"/>
        <cfvo type="percent" val="0.7"/>
        <cfvo type="percent" val="0.9"/>
        <color rgb="FFF8696B"/>
        <color rgb="FFFFEB84"/>
        <color rgb="FF63BE7B"/>
      </colorScale>
    </cfRule>
  </conditionalFormatting>
  <conditionalFormatting sqref="D26:D28">
    <cfRule type="containsBlanks" dxfId="87" priority="26">
      <formula>LEN(TRIM(D26))=0</formula>
    </cfRule>
    <cfRule type="cellIs" dxfId="86" priority="27" operator="lessThan">
      <formula>0.7</formula>
    </cfRule>
    <cfRule type="cellIs" dxfId="85" priority="28" operator="greaterThan">
      <formula>0.9</formula>
    </cfRule>
    <cfRule type="cellIs" dxfId="84" priority="29" operator="between">
      <formula>0.7</formula>
      <formula>0.9</formula>
    </cfRule>
    <cfRule type="colorScale" priority="30">
      <colorScale>
        <cfvo type="percent" val="0.69"/>
        <cfvo type="percent" val="0.7"/>
        <cfvo type="percent" val="0.9"/>
        <color rgb="FFF8696B"/>
        <color rgb="FFFFEB84"/>
        <color rgb="FF63BE7B"/>
      </colorScale>
    </cfRule>
  </conditionalFormatting>
  <conditionalFormatting sqref="D26:D28">
    <cfRule type="containsBlanks" dxfId="83" priority="21">
      <formula>LEN(TRIM(D26))=0</formula>
    </cfRule>
    <cfRule type="cellIs" dxfId="82" priority="22" operator="lessThan">
      <formula>0.7</formula>
    </cfRule>
    <cfRule type="cellIs" dxfId="81" priority="23" operator="greaterThan">
      <formula>0.9</formula>
    </cfRule>
    <cfRule type="cellIs" dxfId="80" priority="24" operator="between">
      <formula>0.7</formula>
      <formula>0.9</formula>
    </cfRule>
    <cfRule type="colorScale" priority="25">
      <colorScale>
        <cfvo type="percent" val="0.69"/>
        <cfvo type="percent" val="0.7"/>
        <cfvo type="percent" val="0.9"/>
        <color rgb="FFF8696B"/>
        <color rgb="FFFFEB84"/>
        <color rgb="FF63BE7B"/>
      </colorScale>
    </cfRule>
  </conditionalFormatting>
  <conditionalFormatting sqref="D26:D28">
    <cfRule type="containsBlanks" dxfId="79" priority="16">
      <formula>LEN(TRIM(D26))=0</formula>
    </cfRule>
    <cfRule type="cellIs" dxfId="78" priority="17" operator="lessThan">
      <formula>0.7</formula>
    </cfRule>
    <cfRule type="cellIs" dxfId="77" priority="18" operator="greaterThan">
      <formula>0.9</formula>
    </cfRule>
    <cfRule type="cellIs" dxfId="76" priority="19" operator="between">
      <formula>0.7</formula>
      <formula>0.9</formula>
    </cfRule>
    <cfRule type="colorScale" priority="20">
      <colorScale>
        <cfvo type="percent" val="0.69"/>
        <cfvo type="percent" val="0.7"/>
        <cfvo type="percent" val="0.9"/>
        <color rgb="FFF8696B"/>
        <color rgb="FFFFEB84"/>
        <color rgb="FF63BE7B"/>
      </colorScale>
    </cfRule>
  </conditionalFormatting>
  <conditionalFormatting sqref="D29">
    <cfRule type="containsBlanks" dxfId="75" priority="11">
      <formula>LEN(TRIM(D29))=0</formula>
    </cfRule>
    <cfRule type="cellIs" dxfId="74" priority="12" operator="lessThan">
      <formula>0.7</formula>
    </cfRule>
    <cfRule type="cellIs" dxfId="73" priority="13" operator="greaterThan">
      <formula>0.9</formula>
    </cfRule>
    <cfRule type="cellIs" dxfId="72" priority="14" operator="between">
      <formula>0.7</formula>
      <formula>0.9</formula>
    </cfRule>
    <cfRule type="colorScale" priority="15">
      <colorScale>
        <cfvo type="percent" val="0.69"/>
        <cfvo type="percent" val="0.7"/>
        <cfvo type="percent" val="0.9"/>
        <color rgb="FFF8696B"/>
        <color rgb="FFFFEB84"/>
        <color rgb="FF63BE7B"/>
      </colorScale>
    </cfRule>
  </conditionalFormatting>
  <conditionalFormatting sqref="D29">
    <cfRule type="containsBlanks" dxfId="71" priority="6">
      <formula>LEN(TRIM(D29))=0</formula>
    </cfRule>
    <cfRule type="cellIs" dxfId="70" priority="7" operator="lessThan">
      <formula>0.7</formula>
    </cfRule>
    <cfRule type="cellIs" dxfId="69" priority="8" operator="greaterThan">
      <formula>0.9</formula>
    </cfRule>
    <cfRule type="cellIs" dxfId="68" priority="9" operator="between">
      <formula>0.7</formula>
      <formula>0.9</formula>
    </cfRule>
    <cfRule type="colorScale" priority="10">
      <colorScale>
        <cfvo type="percent" val="0.69"/>
        <cfvo type="percent" val="0.7"/>
        <cfvo type="percent" val="0.9"/>
        <color rgb="FFF8696B"/>
        <color rgb="FFFFEB84"/>
        <color rgb="FF63BE7B"/>
      </colorScale>
    </cfRule>
  </conditionalFormatting>
  <conditionalFormatting sqref="D29">
    <cfRule type="containsBlanks" dxfId="67" priority="1">
      <formula>LEN(TRIM(D29))=0</formula>
    </cfRule>
    <cfRule type="cellIs" dxfId="66" priority="2" operator="lessThan">
      <formula>0.7</formula>
    </cfRule>
    <cfRule type="cellIs" dxfId="65" priority="3" operator="greaterThan">
      <formula>0.9</formula>
    </cfRule>
    <cfRule type="cellIs" dxfId="64" priority="4" operator="between">
      <formula>0.7</formula>
      <formula>0.9</formula>
    </cfRule>
    <cfRule type="colorScale" priority="5">
      <colorScale>
        <cfvo type="percent" val="0.69"/>
        <cfvo type="percent" val="0.7"/>
        <cfvo type="percent" val="0.9"/>
        <color rgb="FFF8696B"/>
        <color rgb="FFFFEB84"/>
        <color rgb="FF63BE7B"/>
      </colorScale>
    </cfRule>
  </conditionalFormatting>
  <printOptions horizontalCentered="1" verticalCentered="1"/>
  <pageMargins left="0.39370078740157483" right="0.39370078740157483" top="0.39370078740157483" bottom="0.78740157480314965" header="0" footer="0"/>
  <pageSetup scale="88" orientation="portrait" r:id="rId1"/>
  <headerFooter>
    <oddFooter>&amp;L&amp;G&amp;C&amp;8“EN EL CONCEJO, BOGOTÁ TIENE LA PALABRA"&amp;R&amp;G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30" r:id="rId5" name="Option Button 6">
              <controlPr defaultSize="0" autoFill="0" autoLine="0" autoPict="0">
                <anchor moveWithCells="1">
                  <from>
                    <xdr:col>1</xdr:col>
                    <xdr:colOff>409575</xdr:colOff>
                    <xdr:row>11</xdr:row>
                    <xdr:rowOff>276225</xdr:rowOff>
                  </from>
                  <to>
                    <xdr:col>2</xdr:col>
                    <xdr:colOff>266700</xdr:colOff>
                    <xdr:row>13</xdr:row>
                    <xdr:rowOff>38100</xdr:rowOff>
                  </to>
                </anchor>
              </controlPr>
            </control>
          </mc:Choice>
        </mc:AlternateContent>
        <mc:AlternateContent xmlns:mc="http://schemas.openxmlformats.org/markup-compatibility/2006">
          <mc:Choice Requires="x14">
            <control shapeId="1031" r:id="rId6" name="Option Button 7">
              <controlPr defaultSize="0" autoFill="0" autoLine="0" autoPict="0">
                <anchor moveWithCells="1">
                  <from>
                    <xdr:col>3</xdr:col>
                    <xdr:colOff>209550</xdr:colOff>
                    <xdr:row>11</xdr:row>
                    <xdr:rowOff>276225</xdr:rowOff>
                  </from>
                  <to>
                    <xdr:col>3</xdr:col>
                    <xdr:colOff>514350</xdr:colOff>
                    <xdr:row>13</xdr:row>
                    <xdr:rowOff>38100</xdr:rowOff>
                  </to>
                </anchor>
              </controlPr>
            </control>
          </mc:Choice>
        </mc:AlternateContent>
        <mc:AlternateContent xmlns:mc="http://schemas.openxmlformats.org/markup-compatibility/2006">
          <mc:Choice Requires="x14">
            <control shapeId="1032" r:id="rId7" name="Option Button 8">
              <controlPr defaultSize="0" autoFill="0" autoLine="0" autoPict="0">
                <anchor moveWithCells="1">
                  <from>
                    <xdr:col>4</xdr:col>
                    <xdr:colOff>200025</xdr:colOff>
                    <xdr:row>11</xdr:row>
                    <xdr:rowOff>276225</xdr:rowOff>
                  </from>
                  <to>
                    <xdr:col>4</xdr:col>
                    <xdr:colOff>504825</xdr:colOff>
                    <xdr:row>13</xdr:row>
                    <xdr:rowOff>38100</xdr:rowOff>
                  </to>
                </anchor>
              </controlPr>
            </control>
          </mc:Choice>
        </mc:AlternateContent>
        <mc:AlternateContent xmlns:mc="http://schemas.openxmlformats.org/markup-compatibility/2006">
          <mc:Choice Requires="x14">
            <control shapeId="1033" r:id="rId8" name="Option Button 9">
              <controlPr defaultSize="0" autoFill="0" autoLine="0" autoPict="0">
                <anchor moveWithCells="1">
                  <from>
                    <xdr:col>5</xdr:col>
                    <xdr:colOff>304800</xdr:colOff>
                    <xdr:row>11</xdr:row>
                    <xdr:rowOff>276225</xdr:rowOff>
                  </from>
                  <to>
                    <xdr:col>5</xdr:col>
                    <xdr:colOff>609600</xdr:colOff>
                    <xdr:row>13</xdr:row>
                    <xdr:rowOff>38100</xdr:rowOff>
                  </to>
                </anchor>
              </controlPr>
            </control>
          </mc:Choice>
        </mc:AlternateContent>
        <mc:AlternateContent xmlns:mc="http://schemas.openxmlformats.org/markup-compatibility/2006">
          <mc:Choice Requires="x14">
            <control shapeId="1034" r:id="rId9" name="Option Button 10">
              <controlPr defaultSize="0" autoFill="0" autoLine="0" autoPict="0">
                <anchor moveWithCells="1">
                  <from>
                    <xdr:col>5</xdr:col>
                    <xdr:colOff>828675</xdr:colOff>
                    <xdr:row>11</xdr:row>
                    <xdr:rowOff>276225</xdr:rowOff>
                  </from>
                  <to>
                    <xdr:col>6</xdr:col>
                    <xdr:colOff>285750</xdr:colOff>
                    <xdr:row>13</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9"/>
  <sheetViews>
    <sheetView topLeftCell="A7" workbookViewId="0">
      <selection activeCell="M18" sqref="M18"/>
    </sheetView>
  </sheetViews>
  <sheetFormatPr baseColWidth="10" defaultRowHeight="11.25" x14ac:dyDescent="0.2"/>
  <cols>
    <col min="1" max="1" width="20.7109375" style="1" customWidth="1"/>
    <col min="2" max="2" width="6.7109375" style="1" customWidth="1"/>
    <col min="3" max="3" width="5.7109375" style="1" customWidth="1"/>
    <col min="4" max="4" width="10.7109375" style="1" customWidth="1"/>
    <col min="5" max="5" width="8.7109375" style="1" customWidth="1"/>
    <col min="6" max="7" width="12.7109375" style="1" customWidth="1"/>
    <col min="8" max="9" width="11.7109375" style="1" customWidth="1"/>
    <col min="10" max="10" width="3.7109375" style="1" customWidth="1"/>
    <col min="11" max="11" width="6.7109375" style="1" customWidth="1"/>
    <col min="12" max="16384" width="11.42578125" style="1"/>
  </cols>
  <sheetData>
    <row r="1" spans="1:12" ht="24" customHeight="1" x14ac:dyDescent="0.2">
      <c r="A1" s="121"/>
      <c r="B1" s="128" t="s">
        <v>28</v>
      </c>
      <c r="C1" s="129"/>
      <c r="D1" s="129"/>
      <c r="E1" s="129"/>
      <c r="F1" s="129"/>
      <c r="G1" s="129"/>
      <c r="H1" s="130"/>
      <c r="I1" s="62" t="s">
        <v>26</v>
      </c>
      <c r="J1" s="63"/>
      <c r="K1" s="64"/>
    </row>
    <row r="2" spans="1:12" ht="24" customHeight="1" x14ac:dyDescent="0.2">
      <c r="A2" s="122"/>
      <c r="B2" s="65" t="s">
        <v>0</v>
      </c>
      <c r="C2" s="66"/>
      <c r="D2" s="66"/>
      <c r="E2" s="66"/>
      <c r="F2" s="66"/>
      <c r="G2" s="66"/>
      <c r="H2" s="67"/>
      <c r="I2" s="71" t="s">
        <v>37</v>
      </c>
      <c r="J2" s="72"/>
      <c r="K2" s="73"/>
    </row>
    <row r="3" spans="1:12" ht="24" customHeight="1" x14ac:dyDescent="0.2">
      <c r="A3" s="123"/>
      <c r="B3" s="68"/>
      <c r="C3" s="69"/>
      <c r="D3" s="69"/>
      <c r="E3" s="69"/>
      <c r="F3" s="69"/>
      <c r="G3" s="69"/>
      <c r="H3" s="70"/>
      <c r="I3" s="71" t="s">
        <v>38</v>
      </c>
      <c r="J3" s="72"/>
      <c r="K3" s="73"/>
    </row>
    <row r="5" spans="1:12" ht="50.1" customHeight="1" x14ac:dyDescent="0.2">
      <c r="A5" s="2" t="s">
        <v>39</v>
      </c>
      <c r="B5" s="88" t="s">
        <v>1</v>
      </c>
      <c r="C5" s="89"/>
      <c r="D5" s="90" t="s">
        <v>45</v>
      </c>
      <c r="E5" s="91"/>
      <c r="F5" s="92"/>
      <c r="G5" s="3" t="s">
        <v>2</v>
      </c>
      <c r="H5" s="93" t="s">
        <v>46</v>
      </c>
      <c r="I5" s="94"/>
      <c r="J5" s="94"/>
      <c r="K5" s="95"/>
    </row>
    <row r="6" spans="1:12" x14ac:dyDescent="0.2">
      <c r="A6" s="3" t="s">
        <v>3</v>
      </c>
      <c r="B6" s="48" t="s">
        <v>47</v>
      </c>
      <c r="C6" s="49"/>
      <c r="D6" s="49"/>
      <c r="E6" s="50"/>
      <c r="F6" s="50"/>
      <c r="G6" s="49"/>
      <c r="H6" s="50"/>
      <c r="I6" s="50"/>
      <c r="J6" s="50"/>
      <c r="K6" s="51"/>
    </row>
    <row r="7" spans="1:12" x14ac:dyDescent="0.2">
      <c r="A7" s="5" t="s">
        <v>4</v>
      </c>
      <c r="B7" s="54" t="s">
        <v>49</v>
      </c>
      <c r="C7" s="55"/>
      <c r="D7" s="55"/>
      <c r="E7" s="55"/>
      <c r="F7" s="56"/>
      <c r="G7" s="3" t="s">
        <v>5</v>
      </c>
      <c r="H7" s="6" t="s">
        <v>6</v>
      </c>
      <c r="I7" s="7"/>
      <c r="J7" s="8" t="s">
        <v>7</v>
      </c>
      <c r="K7" s="52">
        <v>78</v>
      </c>
    </row>
    <row r="8" spans="1:12" x14ac:dyDescent="0.2">
      <c r="A8" s="9" t="s">
        <v>8</v>
      </c>
      <c r="B8" s="76" t="s">
        <v>48</v>
      </c>
      <c r="C8" s="77"/>
      <c r="D8" s="77"/>
      <c r="E8" s="77"/>
      <c r="F8" s="77"/>
      <c r="G8" s="77"/>
      <c r="H8" s="77"/>
      <c r="I8" s="77"/>
      <c r="J8" s="77"/>
      <c r="K8" s="78"/>
    </row>
    <row r="9" spans="1:12" x14ac:dyDescent="0.2">
      <c r="A9" s="74" t="s">
        <v>9</v>
      </c>
      <c r="B9" s="79" t="s">
        <v>50</v>
      </c>
      <c r="C9" s="80"/>
      <c r="D9" s="80"/>
      <c r="E9" s="80"/>
      <c r="F9" s="80"/>
      <c r="G9" s="80"/>
      <c r="H9" s="80"/>
      <c r="I9" s="80"/>
      <c r="J9" s="80"/>
      <c r="K9" s="81"/>
    </row>
    <row r="10" spans="1:12" x14ac:dyDescent="0.2">
      <c r="A10" s="75"/>
      <c r="B10" s="82"/>
      <c r="C10" s="83"/>
      <c r="D10" s="83"/>
      <c r="E10" s="83"/>
      <c r="F10" s="83"/>
      <c r="G10" s="83"/>
      <c r="H10" s="83"/>
      <c r="I10" s="83"/>
      <c r="J10" s="83"/>
      <c r="K10" s="84"/>
    </row>
    <row r="11" spans="1:12" x14ac:dyDescent="0.2">
      <c r="A11" s="3" t="s">
        <v>10</v>
      </c>
      <c r="B11" s="4" t="s">
        <v>11</v>
      </c>
      <c r="C11" s="10"/>
      <c r="D11" s="10"/>
      <c r="E11" s="11"/>
      <c r="F11" s="12"/>
      <c r="G11" s="3" t="s">
        <v>12</v>
      </c>
      <c r="H11" s="57">
        <v>1</v>
      </c>
      <c r="I11" s="34"/>
      <c r="J11" s="35"/>
      <c r="K11" s="42"/>
    </row>
    <row r="12" spans="1:12" ht="24" customHeight="1" x14ac:dyDescent="0.2">
      <c r="A12" s="13" t="s">
        <v>13</v>
      </c>
      <c r="B12" s="113" t="s">
        <v>44</v>
      </c>
      <c r="C12" s="114"/>
      <c r="D12" s="114"/>
      <c r="E12" s="114"/>
      <c r="F12" s="115"/>
      <c r="G12" s="3" t="s">
        <v>14</v>
      </c>
      <c r="H12" s="110" t="s">
        <v>47</v>
      </c>
      <c r="I12" s="111"/>
      <c r="J12" s="111"/>
      <c r="K12" s="112"/>
    </row>
    <row r="13" spans="1:12" ht="12" customHeight="1" x14ac:dyDescent="0.2">
      <c r="A13" s="13" t="s">
        <v>15</v>
      </c>
      <c r="B13" s="14" t="s">
        <v>16</v>
      </c>
      <c r="C13" s="7"/>
      <c r="D13" s="7"/>
      <c r="E13" s="7"/>
      <c r="F13" s="7"/>
      <c r="G13" s="7"/>
      <c r="H13" s="7"/>
      <c r="I13" s="7"/>
      <c r="J13" s="7"/>
      <c r="K13" s="15"/>
    </row>
    <row r="14" spans="1:12" ht="11.25" customHeight="1" x14ac:dyDescent="0.2">
      <c r="A14" s="96" t="s">
        <v>25</v>
      </c>
      <c r="B14" s="97"/>
      <c r="C14" s="97"/>
      <c r="D14" s="97"/>
      <c r="E14" s="98"/>
      <c r="F14" s="16"/>
      <c r="G14" s="17"/>
      <c r="H14" s="17"/>
      <c r="I14" s="17"/>
      <c r="J14" s="17"/>
      <c r="K14" s="18"/>
      <c r="L14" s="19"/>
    </row>
    <row r="15" spans="1:12" ht="11.25" customHeight="1" x14ac:dyDescent="0.2">
      <c r="A15" s="99"/>
      <c r="B15" s="100"/>
      <c r="C15" s="100"/>
      <c r="D15" s="100"/>
      <c r="E15" s="101"/>
      <c r="F15" s="20"/>
      <c r="G15" s="19"/>
      <c r="H15" s="19"/>
      <c r="I15" s="19"/>
      <c r="J15" s="19"/>
      <c r="K15" s="21"/>
      <c r="L15" s="19"/>
    </row>
    <row r="16" spans="1:12" x14ac:dyDescent="0.2">
      <c r="A16" s="22" t="s">
        <v>17</v>
      </c>
      <c r="B16" s="36" t="s">
        <v>63</v>
      </c>
      <c r="C16" s="37" t="s">
        <v>64</v>
      </c>
      <c r="D16" s="22" t="s">
        <v>18</v>
      </c>
      <c r="E16" s="23" t="s">
        <v>19</v>
      </c>
      <c r="F16" s="20"/>
      <c r="G16" s="19"/>
      <c r="H16" s="19"/>
      <c r="I16" s="19"/>
      <c r="J16" s="19"/>
      <c r="K16" s="21"/>
      <c r="L16" s="19"/>
    </row>
    <row r="17" spans="1:14" x14ac:dyDescent="0.2">
      <c r="A17" s="29">
        <v>43130</v>
      </c>
      <c r="B17" s="24"/>
      <c r="C17" s="24"/>
      <c r="D17" s="43"/>
      <c r="E17" s="25">
        <f>H11</f>
        <v>1</v>
      </c>
      <c r="F17" s="20"/>
      <c r="G17" s="19"/>
      <c r="H17" s="19"/>
      <c r="I17" s="19"/>
      <c r="J17" s="19"/>
      <c r="K17" s="21"/>
      <c r="L17" s="19"/>
    </row>
    <row r="18" spans="1:14" x14ac:dyDescent="0.2">
      <c r="A18" s="29">
        <v>43159</v>
      </c>
      <c r="B18" s="24"/>
      <c r="C18" s="24"/>
      <c r="D18" s="43"/>
      <c r="E18" s="25">
        <f>E17</f>
        <v>1</v>
      </c>
      <c r="F18" s="20"/>
      <c r="G18" s="19"/>
      <c r="H18" s="19"/>
      <c r="I18" s="19"/>
      <c r="J18" s="19"/>
      <c r="K18" s="21"/>
      <c r="L18" s="19"/>
    </row>
    <row r="19" spans="1:14" x14ac:dyDescent="0.2">
      <c r="A19" s="29">
        <v>43190</v>
      </c>
      <c r="B19" s="24"/>
      <c r="C19" s="24"/>
      <c r="D19" s="43"/>
      <c r="E19" s="25">
        <f t="shared" ref="E19:E29" si="0">E18</f>
        <v>1</v>
      </c>
      <c r="F19" s="20"/>
      <c r="G19" s="19"/>
      <c r="H19" s="19"/>
      <c r="I19" s="19"/>
      <c r="J19" s="19"/>
      <c r="K19" s="21"/>
      <c r="L19" s="19"/>
    </row>
    <row r="20" spans="1:14" x14ac:dyDescent="0.2">
      <c r="A20" s="29">
        <v>43220</v>
      </c>
      <c r="B20" s="24"/>
      <c r="C20" s="24"/>
      <c r="D20" s="43"/>
      <c r="E20" s="25">
        <f t="shared" si="0"/>
        <v>1</v>
      </c>
      <c r="F20" s="20"/>
      <c r="G20" s="19"/>
      <c r="H20" s="19"/>
      <c r="I20" s="19"/>
      <c r="J20" s="19"/>
      <c r="K20" s="21"/>
      <c r="L20" s="19"/>
    </row>
    <row r="21" spans="1:14" x14ac:dyDescent="0.2">
      <c r="A21" s="29">
        <v>43251</v>
      </c>
      <c r="B21" s="24"/>
      <c r="C21" s="24"/>
      <c r="D21" s="43"/>
      <c r="E21" s="25">
        <f t="shared" si="0"/>
        <v>1</v>
      </c>
      <c r="F21" s="20"/>
      <c r="G21" s="19"/>
      <c r="H21" s="19"/>
      <c r="I21" s="19"/>
      <c r="J21" s="19"/>
      <c r="K21" s="21"/>
      <c r="L21" s="19"/>
    </row>
    <row r="22" spans="1:14" x14ac:dyDescent="0.2">
      <c r="A22" s="29">
        <v>43281</v>
      </c>
      <c r="B22" s="24"/>
      <c r="C22" s="24"/>
      <c r="D22" s="43"/>
      <c r="E22" s="25">
        <f t="shared" si="0"/>
        <v>1</v>
      </c>
      <c r="F22" s="20"/>
      <c r="G22" s="19"/>
      <c r="H22" s="19"/>
      <c r="I22" s="19"/>
      <c r="J22" s="19"/>
      <c r="K22" s="21"/>
      <c r="L22" s="19"/>
    </row>
    <row r="23" spans="1:14" x14ac:dyDescent="0.2">
      <c r="A23" s="29">
        <v>43312</v>
      </c>
      <c r="B23" s="24"/>
      <c r="C23" s="24"/>
      <c r="D23" s="43"/>
      <c r="E23" s="25">
        <f t="shared" si="0"/>
        <v>1</v>
      </c>
      <c r="F23" s="20"/>
      <c r="G23" s="19"/>
      <c r="H23" s="19"/>
      <c r="I23" s="19"/>
      <c r="J23" s="19"/>
      <c r="K23" s="21"/>
      <c r="L23" s="19"/>
    </row>
    <row r="24" spans="1:14" x14ac:dyDescent="0.2">
      <c r="A24" s="29">
        <v>43343</v>
      </c>
      <c r="B24" s="24"/>
      <c r="C24" s="24"/>
      <c r="D24" s="43"/>
      <c r="E24" s="25">
        <f t="shared" si="0"/>
        <v>1</v>
      </c>
      <c r="F24" s="20"/>
      <c r="G24" s="19"/>
      <c r="H24" s="19"/>
      <c r="I24" s="19"/>
      <c r="J24" s="19"/>
      <c r="K24" s="21"/>
      <c r="L24" s="19"/>
    </row>
    <row r="25" spans="1:14" x14ac:dyDescent="0.2">
      <c r="A25" s="29">
        <v>43373</v>
      </c>
      <c r="B25" s="24"/>
      <c r="C25" s="24"/>
      <c r="D25" s="43"/>
      <c r="E25" s="25">
        <f t="shared" si="0"/>
        <v>1</v>
      </c>
      <c r="F25" s="20"/>
      <c r="G25" s="19"/>
      <c r="H25" s="19"/>
      <c r="I25" s="19"/>
      <c r="J25" s="19"/>
      <c r="K25" s="21"/>
      <c r="L25" s="19"/>
    </row>
    <row r="26" spans="1:14" x14ac:dyDescent="0.2">
      <c r="A26" s="29">
        <v>43404</v>
      </c>
      <c r="B26" s="24">
        <v>5</v>
      </c>
      <c r="C26" s="24">
        <v>5</v>
      </c>
      <c r="D26" s="43">
        <f t="shared" ref="D26:D28" si="1">IF(ISBLANK(C26),0,IF((B26/C26)&gt;1,1,(B26/C26)))</f>
        <v>1</v>
      </c>
      <c r="E26" s="25">
        <f t="shared" si="0"/>
        <v>1</v>
      </c>
      <c r="F26" s="20"/>
      <c r="G26" s="19"/>
      <c r="H26" s="19"/>
      <c r="I26" s="19"/>
      <c r="J26" s="19"/>
      <c r="K26" s="21"/>
      <c r="L26" s="19"/>
    </row>
    <row r="27" spans="1:14" x14ac:dyDescent="0.2">
      <c r="A27" s="29">
        <v>43434</v>
      </c>
      <c r="B27" s="24">
        <v>5</v>
      </c>
      <c r="C27" s="24">
        <v>5</v>
      </c>
      <c r="D27" s="43">
        <f t="shared" si="1"/>
        <v>1</v>
      </c>
      <c r="E27" s="25">
        <f t="shared" si="0"/>
        <v>1</v>
      </c>
      <c r="F27" s="20"/>
      <c r="G27" s="19"/>
      <c r="H27" s="19"/>
      <c r="I27" s="19"/>
      <c r="J27" s="19"/>
      <c r="K27" s="21"/>
      <c r="L27" s="19"/>
    </row>
    <row r="28" spans="1:14" x14ac:dyDescent="0.2">
      <c r="A28" s="29">
        <v>43465</v>
      </c>
      <c r="B28" s="24">
        <v>4</v>
      </c>
      <c r="C28" s="24">
        <v>5</v>
      </c>
      <c r="D28" s="43">
        <f t="shared" si="1"/>
        <v>0.8</v>
      </c>
      <c r="E28" s="25">
        <f t="shared" si="0"/>
        <v>1</v>
      </c>
      <c r="F28" s="20"/>
      <c r="G28" s="19"/>
      <c r="H28" s="19"/>
      <c r="I28" s="19"/>
      <c r="J28" s="19"/>
      <c r="K28" s="21"/>
      <c r="L28" s="19"/>
    </row>
    <row r="29" spans="1:14" ht="11.25" customHeight="1" x14ac:dyDescent="0.2">
      <c r="A29" s="22" t="s">
        <v>20</v>
      </c>
      <c r="B29" s="31">
        <v>14</v>
      </c>
      <c r="C29" s="31">
        <v>15</v>
      </c>
      <c r="D29" s="58">
        <f>IF(C29=0,0,IF(B29/C29&lt;AVERAGE(D17:D28),B29/C29,AVERAGE(D17:D28)))</f>
        <v>0.93333333333333324</v>
      </c>
      <c r="E29" s="32">
        <f t="shared" si="0"/>
        <v>1</v>
      </c>
      <c r="F29" s="20"/>
      <c r="G29" s="19"/>
      <c r="H29" s="19"/>
      <c r="I29" s="19"/>
      <c r="J29" s="19"/>
      <c r="K29" s="21"/>
    </row>
    <row r="30" spans="1:14" ht="11.25" customHeight="1" x14ac:dyDescent="0.2">
      <c r="A30" s="33" t="s">
        <v>29</v>
      </c>
      <c r="B30" s="124" t="s">
        <v>31</v>
      </c>
      <c r="C30" s="125"/>
      <c r="D30" s="40" t="s">
        <v>36</v>
      </c>
      <c r="E30" s="38" t="s">
        <v>30</v>
      </c>
      <c r="F30" s="19"/>
      <c r="G30" s="19"/>
      <c r="H30" s="19"/>
      <c r="I30" s="19"/>
      <c r="J30" s="19"/>
      <c r="K30" s="21"/>
    </row>
    <row r="31" spans="1:14" ht="11.25" customHeight="1" x14ac:dyDescent="0.2">
      <c r="A31" s="30" t="s">
        <v>32</v>
      </c>
      <c r="B31" s="126" t="s">
        <v>34</v>
      </c>
      <c r="C31" s="127"/>
      <c r="D31" s="41" t="s">
        <v>33</v>
      </c>
      <c r="E31" s="39" t="s">
        <v>35</v>
      </c>
      <c r="F31" s="53"/>
      <c r="G31" s="53"/>
      <c r="H31" s="53"/>
      <c r="I31" s="53"/>
      <c r="J31" s="53"/>
      <c r="K31" s="27"/>
      <c r="M31" s="44"/>
    </row>
    <row r="32" spans="1:14" x14ac:dyDescent="0.2">
      <c r="A32" s="102" t="s">
        <v>21</v>
      </c>
      <c r="B32" s="103"/>
      <c r="C32" s="103"/>
      <c r="D32" s="103"/>
      <c r="E32" s="103"/>
      <c r="F32" s="104"/>
      <c r="G32" s="105"/>
      <c r="H32" s="88" t="s">
        <v>22</v>
      </c>
      <c r="I32" s="106"/>
      <c r="J32" s="106"/>
      <c r="K32" s="89"/>
      <c r="M32" s="44"/>
      <c r="N32" s="45"/>
    </row>
    <row r="33" spans="1:11" ht="75" customHeight="1" x14ac:dyDescent="0.2">
      <c r="A33" s="47">
        <f>A17</f>
        <v>43130</v>
      </c>
      <c r="B33" s="145" t="s">
        <v>59</v>
      </c>
      <c r="C33" s="145"/>
      <c r="D33" s="145"/>
      <c r="E33" s="145"/>
      <c r="F33" s="145"/>
      <c r="G33" s="146"/>
      <c r="H33" s="147"/>
      <c r="I33" s="148"/>
      <c r="J33" s="148"/>
      <c r="K33" s="149"/>
    </row>
    <row r="34" spans="1:11" ht="27.75" customHeight="1" x14ac:dyDescent="0.2">
      <c r="A34" s="85"/>
      <c r="B34" s="86"/>
      <c r="C34" s="86"/>
      <c r="D34" s="86"/>
      <c r="E34" s="86"/>
      <c r="F34" s="86"/>
      <c r="G34" s="87"/>
      <c r="H34" s="59"/>
      <c r="I34" s="60"/>
      <c r="J34" s="60"/>
      <c r="K34" s="61"/>
    </row>
    <row r="35" spans="1:11" ht="27.75" customHeight="1" x14ac:dyDescent="0.2">
      <c r="A35" s="46">
        <f>A18</f>
        <v>43159</v>
      </c>
      <c r="B35" s="86"/>
      <c r="C35" s="116"/>
      <c r="D35" s="116"/>
      <c r="E35" s="116"/>
      <c r="F35" s="116"/>
      <c r="G35" s="117"/>
      <c r="H35" s="59"/>
      <c r="I35" s="60"/>
      <c r="J35" s="60"/>
      <c r="K35" s="61"/>
    </row>
    <row r="36" spans="1:11" ht="27.75" customHeight="1" x14ac:dyDescent="0.2">
      <c r="A36" s="85"/>
      <c r="B36" s="86"/>
      <c r="C36" s="86"/>
      <c r="D36" s="86"/>
      <c r="E36" s="86"/>
      <c r="F36" s="86"/>
      <c r="G36" s="87"/>
      <c r="H36" s="59"/>
      <c r="I36" s="60"/>
      <c r="J36" s="60"/>
      <c r="K36" s="61"/>
    </row>
    <row r="37" spans="1:11" ht="27.75" customHeight="1" x14ac:dyDescent="0.2">
      <c r="A37" s="46">
        <f>A19</f>
        <v>43190</v>
      </c>
      <c r="B37" s="86"/>
      <c r="C37" s="116"/>
      <c r="D37" s="116"/>
      <c r="E37" s="116"/>
      <c r="F37" s="116"/>
      <c r="G37" s="117"/>
      <c r="H37" s="59"/>
      <c r="I37" s="60"/>
      <c r="J37" s="60"/>
      <c r="K37" s="61"/>
    </row>
    <row r="38" spans="1:11" ht="27.75" customHeight="1" x14ac:dyDescent="0.2">
      <c r="A38" s="85"/>
      <c r="B38" s="86"/>
      <c r="C38" s="86"/>
      <c r="D38" s="86"/>
      <c r="E38" s="86"/>
      <c r="F38" s="86"/>
      <c r="G38" s="87"/>
      <c r="H38" s="59"/>
      <c r="I38" s="60"/>
      <c r="J38" s="60"/>
      <c r="K38" s="61"/>
    </row>
    <row r="39" spans="1:11" ht="27.75" customHeight="1" x14ac:dyDescent="0.2">
      <c r="A39" s="46">
        <f>A20</f>
        <v>43220</v>
      </c>
      <c r="B39" s="86"/>
      <c r="C39" s="116"/>
      <c r="D39" s="116"/>
      <c r="E39" s="116"/>
      <c r="F39" s="116"/>
      <c r="G39" s="117"/>
      <c r="H39" s="59"/>
      <c r="I39" s="60"/>
      <c r="J39" s="60"/>
      <c r="K39" s="61"/>
    </row>
    <row r="40" spans="1:11" ht="27.75" customHeight="1" x14ac:dyDescent="0.2">
      <c r="A40" s="85"/>
      <c r="B40" s="86"/>
      <c r="C40" s="86"/>
      <c r="D40" s="86"/>
      <c r="E40" s="86"/>
      <c r="F40" s="86"/>
      <c r="G40" s="87"/>
      <c r="H40" s="59"/>
      <c r="I40" s="60"/>
      <c r="J40" s="60"/>
      <c r="K40" s="61"/>
    </row>
    <row r="41" spans="1:11" ht="27.75" customHeight="1" x14ac:dyDescent="0.2">
      <c r="A41" s="46">
        <f>A21</f>
        <v>43251</v>
      </c>
      <c r="B41" s="86"/>
      <c r="C41" s="116"/>
      <c r="D41" s="116"/>
      <c r="E41" s="116"/>
      <c r="F41" s="116"/>
      <c r="G41" s="117"/>
      <c r="H41" s="59"/>
      <c r="I41" s="60"/>
      <c r="J41" s="60"/>
      <c r="K41" s="61"/>
    </row>
    <row r="42" spans="1:11" ht="27.75" customHeight="1" x14ac:dyDescent="0.2">
      <c r="A42" s="85"/>
      <c r="B42" s="86"/>
      <c r="C42" s="86"/>
      <c r="D42" s="86"/>
      <c r="E42" s="86"/>
      <c r="F42" s="86"/>
      <c r="G42" s="87"/>
      <c r="H42" s="59"/>
      <c r="I42" s="60"/>
      <c r="J42" s="60"/>
      <c r="K42" s="61"/>
    </row>
    <row r="43" spans="1:11" ht="52.5" customHeight="1" x14ac:dyDescent="0.2">
      <c r="A43" s="46">
        <f>A22</f>
        <v>43281</v>
      </c>
      <c r="B43" s="118" t="s">
        <v>68</v>
      </c>
      <c r="C43" s="119"/>
      <c r="D43" s="119"/>
      <c r="E43" s="119"/>
      <c r="F43" s="119"/>
      <c r="G43" s="120"/>
      <c r="H43" s="150"/>
      <c r="I43" s="151"/>
      <c r="J43" s="151"/>
      <c r="K43" s="152"/>
    </row>
    <row r="44" spans="1:11" ht="31.5" customHeight="1" x14ac:dyDescent="0.2">
      <c r="A44" s="85"/>
      <c r="B44" s="86"/>
      <c r="C44" s="86"/>
      <c r="D44" s="86"/>
      <c r="E44" s="86"/>
      <c r="F44" s="86"/>
      <c r="G44" s="87"/>
      <c r="H44" s="59"/>
      <c r="I44" s="60"/>
      <c r="J44" s="60"/>
      <c r="K44" s="61"/>
    </row>
    <row r="45" spans="1:11" ht="31.5" customHeight="1" x14ac:dyDescent="0.2">
      <c r="A45" s="46">
        <f>A23</f>
        <v>43312</v>
      </c>
      <c r="B45" s="86"/>
      <c r="C45" s="116"/>
      <c r="D45" s="116"/>
      <c r="E45" s="116"/>
      <c r="F45" s="116"/>
      <c r="G45" s="117"/>
      <c r="H45" s="59"/>
      <c r="I45" s="60"/>
      <c r="J45" s="60"/>
      <c r="K45" s="61"/>
    </row>
    <row r="46" spans="1:11" ht="31.5" customHeight="1" x14ac:dyDescent="0.2">
      <c r="A46" s="85"/>
      <c r="B46" s="86"/>
      <c r="C46" s="86"/>
      <c r="D46" s="86"/>
      <c r="E46" s="86"/>
      <c r="F46" s="86"/>
      <c r="G46" s="87"/>
      <c r="H46" s="59"/>
      <c r="I46" s="60"/>
      <c r="J46" s="60"/>
      <c r="K46" s="61"/>
    </row>
    <row r="47" spans="1:11" ht="31.5" customHeight="1" x14ac:dyDescent="0.2">
      <c r="A47" s="46">
        <f>A24</f>
        <v>43343</v>
      </c>
      <c r="B47" s="86"/>
      <c r="C47" s="116"/>
      <c r="D47" s="116"/>
      <c r="E47" s="116"/>
      <c r="F47" s="116"/>
      <c r="G47" s="117"/>
      <c r="H47" s="59"/>
      <c r="I47" s="60"/>
      <c r="J47" s="60"/>
      <c r="K47" s="61"/>
    </row>
    <row r="48" spans="1:11" ht="31.5" customHeight="1" x14ac:dyDescent="0.2">
      <c r="A48" s="85"/>
      <c r="B48" s="86"/>
      <c r="C48" s="86"/>
      <c r="D48" s="86"/>
      <c r="E48" s="86"/>
      <c r="F48" s="86"/>
      <c r="G48" s="87"/>
      <c r="H48" s="59"/>
      <c r="I48" s="60"/>
      <c r="J48" s="60"/>
      <c r="K48" s="61"/>
    </row>
    <row r="49" spans="1:11" ht="31.5" customHeight="1" x14ac:dyDescent="0.2">
      <c r="A49" s="46">
        <f>A25</f>
        <v>43373</v>
      </c>
      <c r="B49" s="86"/>
      <c r="C49" s="116"/>
      <c r="D49" s="116"/>
      <c r="E49" s="116"/>
      <c r="F49" s="116"/>
      <c r="G49" s="117"/>
      <c r="H49" s="59"/>
      <c r="I49" s="60"/>
      <c r="J49" s="60"/>
      <c r="K49" s="61"/>
    </row>
    <row r="50" spans="1:11" ht="31.5" customHeight="1" x14ac:dyDescent="0.2">
      <c r="A50" s="85"/>
      <c r="B50" s="86"/>
      <c r="C50" s="86"/>
      <c r="D50" s="86"/>
      <c r="E50" s="86"/>
      <c r="F50" s="86"/>
      <c r="G50" s="87"/>
      <c r="H50" s="59"/>
      <c r="I50" s="60"/>
      <c r="J50" s="60"/>
      <c r="K50" s="61"/>
    </row>
    <row r="51" spans="1:11" ht="56.25" customHeight="1" x14ac:dyDescent="0.2">
      <c r="A51" s="46">
        <f>A26</f>
        <v>43404</v>
      </c>
      <c r="B51" s="118" t="s">
        <v>74</v>
      </c>
      <c r="C51" s="119"/>
      <c r="D51" s="119"/>
      <c r="E51" s="119"/>
      <c r="F51" s="119"/>
      <c r="G51" s="120"/>
      <c r="H51" s="150"/>
      <c r="I51" s="151"/>
      <c r="J51" s="151"/>
      <c r="K51" s="152"/>
    </row>
    <row r="52" spans="1:11" ht="30" customHeight="1" x14ac:dyDescent="0.2">
      <c r="A52" s="85"/>
      <c r="B52" s="86"/>
      <c r="C52" s="86"/>
      <c r="D52" s="86"/>
      <c r="E52" s="86"/>
      <c r="F52" s="86"/>
      <c r="G52" s="87"/>
      <c r="H52" s="59"/>
      <c r="I52" s="60"/>
      <c r="J52" s="60"/>
      <c r="K52" s="61"/>
    </row>
    <row r="53" spans="1:11" ht="120.75" customHeight="1" x14ac:dyDescent="0.2">
      <c r="A53" s="46">
        <f>A27</f>
        <v>43434</v>
      </c>
      <c r="B53" s="153" t="s">
        <v>75</v>
      </c>
      <c r="C53" s="154"/>
      <c r="D53" s="154"/>
      <c r="E53" s="154"/>
      <c r="F53" s="154"/>
      <c r="G53" s="155"/>
      <c r="H53" s="136"/>
      <c r="I53" s="137"/>
      <c r="J53" s="137"/>
      <c r="K53" s="138"/>
    </row>
    <row r="54" spans="1:11" ht="36" customHeight="1" x14ac:dyDescent="0.2">
      <c r="A54" s="85"/>
      <c r="B54" s="86"/>
      <c r="C54" s="86"/>
      <c r="D54" s="86"/>
      <c r="E54" s="86"/>
      <c r="F54" s="86"/>
      <c r="G54" s="87"/>
      <c r="H54" s="59"/>
      <c r="I54" s="60"/>
      <c r="J54" s="60"/>
      <c r="K54" s="61"/>
    </row>
    <row r="55" spans="1:11" ht="118.5" customHeight="1" x14ac:dyDescent="0.2">
      <c r="A55" s="46">
        <f>A28</f>
        <v>43465</v>
      </c>
      <c r="B55" s="118" t="s">
        <v>78</v>
      </c>
      <c r="C55" s="119"/>
      <c r="D55" s="119"/>
      <c r="E55" s="119"/>
      <c r="F55" s="119"/>
      <c r="G55" s="120"/>
      <c r="H55" s="59"/>
      <c r="I55" s="60"/>
      <c r="J55" s="60"/>
      <c r="K55" s="61"/>
    </row>
    <row r="56" spans="1:11" ht="36" customHeight="1" x14ac:dyDescent="0.2">
      <c r="A56" s="139"/>
      <c r="B56" s="140"/>
      <c r="C56" s="140"/>
      <c r="D56" s="140"/>
      <c r="E56" s="140"/>
      <c r="F56" s="140"/>
      <c r="G56" s="141"/>
      <c r="H56" s="142"/>
      <c r="I56" s="143"/>
      <c r="J56" s="143"/>
      <c r="K56" s="144"/>
    </row>
    <row r="57" spans="1:11" x14ac:dyDescent="0.2">
      <c r="H57" s="28" t="s">
        <v>27</v>
      </c>
      <c r="I57" s="28"/>
      <c r="J57" s="28"/>
      <c r="K57" s="28"/>
    </row>
    <row r="58" spans="1:11" x14ac:dyDescent="0.2">
      <c r="H58" s="28" t="s">
        <v>23</v>
      </c>
      <c r="I58" s="28"/>
      <c r="J58" s="28"/>
      <c r="K58" s="28"/>
    </row>
    <row r="59" spans="1:11" x14ac:dyDescent="0.2">
      <c r="H59" s="28" t="s">
        <v>24</v>
      </c>
      <c r="I59" s="28"/>
      <c r="J59" s="28"/>
      <c r="K59" s="28"/>
    </row>
  </sheetData>
  <mergeCells count="67">
    <mergeCell ref="A54:G54"/>
    <mergeCell ref="H54:K54"/>
    <mergeCell ref="B55:G55"/>
    <mergeCell ref="H55:K55"/>
    <mergeCell ref="A56:G56"/>
    <mergeCell ref="H56:K56"/>
    <mergeCell ref="B51:G51"/>
    <mergeCell ref="H51:K51"/>
    <mergeCell ref="A52:G52"/>
    <mergeCell ref="H52:K52"/>
    <mergeCell ref="B53:G53"/>
    <mergeCell ref="H53:K53"/>
    <mergeCell ref="A48:G48"/>
    <mergeCell ref="H48:K48"/>
    <mergeCell ref="B49:G49"/>
    <mergeCell ref="H49:K49"/>
    <mergeCell ref="A50:G50"/>
    <mergeCell ref="H50:K50"/>
    <mergeCell ref="B45:G45"/>
    <mergeCell ref="H45:K45"/>
    <mergeCell ref="A46:G46"/>
    <mergeCell ref="H46:K46"/>
    <mergeCell ref="B47:G47"/>
    <mergeCell ref="H47:K47"/>
    <mergeCell ref="A42:G42"/>
    <mergeCell ref="H42:K42"/>
    <mergeCell ref="B43:G43"/>
    <mergeCell ref="H43:K43"/>
    <mergeCell ref="A44:G44"/>
    <mergeCell ref="H44:K44"/>
    <mergeCell ref="B39:G39"/>
    <mergeCell ref="H39:K39"/>
    <mergeCell ref="A40:G40"/>
    <mergeCell ref="H40:K40"/>
    <mergeCell ref="B41:G41"/>
    <mergeCell ref="H41:K41"/>
    <mergeCell ref="A36:G36"/>
    <mergeCell ref="H36:K36"/>
    <mergeCell ref="B37:G37"/>
    <mergeCell ref="H37:K37"/>
    <mergeCell ref="A38:G38"/>
    <mergeCell ref="H38:K38"/>
    <mergeCell ref="B33:G33"/>
    <mergeCell ref="H33:K33"/>
    <mergeCell ref="A34:G34"/>
    <mergeCell ref="H34:K34"/>
    <mergeCell ref="B35:G35"/>
    <mergeCell ref="H35:K35"/>
    <mergeCell ref="A32:G32"/>
    <mergeCell ref="H32:K32"/>
    <mergeCell ref="B5:C5"/>
    <mergeCell ref="D5:F5"/>
    <mergeCell ref="H5:K5"/>
    <mergeCell ref="B8:K8"/>
    <mergeCell ref="A9:A10"/>
    <mergeCell ref="B9:K10"/>
    <mergeCell ref="B12:F12"/>
    <mergeCell ref="H12:K12"/>
    <mergeCell ref="A14:E15"/>
    <mergeCell ref="B30:C30"/>
    <mergeCell ref="B31:C31"/>
    <mergeCell ref="A1:A3"/>
    <mergeCell ref="B1:H1"/>
    <mergeCell ref="I1:K1"/>
    <mergeCell ref="B2:H3"/>
    <mergeCell ref="I2:K2"/>
    <mergeCell ref="I3:K3"/>
  </mergeCells>
  <conditionalFormatting sqref="D17:D25">
    <cfRule type="containsBlanks" dxfId="63" priority="61">
      <formula>LEN(TRIM(D17))=0</formula>
    </cfRule>
    <cfRule type="cellIs" dxfId="62" priority="62" operator="lessThan">
      <formula>0.7</formula>
    </cfRule>
    <cfRule type="cellIs" dxfId="61" priority="63" operator="greaterThan">
      <formula>0.9</formula>
    </cfRule>
    <cfRule type="cellIs" dxfId="60" priority="64" operator="between">
      <formula>0.7</formula>
      <formula>0.9</formula>
    </cfRule>
    <cfRule type="colorScale" priority="65">
      <colorScale>
        <cfvo type="percent" val="0.69"/>
        <cfvo type="percent" val="0.7"/>
        <cfvo type="percent" val="0.9"/>
        <color rgb="FFF8696B"/>
        <color rgb="FFFFEB84"/>
        <color rgb="FF63BE7B"/>
      </colorScale>
    </cfRule>
  </conditionalFormatting>
  <conditionalFormatting sqref="D22:D25">
    <cfRule type="containsBlanks" dxfId="59" priority="56">
      <formula>LEN(TRIM(D22))=0</formula>
    </cfRule>
    <cfRule type="cellIs" dxfId="58" priority="57" operator="lessThan">
      <formula>0.7</formula>
    </cfRule>
    <cfRule type="cellIs" dxfId="57" priority="58" operator="greaterThan">
      <formula>0.9</formula>
    </cfRule>
    <cfRule type="cellIs" dxfId="56" priority="59" operator="between">
      <formula>0.7</formula>
      <formula>0.9</formula>
    </cfRule>
    <cfRule type="colorScale" priority="60">
      <colorScale>
        <cfvo type="percent" val="0.69"/>
        <cfvo type="percent" val="0.7"/>
        <cfvo type="percent" val="0.9"/>
        <color rgb="FFF8696B"/>
        <color rgb="FFFFEB84"/>
        <color rgb="FF63BE7B"/>
      </colorScale>
    </cfRule>
  </conditionalFormatting>
  <conditionalFormatting sqref="D17:D25">
    <cfRule type="containsBlanks" dxfId="55" priority="51">
      <formula>LEN(TRIM(D17))=0</formula>
    </cfRule>
    <cfRule type="cellIs" dxfId="54" priority="52" operator="lessThan">
      <formula>0.7</formula>
    </cfRule>
    <cfRule type="cellIs" dxfId="53" priority="53" operator="greaterThan">
      <formula>0.9</formula>
    </cfRule>
    <cfRule type="cellIs" dxfId="52" priority="54" operator="between">
      <formula>0.7</formula>
      <formula>0.9</formula>
    </cfRule>
    <cfRule type="colorScale" priority="55">
      <colorScale>
        <cfvo type="percent" val="0.69"/>
        <cfvo type="percent" val="0.7"/>
        <cfvo type="percent" val="0.9"/>
        <color rgb="FFF8696B"/>
        <color rgb="FFFFEB84"/>
        <color rgb="FF63BE7B"/>
      </colorScale>
    </cfRule>
  </conditionalFormatting>
  <conditionalFormatting sqref="D26:D28">
    <cfRule type="containsBlanks" dxfId="51" priority="31">
      <formula>LEN(TRIM(D26))=0</formula>
    </cfRule>
    <cfRule type="cellIs" dxfId="50" priority="32" operator="lessThan">
      <formula>0.7</formula>
    </cfRule>
    <cfRule type="cellIs" dxfId="49" priority="33" operator="greaterThan">
      <formula>0.9</formula>
    </cfRule>
    <cfRule type="cellIs" dxfId="48" priority="34" operator="between">
      <formula>0.7</formula>
      <formula>0.9</formula>
    </cfRule>
    <cfRule type="colorScale" priority="35">
      <colorScale>
        <cfvo type="percent" val="0.69"/>
        <cfvo type="percent" val="0.7"/>
        <cfvo type="percent" val="0.9"/>
        <color rgb="FFF8696B"/>
        <color rgb="FFFFEB84"/>
        <color rgb="FF63BE7B"/>
      </colorScale>
    </cfRule>
  </conditionalFormatting>
  <conditionalFormatting sqref="D26:D28">
    <cfRule type="containsBlanks" dxfId="47" priority="26">
      <formula>LEN(TRIM(D26))=0</formula>
    </cfRule>
    <cfRule type="cellIs" dxfId="46" priority="27" operator="lessThan">
      <formula>0.7</formula>
    </cfRule>
    <cfRule type="cellIs" dxfId="45" priority="28" operator="greaterThan">
      <formula>0.9</formula>
    </cfRule>
    <cfRule type="cellIs" dxfId="44" priority="29" operator="between">
      <formula>0.7</formula>
      <formula>0.9</formula>
    </cfRule>
    <cfRule type="colorScale" priority="30">
      <colorScale>
        <cfvo type="percent" val="0.69"/>
        <cfvo type="percent" val="0.7"/>
        <cfvo type="percent" val="0.9"/>
        <color rgb="FFF8696B"/>
        <color rgb="FFFFEB84"/>
        <color rgb="FF63BE7B"/>
      </colorScale>
    </cfRule>
  </conditionalFormatting>
  <conditionalFormatting sqref="D26:D28">
    <cfRule type="containsBlanks" dxfId="43" priority="21">
      <formula>LEN(TRIM(D26))=0</formula>
    </cfRule>
    <cfRule type="cellIs" dxfId="42" priority="22" operator="lessThan">
      <formula>0.7</formula>
    </cfRule>
    <cfRule type="cellIs" dxfId="41" priority="23" operator="greaterThan">
      <formula>0.9</formula>
    </cfRule>
    <cfRule type="cellIs" dxfId="40" priority="24" operator="between">
      <formula>0.7</formula>
      <formula>0.9</formula>
    </cfRule>
    <cfRule type="colorScale" priority="25">
      <colorScale>
        <cfvo type="percent" val="0.69"/>
        <cfvo type="percent" val="0.7"/>
        <cfvo type="percent" val="0.9"/>
        <color rgb="FFF8696B"/>
        <color rgb="FFFFEB84"/>
        <color rgb="FF63BE7B"/>
      </colorScale>
    </cfRule>
  </conditionalFormatting>
  <conditionalFormatting sqref="D29">
    <cfRule type="containsBlanks" dxfId="39" priority="1">
      <formula>LEN(TRIM(D29))=0</formula>
    </cfRule>
    <cfRule type="cellIs" dxfId="38" priority="2" operator="lessThan">
      <formula>0.7</formula>
    </cfRule>
    <cfRule type="cellIs" dxfId="37" priority="3" operator="greaterThan">
      <formula>0.9</formula>
    </cfRule>
    <cfRule type="cellIs" dxfId="36" priority="4" operator="between">
      <formula>0.7</formula>
      <formula>0.9</formula>
    </cfRule>
    <cfRule type="colorScale" priority="5">
      <colorScale>
        <cfvo type="percent" val="0.69"/>
        <cfvo type="percent" val="0.7"/>
        <cfvo type="percent" val="0.9"/>
        <color rgb="FFF8696B"/>
        <color rgb="FFFFEB84"/>
        <color rgb="FF63BE7B"/>
      </colorScale>
    </cfRule>
  </conditionalFormatting>
  <printOptions horizontalCentered="1" verticalCentered="1"/>
  <pageMargins left="0.39370078740157483" right="0.39370078740157483" top="0.39370078740157483" bottom="0.78740157480314965" header="0" footer="0"/>
  <pageSetup scale="88" orientation="portrait" r:id="rId1"/>
  <headerFooter>
    <oddFooter>&amp;L&amp;G&amp;C&amp;8“EN EL CONCEJO, BOGOTÁ TIENE LA PALABRA"&amp;R&amp;G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54" r:id="rId5" name="Option Button 6">
              <controlPr defaultSize="0" autoFill="0" autoLine="0" autoPict="0">
                <anchor moveWithCells="1">
                  <from>
                    <xdr:col>1</xdr:col>
                    <xdr:colOff>409575</xdr:colOff>
                    <xdr:row>11</xdr:row>
                    <xdr:rowOff>276225</xdr:rowOff>
                  </from>
                  <to>
                    <xdr:col>2</xdr:col>
                    <xdr:colOff>266700</xdr:colOff>
                    <xdr:row>13</xdr:row>
                    <xdr:rowOff>38100</xdr:rowOff>
                  </to>
                </anchor>
              </controlPr>
            </control>
          </mc:Choice>
        </mc:AlternateContent>
        <mc:AlternateContent xmlns:mc="http://schemas.openxmlformats.org/markup-compatibility/2006">
          <mc:Choice Requires="x14">
            <control shapeId="2055" r:id="rId6" name="Option Button 7">
              <controlPr defaultSize="0" autoFill="0" autoLine="0" autoPict="0">
                <anchor moveWithCells="1">
                  <from>
                    <xdr:col>3</xdr:col>
                    <xdr:colOff>209550</xdr:colOff>
                    <xdr:row>11</xdr:row>
                    <xdr:rowOff>276225</xdr:rowOff>
                  </from>
                  <to>
                    <xdr:col>3</xdr:col>
                    <xdr:colOff>514350</xdr:colOff>
                    <xdr:row>13</xdr:row>
                    <xdr:rowOff>38100</xdr:rowOff>
                  </to>
                </anchor>
              </controlPr>
            </control>
          </mc:Choice>
        </mc:AlternateContent>
        <mc:AlternateContent xmlns:mc="http://schemas.openxmlformats.org/markup-compatibility/2006">
          <mc:Choice Requires="x14">
            <control shapeId="2056" r:id="rId7" name="Option Button 8">
              <controlPr defaultSize="0" autoFill="0" autoLine="0" autoPict="0">
                <anchor moveWithCells="1">
                  <from>
                    <xdr:col>4</xdr:col>
                    <xdr:colOff>200025</xdr:colOff>
                    <xdr:row>11</xdr:row>
                    <xdr:rowOff>276225</xdr:rowOff>
                  </from>
                  <to>
                    <xdr:col>4</xdr:col>
                    <xdr:colOff>504825</xdr:colOff>
                    <xdr:row>13</xdr:row>
                    <xdr:rowOff>38100</xdr:rowOff>
                  </to>
                </anchor>
              </controlPr>
            </control>
          </mc:Choice>
        </mc:AlternateContent>
        <mc:AlternateContent xmlns:mc="http://schemas.openxmlformats.org/markup-compatibility/2006">
          <mc:Choice Requires="x14">
            <control shapeId="2057" r:id="rId8" name="Option Button 9">
              <controlPr defaultSize="0" autoFill="0" autoLine="0" autoPict="0">
                <anchor moveWithCells="1">
                  <from>
                    <xdr:col>5</xdr:col>
                    <xdr:colOff>304800</xdr:colOff>
                    <xdr:row>11</xdr:row>
                    <xdr:rowOff>276225</xdr:rowOff>
                  </from>
                  <to>
                    <xdr:col>5</xdr:col>
                    <xdr:colOff>609600</xdr:colOff>
                    <xdr:row>13</xdr:row>
                    <xdr:rowOff>38100</xdr:rowOff>
                  </to>
                </anchor>
              </controlPr>
            </control>
          </mc:Choice>
        </mc:AlternateContent>
        <mc:AlternateContent xmlns:mc="http://schemas.openxmlformats.org/markup-compatibility/2006">
          <mc:Choice Requires="x14">
            <control shapeId="2058" r:id="rId9" name="Option Button 10">
              <controlPr defaultSize="0" autoFill="0" autoLine="0" autoPict="0">
                <anchor moveWithCells="1">
                  <from>
                    <xdr:col>5</xdr:col>
                    <xdr:colOff>828675</xdr:colOff>
                    <xdr:row>11</xdr:row>
                    <xdr:rowOff>276225</xdr:rowOff>
                  </from>
                  <to>
                    <xdr:col>6</xdr:col>
                    <xdr:colOff>285750</xdr:colOff>
                    <xdr:row>13</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9"/>
  <sheetViews>
    <sheetView tabSelected="1" topLeftCell="A10" workbookViewId="0">
      <selection activeCell="D30" sqref="D30"/>
    </sheetView>
  </sheetViews>
  <sheetFormatPr baseColWidth="10" defaultRowHeight="11.25" x14ac:dyDescent="0.2"/>
  <cols>
    <col min="1" max="1" width="20.7109375" style="1" customWidth="1"/>
    <col min="2" max="2" width="6.7109375" style="1" customWidth="1"/>
    <col min="3" max="3" width="5.7109375" style="1" customWidth="1"/>
    <col min="4" max="4" width="10.7109375" style="1" customWidth="1"/>
    <col min="5" max="5" width="8.7109375" style="1" customWidth="1"/>
    <col min="6" max="7" width="12.7109375" style="1" customWidth="1"/>
    <col min="8" max="9" width="11.7109375" style="1" customWidth="1"/>
    <col min="10" max="10" width="3.7109375" style="1" customWidth="1"/>
    <col min="11" max="11" width="6.7109375" style="1" customWidth="1"/>
    <col min="12" max="16384" width="11.42578125" style="1"/>
  </cols>
  <sheetData>
    <row r="1" spans="1:12" ht="24" customHeight="1" x14ac:dyDescent="0.2">
      <c r="A1" s="121"/>
      <c r="B1" s="128" t="s">
        <v>28</v>
      </c>
      <c r="C1" s="129"/>
      <c r="D1" s="129"/>
      <c r="E1" s="129"/>
      <c r="F1" s="129"/>
      <c r="G1" s="129"/>
      <c r="H1" s="130"/>
      <c r="I1" s="62" t="s">
        <v>26</v>
      </c>
      <c r="J1" s="63"/>
      <c r="K1" s="64"/>
    </row>
    <row r="2" spans="1:12" ht="24" customHeight="1" x14ac:dyDescent="0.2">
      <c r="A2" s="122"/>
      <c r="B2" s="65" t="s">
        <v>0</v>
      </c>
      <c r="C2" s="66"/>
      <c r="D2" s="66"/>
      <c r="E2" s="66"/>
      <c r="F2" s="66"/>
      <c r="G2" s="66"/>
      <c r="H2" s="67"/>
      <c r="I2" s="71" t="s">
        <v>37</v>
      </c>
      <c r="J2" s="72"/>
      <c r="K2" s="73"/>
    </row>
    <row r="3" spans="1:12" ht="24" customHeight="1" x14ac:dyDescent="0.2">
      <c r="A3" s="123"/>
      <c r="B3" s="68"/>
      <c r="C3" s="69"/>
      <c r="D3" s="69"/>
      <c r="E3" s="69"/>
      <c r="F3" s="69"/>
      <c r="G3" s="69"/>
      <c r="H3" s="70"/>
      <c r="I3" s="71" t="s">
        <v>38</v>
      </c>
      <c r="J3" s="72"/>
      <c r="K3" s="73"/>
    </row>
    <row r="5" spans="1:12" ht="50.1" customHeight="1" x14ac:dyDescent="0.2">
      <c r="A5" s="2" t="s">
        <v>39</v>
      </c>
      <c r="B5" s="88" t="s">
        <v>1</v>
      </c>
      <c r="C5" s="89"/>
      <c r="D5" s="90" t="s">
        <v>52</v>
      </c>
      <c r="E5" s="91"/>
      <c r="F5" s="92"/>
      <c r="G5" s="3" t="s">
        <v>2</v>
      </c>
      <c r="H5" s="93" t="s">
        <v>51</v>
      </c>
      <c r="I5" s="94"/>
      <c r="J5" s="94"/>
      <c r="K5" s="95"/>
    </row>
    <row r="6" spans="1:12" x14ac:dyDescent="0.2">
      <c r="A6" s="3" t="s">
        <v>3</v>
      </c>
      <c r="B6" s="48" t="s">
        <v>54</v>
      </c>
      <c r="C6" s="49"/>
      <c r="D6" s="49"/>
      <c r="E6" s="50"/>
      <c r="F6" s="50"/>
      <c r="G6" s="49"/>
      <c r="H6" s="50"/>
      <c r="I6" s="50"/>
      <c r="J6" s="50"/>
      <c r="K6" s="51"/>
    </row>
    <row r="7" spans="1:12" x14ac:dyDescent="0.2">
      <c r="A7" s="5" t="s">
        <v>4</v>
      </c>
      <c r="B7" s="54" t="s">
        <v>55</v>
      </c>
      <c r="C7" s="55"/>
      <c r="D7" s="55"/>
      <c r="E7" s="55"/>
      <c r="F7" s="56"/>
      <c r="G7" s="3" t="s">
        <v>5</v>
      </c>
      <c r="H7" s="6" t="s">
        <v>6</v>
      </c>
      <c r="I7" s="7"/>
      <c r="J7" s="8" t="s">
        <v>7</v>
      </c>
      <c r="K7" s="52">
        <v>79</v>
      </c>
    </row>
    <row r="8" spans="1:12" x14ac:dyDescent="0.2">
      <c r="A8" s="9" t="s">
        <v>8</v>
      </c>
      <c r="B8" s="76" t="s">
        <v>56</v>
      </c>
      <c r="C8" s="77"/>
      <c r="D8" s="77"/>
      <c r="E8" s="77"/>
      <c r="F8" s="77"/>
      <c r="G8" s="77"/>
      <c r="H8" s="77"/>
      <c r="I8" s="77"/>
      <c r="J8" s="77"/>
      <c r="K8" s="78"/>
    </row>
    <row r="9" spans="1:12" x14ac:dyDescent="0.2">
      <c r="A9" s="74" t="s">
        <v>9</v>
      </c>
      <c r="B9" s="79" t="s">
        <v>61</v>
      </c>
      <c r="C9" s="80"/>
      <c r="D9" s="80"/>
      <c r="E9" s="80"/>
      <c r="F9" s="80"/>
      <c r="G9" s="80"/>
      <c r="H9" s="80"/>
      <c r="I9" s="80"/>
      <c r="J9" s="80"/>
      <c r="K9" s="81"/>
    </row>
    <row r="10" spans="1:12" x14ac:dyDescent="0.2">
      <c r="A10" s="75"/>
      <c r="B10" s="82"/>
      <c r="C10" s="83"/>
      <c r="D10" s="83"/>
      <c r="E10" s="83"/>
      <c r="F10" s="83"/>
      <c r="G10" s="83"/>
      <c r="H10" s="83"/>
      <c r="I10" s="83"/>
      <c r="J10" s="83"/>
      <c r="K10" s="84"/>
    </row>
    <row r="11" spans="1:12" x14ac:dyDescent="0.2">
      <c r="A11" s="3" t="s">
        <v>10</v>
      </c>
      <c r="B11" s="4" t="s">
        <v>11</v>
      </c>
      <c r="C11" s="10"/>
      <c r="D11" s="10"/>
      <c r="E11" s="11"/>
      <c r="F11" s="12"/>
      <c r="G11" s="3" t="s">
        <v>12</v>
      </c>
      <c r="H11" s="57">
        <v>0.5</v>
      </c>
      <c r="I11" s="34"/>
      <c r="J11" s="35"/>
      <c r="K11" s="42"/>
    </row>
    <row r="12" spans="1:12" ht="24" customHeight="1" x14ac:dyDescent="0.2">
      <c r="A12" s="13" t="s">
        <v>13</v>
      </c>
      <c r="B12" s="113" t="s">
        <v>57</v>
      </c>
      <c r="C12" s="114"/>
      <c r="D12" s="114"/>
      <c r="E12" s="114"/>
      <c r="F12" s="115"/>
      <c r="G12" s="3" t="s">
        <v>14</v>
      </c>
      <c r="H12" s="110" t="s">
        <v>58</v>
      </c>
      <c r="I12" s="111"/>
      <c r="J12" s="111"/>
      <c r="K12" s="112"/>
    </row>
    <row r="13" spans="1:12" ht="12" customHeight="1" x14ac:dyDescent="0.2">
      <c r="A13" s="13" t="s">
        <v>15</v>
      </c>
      <c r="B13" s="14" t="s">
        <v>16</v>
      </c>
      <c r="C13" s="7"/>
      <c r="D13" s="7"/>
      <c r="E13" s="7"/>
      <c r="F13" s="7"/>
      <c r="G13" s="7"/>
      <c r="H13" s="7"/>
      <c r="I13" s="7"/>
      <c r="J13" s="7"/>
      <c r="K13" s="15"/>
    </row>
    <row r="14" spans="1:12" ht="11.25" customHeight="1" x14ac:dyDescent="0.2">
      <c r="A14" s="96" t="s">
        <v>25</v>
      </c>
      <c r="B14" s="97"/>
      <c r="C14" s="97"/>
      <c r="D14" s="97"/>
      <c r="E14" s="98"/>
      <c r="F14" s="16"/>
      <c r="G14" s="17"/>
      <c r="H14" s="17"/>
      <c r="I14" s="17"/>
      <c r="J14" s="17"/>
      <c r="K14" s="18"/>
      <c r="L14" s="19"/>
    </row>
    <row r="15" spans="1:12" ht="11.25" customHeight="1" x14ac:dyDescent="0.2">
      <c r="A15" s="99"/>
      <c r="B15" s="100"/>
      <c r="C15" s="100"/>
      <c r="D15" s="100"/>
      <c r="E15" s="101"/>
      <c r="F15" s="20"/>
      <c r="G15" s="19"/>
      <c r="H15" s="19"/>
      <c r="I15" s="19"/>
      <c r="J15" s="19"/>
      <c r="K15" s="21"/>
      <c r="L15" s="19"/>
    </row>
    <row r="16" spans="1:12" x14ac:dyDescent="0.2">
      <c r="A16" s="22" t="s">
        <v>17</v>
      </c>
      <c r="B16" s="36" t="s">
        <v>60</v>
      </c>
      <c r="C16" s="36" t="s">
        <v>62</v>
      </c>
      <c r="D16" s="22" t="s">
        <v>18</v>
      </c>
      <c r="E16" s="23" t="s">
        <v>19</v>
      </c>
      <c r="F16" s="20"/>
      <c r="G16" s="19"/>
      <c r="H16" s="19"/>
      <c r="I16" s="19"/>
      <c r="J16" s="19"/>
      <c r="K16" s="21"/>
      <c r="L16" s="19"/>
    </row>
    <row r="17" spans="1:14" x14ac:dyDescent="0.2">
      <c r="A17" s="29">
        <v>43130</v>
      </c>
      <c r="B17" s="24"/>
      <c r="C17" s="24"/>
      <c r="D17" s="43"/>
      <c r="E17" s="25">
        <f>H11</f>
        <v>0.5</v>
      </c>
      <c r="F17" s="20"/>
      <c r="G17" s="19"/>
      <c r="H17" s="19"/>
      <c r="I17" s="19"/>
      <c r="J17" s="19"/>
      <c r="K17" s="21"/>
      <c r="L17" s="19"/>
    </row>
    <row r="18" spans="1:14" x14ac:dyDescent="0.2">
      <c r="A18" s="29">
        <v>43159</v>
      </c>
      <c r="B18" s="24"/>
      <c r="C18" s="24"/>
      <c r="D18" s="43"/>
      <c r="E18" s="25">
        <f>E17</f>
        <v>0.5</v>
      </c>
      <c r="F18" s="20"/>
      <c r="G18" s="19"/>
      <c r="H18" s="19"/>
      <c r="I18" s="19"/>
      <c r="J18" s="19"/>
      <c r="K18" s="21"/>
      <c r="L18" s="19"/>
    </row>
    <row r="19" spans="1:14" x14ac:dyDescent="0.2">
      <c r="A19" s="29">
        <v>43190</v>
      </c>
      <c r="B19" s="24"/>
      <c r="C19" s="24"/>
      <c r="D19" s="43"/>
      <c r="E19" s="25">
        <f t="shared" ref="E19:E29" si="0">E18</f>
        <v>0.5</v>
      </c>
      <c r="F19" s="20"/>
      <c r="G19" s="19"/>
      <c r="H19" s="19"/>
      <c r="I19" s="19"/>
      <c r="J19" s="19"/>
      <c r="K19" s="21"/>
      <c r="L19" s="19"/>
    </row>
    <row r="20" spans="1:14" x14ac:dyDescent="0.2">
      <c r="A20" s="29">
        <v>43220</v>
      </c>
      <c r="B20" s="24"/>
      <c r="C20" s="24"/>
      <c r="D20" s="43"/>
      <c r="E20" s="25">
        <f t="shared" si="0"/>
        <v>0.5</v>
      </c>
      <c r="F20" s="20"/>
      <c r="G20" s="19"/>
      <c r="H20" s="19"/>
      <c r="I20" s="19"/>
      <c r="J20" s="19"/>
      <c r="K20" s="21"/>
      <c r="L20" s="19"/>
    </row>
    <row r="21" spans="1:14" x14ac:dyDescent="0.2">
      <c r="A21" s="29">
        <v>43251</v>
      </c>
      <c r="B21" s="24"/>
      <c r="C21" s="24"/>
      <c r="D21" s="43"/>
      <c r="E21" s="25">
        <f t="shared" si="0"/>
        <v>0.5</v>
      </c>
      <c r="F21" s="20"/>
      <c r="G21" s="19"/>
      <c r="H21" s="19"/>
      <c r="I21" s="19"/>
      <c r="J21" s="19"/>
      <c r="K21" s="21"/>
      <c r="L21" s="19"/>
    </row>
    <row r="22" spans="1:14" x14ac:dyDescent="0.2">
      <c r="A22" s="29">
        <v>43281</v>
      </c>
      <c r="B22" s="24"/>
      <c r="C22" s="24"/>
      <c r="D22" s="43"/>
      <c r="E22" s="25">
        <f t="shared" si="0"/>
        <v>0.5</v>
      </c>
      <c r="F22" s="20"/>
      <c r="G22" s="19"/>
      <c r="H22" s="19"/>
      <c r="I22" s="19"/>
      <c r="J22" s="19"/>
      <c r="K22" s="21"/>
      <c r="L22" s="19"/>
    </row>
    <row r="23" spans="1:14" x14ac:dyDescent="0.2">
      <c r="A23" s="29">
        <v>43312</v>
      </c>
      <c r="B23" s="24"/>
      <c r="C23" s="24"/>
      <c r="D23" s="43"/>
      <c r="E23" s="25">
        <f t="shared" si="0"/>
        <v>0.5</v>
      </c>
      <c r="F23" s="20"/>
      <c r="G23" s="19"/>
      <c r="H23" s="19"/>
      <c r="I23" s="19"/>
      <c r="J23" s="19"/>
      <c r="K23" s="21"/>
      <c r="L23" s="19"/>
    </row>
    <row r="24" spans="1:14" x14ac:dyDescent="0.2">
      <c r="A24" s="29">
        <v>43343</v>
      </c>
      <c r="B24" s="24"/>
      <c r="C24" s="24"/>
      <c r="D24" s="43"/>
      <c r="E24" s="25">
        <f t="shared" si="0"/>
        <v>0.5</v>
      </c>
      <c r="F24" s="20"/>
      <c r="G24" s="19"/>
      <c r="H24" s="19"/>
      <c r="I24" s="19"/>
      <c r="J24" s="19"/>
      <c r="K24" s="21"/>
      <c r="L24" s="19"/>
    </row>
    <row r="25" spans="1:14" x14ac:dyDescent="0.2">
      <c r="A25" s="29">
        <v>43373</v>
      </c>
      <c r="B25" s="24">
        <v>42</v>
      </c>
      <c r="C25" s="24">
        <v>75</v>
      </c>
      <c r="D25" s="43">
        <f t="shared" ref="D25:D28" si="1">IF(ISBLANK(C25),0,IF((B25/C25)&gt;1,1,(B25/C25)))</f>
        <v>0.56000000000000005</v>
      </c>
      <c r="E25" s="25">
        <f t="shared" si="0"/>
        <v>0.5</v>
      </c>
      <c r="F25" s="20"/>
      <c r="G25" s="19"/>
      <c r="H25" s="19"/>
      <c r="I25" s="19"/>
      <c r="J25" s="19"/>
      <c r="K25" s="21"/>
      <c r="L25" s="19"/>
    </row>
    <row r="26" spans="1:14" x14ac:dyDescent="0.2">
      <c r="A26" s="29">
        <v>43404</v>
      </c>
      <c r="B26" s="24">
        <v>52</v>
      </c>
      <c r="C26" s="24">
        <v>75</v>
      </c>
      <c r="D26" s="43">
        <f t="shared" si="1"/>
        <v>0.69333333333333336</v>
      </c>
      <c r="E26" s="25">
        <f t="shared" si="0"/>
        <v>0.5</v>
      </c>
      <c r="F26" s="20"/>
      <c r="G26" s="19"/>
      <c r="H26" s="19"/>
      <c r="I26" s="19"/>
      <c r="J26" s="19"/>
      <c r="K26" s="21"/>
      <c r="L26" s="19"/>
    </row>
    <row r="27" spans="1:14" x14ac:dyDescent="0.2">
      <c r="A27" s="29">
        <v>43434</v>
      </c>
      <c r="B27" s="24">
        <v>60</v>
      </c>
      <c r="C27" s="24">
        <v>75</v>
      </c>
      <c r="D27" s="43">
        <f t="shared" si="1"/>
        <v>0.8</v>
      </c>
      <c r="E27" s="25">
        <f t="shared" si="0"/>
        <v>0.5</v>
      </c>
      <c r="F27" s="20"/>
      <c r="G27" s="19"/>
      <c r="H27" s="19"/>
      <c r="I27" s="19"/>
      <c r="J27" s="19"/>
      <c r="K27" s="21"/>
      <c r="L27" s="19"/>
    </row>
    <row r="28" spans="1:14" x14ac:dyDescent="0.2">
      <c r="A28" s="29">
        <v>43465</v>
      </c>
      <c r="B28" s="24">
        <v>65</v>
      </c>
      <c r="C28" s="24">
        <v>75</v>
      </c>
      <c r="D28" s="43">
        <f t="shared" si="1"/>
        <v>0.8666666666666667</v>
      </c>
      <c r="E28" s="25">
        <f t="shared" si="0"/>
        <v>0.5</v>
      </c>
      <c r="F28" s="20"/>
      <c r="G28" s="19"/>
      <c r="H28" s="19"/>
      <c r="I28" s="19"/>
      <c r="J28" s="19"/>
      <c r="K28" s="21"/>
      <c r="L28" s="19"/>
    </row>
    <row r="29" spans="1:14" ht="11.25" customHeight="1" x14ac:dyDescent="0.2">
      <c r="A29" s="22" t="s">
        <v>20</v>
      </c>
      <c r="B29" s="31">
        <v>65</v>
      </c>
      <c r="C29" s="31">
        <v>75</v>
      </c>
      <c r="D29" s="43">
        <f>+IF((B29/C29)&gt;50%,1,(B29/C29))</f>
        <v>1</v>
      </c>
      <c r="E29" s="32">
        <f t="shared" si="0"/>
        <v>0.5</v>
      </c>
      <c r="F29" s="20"/>
      <c r="G29" s="19"/>
      <c r="H29" s="19"/>
      <c r="I29" s="19"/>
      <c r="J29" s="19"/>
      <c r="K29" s="21"/>
    </row>
    <row r="30" spans="1:14" ht="11.25" customHeight="1" x14ac:dyDescent="0.2">
      <c r="A30" s="33" t="s">
        <v>29</v>
      </c>
      <c r="B30" s="124" t="s">
        <v>31</v>
      </c>
      <c r="C30" s="125"/>
      <c r="D30" s="40" t="s">
        <v>36</v>
      </c>
      <c r="E30" s="38" t="s">
        <v>30</v>
      </c>
      <c r="F30" s="19"/>
      <c r="G30" s="19"/>
      <c r="H30" s="19"/>
      <c r="I30" s="19"/>
      <c r="J30" s="19"/>
      <c r="K30" s="21"/>
    </row>
    <row r="31" spans="1:14" ht="11.25" customHeight="1" x14ac:dyDescent="0.2">
      <c r="A31" s="30" t="s">
        <v>32</v>
      </c>
      <c r="B31" s="126" t="s">
        <v>34</v>
      </c>
      <c r="C31" s="127"/>
      <c r="D31" s="41" t="s">
        <v>33</v>
      </c>
      <c r="E31" s="39" t="s">
        <v>35</v>
      </c>
      <c r="F31" s="53"/>
      <c r="G31" s="53"/>
      <c r="H31" s="53"/>
      <c r="I31" s="53"/>
      <c r="J31" s="53"/>
      <c r="K31" s="27"/>
      <c r="M31" s="44"/>
    </row>
    <row r="32" spans="1:14" x14ac:dyDescent="0.2">
      <c r="A32" s="102" t="s">
        <v>21</v>
      </c>
      <c r="B32" s="103"/>
      <c r="C32" s="103"/>
      <c r="D32" s="103"/>
      <c r="E32" s="103"/>
      <c r="F32" s="104"/>
      <c r="G32" s="105"/>
      <c r="H32" s="88" t="s">
        <v>22</v>
      </c>
      <c r="I32" s="106"/>
      <c r="J32" s="106"/>
      <c r="K32" s="89"/>
      <c r="M32" s="44"/>
      <c r="N32" s="45"/>
    </row>
    <row r="33" spans="1:11" ht="36" customHeight="1" x14ac:dyDescent="0.2">
      <c r="A33" s="47">
        <f>A17</f>
        <v>43130</v>
      </c>
      <c r="B33" s="131"/>
      <c r="C33" s="131"/>
      <c r="D33" s="131"/>
      <c r="E33" s="131"/>
      <c r="F33" s="131"/>
      <c r="G33" s="132"/>
      <c r="H33" s="107"/>
      <c r="I33" s="108"/>
      <c r="J33" s="108"/>
      <c r="K33" s="109"/>
    </row>
    <row r="34" spans="1:11" ht="36" customHeight="1" x14ac:dyDescent="0.2">
      <c r="A34" s="85"/>
      <c r="B34" s="86"/>
      <c r="C34" s="86"/>
      <c r="D34" s="86"/>
      <c r="E34" s="86"/>
      <c r="F34" s="86"/>
      <c r="G34" s="87"/>
      <c r="H34" s="59"/>
      <c r="I34" s="60"/>
      <c r="J34" s="60"/>
      <c r="K34" s="61"/>
    </row>
    <row r="35" spans="1:11" ht="36" customHeight="1" x14ac:dyDescent="0.2">
      <c r="A35" s="46">
        <f>A18</f>
        <v>43159</v>
      </c>
      <c r="B35" s="86"/>
      <c r="C35" s="116"/>
      <c r="D35" s="116"/>
      <c r="E35" s="116"/>
      <c r="F35" s="116"/>
      <c r="G35" s="117"/>
      <c r="H35" s="59"/>
      <c r="I35" s="60"/>
      <c r="J35" s="60"/>
      <c r="K35" s="61"/>
    </row>
    <row r="36" spans="1:11" ht="36" customHeight="1" x14ac:dyDescent="0.2">
      <c r="A36" s="85"/>
      <c r="B36" s="86"/>
      <c r="C36" s="86"/>
      <c r="D36" s="86"/>
      <c r="E36" s="86"/>
      <c r="F36" s="86"/>
      <c r="G36" s="87"/>
      <c r="H36" s="59"/>
      <c r="I36" s="60"/>
      <c r="J36" s="60"/>
      <c r="K36" s="61"/>
    </row>
    <row r="37" spans="1:11" ht="36" customHeight="1" x14ac:dyDescent="0.2">
      <c r="A37" s="46">
        <f>A19</f>
        <v>43190</v>
      </c>
      <c r="B37" s="86"/>
      <c r="C37" s="116"/>
      <c r="D37" s="116"/>
      <c r="E37" s="116"/>
      <c r="F37" s="116"/>
      <c r="G37" s="117"/>
      <c r="H37" s="59"/>
      <c r="I37" s="60"/>
      <c r="J37" s="60"/>
      <c r="K37" s="61"/>
    </row>
    <row r="38" spans="1:11" ht="36" customHeight="1" x14ac:dyDescent="0.2">
      <c r="A38" s="85"/>
      <c r="B38" s="86"/>
      <c r="C38" s="86"/>
      <c r="D38" s="86"/>
      <c r="E38" s="86"/>
      <c r="F38" s="86"/>
      <c r="G38" s="87"/>
      <c r="H38" s="59"/>
      <c r="I38" s="60"/>
      <c r="J38" s="60"/>
      <c r="K38" s="61"/>
    </row>
    <row r="39" spans="1:11" ht="36" customHeight="1" x14ac:dyDescent="0.2">
      <c r="A39" s="46">
        <f>A20</f>
        <v>43220</v>
      </c>
      <c r="B39" s="86"/>
      <c r="C39" s="116"/>
      <c r="D39" s="116"/>
      <c r="E39" s="116"/>
      <c r="F39" s="116"/>
      <c r="G39" s="117"/>
      <c r="H39" s="59"/>
      <c r="I39" s="60"/>
      <c r="J39" s="60"/>
      <c r="K39" s="61"/>
    </row>
    <row r="40" spans="1:11" ht="36" customHeight="1" x14ac:dyDescent="0.2">
      <c r="A40" s="85"/>
      <c r="B40" s="86"/>
      <c r="C40" s="86"/>
      <c r="D40" s="86"/>
      <c r="E40" s="86"/>
      <c r="F40" s="86"/>
      <c r="G40" s="87"/>
      <c r="H40" s="59"/>
      <c r="I40" s="60"/>
      <c r="J40" s="60"/>
      <c r="K40" s="61"/>
    </row>
    <row r="41" spans="1:11" ht="36" customHeight="1" x14ac:dyDescent="0.2">
      <c r="A41" s="46">
        <f>A21</f>
        <v>43251</v>
      </c>
      <c r="B41" s="86"/>
      <c r="C41" s="116"/>
      <c r="D41" s="116"/>
      <c r="E41" s="116"/>
      <c r="F41" s="116"/>
      <c r="G41" s="117"/>
      <c r="H41" s="59"/>
      <c r="I41" s="60"/>
      <c r="J41" s="60"/>
      <c r="K41" s="61"/>
    </row>
    <row r="42" spans="1:11" ht="36" customHeight="1" x14ac:dyDescent="0.2">
      <c r="A42" s="85"/>
      <c r="B42" s="86"/>
      <c r="C42" s="86"/>
      <c r="D42" s="86"/>
      <c r="E42" s="86"/>
      <c r="F42" s="86"/>
      <c r="G42" s="87"/>
      <c r="H42" s="59"/>
      <c r="I42" s="60"/>
      <c r="J42" s="60"/>
      <c r="K42" s="61"/>
    </row>
    <row r="43" spans="1:11" ht="36" customHeight="1" x14ac:dyDescent="0.2">
      <c r="A43" s="46">
        <f>A22</f>
        <v>43281</v>
      </c>
      <c r="B43" s="86"/>
      <c r="C43" s="116"/>
      <c r="D43" s="116"/>
      <c r="E43" s="116"/>
      <c r="F43" s="116"/>
      <c r="G43" s="117"/>
      <c r="H43" s="59"/>
      <c r="I43" s="60"/>
      <c r="J43" s="60"/>
      <c r="K43" s="61"/>
    </row>
    <row r="44" spans="1:11" ht="36" customHeight="1" x14ac:dyDescent="0.2">
      <c r="A44" s="85"/>
      <c r="B44" s="86"/>
      <c r="C44" s="86"/>
      <c r="D44" s="86"/>
      <c r="E44" s="86"/>
      <c r="F44" s="86"/>
      <c r="G44" s="87"/>
      <c r="H44" s="59"/>
      <c r="I44" s="60"/>
      <c r="J44" s="60"/>
      <c r="K44" s="61"/>
    </row>
    <row r="45" spans="1:11" ht="36" customHeight="1" x14ac:dyDescent="0.2">
      <c r="A45" s="46">
        <f>A23</f>
        <v>43312</v>
      </c>
      <c r="B45" s="86"/>
      <c r="C45" s="116"/>
      <c r="D45" s="116"/>
      <c r="E45" s="116"/>
      <c r="F45" s="116"/>
      <c r="G45" s="117"/>
      <c r="H45" s="59"/>
      <c r="I45" s="60"/>
      <c r="J45" s="60"/>
      <c r="K45" s="61"/>
    </row>
    <row r="46" spans="1:11" ht="36" customHeight="1" x14ac:dyDescent="0.2">
      <c r="A46" s="85"/>
      <c r="B46" s="86"/>
      <c r="C46" s="86"/>
      <c r="D46" s="86"/>
      <c r="E46" s="86"/>
      <c r="F46" s="86"/>
      <c r="G46" s="87"/>
      <c r="H46" s="59"/>
      <c r="I46" s="60"/>
      <c r="J46" s="60"/>
      <c r="K46" s="61"/>
    </row>
    <row r="47" spans="1:11" ht="39.75" customHeight="1" x14ac:dyDescent="0.2">
      <c r="A47" s="46">
        <f>A24</f>
        <v>43343</v>
      </c>
      <c r="B47" s="133" t="s">
        <v>67</v>
      </c>
      <c r="C47" s="134"/>
      <c r="D47" s="134"/>
      <c r="E47" s="134"/>
      <c r="F47" s="134"/>
      <c r="G47" s="135"/>
      <c r="H47" s="59"/>
      <c r="I47" s="60"/>
      <c r="J47" s="60"/>
      <c r="K47" s="61"/>
    </row>
    <row r="48" spans="1:11" ht="36" customHeight="1" x14ac:dyDescent="0.2">
      <c r="A48" s="85"/>
      <c r="B48" s="86"/>
      <c r="C48" s="86"/>
      <c r="D48" s="86"/>
      <c r="E48" s="86"/>
      <c r="F48" s="86"/>
      <c r="G48" s="87"/>
      <c r="H48" s="59"/>
      <c r="I48" s="60"/>
      <c r="J48" s="60"/>
      <c r="K48" s="61"/>
    </row>
    <row r="49" spans="1:11" ht="36" customHeight="1" x14ac:dyDescent="0.2">
      <c r="A49" s="46">
        <f>A25</f>
        <v>43373</v>
      </c>
      <c r="B49" s="86"/>
      <c r="C49" s="116"/>
      <c r="D49" s="116"/>
      <c r="E49" s="116"/>
      <c r="F49" s="116"/>
      <c r="G49" s="117"/>
      <c r="H49" s="59"/>
      <c r="I49" s="60"/>
      <c r="J49" s="60"/>
      <c r="K49" s="61"/>
    </row>
    <row r="50" spans="1:11" ht="36" customHeight="1" x14ac:dyDescent="0.2">
      <c r="A50" s="85"/>
      <c r="B50" s="86"/>
      <c r="C50" s="86"/>
      <c r="D50" s="86"/>
      <c r="E50" s="86"/>
      <c r="F50" s="86"/>
      <c r="G50" s="87"/>
      <c r="H50" s="59"/>
      <c r="I50" s="60"/>
      <c r="J50" s="60"/>
      <c r="K50" s="61"/>
    </row>
    <row r="51" spans="1:11" ht="36" customHeight="1" x14ac:dyDescent="0.2">
      <c r="A51" s="46">
        <f>A26</f>
        <v>43404</v>
      </c>
      <c r="B51" s="118" t="s">
        <v>69</v>
      </c>
      <c r="C51" s="119"/>
      <c r="D51" s="119"/>
      <c r="E51" s="119"/>
      <c r="F51" s="119"/>
      <c r="G51" s="120"/>
      <c r="H51" s="59"/>
      <c r="I51" s="60"/>
      <c r="J51" s="60"/>
      <c r="K51" s="61"/>
    </row>
    <row r="52" spans="1:11" ht="36" customHeight="1" x14ac:dyDescent="0.2">
      <c r="A52" s="85"/>
      <c r="B52" s="86"/>
      <c r="C52" s="86"/>
      <c r="D52" s="86"/>
      <c r="E52" s="86"/>
      <c r="F52" s="86"/>
      <c r="G52" s="87"/>
      <c r="H52" s="59"/>
      <c r="I52" s="60"/>
      <c r="J52" s="60"/>
      <c r="K52" s="61"/>
    </row>
    <row r="53" spans="1:11" ht="36" customHeight="1" x14ac:dyDescent="0.2">
      <c r="A53" s="46">
        <f>A27</f>
        <v>43434</v>
      </c>
      <c r="B53" s="118" t="s">
        <v>76</v>
      </c>
      <c r="C53" s="119"/>
      <c r="D53" s="119"/>
      <c r="E53" s="119"/>
      <c r="F53" s="119"/>
      <c r="G53" s="120"/>
      <c r="H53" s="136"/>
      <c r="I53" s="137"/>
      <c r="J53" s="137"/>
      <c r="K53" s="138"/>
    </row>
    <row r="54" spans="1:11" ht="36" customHeight="1" x14ac:dyDescent="0.2">
      <c r="A54" s="85"/>
      <c r="B54" s="86"/>
      <c r="C54" s="86"/>
      <c r="D54" s="86"/>
      <c r="E54" s="86"/>
      <c r="F54" s="86"/>
      <c r="G54" s="87"/>
      <c r="H54" s="59"/>
      <c r="I54" s="60"/>
      <c r="J54" s="60"/>
      <c r="K54" s="61"/>
    </row>
    <row r="55" spans="1:11" ht="36" customHeight="1" x14ac:dyDescent="0.2">
      <c r="A55" s="46">
        <f>A28</f>
        <v>43465</v>
      </c>
      <c r="B55" s="118" t="s">
        <v>77</v>
      </c>
      <c r="C55" s="119"/>
      <c r="D55" s="119"/>
      <c r="E55" s="119"/>
      <c r="F55" s="119"/>
      <c r="G55" s="120"/>
      <c r="H55" s="59"/>
      <c r="I55" s="60"/>
      <c r="J55" s="60"/>
      <c r="K55" s="61"/>
    </row>
    <row r="56" spans="1:11" ht="36" customHeight="1" x14ac:dyDescent="0.2">
      <c r="A56" s="139"/>
      <c r="B56" s="140"/>
      <c r="C56" s="140"/>
      <c r="D56" s="140"/>
      <c r="E56" s="140"/>
      <c r="F56" s="140"/>
      <c r="G56" s="141"/>
      <c r="H56" s="142"/>
      <c r="I56" s="143"/>
      <c r="J56" s="143"/>
      <c r="K56" s="144"/>
    </row>
    <row r="57" spans="1:11" x14ac:dyDescent="0.2">
      <c r="H57" s="28" t="s">
        <v>27</v>
      </c>
      <c r="I57" s="28"/>
      <c r="J57" s="28"/>
      <c r="K57" s="28"/>
    </row>
    <row r="58" spans="1:11" x14ac:dyDescent="0.2">
      <c r="H58" s="28" t="s">
        <v>23</v>
      </c>
      <c r="I58" s="28"/>
      <c r="J58" s="28"/>
      <c r="K58" s="28"/>
    </row>
    <row r="59" spans="1:11" x14ac:dyDescent="0.2">
      <c r="H59" s="28" t="s">
        <v>24</v>
      </c>
      <c r="I59" s="28"/>
      <c r="J59" s="28"/>
      <c r="K59" s="28"/>
    </row>
  </sheetData>
  <mergeCells count="67">
    <mergeCell ref="A54:G54"/>
    <mergeCell ref="H54:K54"/>
    <mergeCell ref="B55:G55"/>
    <mergeCell ref="H55:K55"/>
    <mergeCell ref="A56:G56"/>
    <mergeCell ref="H56:K56"/>
    <mergeCell ref="B51:G51"/>
    <mergeCell ref="H51:K51"/>
    <mergeCell ref="A52:G52"/>
    <mergeCell ref="H52:K52"/>
    <mergeCell ref="B53:G53"/>
    <mergeCell ref="H53:K53"/>
    <mergeCell ref="A48:G48"/>
    <mergeCell ref="H48:K48"/>
    <mergeCell ref="B49:G49"/>
    <mergeCell ref="H49:K49"/>
    <mergeCell ref="A50:G50"/>
    <mergeCell ref="H50:K50"/>
    <mergeCell ref="B45:G45"/>
    <mergeCell ref="H45:K45"/>
    <mergeCell ref="A46:G46"/>
    <mergeCell ref="H46:K46"/>
    <mergeCell ref="B47:G47"/>
    <mergeCell ref="H47:K47"/>
    <mergeCell ref="A42:G42"/>
    <mergeCell ref="H42:K42"/>
    <mergeCell ref="B43:G43"/>
    <mergeCell ref="H43:K43"/>
    <mergeCell ref="A44:G44"/>
    <mergeCell ref="H44:K44"/>
    <mergeCell ref="B39:G39"/>
    <mergeCell ref="H39:K39"/>
    <mergeCell ref="A40:G40"/>
    <mergeCell ref="H40:K40"/>
    <mergeCell ref="B41:G41"/>
    <mergeCell ref="H41:K41"/>
    <mergeCell ref="A36:G36"/>
    <mergeCell ref="H36:K36"/>
    <mergeCell ref="B37:G37"/>
    <mergeCell ref="H37:K37"/>
    <mergeCell ref="A38:G38"/>
    <mergeCell ref="H38:K38"/>
    <mergeCell ref="B33:G33"/>
    <mergeCell ref="H33:K33"/>
    <mergeCell ref="A34:G34"/>
    <mergeCell ref="H34:K34"/>
    <mergeCell ref="B35:G35"/>
    <mergeCell ref="H35:K35"/>
    <mergeCell ref="A32:G32"/>
    <mergeCell ref="H32:K32"/>
    <mergeCell ref="B5:C5"/>
    <mergeCell ref="D5:F5"/>
    <mergeCell ref="H5:K5"/>
    <mergeCell ref="B8:K8"/>
    <mergeCell ref="A9:A10"/>
    <mergeCell ref="B9:K10"/>
    <mergeCell ref="B12:F12"/>
    <mergeCell ref="H12:K12"/>
    <mergeCell ref="A14:E15"/>
    <mergeCell ref="B30:C30"/>
    <mergeCell ref="B31:C31"/>
    <mergeCell ref="A1:A3"/>
    <mergeCell ref="B1:H1"/>
    <mergeCell ref="I1:K1"/>
    <mergeCell ref="B2:H3"/>
    <mergeCell ref="I2:K2"/>
    <mergeCell ref="I3:K3"/>
  </mergeCells>
  <conditionalFormatting sqref="D17:D24">
    <cfRule type="containsBlanks" dxfId="35" priority="71">
      <formula>LEN(TRIM(D17))=0</formula>
    </cfRule>
    <cfRule type="cellIs" dxfId="34" priority="72" operator="lessThan">
      <formula>0.7</formula>
    </cfRule>
    <cfRule type="cellIs" dxfId="33" priority="73" operator="greaterThan">
      <formula>0.9</formula>
    </cfRule>
    <cfRule type="cellIs" dxfId="32" priority="74" operator="between">
      <formula>0.7</formula>
      <formula>0.9</formula>
    </cfRule>
    <cfRule type="colorScale" priority="75">
      <colorScale>
        <cfvo type="percent" val="0.69"/>
        <cfvo type="percent" val="0.7"/>
        <cfvo type="percent" val="0.9"/>
        <color rgb="FFF8696B"/>
        <color rgb="FFFFEB84"/>
        <color rgb="FF63BE7B"/>
      </colorScale>
    </cfRule>
  </conditionalFormatting>
  <conditionalFormatting sqref="D22:D24">
    <cfRule type="containsBlanks" dxfId="31" priority="66">
      <formula>LEN(TRIM(D22))=0</formula>
    </cfRule>
    <cfRule type="cellIs" dxfId="30" priority="67" operator="lessThan">
      <formula>0.7</formula>
    </cfRule>
    <cfRule type="cellIs" dxfId="29" priority="68" operator="greaterThan">
      <formula>0.9</formula>
    </cfRule>
    <cfRule type="cellIs" dxfId="28" priority="69" operator="between">
      <formula>0.7</formula>
      <formula>0.9</formula>
    </cfRule>
    <cfRule type="colorScale" priority="70">
      <colorScale>
        <cfvo type="percent" val="0.69"/>
        <cfvo type="percent" val="0.7"/>
        <cfvo type="percent" val="0.9"/>
        <color rgb="FFF8696B"/>
        <color rgb="FFFFEB84"/>
        <color rgb="FF63BE7B"/>
      </colorScale>
    </cfRule>
  </conditionalFormatting>
  <conditionalFormatting sqref="D17:D24">
    <cfRule type="containsBlanks" dxfId="27" priority="61">
      <formula>LEN(TRIM(D17))=0</formula>
    </cfRule>
    <cfRule type="cellIs" dxfId="26" priority="62" operator="lessThan">
      <formula>0.7</formula>
    </cfRule>
    <cfRule type="cellIs" dxfId="25" priority="63" operator="greaterThan">
      <formula>0.9</formula>
    </cfRule>
    <cfRule type="cellIs" dxfId="24" priority="64" operator="between">
      <formula>0.7</formula>
      <formula>0.9</formula>
    </cfRule>
    <cfRule type="colorScale" priority="65">
      <colorScale>
        <cfvo type="percent" val="0.69"/>
        <cfvo type="percent" val="0.7"/>
        <cfvo type="percent" val="0.9"/>
        <color rgb="FFF8696B"/>
        <color rgb="FFFFEB84"/>
        <color rgb="FF63BE7B"/>
      </colorScale>
    </cfRule>
  </conditionalFormatting>
  <conditionalFormatting sqref="D25:D28">
    <cfRule type="containsBlanks" dxfId="23" priority="41">
      <formula>LEN(TRIM(D25))=0</formula>
    </cfRule>
    <cfRule type="cellIs" dxfId="22" priority="42" operator="lessThan">
      <formula>0.7</formula>
    </cfRule>
    <cfRule type="cellIs" dxfId="21" priority="43" operator="greaterThan">
      <formula>0.9</formula>
    </cfRule>
    <cfRule type="cellIs" dxfId="20" priority="44" operator="between">
      <formula>0.7</formula>
      <formula>0.9</formula>
    </cfRule>
    <cfRule type="colorScale" priority="45">
      <colorScale>
        <cfvo type="percent" val="0.69"/>
        <cfvo type="percent" val="0.7"/>
        <cfvo type="percent" val="0.9"/>
        <color rgb="FFF8696B"/>
        <color rgb="FFFFEB84"/>
        <color rgb="FF63BE7B"/>
      </colorScale>
    </cfRule>
  </conditionalFormatting>
  <conditionalFormatting sqref="D25:D28">
    <cfRule type="containsBlanks" dxfId="19" priority="36">
      <formula>LEN(TRIM(D25))=0</formula>
    </cfRule>
    <cfRule type="cellIs" dxfId="18" priority="37" operator="lessThan">
      <formula>0.7</formula>
    </cfRule>
    <cfRule type="cellIs" dxfId="17" priority="38" operator="greaterThan">
      <formula>0.9</formula>
    </cfRule>
    <cfRule type="cellIs" dxfId="16" priority="39" operator="between">
      <formula>0.7</formula>
      <formula>0.9</formula>
    </cfRule>
    <cfRule type="colorScale" priority="40">
      <colorScale>
        <cfvo type="percent" val="0.69"/>
        <cfvo type="percent" val="0.7"/>
        <cfvo type="percent" val="0.9"/>
        <color rgb="FFF8696B"/>
        <color rgb="FFFFEB84"/>
        <color rgb="FF63BE7B"/>
      </colorScale>
    </cfRule>
  </conditionalFormatting>
  <conditionalFormatting sqref="D25:D28">
    <cfRule type="containsBlanks" dxfId="15" priority="31">
      <formula>LEN(TRIM(D25))=0</formula>
    </cfRule>
    <cfRule type="cellIs" dxfId="14" priority="32" operator="lessThan">
      <formula>0.7</formula>
    </cfRule>
    <cfRule type="cellIs" dxfId="13" priority="33" operator="greaterThan">
      <formula>0.9</formula>
    </cfRule>
    <cfRule type="cellIs" dxfId="12" priority="34" operator="between">
      <formula>0.7</formula>
      <formula>0.9</formula>
    </cfRule>
    <cfRule type="colorScale" priority="35">
      <colorScale>
        <cfvo type="percent" val="0.69"/>
        <cfvo type="percent" val="0.7"/>
        <cfvo type="percent" val="0.9"/>
        <color rgb="FFF8696B"/>
        <color rgb="FFFFEB84"/>
        <color rgb="FF63BE7B"/>
      </colorScale>
    </cfRule>
  </conditionalFormatting>
  <conditionalFormatting sqref="D29">
    <cfRule type="containsBlanks" dxfId="11" priority="11">
      <formula>LEN(TRIM(D29))=0</formula>
    </cfRule>
    <cfRule type="cellIs" dxfId="10" priority="12" operator="lessThan">
      <formula>0.7</formula>
    </cfRule>
    <cfRule type="cellIs" dxfId="9" priority="13" operator="greaterThan">
      <formula>0.9</formula>
    </cfRule>
    <cfRule type="cellIs" dxfId="8" priority="14" operator="between">
      <formula>0.7</formula>
      <formula>0.9</formula>
    </cfRule>
    <cfRule type="colorScale" priority="15">
      <colorScale>
        <cfvo type="percent" val="0.69"/>
        <cfvo type="percent" val="0.7"/>
        <cfvo type="percent" val="0.9"/>
        <color rgb="FFF8696B"/>
        <color rgb="FFFFEB84"/>
        <color rgb="FF63BE7B"/>
      </colorScale>
    </cfRule>
  </conditionalFormatting>
  <conditionalFormatting sqref="D29">
    <cfRule type="containsBlanks" dxfId="7" priority="6">
      <formula>LEN(TRIM(D29))=0</formula>
    </cfRule>
    <cfRule type="cellIs" dxfId="6" priority="7" operator="lessThan">
      <formula>0.7</formula>
    </cfRule>
    <cfRule type="cellIs" dxfId="5" priority="8" operator="greaterThan">
      <formula>0.9</formula>
    </cfRule>
    <cfRule type="cellIs" dxfId="4" priority="9" operator="between">
      <formula>0.7</formula>
      <formula>0.9</formula>
    </cfRule>
    <cfRule type="colorScale" priority="10">
      <colorScale>
        <cfvo type="percent" val="0.69"/>
        <cfvo type="percent" val="0.7"/>
        <cfvo type="percent" val="0.9"/>
        <color rgb="FFF8696B"/>
        <color rgb="FFFFEB84"/>
        <color rgb="FF63BE7B"/>
      </colorScale>
    </cfRule>
  </conditionalFormatting>
  <conditionalFormatting sqref="D29">
    <cfRule type="containsBlanks" dxfId="3" priority="1">
      <formula>LEN(TRIM(D29))=0</formula>
    </cfRule>
    <cfRule type="cellIs" dxfId="2" priority="2" operator="lessThan">
      <formula>0.7</formula>
    </cfRule>
    <cfRule type="cellIs" dxfId="1" priority="3" operator="greaterThan">
      <formula>0.9</formula>
    </cfRule>
    <cfRule type="cellIs" dxfId="0" priority="4" operator="between">
      <formula>0.7</formula>
      <formula>0.9</formula>
    </cfRule>
    <cfRule type="colorScale" priority="5">
      <colorScale>
        <cfvo type="percent" val="0.69"/>
        <cfvo type="percent" val="0.7"/>
        <cfvo type="percent" val="0.9"/>
        <color rgb="FFF8696B"/>
        <color rgb="FFFFEB84"/>
        <color rgb="FF63BE7B"/>
      </colorScale>
    </cfRule>
  </conditionalFormatting>
  <printOptions horizontalCentered="1" verticalCentered="1"/>
  <pageMargins left="0.39370078740157483" right="0.39370078740157483" top="0.39370078740157483" bottom="0.78740157480314965" header="0" footer="0"/>
  <pageSetup scale="88" orientation="portrait" r:id="rId1"/>
  <headerFooter>
    <oddFooter>&amp;L&amp;G&amp;C&amp;8“EN EL CONCEJO, BOGOTÁ TIENE LA PALABRA"&amp;R&amp;G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3" r:id="rId5" name="Option Button 1">
              <controlPr defaultSize="0" autoFill="0" autoLine="0" autoPict="0">
                <anchor moveWithCells="1">
                  <from>
                    <xdr:col>1</xdr:col>
                    <xdr:colOff>409575</xdr:colOff>
                    <xdr:row>11</xdr:row>
                    <xdr:rowOff>276225</xdr:rowOff>
                  </from>
                  <to>
                    <xdr:col>2</xdr:col>
                    <xdr:colOff>266700</xdr:colOff>
                    <xdr:row>13</xdr:row>
                    <xdr:rowOff>38100</xdr:rowOff>
                  </to>
                </anchor>
              </controlPr>
            </control>
          </mc:Choice>
        </mc:AlternateContent>
        <mc:AlternateContent xmlns:mc="http://schemas.openxmlformats.org/markup-compatibility/2006">
          <mc:Choice Requires="x14">
            <control shapeId="3074" r:id="rId6" name="Option Button 2">
              <controlPr defaultSize="0" autoFill="0" autoLine="0" autoPict="0">
                <anchor moveWithCells="1">
                  <from>
                    <xdr:col>3</xdr:col>
                    <xdr:colOff>209550</xdr:colOff>
                    <xdr:row>11</xdr:row>
                    <xdr:rowOff>276225</xdr:rowOff>
                  </from>
                  <to>
                    <xdr:col>3</xdr:col>
                    <xdr:colOff>514350</xdr:colOff>
                    <xdr:row>13</xdr:row>
                    <xdr:rowOff>38100</xdr:rowOff>
                  </to>
                </anchor>
              </controlPr>
            </control>
          </mc:Choice>
        </mc:AlternateContent>
        <mc:AlternateContent xmlns:mc="http://schemas.openxmlformats.org/markup-compatibility/2006">
          <mc:Choice Requires="x14">
            <control shapeId="3075" r:id="rId7" name="Option Button 3">
              <controlPr defaultSize="0" autoFill="0" autoLine="0" autoPict="0">
                <anchor moveWithCells="1">
                  <from>
                    <xdr:col>4</xdr:col>
                    <xdr:colOff>200025</xdr:colOff>
                    <xdr:row>11</xdr:row>
                    <xdr:rowOff>276225</xdr:rowOff>
                  </from>
                  <to>
                    <xdr:col>4</xdr:col>
                    <xdr:colOff>504825</xdr:colOff>
                    <xdr:row>13</xdr:row>
                    <xdr:rowOff>38100</xdr:rowOff>
                  </to>
                </anchor>
              </controlPr>
            </control>
          </mc:Choice>
        </mc:AlternateContent>
        <mc:AlternateContent xmlns:mc="http://schemas.openxmlformats.org/markup-compatibility/2006">
          <mc:Choice Requires="x14">
            <control shapeId="3076" r:id="rId8" name="Option Button 4">
              <controlPr defaultSize="0" autoFill="0" autoLine="0" autoPict="0">
                <anchor moveWithCells="1">
                  <from>
                    <xdr:col>5</xdr:col>
                    <xdr:colOff>304800</xdr:colOff>
                    <xdr:row>11</xdr:row>
                    <xdr:rowOff>276225</xdr:rowOff>
                  </from>
                  <to>
                    <xdr:col>5</xdr:col>
                    <xdr:colOff>609600</xdr:colOff>
                    <xdr:row>13</xdr:row>
                    <xdr:rowOff>38100</xdr:rowOff>
                  </to>
                </anchor>
              </controlPr>
            </control>
          </mc:Choice>
        </mc:AlternateContent>
        <mc:AlternateContent xmlns:mc="http://schemas.openxmlformats.org/markup-compatibility/2006">
          <mc:Choice Requires="x14">
            <control shapeId="3077" r:id="rId9" name="Option Button 5">
              <controlPr defaultSize="0" autoFill="0" autoLine="0" autoPict="0">
                <anchor moveWithCells="1">
                  <from>
                    <xdr:col>5</xdr:col>
                    <xdr:colOff>828675</xdr:colOff>
                    <xdr:row>11</xdr:row>
                    <xdr:rowOff>276225</xdr:rowOff>
                  </from>
                  <to>
                    <xdr:col>6</xdr:col>
                    <xdr:colOff>285750</xdr:colOff>
                    <xdr:row>13</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77</vt:lpstr>
      <vt:lpstr>78</vt:lpstr>
      <vt:lpstr>79</vt:lpstr>
      <vt:lpstr>'77'!Área_de_impresión</vt:lpstr>
      <vt:lpstr>'78'!Área_de_impresión</vt:lpstr>
      <vt:lpstr>'79'!Área_de_impresión</vt:lpstr>
      <vt:lpstr>'77'!Títulos_a_imprimir</vt:lpstr>
      <vt:lpstr>'78'!Títulos_a_imprimir</vt:lpstr>
      <vt:lpstr>'79'!Títulos_a_imprimir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REYNALDO ROA PARRA</dc:creator>
  <cp:lastModifiedBy>DIANA CAROLINA AVILA PINZON</cp:lastModifiedBy>
  <cp:lastPrinted>2017-04-18T17:12:24Z</cp:lastPrinted>
  <dcterms:created xsi:type="dcterms:W3CDTF">2015-02-25T14:06:00Z</dcterms:created>
  <dcterms:modified xsi:type="dcterms:W3CDTF">2018-12-31T15:26:13Z</dcterms:modified>
</cp:coreProperties>
</file>