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Indicadores de Gestion\Año 2018\"/>
    </mc:Choice>
  </mc:AlternateContent>
  <bookViews>
    <workbookView xWindow="0" yWindow="0" windowWidth="19440" windowHeight="9540"/>
  </bookViews>
  <sheets>
    <sheet name="52" sheetId="1" r:id="rId1"/>
  </sheets>
  <externalReferences>
    <externalReference r:id="rId2"/>
  </externalReferences>
  <definedNames>
    <definedName name="_Order1" hidden="1">255</definedName>
    <definedName name="_xlnm.Print_Area" localSheetId="0">'52'!$A$1:$K$60</definedName>
    <definedName name="_xlnm.Print_Titles" localSheetId="0">'52'!$1:$4</definedName>
    <definedName name="wrn.Ventas." hidden="1">{#N/A,#N/A,TRUE,"Vtas Semanales"}</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9" i="1" l="1"/>
  <c r="D28" i="1" l="1"/>
  <c r="D25" i="1"/>
  <c r="D22" i="1"/>
  <c r="D19" i="1"/>
  <c r="C29" i="1"/>
  <c r="B29" i="1"/>
  <c r="H11" i="1"/>
  <c r="E17" i="1" s="1"/>
  <c r="E18" i="1" s="1"/>
  <c r="E19" i="1" s="1"/>
  <c r="E20" i="1" s="1"/>
  <c r="E21" i="1" s="1"/>
  <c r="E22" i="1" s="1"/>
  <c r="E23" i="1" s="1"/>
  <c r="E24" i="1" s="1"/>
  <c r="E25" i="1" s="1"/>
  <c r="E26" i="1" s="1"/>
  <c r="E27" i="1" s="1"/>
  <c r="E28" i="1" s="1"/>
  <c r="E29" i="1" s="1"/>
  <c r="A55" i="1"/>
  <c r="A53" i="1"/>
  <c r="A51" i="1"/>
  <c r="A49" i="1"/>
  <c r="A47" i="1"/>
  <c r="A45" i="1"/>
  <c r="A43" i="1"/>
  <c r="A41" i="1"/>
  <c r="A39" i="1"/>
  <c r="A37" i="1"/>
  <c r="A35" i="1"/>
  <c r="A33" i="1"/>
</calcChain>
</file>

<file path=xl/sharedStrings.xml><?xml version="1.0" encoding="utf-8"?>
<sst xmlns="http://schemas.openxmlformats.org/spreadsheetml/2006/main" count="60" uniqueCount="59">
  <si>
    <t>HOJA DE VIDA DE INDICADOR DE GESTION</t>
  </si>
  <si>
    <t>Objetivo:</t>
  </si>
  <si>
    <t>Estrategia:</t>
  </si>
  <si>
    <t>Proceso:</t>
  </si>
  <si>
    <t>Nombre del Indicador:</t>
  </si>
  <si>
    <t>Tipo Indicador:</t>
  </si>
  <si>
    <t>Eficacia</t>
  </si>
  <si>
    <t>N°</t>
  </si>
  <si>
    <t>Objetivo del Indicador:</t>
  </si>
  <si>
    <t>Formula:</t>
  </si>
  <si>
    <t>Unidad:</t>
  </si>
  <si>
    <t>Porcentaje</t>
  </si>
  <si>
    <t>Meta Ideal:</t>
  </si>
  <si>
    <t>Fuente:</t>
  </si>
  <si>
    <t>Responsable:</t>
  </si>
  <si>
    <t>Frecuencia:</t>
  </si>
  <si>
    <t xml:space="preserve">Mensual       Bimestral         Trimestral        Semestral         Anual  </t>
  </si>
  <si>
    <t>Fecha</t>
  </si>
  <si>
    <t>Resultado</t>
  </si>
  <si>
    <t>Meta</t>
  </si>
  <si>
    <t>TOTAL</t>
  </si>
  <si>
    <t>Análisis del Indicador</t>
  </si>
  <si>
    <t>Acción Generada</t>
  </si>
  <si>
    <t>Profesional Especializado 222-05</t>
  </si>
  <si>
    <t>Oficina Asesora de Planeación</t>
  </si>
  <si>
    <t>Banco de Datos</t>
  </si>
  <si>
    <t>CÓDIGO: SIG-PR009-FO3</t>
  </si>
  <si>
    <t>Proyectó y Elaboró Formato: Reynaldo Roa Parra</t>
  </si>
  <si>
    <t>PROCESO GESTION MEJORA CONTINUA DEL SISTEMA INTEGRADO DE GESTIÓN [SIG]</t>
  </si>
  <si>
    <t>Rango de Gestión</t>
  </si>
  <si>
    <t>Deficiente</t>
  </si>
  <si>
    <t>Excelente</t>
  </si>
  <si>
    <t>Cumplimiento Meta</t>
  </si>
  <si>
    <t>70-90%</t>
  </si>
  <si>
    <t>&gt; 90%</t>
  </si>
  <si>
    <t>&lt; 70%</t>
  </si>
  <si>
    <t>Satisfactorio</t>
  </si>
  <si>
    <t>VERSIÓN: 02</t>
  </si>
  <si>
    <t>FECHA: 26 DE ABRIL 2016</t>
  </si>
  <si>
    <r>
      <t xml:space="preserve">Plan de Acción Cuatrienal
</t>
    </r>
    <r>
      <rPr>
        <b/>
        <u/>
        <sz val="8"/>
        <rFont val="Arial"/>
        <family val="2"/>
      </rPr>
      <t>2016 - 2019</t>
    </r>
    <r>
      <rPr>
        <b/>
        <sz val="8"/>
        <rFont val="Arial"/>
        <family val="2"/>
      </rPr>
      <t xml:space="preserve">
Plan de Acción Anual
</t>
    </r>
    <r>
      <rPr>
        <b/>
        <u/>
        <sz val="8"/>
        <rFont val="Arial"/>
        <family val="2"/>
      </rPr>
      <t>2018</t>
    </r>
  </si>
  <si>
    <t>PAP</t>
  </si>
  <si>
    <t>PAA</t>
  </si>
  <si>
    <t xml:space="preserve">4- Gestión Normativa </t>
  </si>
  <si>
    <t>PROYECTOS DE ACUERDO</t>
  </si>
  <si>
    <t>proyectos de Acuerdo aprobado/negado/ devuelto</t>
  </si>
  <si>
    <t>(Proyectos de acuerdo aprobados / Proyectos de Acuerdo Programados + Proyectos de acuerdo negados / Proyectos de Acuerdo Programados + Proyectos de acuerdo devueltos / Proyectos de Acuerdo)*100
'[PAA / PAP+PAN+PA]*100</t>
  </si>
  <si>
    <t>Secretaria General 
Comisiones</t>
  </si>
  <si>
    <t>5. SOSTENIBLIDAD SISTEMA INTEGRADO</t>
  </si>
  <si>
    <t>SISTEMA INTEGRADO</t>
  </si>
  <si>
    <t>SECRETARIA GENERAL: En el mes e febrero de 2018, fueron programadaso los proyectos de acuerdo Nos. 663 283, (355, 365,496 acumls) 345, 370, 389,596,554,562,519 (525, 572, 634 acumls) 664 y (662, 665 acumuls) de 2017; aprobados los Nos. 663, 345 y ( 662, 665 acumls) de 2017; el 283 de 2017, devuelto a comisión.
COMISIÓN DEL PLAN: La Comisión del Plan en el periodo ordinario correspondiente a las sesiones de Febrero programó los proyectos de Acuerdo 211, 265, 289 de 2017, devueltos por la Plenaria, no tomó decisión en la sesión del 24 de febrero de 2018.
COMISIÓN DE GOBIERNO: En la Comisión Segunda Permanente de Gobierno durante en el mes de febrero se aprobaron Proyectos de Acuerdo: No. 043 de 2018.No. 057-068 de 2018 Acumulados por Unidada de Materia.
En este mes  se radicaron los siguietes proyectos de acuerdo de iniciativa de los concejlaes Proyecto de Acuerdo Nos.135 del 2018 "Por el cual se establecen unas exenciones en materia de impuesto predial  unificado para el fortalecimiento de la Educacion  superior en el Distrito Capital.
COMISIÓN TERCERA PERMANENTE DE HACIENDA Y CRÉDITO PÚBLICO: En este mes  se radicaron los siguietes proyectos de acuerdo de iniciativa de los concejlaes Proyecto de Acuerdo Nos.135 del 2018. "Por el cual se establecen unas exenciones en materia de impuesto predial  unificado para el fortalecimiento de la Educacion  superior en el Distrito Capital. Este proyecto de acuerdo no fue debatido, teniendo en cuenta el aticulo 80 del reglamento Interno es archivado.</t>
  </si>
  <si>
    <t xml:space="preserve">SECRETARIA GENERAL: En el mes de marzo de 2018 fueron programados los proyecos de acuerdo Nos. 596, 554, 562, (525, 572, 634 acumls) de 2017 ; y (057, 068 acumls), 043 y (001, 109, 110 acumls) de 2018; aprobado el 596 de 2017.
COMISIÓN DEL PLAN: La Comisión del Plan en el periodo ordinario correspondiente a las sesiones de marzo, no aprobó proyectos de Acuerdo. Se negó el proyecto de Acuerdo 015 de 2018, en sesión del 03 de marzo de 2018.
COMISIÒN DE GOBIERNO:En la Comisión Segunda Permanente de Gobierno durante en el mes de marzo no se aprobaron Proyectos de Acuerdo.
COMISIÓN TERCERA PERMANENTE DE HACIENDA Y CRÉDITO PÚBLICO: En este mes Se aprobaron en Primer Debate los Proyectos de Acuerdo 001, 109 , 110 Y 152 del año 2018. Proyectos de Acuerdo 001, 109 y 110 del 2018 acumulados por unidad de materia
“Por el cual se establecen lineamientos para el fomento, promoción, incentivo y desarrollo de la economía naranja en el Distrito Capital y se adoptan otras disposiciones. ”Proyecto de Acuerdo No. 152 del 2018.
“Por medio del cual se autoriza a la Secretaria Distrital de Hacienda la asunción de obligaciones para garantizar la gestión en materia de tecnología para el Concejo de Bogotá, con cargo a vigencias futuras ordinarias 2019”.
</t>
  </si>
  <si>
    <t xml:space="preserve">SECRETARIA GENERAL: En el mes de abril de 2018, fueron programados los proyectos de acuerdo Nos. 389, (525, 572, 634 acumls), 554 y 562 de 2017 y (057, 068 acumls), 043 y (001, 109, 110 acumls) y 152 de 2018; aprobados el 389, (525, 572, 634 acumls), 554 y 562 de 2017, y (057, 068 acumls) y 043 de 2018.
COMISIÓN DEL PLAN: La Comisión del Plan en el periodo extraordinario de sesiones del mes de abril votó el proyecto de Acuerdo 146 de 2018, sometió a votación la ponencia negativa y quedó empatada. El Presidente dispuso realizar el desempate en otra sesión, al termino de sesiones extraordinarias se archivo.
COMISIÒPN DE GOBIERNO: En la Comisión Segunda Permanente de Gobierno : Durante en el mes de abril no se aprobaron Proyectos de Acuerdo.
En este mes se aprobaron en Primer Debate el Proyecto de Acuerdo 179 de 2018 de iniciativa de los concejales. 
COMISIÓN TERCERA PERMANENTE DE HACIENDA Y CRÉDITO PÚBLICO: En este mes se aprobaron en Primer Debate el Proyecto de Acuerdo 179 de 2018 de iniciativa de los concejales. Proyecto de Acuerdo No. 179 del 2018
“Por el cual se crea el Distrito Turístico – “Tradiciones Bogotanas”- en Bogotá D.C. y se dictan otras disposiciones”.
</t>
  </si>
  <si>
    <t xml:space="preserve">SECRETARIA GENERAL:   EN EL MES JULIO DE 2018, FUERON PROGRAMADOS LOS PROYECTOS DE ACUERDO Nos. 664 DE 2017, ARCHIVADO; Y,  263 APROBADO Y (216, 255 ACUMLS) DE 2018.  
 COMISIÓN DEL PLAN: La Comisión del Plan en el mes de julio no programó proyectos de Acuerdo.
COMISIÒN DE GOBIERNO: En la Comisión Segunda Permanente de Gobierno durante en el mes de julio no se aprobaron Proyectos de Acuerdo.
TERCERA PERMANENTE DE HACIENDA Y CRÉDITO PÚBLICO: PROYECTO DE ACUERDO NO. 318 DE 2018 
“Por medio del cual se efectúa una adición en el Presupuesto Anual de Rentas e Ingresos y de Gastos e Inversiones de Bogotá, Distrito Capital, para la vigencia fiscal comprendida entre el 1º de enero y el 31 de diciembre de 2018 y se dictan otras disposiciones”
COMISIÓN TERCERA PERMANENTE DE HACIENDA Y CRÉDITO PÚBLICO. PROYECTO DE ACUERDO NO. 319 DE 2018 
“Por el cual se autoriza a la Administración Distrital, por medio del Fondo Financiero Distrital de Salud, para asumir compromisos con cargo a vigencias futuras ordinarias para el período 2020 - 2022”
</t>
  </si>
  <si>
    <t xml:space="preserve">SECRETARIA GENERAL: En el mes de junio de 2018, fueron programados los proyectos de acuerdo Nos. (355, 365 496 acumls) de 2017 y (001, 109, 110 acumls) e 2018 aprobados.
COMISIÓN DE GOBIERNO:Comisión Segunda Permanente de Gobierno durante en el mes de junio se aprobaron Proyectos de Acuerdo: Se aprobarón los Proyecto de Acuerdo: No. 216-255 de 2018 Acumuludaos por Unidad de Materia.
COMISIÓN TERCERA PERMANENTE DE HACIENDA Y CRÉDITO PÚBLICO: En este mes  se radicaron los siguietes proyectos de acuerdo de iniciativa de los concejales 
Proyecto de Acuerdo Nos.302 del 2018
"por el cual se crea la politica publica de fomento distrital a la Industria Bogotana".Este proyecto de acuerdo no fue debatido, teniendo en cuenta el aticulo 80 del reglamento Interno es archivado.
</t>
  </si>
  <si>
    <t xml:space="preserve">SECRETARIA GENERAL: EN EL MES AGOSTO DE 2018, FUERON PROGRAMADOS LOS PROYECTOS DE ACUERDO Nos. 370 Y 519 DE 2017; Y, 136, 161, 168, 179,  (216, 255 ACUMLS), 318 Y 319 DE 2018. DE LOS CUALES FUERON APROBADOS EL 519 DE 2017; Y EL 136, 318 Y 319 DE 2018; ARCHIVADO EL 370 DE 2017; Y DEVUELTOS (216, 255 ACUMLS) DE 2018. 
COMISIÓN DEL PLAN: La Comisión del Plan en el periodo ordinario correspondiente a las sesiones de Agosto, aprobó el proyecto de Acuerdo 306 y negó el proyecto de Acuerdo 283 de 2017 devuelto por la Plenaria. Se prograron los proeyctos de Acuerdo 283 de 2017 y los proyectos de Acuerdo 306, 348 y 345 de 2018.
COMISIÓN SEGUNDA DE GOBIERNO: En la Comisión Segunda Permanente de Gobierno durante en el mes de agosto se aprobaron  3 Proyecto de Acuerdo y se programaron 4 proyectos de acauerdo. Se aprobarón los Proyectos de Acuerdo:
No. 293, 334 y 277 de 2018.
COMISIÒN  TERCERA PERMANENTE DE HACIENDA Y CRÉDITO PÚBLICO:  En el mes de agosto del 2018, se aprobaron en Primer Debate los Prpyectos de Acuerdo 369 de 2018.PROYECTO DE ACUERDO NO. 369 DE 2018 .
“Por el cual se establecen lineamientos generales para promover medidas de austeridad y transparencia del gasto público en las Entidades del Orden Distrital, y se dictan otras disposiciones”.
</t>
  </si>
  <si>
    <t>SECRETARIA GENERAL: En el mes de enero de 2018 fueron programados los proyectos de acuerdo Nos. (587, 643 acumls.) y 663 de 2017, siendo aprobados los Nos. (587, 643 acumls).
COMISIÓN DEL PLAN: La Comisión del Plan en el mes de enero no programó proyectos de Acuerdo.
COMISIÒN DE GOBIERNO: En la Comisión Segunda Permanente de Gobierno durante en el mes de enero no se aprobaron Proyectos de Acuerdo.
COMISIÓN TERCERA PERMANENTE DE HACIENDA Y CRÉDITO PÚBLICO: 
Durante el mes de enero de 2018 en ejercicio de la Gestión Normativa debatió y aprobo en Primer Debate dos (2) Proyectos de acuerdo de iniciativa de la Administración Distrital. Proyecto de Acuerdo No.  663 del 2017
“Por el cual se autoriza un cupo de endeudamiento hasta por Diez billones ochocientos cincuenta mil millones ($10.850.000.000.000) de pesos constantes de 2017 para la empresa Metro de Bogotá S.A. y se dictan otras disposiciones”
Proyecto de Acuerdo Nos. 664 del 2017“Por medio del Cual se establece el cobro de la contribución por el servicio de garaje o zonas de estacionamiento de uso público, incluyendo el estacionamiento en vía”: En este mes Se aprobaron en Primer Debate los Proyectos de Acuerdo 663 y 664 del año 2017.</t>
  </si>
  <si>
    <t xml:space="preserve">SECRETARIA GENERAL: En el mes de mayo de 2018, fueron programados los proyectos de acuerdo Nos. 152 y (001, 109, 110 acumls) de 2018. Ninguno aprobado.
COMISIÓN DEL PLAN: COMISIÓN DEL PLAN: La Comisión del Plan en el periodo ordinario correspondiente a las sesiones de mayo, no aprobó proyectos de Acuerdo. Se negaron los proyectos de Acuerdo 211, 265, 28 de 2017, acumulados por unidad de materia y devueltos de la Plenaria. en sesión del 04 de junio de 2018.
COMISIÓN DE GOBIERNO:En la Comisión Segunda Permanente de Gobierno durante en el mes de mayo se aprobaron Proyectos de Acuerdo: No. 136 de 2018
No. 161 de 2018,No. 168 de 2018.
COMISIÒN  TERCERA PERMANENTE DE HACIENDA Y CRÉDITO PÚBLICO:           : En este mes se aprobaron en Primer Debate el Proyecto de Acuerdo 263 de 2018 de iniciativa de los concejales. Proyecto de Acuerdo No. 263 del 2018
“Por el cual se autoriza a la Administración Distrital, por medio de la Secretaría de Educación del Distrito, para asumir compromisos con cargo a vigencias futuras excepcionales para el período 2019 - 2028”.
</t>
  </si>
  <si>
    <t xml:space="preserve">SECRETARÍA GENERAL: EN EL MES JULIO DE 2018, FUERON PROGRAMADOS LOS PROYECTOS DE ACUERDO Nos. 664 DE 2017, ARCHIVADO; Y,  263 APROBADO Y (216, 255 ACUMLS) DE 2018. EN EL MES JULIO DE 2018, FUERON PROGRAMADOS LOS PROYECTOS DE ACUERDO Nos. 664 DE 2017, ARCHIVADO; Y,  263 APROBADO Y (216, 255 ACUMLS) DE 2018. EN EL MES SEPTIEMBRE DE 2018, FUERON PROGRAMADOS LOS PROYECTOS DE ACUERDO Nos. 161,168,293,369,328,306, 363 DE 2018 y 283 de 2017. DE LOS CUALES FUE ARCHIVADO EL 283 de 2017. 
 EN EL MES SEPTIEMBRE DE 2018, FUERON PROGRAMADOS LOS PROYECTOS DE ACUERDO Nos. 161,168,293,369,328,306, 363 DE 2018 y 283 de 2017. DE LOS CUALES FUE ARCHIVADO EL 283 de 2017. 
COMISIÓN DEL PLAN: La Comisión del Plan en el mes de septiembre no programó proyectos de Acuerdo.
COMISIÒN DE GOBIERNO: En la Comisión Segunda Permantente de Gobierno durante en el mes de septiembre se aprobaron 2 proyectos
de acuerdo: Proyectos de Acuerdo:
No. 346 y 311 y se programaron 5 proyectos de acuerdo. </t>
  </si>
  <si>
    <t>COMISIÓN DEL PLAN:La Comisión del Plan en el mes de octubre no programó proyectos de Acuerdo.
COMISIÓN DE GOBIERNO:En la Comisión Segunda Permanete de Gobierno, durante el mes de octubre se arprobaron 2 proyectos de acuerdo y se programaron 3 proyectos de acuerdo  .
COMISIÒN  TERCERA PERMANENTE DE HACIENDA Y CRÉDITO PÚBLICO. En sesiones extras, fueron aprobados los siguientes proyectos de acuerdo en Primer Debate
Proyecto de Acuerdo No. 458 de 2018 
“Por el cual se autoriza a la Administración Distrital, por medio del Fondo Financiero Distrital de Salud, para asumir compromisos con cargo a vigencias futuras ordinarias para el período 2019 – 2027 del proyecto 1191 “Actualización y modernización de la infraestructura, física, tecnológica y de comunicaciones en salud en su componente de reposición y dotación de la Nueva UMHES Santa Clara y CAPS del Conjunto Hospitalario San Juan de Dios”
Proyecto de Acuerdo No. 453 de 2018 
“Por el cual se establece el cobro de una contribución de valorización por beneficio local para la construcción de un plan de obras y se dictan otras disposiciones”-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</si>
</sst>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m\ &quot;de&quot;\ yyyy"/>
    <numFmt numFmtId="165" formatCode="dd/mmmm/yyyy"/>
  </numFmts>
  <fonts count="6" x14ac:knownFonts="1">
    <font>
      <sz val="10"/>
      <color theme="1"/>
      <name val="Arial"/>
      <family val="2"/>
    </font>
    <font>
      <sz val="10"/>
      <name val="Arial"/>
      <family val="2"/>
    </font>
    <font>
      <sz val="8"/>
      <name val="Arial"/>
      <family val="2"/>
    </font>
    <font>
      <b/>
      <sz val="8"/>
      <name val="Arial"/>
      <family val="2"/>
    </font>
    <font>
      <b/>
      <u/>
      <sz val="8"/>
      <name val="Arial"/>
      <family val="2"/>
    </font>
    <font>
      <sz val="9"/>
      <name val="Arial"/>
      <family val="2"/>
    </font>
  </fonts>
  <fills count="7">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rgb="FFFFA7A7"/>
        <bgColor indexed="64"/>
      </patternFill>
    </fill>
    <fill>
      <patternFill patternType="solid">
        <fgColor rgb="FFF7F1A7"/>
        <bgColor indexed="64"/>
      </patternFill>
    </fill>
    <fill>
      <patternFill patternType="solid">
        <fgColor theme="6" tint="0.79998168889431442"/>
        <bgColor indexed="64"/>
      </patternFill>
    </fill>
  </fills>
  <borders count="25">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s>
  <cellStyleXfs count="2">
    <xf numFmtId="0" fontId="0" fillId="0" borderId="0"/>
    <xf numFmtId="0" fontId="1" fillId="0" borderId="0"/>
  </cellStyleXfs>
  <cellXfs count="149">
    <xf numFmtId="0" fontId="0" fillId="0" borderId="0" xfId="0"/>
    <xf numFmtId="0" fontId="2" fillId="0" borderId="0" xfId="1" applyFont="1"/>
    <xf numFmtId="0" fontId="3" fillId="0" borderId="13" xfId="1" quotePrefix="1" applyFont="1" applyBorder="1" applyAlignment="1">
      <alignment horizontal="center" vertical="center" wrapText="1"/>
    </xf>
    <xf numFmtId="0" fontId="3" fillId="0" borderId="13" xfId="1" quotePrefix="1" applyFont="1" applyBorder="1" applyAlignment="1">
      <alignment horizontal="left" vertical="center"/>
    </xf>
    <xf numFmtId="0" fontId="2" fillId="0" borderId="9" xfId="1" quotePrefix="1" applyFont="1" applyBorder="1" applyAlignment="1" applyProtection="1">
      <alignment horizontal="left"/>
      <protection locked="0"/>
    </xf>
    <xf numFmtId="0" fontId="3" fillId="0" borderId="13" xfId="1" quotePrefix="1" applyFont="1" applyFill="1" applyBorder="1" applyAlignment="1">
      <alignment horizontal="left" vertical="center"/>
    </xf>
    <xf numFmtId="0" fontId="2" fillId="0" borderId="9" xfId="1" applyFont="1" applyFill="1" applyBorder="1" applyAlignment="1"/>
    <xf numFmtId="0" fontId="2" fillId="0" borderId="10" xfId="1" applyFont="1" applyFill="1" applyBorder="1" applyAlignment="1"/>
    <xf numFmtId="0" fontId="3" fillId="0" borderId="13" xfId="1" applyFont="1" applyFill="1" applyBorder="1" applyAlignment="1">
      <alignment horizontal="center"/>
    </xf>
    <xf numFmtId="0" fontId="3" fillId="0" borderId="13" xfId="1" quotePrefix="1" applyFont="1" applyFill="1" applyBorder="1" applyAlignment="1">
      <alignment horizontal="left"/>
    </xf>
    <xf numFmtId="0" fontId="2" fillId="0" borderId="10" xfId="1" quotePrefix="1" applyFont="1" applyBorder="1" applyAlignment="1">
      <alignment horizontal="left"/>
    </xf>
    <xf numFmtId="0" fontId="2" fillId="0" borderId="10" xfId="1" applyFont="1" applyBorder="1" applyAlignment="1"/>
    <xf numFmtId="0" fontId="2" fillId="0" borderId="11" xfId="1" applyFont="1" applyBorder="1" applyAlignment="1"/>
    <xf numFmtId="0" fontId="3" fillId="0" borderId="1" xfId="1" quotePrefix="1" applyFont="1" applyBorder="1" applyAlignment="1">
      <alignment horizontal="left" vertical="center"/>
    </xf>
    <xf numFmtId="0" fontId="2" fillId="0" borderId="9" xfId="1" quotePrefix="1" applyFont="1" applyFill="1" applyBorder="1" applyAlignment="1" applyProtection="1">
      <alignment horizontal="left"/>
      <protection locked="0"/>
    </xf>
    <xf numFmtId="0" fontId="2" fillId="0" borderId="11" xfId="1" applyFont="1" applyFill="1" applyBorder="1" applyAlignment="1"/>
    <xf numFmtId="0" fontId="2" fillId="0" borderId="2" xfId="1" applyFont="1" applyBorder="1"/>
    <xf numFmtId="0" fontId="2" fillId="0" borderId="3" xfId="1" applyFont="1" applyBorder="1"/>
    <xf numFmtId="0" fontId="2" fillId="0" borderId="4" xfId="1" applyFont="1" applyBorder="1"/>
    <xf numFmtId="0" fontId="2" fillId="0" borderId="0" xfId="1" applyFont="1" applyBorder="1"/>
    <xf numFmtId="0" fontId="2" fillId="0" borderId="14" xfId="1" applyFont="1" applyBorder="1"/>
    <xf numFmtId="0" fontId="2" fillId="0" borderId="15" xfId="1" applyFont="1" applyBorder="1"/>
    <xf numFmtId="0" fontId="3" fillId="0" borderId="1" xfId="1" applyFont="1" applyBorder="1" applyAlignment="1">
      <alignment horizontal="center" vertical="center"/>
    </xf>
    <xf numFmtId="0" fontId="3" fillId="0" borderId="9" xfId="1" applyFont="1" applyBorder="1" applyAlignment="1">
      <alignment horizontal="center" vertical="center"/>
    </xf>
    <xf numFmtId="3" fontId="2" fillId="0" borderId="13" xfId="1" applyNumberFormat="1" applyFont="1" applyBorder="1" applyAlignment="1" applyProtection="1">
      <alignment horizontal="center"/>
      <protection locked="0"/>
    </xf>
    <xf numFmtId="9" fontId="2" fillId="0" borderId="9" xfId="1" applyNumberFormat="1" applyFont="1" applyBorder="1" applyAlignment="1">
      <alignment horizontal="center"/>
    </xf>
    <xf numFmtId="0" fontId="2" fillId="0" borderId="7" xfId="1" applyFont="1" applyBorder="1"/>
    <xf numFmtId="0" fontId="2" fillId="0" borderId="8" xfId="1" applyFont="1" applyBorder="1"/>
    <xf numFmtId="0" fontId="2" fillId="2" borderId="0" xfId="1" applyFont="1" applyFill="1"/>
    <xf numFmtId="164" fontId="2" fillId="0" borderId="13" xfId="1" applyNumberFormat="1" applyFont="1" applyBorder="1" applyAlignment="1" applyProtection="1">
      <alignment horizontal="center"/>
    </xf>
    <xf numFmtId="0" fontId="2" fillId="0" borderId="6" xfId="1" applyFont="1" applyBorder="1" applyAlignment="1">
      <alignment vertical="center"/>
    </xf>
    <xf numFmtId="3" fontId="3" fillId="0" borderId="1" xfId="1" applyNumberFormat="1" applyFont="1" applyBorder="1" applyAlignment="1">
      <alignment horizontal="center" vertical="center"/>
    </xf>
    <xf numFmtId="9" fontId="3" fillId="0" borderId="2" xfId="1" applyNumberFormat="1" applyFont="1" applyBorder="1" applyAlignment="1">
      <alignment horizontal="center" vertical="center"/>
    </xf>
    <xf numFmtId="0" fontId="2" fillId="0" borderId="13" xfId="1" applyFont="1" applyBorder="1" applyAlignment="1">
      <alignment vertical="center"/>
    </xf>
    <xf numFmtId="1" fontId="2" fillId="0" borderId="10" xfId="1" applyNumberFormat="1" applyFont="1" applyBorder="1" applyAlignment="1" applyProtection="1">
      <alignment horizontal="center"/>
      <protection locked="0"/>
    </xf>
    <xf numFmtId="9" fontId="2" fillId="0" borderId="10" xfId="1" applyNumberFormat="1" applyFont="1" applyBorder="1" applyAlignment="1" applyProtection="1">
      <protection locked="0"/>
    </xf>
    <xf numFmtId="0" fontId="3" fillId="0" borderId="1" xfId="1" applyFont="1" applyBorder="1" applyAlignment="1" applyProtection="1">
      <alignment horizontal="center" vertical="center"/>
      <protection locked="0"/>
    </xf>
    <xf numFmtId="0" fontId="3" fillId="0" borderId="1" xfId="1" quotePrefix="1" applyFont="1" applyBorder="1" applyAlignment="1" applyProtection="1">
      <alignment horizontal="center" vertical="center"/>
      <protection locked="0"/>
    </xf>
    <xf numFmtId="9" fontId="3" fillId="4" borderId="13" xfId="1" applyNumberFormat="1" applyFont="1" applyFill="1" applyBorder="1" applyAlignment="1">
      <alignment horizontal="center" vertical="center"/>
    </xf>
    <xf numFmtId="0" fontId="3" fillId="4" borderId="13" xfId="1" applyFont="1" applyFill="1" applyBorder="1" applyAlignment="1">
      <alignment horizontal="center" vertical="center"/>
    </xf>
    <xf numFmtId="10" fontId="3" fillId="5" borderId="13" xfId="1" applyNumberFormat="1" applyFont="1" applyFill="1" applyBorder="1" applyAlignment="1">
      <alignment horizontal="center" vertical="center"/>
    </xf>
    <xf numFmtId="0" fontId="3" fillId="5" borderId="13" xfId="1" applyFont="1" applyFill="1" applyBorder="1" applyAlignment="1">
      <alignment horizontal="center" vertical="center"/>
    </xf>
    <xf numFmtId="9" fontId="2" fillId="0" borderId="11" xfId="1" applyNumberFormat="1" applyFont="1" applyBorder="1" applyAlignment="1" applyProtection="1">
      <protection locked="0"/>
    </xf>
    <xf numFmtId="10" fontId="2" fillId="0" borderId="13" xfId="1" applyNumberFormat="1" applyFont="1" applyBorder="1" applyAlignment="1" applyProtection="1">
      <alignment horizontal="center"/>
      <protection hidden="1"/>
    </xf>
    <xf numFmtId="3" fontId="2" fillId="0" borderId="0" xfId="1" applyNumberFormat="1" applyFont="1"/>
    <xf numFmtId="10" fontId="2" fillId="0" borderId="0" xfId="1" applyNumberFormat="1" applyFont="1"/>
    <xf numFmtId="165" fontId="2" fillId="0" borderId="16" xfId="1" applyNumberFormat="1" applyFont="1" applyFill="1" applyBorder="1" applyAlignment="1" applyProtection="1">
      <alignment vertical="center"/>
    </xf>
    <xf numFmtId="165" fontId="2" fillId="0" borderId="24" xfId="1" applyNumberFormat="1" applyFont="1" applyFill="1" applyBorder="1" applyAlignment="1" applyProtection="1">
      <alignment vertical="center"/>
    </xf>
    <xf numFmtId="0" fontId="2" fillId="6" borderId="9" xfId="1" quotePrefix="1" applyFont="1" applyFill="1" applyBorder="1" applyAlignment="1" applyProtection="1">
      <alignment horizontal="left"/>
    </xf>
    <xf numFmtId="0" fontId="2" fillId="6" borderId="10" xfId="1" quotePrefix="1" applyFont="1" applyFill="1" applyBorder="1" applyAlignment="1" applyProtection="1">
      <alignment horizontal="left"/>
      <protection locked="0"/>
    </xf>
    <xf numFmtId="0" fontId="2" fillId="6" borderId="10" xfId="1" applyFont="1" applyFill="1" applyBorder="1" applyAlignment="1" applyProtection="1">
      <protection locked="0"/>
    </xf>
    <xf numFmtId="0" fontId="2" fillId="6" borderId="11" xfId="1" applyFont="1" applyFill="1" applyBorder="1" applyAlignment="1" applyProtection="1">
      <protection locked="0"/>
    </xf>
    <xf numFmtId="0" fontId="3" fillId="6" borderId="11" xfId="1" applyFont="1" applyFill="1" applyBorder="1" applyAlignment="1" applyProtection="1">
      <alignment horizontal="center"/>
    </xf>
    <xf numFmtId="0" fontId="2" fillId="2" borderId="10" xfId="1" applyFont="1" applyFill="1" applyBorder="1" applyAlignment="1" applyProtection="1">
      <protection locked="0"/>
    </xf>
    <xf numFmtId="0" fontId="2" fillId="2" borderId="11" xfId="1" applyFont="1" applyFill="1" applyBorder="1" applyAlignment="1" applyProtection="1">
      <protection locked="0"/>
    </xf>
    <xf numFmtId="9" fontId="2" fillId="6" borderId="9" xfId="1" applyNumberFormat="1" applyFont="1" applyFill="1" applyBorder="1" applyAlignment="1" applyProtection="1">
      <alignment horizontal="center"/>
    </xf>
    <xf numFmtId="0" fontId="2" fillId="0" borderId="2" xfId="1" applyFont="1" applyFill="1" applyBorder="1" applyAlignment="1" applyProtection="1">
      <protection locked="0"/>
    </xf>
    <xf numFmtId="0" fontId="2" fillId="0" borderId="10" xfId="1" applyFont="1" applyFill="1" applyBorder="1" applyAlignment="1" applyProtection="1">
      <protection locked="0"/>
    </xf>
    <xf numFmtId="4" fontId="2" fillId="0" borderId="16" xfId="1" applyNumberFormat="1" applyFont="1" applyFill="1" applyBorder="1" applyAlignment="1" applyProtection="1">
      <alignment horizontal="center"/>
      <protection locked="0"/>
    </xf>
    <xf numFmtId="4" fontId="2" fillId="0" borderId="17" xfId="1" applyNumberFormat="1" applyFont="1" applyFill="1" applyBorder="1" applyAlignment="1" applyProtection="1">
      <alignment horizontal="center"/>
      <protection locked="0"/>
    </xf>
    <xf numFmtId="4" fontId="2" fillId="0" borderId="18" xfId="1" applyNumberFormat="1" applyFont="1" applyFill="1" applyBorder="1" applyAlignment="1" applyProtection="1">
      <alignment horizontal="center"/>
      <protection locked="0"/>
    </xf>
    <xf numFmtId="4" fontId="2" fillId="0" borderId="16" xfId="1" applyNumberFormat="1" applyFont="1" applyFill="1" applyBorder="1" applyAlignment="1" applyProtection="1">
      <alignment horizontal="center" vertical="center" wrapText="1"/>
      <protection locked="0"/>
    </xf>
    <xf numFmtId="4" fontId="2" fillId="0" borderId="17" xfId="1" applyNumberFormat="1" applyFont="1" applyFill="1" applyBorder="1" applyAlignment="1" applyProtection="1">
      <alignment horizontal="center" vertical="center"/>
      <protection locked="0"/>
    </xf>
    <xf numFmtId="4" fontId="2" fillId="0" borderId="18" xfId="1" applyNumberFormat="1" applyFont="1" applyFill="1" applyBorder="1" applyAlignment="1" applyProtection="1">
      <alignment horizontal="center" vertical="center"/>
      <protection locked="0"/>
    </xf>
    <xf numFmtId="0" fontId="2" fillId="0" borderId="2" xfId="1" quotePrefix="1" applyFont="1" applyBorder="1" applyAlignment="1">
      <alignment horizontal="left" vertical="center"/>
    </xf>
    <xf numFmtId="0" fontId="2" fillId="0" borderId="3" xfId="1" quotePrefix="1" applyFont="1" applyBorder="1" applyAlignment="1">
      <alignment horizontal="left" vertical="center"/>
    </xf>
    <xf numFmtId="0" fontId="2" fillId="0" borderId="4" xfId="1" quotePrefix="1" applyFont="1" applyBorder="1" applyAlignment="1">
      <alignment horizontal="justify" vertical="center"/>
    </xf>
    <xf numFmtId="0" fontId="1" fillId="0" borderId="2" xfId="1" quotePrefix="1" applyFont="1" applyBorder="1" applyAlignment="1">
      <alignment horizontal="center" vertical="center"/>
    </xf>
    <xf numFmtId="0" fontId="1" fillId="0" borderId="3" xfId="1" quotePrefix="1" applyFont="1" applyBorder="1" applyAlignment="1">
      <alignment horizontal="center" vertical="center"/>
    </xf>
    <xf numFmtId="0" fontId="1" fillId="0" borderId="4" xfId="1" quotePrefix="1" applyFont="1" applyBorder="1" applyAlignment="1">
      <alignment horizontal="center" vertical="center"/>
    </xf>
    <xf numFmtId="0" fontId="1" fillId="0" borderId="6" xfId="1" quotePrefix="1" applyFont="1" applyBorder="1" applyAlignment="1">
      <alignment horizontal="center" vertical="center"/>
    </xf>
    <xf numFmtId="0" fontId="1" fillId="0" borderId="7" xfId="1" quotePrefix="1" applyFont="1" applyBorder="1" applyAlignment="1">
      <alignment horizontal="center" vertical="center"/>
    </xf>
    <xf numFmtId="0" fontId="1" fillId="0" borderId="8" xfId="1" quotePrefix="1" applyFont="1" applyBorder="1" applyAlignment="1">
      <alignment horizontal="center" vertical="center"/>
    </xf>
    <xf numFmtId="0" fontId="2" fillId="0" borderId="9" xfId="1" quotePrefix="1" applyFont="1" applyBorder="1" applyAlignment="1">
      <alignment horizontal="left" vertical="center"/>
    </xf>
    <xf numFmtId="0" fontId="2" fillId="0" borderId="10" xfId="1" quotePrefix="1" applyFont="1" applyBorder="1" applyAlignment="1">
      <alignment horizontal="left" vertical="center"/>
    </xf>
    <xf numFmtId="0" fontId="2" fillId="0" borderId="11" xfId="1" applyFont="1" applyBorder="1" applyAlignment="1">
      <alignment horizontal="justify" vertical="center"/>
    </xf>
    <xf numFmtId="0" fontId="3" fillId="0" borderId="1" xfId="1" quotePrefix="1" applyFont="1" applyBorder="1" applyAlignment="1">
      <alignment vertical="center"/>
    </xf>
    <xf numFmtId="0" fontId="3" fillId="0" borderId="12" xfId="1" quotePrefix="1" applyFont="1" applyBorder="1" applyAlignment="1">
      <alignment vertical="center"/>
    </xf>
    <xf numFmtId="0" fontId="2" fillId="6" borderId="9" xfId="1" applyFont="1" applyFill="1" applyBorder="1" applyAlignment="1" applyProtection="1"/>
    <xf numFmtId="0" fontId="2" fillId="6" borderId="10" xfId="1" applyFont="1" applyFill="1" applyBorder="1" applyAlignment="1" applyProtection="1"/>
    <xf numFmtId="0" fontId="2" fillId="6" borderId="11" xfId="1" applyFont="1" applyFill="1" applyBorder="1" applyAlignment="1" applyProtection="1"/>
    <xf numFmtId="0" fontId="2" fillId="6" borderId="2" xfId="1" quotePrefix="1" applyFont="1" applyFill="1" applyBorder="1" applyAlignment="1" applyProtection="1">
      <alignment horizontal="justify" vertical="center" wrapText="1"/>
    </xf>
    <xf numFmtId="0" fontId="2" fillId="6" borderId="3" xfId="1" quotePrefix="1" applyFont="1" applyFill="1" applyBorder="1" applyAlignment="1" applyProtection="1">
      <alignment horizontal="justify" vertical="center"/>
    </xf>
    <xf numFmtId="0" fontId="2" fillId="6" borderId="4" xfId="1" quotePrefix="1" applyFont="1" applyFill="1" applyBorder="1" applyAlignment="1" applyProtection="1">
      <alignment horizontal="justify" vertical="center"/>
    </xf>
    <xf numFmtId="0" fontId="2" fillId="6" borderId="6" xfId="1" quotePrefix="1" applyFont="1" applyFill="1" applyBorder="1" applyAlignment="1" applyProtection="1">
      <alignment horizontal="justify" vertical="center"/>
    </xf>
    <xf numFmtId="0" fontId="2" fillId="6" borderId="7" xfId="1" quotePrefix="1" applyFont="1" applyFill="1" applyBorder="1" applyAlignment="1" applyProtection="1">
      <alignment horizontal="justify" vertical="center"/>
    </xf>
    <xf numFmtId="0" fontId="2" fillId="6" borderId="8" xfId="1" quotePrefix="1" applyFont="1" applyFill="1" applyBorder="1" applyAlignment="1" applyProtection="1">
      <alignment horizontal="justify" vertical="center"/>
    </xf>
    <xf numFmtId="4" fontId="2" fillId="0" borderId="16" xfId="1" applyNumberFormat="1" applyFont="1" applyFill="1" applyBorder="1" applyAlignment="1" applyProtection="1">
      <alignment horizontal="center" vertical="center"/>
      <protection locked="0"/>
    </xf>
    <xf numFmtId="0" fontId="3" fillId="0" borderId="9" xfId="1" quotePrefix="1" applyFont="1" applyBorder="1" applyAlignment="1">
      <alignment horizontal="center" vertical="center"/>
    </xf>
    <xf numFmtId="0" fontId="3" fillId="0" borderId="11" xfId="1" quotePrefix="1" applyFont="1" applyBorder="1" applyAlignment="1">
      <alignment horizontal="center" vertical="center"/>
    </xf>
    <xf numFmtId="0" fontId="2" fillId="6" borderId="9" xfId="1" applyFont="1" applyFill="1" applyBorder="1" applyAlignment="1" applyProtection="1">
      <alignment horizontal="justify" vertical="center" wrapText="1" shrinkToFit="1"/>
    </xf>
    <xf numFmtId="0" fontId="2" fillId="6" borderId="10" xfId="1" applyFont="1" applyFill="1" applyBorder="1" applyAlignment="1" applyProtection="1">
      <alignment horizontal="justify" vertical="center" wrapText="1" shrinkToFit="1"/>
    </xf>
    <xf numFmtId="0" fontId="2" fillId="6" borderId="11" xfId="1" applyFont="1" applyFill="1" applyBorder="1" applyAlignment="1" applyProtection="1">
      <alignment horizontal="justify" vertical="center" wrapText="1" shrinkToFit="1"/>
    </xf>
    <xf numFmtId="0" fontId="2" fillId="6" borderId="9" xfId="1" applyFont="1" applyFill="1" applyBorder="1" applyAlignment="1" applyProtection="1">
      <alignment horizontal="justify" vertical="center" wrapText="1"/>
    </xf>
    <xf numFmtId="0" fontId="2" fillId="6" borderId="10" xfId="1" applyFont="1" applyFill="1" applyBorder="1" applyAlignment="1" applyProtection="1">
      <alignment horizontal="justify" vertical="center" wrapText="1"/>
    </xf>
    <xf numFmtId="0" fontId="2" fillId="6" borderId="11" xfId="1" applyFont="1" applyFill="1" applyBorder="1" applyAlignment="1" applyProtection="1">
      <alignment horizontal="justify" vertical="center" wrapText="1"/>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3" fillId="0" borderId="6" xfId="1" applyFont="1" applyBorder="1" applyAlignment="1">
      <alignment horizontal="center"/>
    </xf>
    <xf numFmtId="0" fontId="2" fillId="0" borderId="7" xfId="1" applyFont="1" applyBorder="1"/>
    <xf numFmtId="0" fontId="2" fillId="0" borderId="10" xfId="1" applyFont="1" applyBorder="1"/>
    <xf numFmtId="0" fontId="2" fillId="0" borderId="11" xfId="1" applyFont="1" applyBorder="1"/>
    <xf numFmtId="0" fontId="3" fillId="0" borderId="10" xfId="1" quotePrefix="1" applyFont="1" applyBorder="1" applyAlignment="1">
      <alignment horizontal="center" vertical="center"/>
    </xf>
    <xf numFmtId="4" fontId="2" fillId="0" borderId="24" xfId="1" applyNumberFormat="1" applyFont="1" applyFill="1" applyBorder="1" applyAlignment="1" applyProtection="1">
      <alignment horizontal="center"/>
      <protection locked="0"/>
    </xf>
    <xf numFmtId="4" fontId="2" fillId="0" borderId="22" xfId="1" applyNumberFormat="1" applyFont="1" applyFill="1" applyBorder="1" applyAlignment="1" applyProtection="1">
      <alignment horizontal="center"/>
      <protection locked="0"/>
    </xf>
    <xf numFmtId="4" fontId="2" fillId="0" borderId="23" xfId="1" applyNumberFormat="1" applyFont="1" applyFill="1" applyBorder="1" applyAlignment="1" applyProtection="1">
      <alignment horizontal="center"/>
      <protection locked="0"/>
    </xf>
    <xf numFmtId="0" fontId="2" fillId="6" borderId="9" xfId="1" quotePrefix="1" applyFont="1" applyFill="1" applyBorder="1" applyAlignment="1" applyProtection="1">
      <alignment horizontal="justify" vertical="center" wrapText="1"/>
    </xf>
    <xf numFmtId="0" fontId="2" fillId="6" borderId="10" xfId="1" quotePrefix="1" applyFont="1" applyFill="1" applyBorder="1" applyAlignment="1" applyProtection="1">
      <alignment horizontal="justify" vertical="center"/>
    </xf>
    <xf numFmtId="0" fontId="2" fillId="6" borderId="11" xfId="1" quotePrefix="1" applyFont="1" applyFill="1" applyBorder="1" applyAlignment="1" applyProtection="1">
      <alignment horizontal="justify" vertical="center"/>
    </xf>
    <xf numFmtId="9" fontId="2" fillId="0" borderId="9" xfId="1" applyNumberFormat="1" applyFont="1" applyBorder="1" applyAlignment="1" applyProtection="1">
      <alignment horizontal="justify" vertical="center"/>
    </xf>
    <xf numFmtId="9" fontId="2" fillId="0" borderId="10" xfId="1" applyNumberFormat="1" applyFont="1" applyBorder="1" applyAlignment="1" applyProtection="1">
      <alignment horizontal="justify" vertical="center"/>
    </xf>
    <xf numFmtId="9" fontId="2" fillId="0" borderId="11" xfId="1" applyNumberFormat="1" applyFont="1" applyBorder="1" applyAlignment="1" applyProtection="1">
      <alignment horizontal="justify" vertical="center"/>
    </xf>
    <xf numFmtId="4" fontId="2" fillId="0" borderId="17" xfId="1" applyNumberFormat="1" applyFont="1" applyFill="1" applyBorder="1" applyAlignment="1" applyProtection="1">
      <alignment horizontal="justify" vertical="center" wrapText="1"/>
      <protection locked="0"/>
    </xf>
    <xf numFmtId="0" fontId="0" fillId="0" borderId="17" xfId="0" applyBorder="1" applyAlignment="1" applyProtection="1">
      <alignment horizontal="justify" vertical="center" wrapText="1"/>
      <protection locked="0"/>
    </xf>
    <xf numFmtId="0" fontId="0" fillId="0" borderId="18" xfId="0" applyBorder="1" applyAlignment="1" applyProtection="1">
      <alignment horizontal="justify" vertical="center" wrapText="1"/>
      <protection locked="0"/>
    </xf>
    <xf numFmtId="0" fontId="2" fillId="0" borderId="1" xfId="1" applyFont="1" applyBorder="1" applyAlignment="1">
      <alignment horizontal="center"/>
    </xf>
    <xf numFmtId="0" fontId="2" fillId="0" borderId="5" xfId="1" applyFont="1" applyBorder="1" applyAlignment="1">
      <alignment horizontal="center"/>
    </xf>
    <xf numFmtId="0" fontId="2" fillId="0" borderId="12" xfId="1" applyFont="1" applyBorder="1" applyAlignment="1">
      <alignment horizontal="center"/>
    </xf>
    <xf numFmtId="3" fontId="3" fillId="3" borderId="9" xfId="1" applyNumberFormat="1" applyFont="1" applyFill="1" applyBorder="1" applyAlignment="1">
      <alignment horizontal="center" vertical="center"/>
    </xf>
    <xf numFmtId="3" fontId="3" fillId="3" borderId="11" xfId="1" applyNumberFormat="1" applyFont="1" applyFill="1" applyBorder="1" applyAlignment="1">
      <alignment horizontal="center" vertical="center"/>
    </xf>
    <xf numFmtId="0" fontId="3" fillId="3" borderId="9" xfId="1" applyFont="1" applyFill="1" applyBorder="1" applyAlignment="1">
      <alignment horizontal="center" vertical="center"/>
    </xf>
    <xf numFmtId="0" fontId="3" fillId="3" borderId="11" xfId="1" applyFont="1" applyFill="1" applyBorder="1" applyAlignment="1">
      <alignment horizontal="center" vertical="center"/>
    </xf>
    <xf numFmtId="0" fontId="5" fillId="0" borderId="2" xfId="1" applyFont="1" applyBorder="1" applyAlignment="1">
      <alignment horizontal="center" vertical="center" wrapText="1" shrinkToFit="1"/>
    </xf>
    <xf numFmtId="0" fontId="5" fillId="0" borderId="3" xfId="1" applyFont="1" applyBorder="1" applyAlignment="1">
      <alignment horizontal="center" vertical="center" wrapText="1" shrinkToFit="1"/>
    </xf>
    <xf numFmtId="0" fontId="5" fillId="0" borderId="4" xfId="1" applyFont="1" applyBorder="1" applyAlignment="1">
      <alignment horizontal="center" vertical="center" wrapText="1" shrinkToFit="1"/>
    </xf>
    <xf numFmtId="4" fontId="2" fillId="0" borderId="16" xfId="1" applyNumberFormat="1" applyFont="1" applyFill="1" applyBorder="1" applyAlignment="1" applyProtection="1">
      <alignment horizontal="justify" vertical="center" wrapText="1"/>
      <protection locked="0"/>
    </xf>
    <xf numFmtId="4" fontId="2" fillId="0" borderId="18" xfId="1" applyNumberFormat="1" applyFont="1" applyFill="1" applyBorder="1" applyAlignment="1" applyProtection="1">
      <alignment horizontal="justify" vertical="center" wrapText="1"/>
      <protection locked="0"/>
    </xf>
    <xf numFmtId="4" fontId="2" fillId="0" borderId="16" xfId="1" applyNumberFormat="1" applyFont="1" applyFill="1" applyBorder="1" applyAlignment="1" applyProtection="1">
      <alignment horizontal="center" wrapText="1"/>
      <protection locked="0"/>
    </xf>
    <xf numFmtId="4" fontId="2" fillId="0" borderId="17" xfId="1" applyNumberFormat="1" applyFont="1" applyFill="1" applyBorder="1" applyAlignment="1" applyProtection="1">
      <alignment horizontal="center" wrapText="1"/>
      <protection locked="0"/>
    </xf>
    <xf numFmtId="4" fontId="2" fillId="0" borderId="18" xfId="1" applyNumberFormat="1" applyFont="1" applyFill="1" applyBorder="1" applyAlignment="1" applyProtection="1">
      <alignment horizontal="center" wrapText="1"/>
      <protection locked="0"/>
    </xf>
    <xf numFmtId="4" fontId="2" fillId="0" borderId="22" xfId="1" applyNumberFormat="1" applyFont="1" applyFill="1" applyBorder="1" applyAlignment="1" applyProtection="1">
      <alignment horizontal="justify" vertical="center" wrapText="1"/>
      <protection locked="0"/>
    </xf>
    <xf numFmtId="4" fontId="2" fillId="0" borderId="23" xfId="1" applyNumberFormat="1" applyFont="1" applyFill="1" applyBorder="1" applyAlignment="1" applyProtection="1">
      <alignment horizontal="justify" vertical="center" wrapText="1"/>
      <protection locked="0"/>
    </xf>
    <xf numFmtId="0" fontId="0" fillId="0" borderId="17" xfId="0" applyBorder="1" applyAlignment="1" applyProtection="1">
      <alignment horizontal="justify" vertical="center"/>
      <protection locked="0"/>
    </xf>
    <xf numFmtId="0" fontId="0" fillId="0" borderId="18" xfId="0" applyBorder="1" applyAlignment="1" applyProtection="1">
      <alignment horizontal="justify"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4" fontId="2" fillId="0" borderId="16" xfId="1" applyNumberFormat="1" applyFont="1" applyFill="1" applyBorder="1" applyAlignment="1" applyProtection="1">
      <protection locked="0"/>
    </xf>
    <xf numFmtId="0" fontId="0" fillId="0" borderId="17" xfId="0" applyBorder="1" applyAlignment="1" applyProtection="1">
      <protection locked="0"/>
    </xf>
    <xf numFmtId="0" fontId="0" fillId="0" borderId="18" xfId="0" applyBorder="1" applyAlignment="1" applyProtection="1">
      <protection locked="0"/>
    </xf>
    <xf numFmtId="4" fontId="2" fillId="0" borderId="21" xfId="1" applyNumberFormat="1" applyFont="1" applyFill="1" applyBorder="1" applyAlignment="1" applyProtection="1">
      <alignment horizontal="center" vertical="center"/>
      <protection locked="0"/>
    </xf>
    <xf numFmtId="4" fontId="2" fillId="0" borderId="19" xfId="1" applyNumberFormat="1" applyFont="1" applyFill="1" applyBorder="1" applyAlignment="1" applyProtection="1">
      <alignment horizontal="center" vertical="center"/>
      <protection locked="0"/>
    </xf>
    <xf numFmtId="4" fontId="2" fillId="0" borderId="20" xfId="1" applyNumberFormat="1" applyFont="1" applyFill="1" applyBorder="1" applyAlignment="1" applyProtection="1">
      <alignment horizontal="center" vertical="center"/>
      <protection locked="0"/>
    </xf>
    <xf numFmtId="0" fontId="2" fillId="0" borderId="21" xfId="1" quotePrefix="1" applyFont="1" applyBorder="1" applyAlignment="1" applyProtection="1">
      <alignment horizontal="center" vertical="top"/>
      <protection locked="0"/>
    </xf>
    <xf numFmtId="0" fontId="2" fillId="0" borderId="19" xfId="1" quotePrefix="1" applyFont="1" applyBorder="1" applyAlignment="1" applyProtection="1">
      <alignment horizontal="center" vertical="top"/>
      <protection locked="0"/>
    </xf>
    <xf numFmtId="0" fontId="2" fillId="0" borderId="20" xfId="1" quotePrefix="1" applyFont="1" applyBorder="1" applyAlignment="1" applyProtection="1">
      <alignment horizontal="center" vertical="top"/>
      <protection locked="0"/>
    </xf>
  </cellXfs>
  <cellStyles count="2">
    <cellStyle name="Normal" xfId="0" builtinId="0"/>
    <cellStyle name="Normal 2 2 3" xfId="1"/>
  </cellStyles>
  <dxfs count="56">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s>
  <tableStyles count="0" defaultTableStyle="TableStyleMedium2" defaultPivotStyle="PivotStyleLight16"/>
  <colors>
    <mruColors>
      <color rgb="FFF7F1A7"/>
      <color rgb="FFFFFFCC"/>
      <color rgb="FFFFA7A7"/>
      <color rgb="FFFF9999"/>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58139534883721"/>
          <c:y val="5.204460966542751E-2"/>
          <c:w val="0.58837209302325577"/>
          <c:h val="0.59107806691449816"/>
        </c:manualLayout>
      </c:layout>
      <c:lineChart>
        <c:grouping val="standard"/>
        <c:varyColors val="0"/>
        <c:ser>
          <c:idx val="0"/>
          <c:order val="0"/>
          <c:tx>
            <c:strRef>
              <c:f>'52'!$D$16</c:f>
              <c:strCache>
                <c:ptCount val="1"/>
                <c:pt idx="0">
                  <c:v>Resultado</c:v>
                </c:pt>
              </c:strCache>
            </c:strRef>
          </c:tx>
          <c:spPr>
            <a:ln w="28575"/>
          </c:spPr>
          <c:marker>
            <c:symbol val="none"/>
          </c:marker>
          <c:cat>
            <c:numRef>
              <c:f>'52'!$A$17:$A$28</c:f>
              <c:numCache>
                <c:formatCode>mmm\ "de"\ yyyy</c:formatCode>
                <c:ptCount val="12"/>
                <c:pt idx="0">
                  <c:v>43130</c:v>
                </c:pt>
                <c:pt idx="1">
                  <c:v>43159</c:v>
                </c:pt>
                <c:pt idx="2">
                  <c:v>43190</c:v>
                </c:pt>
                <c:pt idx="3">
                  <c:v>43220</c:v>
                </c:pt>
                <c:pt idx="4">
                  <c:v>43251</c:v>
                </c:pt>
                <c:pt idx="5">
                  <c:v>43281</c:v>
                </c:pt>
                <c:pt idx="6">
                  <c:v>43312</c:v>
                </c:pt>
                <c:pt idx="7">
                  <c:v>43343</c:v>
                </c:pt>
                <c:pt idx="8">
                  <c:v>43373</c:v>
                </c:pt>
                <c:pt idx="9">
                  <c:v>43404</c:v>
                </c:pt>
                <c:pt idx="10">
                  <c:v>43434</c:v>
                </c:pt>
                <c:pt idx="11">
                  <c:v>43465</c:v>
                </c:pt>
              </c:numCache>
            </c:numRef>
          </c:cat>
          <c:val>
            <c:numRef>
              <c:f>'52'!$D$17:$D$28</c:f>
              <c:numCache>
                <c:formatCode>0.00%</c:formatCode>
                <c:ptCount val="12"/>
                <c:pt idx="2">
                  <c:v>0.27272727272727271</c:v>
                </c:pt>
                <c:pt idx="5">
                  <c:v>0.86486486486486491</c:v>
                </c:pt>
                <c:pt idx="8">
                  <c:v>0.66666666666666663</c:v>
                </c:pt>
                <c:pt idx="11">
                  <c:v>0.8</c:v>
                </c:pt>
              </c:numCache>
            </c:numRef>
          </c:val>
          <c:smooth val="0"/>
        </c:ser>
        <c:ser>
          <c:idx val="1"/>
          <c:order val="1"/>
          <c:tx>
            <c:strRef>
              <c:f>'52'!$E$16</c:f>
              <c:strCache>
                <c:ptCount val="1"/>
                <c:pt idx="0">
                  <c:v>Meta</c:v>
                </c:pt>
              </c:strCache>
            </c:strRef>
          </c:tx>
          <c:spPr>
            <a:ln w="28575"/>
          </c:spPr>
          <c:marker>
            <c:symbol val="none"/>
          </c:marker>
          <c:cat>
            <c:numRef>
              <c:f>'52'!$A$17:$A$28</c:f>
              <c:numCache>
                <c:formatCode>mmm\ "de"\ yyyy</c:formatCode>
                <c:ptCount val="12"/>
                <c:pt idx="0">
                  <c:v>43130</c:v>
                </c:pt>
                <c:pt idx="1">
                  <c:v>43159</c:v>
                </c:pt>
                <c:pt idx="2">
                  <c:v>43190</c:v>
                </c:pt>
                <c:pt idx="3">
                  <c:v>43220</c:v>
                </c:pt>
                <c:pt idx="4">
                  <c:v>43251</c:v>
                </c:pt>
                <c:pt idx="5">
                  <c:v>43281</c:v>
                </c:pt>
                <c:pt idx="6">
                  <c:v>43312</c:v>
                </c:pt>
                <c:pt idx="7">
                  <c:v>43343</c:v>
                </c:pt>
                <c:pt idx="8">
                  <c:v>43373</c:v>
                </c:pt>
                <c:pt idx="9">
                  <c:v>43404</c:v>
                </c:pt>
                <c:pt idx="10">
                  <c:v>43434</c:v>
                </c:pt>
                <c:pt idx="11">
                  <c:v>43465</c:v>
                </c:pt>
              </c:numCache>
            </c:numRef>
          </c:cat>
          <c:val>
            <c:numRef>
              <c:f>'52'!$E$17:$E$28</c:f>
              <c:numCache>
                <c:formatCode>0%</c:formatCode>
                <c:ptCount val="12"/>
                <c:pt idx="0">
                  <c:v>0.8</c:v>
                </c:pt>
                <c:pt idx="1">
                  <c:v>0.8</c:v>
                </c:pt>
                <c:pt idx="2">
                  <c:v>0.8</c:v>
                </c:pt>
                <c:pt idx="3">
                  <c:v>0.8</c:v>
                </c:pt>
                <c:pt idx="4">
                  <c:v>0.8</c:v>
                </c:pt>
                <c:pt idx="5">
                  <c:v>0.8</c:v>
                </c:pt>
                <c:pt idx="6">
                  <c:v>0.8</c:v>
                </c:pt>
                <c:pt idx="7">
                  <c:v>0.8</c:v>
                </c:pt>
                <c:pt idx="8">
                  <c:v>0.8</c:v>
                </c:pt>
                <c:pt idx="9">
                  <c:v>0.8</c:v>
                </c:pt>
                <c:pt idx="10">
                  <c:v>0.8</c:v>
                </c:pt>
                <c:pt idx="11">
                  <c:v>0.8</c:v>
                </c:pt>
              </c:numCache>
            </c:numRef>
          </c:val>
          <c:smooth val="0"/>
        </c:ser>
        <c:dLbls>
          <c:showLegendKey val="0"/>
          <c:showVal val="0"/>
          <c:showCatName val="0"/>
          <c:showSerName val="0"/>
          <c:showPercent val="0"/>
          <c:showBubbleSize val="0"/>
        </c:dLbls>
        <c:smooth val="0"/>
        <c:axId val="-1843612464"/>
        <c:axId val="-1843618448"/>
      </c:lineChart>
      <c:dateAx>
        <c:axId val="-1843612464"/>
        <c:scaling>
          <c:orientation val="minMax"/>
        </c:scaling>
        <c:delete val="0"/>
        <c:axPos val="b"/>
        <c:numFmt formatCode="mmm\ &quot;de&quot;\ yyyy"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s-CO"/>
          </a:p>
        </c:txPr>
        <c:crossAx val="-1843618448"/>
        <c:crosses val="autoZero"/>
        <c:auto val="1"/>
        <c:lblOffset val="100"/>
        <c:baseTimeUnit val="months"/>
      </c:dateAx>
      <c:valAx>
        <c:axId val="-1843618448"/>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843612464"/>
        <c:crosses val="autoZero"/>
        <c:crossBetween val="between"/>
      </c:valAx>
    </c:plotArea>
    <c:legend>
      <c:legendPos val="r"/>
      <c:layout>
        <c:manualLayout>
          <c:xMode val="edge"/>
          <c:yMode val="edge"/>
          <c:x val="0.77209302325581397"/>
          <c:y val="0.4200743494423792"/>
          <c:w val="0.2069767441860465"/>
          <c:h val="0.15613382899628248"/>
        </c:manualLayout>
      </c:layout>
      <c:overlay val="0"/>
      <c:txPr>
        <a:bodyPr/>
        <a:lstStyle/>
        <a:p>
          <a:pPr>
            <a:defRPr sz="84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trlProps/ctrlProp1.xml><?xml version="1.0" encoding="utf-8"?>
<formControlPr xmlns="http://schemas.microsoft.com/office/spreadsheetml/2009/9/main" objectType="Radio" firstButton="1"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Radio" checked="Checked"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5</xdr:col>
      <xdr:colOff>19049</xdr:colOff>
      <xdr:row>13</xdr:row>
      <xdr:rowOff>19050</xdr:rowOff>
    </xdr:from>
    <xdr:to>
      <xdr:col>10</xdr:col>
      <xdr:colOff>447674</xdr:colOff>
      <xdr:row>30</xdr:row>
      <xdr:rowOff>133350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409575</xdr:colOff>
          <xdr:row>11</xdr:row>
          <xdr:rowOff>276225</xdr:rowOff>
        </xdr:from>
        <xdr:to>
          <xdr:col>2</xdr:col>
          <xdr:colOff>266700</xdr:colOff>
          <xdr:row>13</xdr:row>
          <xdr:rowOff>38100</xdr:rowOff>
        </xdr:to>
        <xdr:sp macro="" textlink="">
          <xdr:nvSpPr>
            <xdr:cNvPr id="1025" name="Option Button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xdr:row>
          <xdr:rowOff>276225</xdr:rowOff>
        </xdr:from>
        <xdr:to>
          <xdr:col>3</xdr:col>
          <xdr:colOff>514350</xdr:colOff>
          <xdr:row>13</xdr:row>
          <xdr:rowOff>38100</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11</xdr:row>
          <xdr:rowOff>276225</xdr:rowOff>
        </xdr:from>
        <xdr:to>
          <xdr:col>4</xdr:col>
          <xdr:colOff>504825</xdr:colOff>
          <xdr:row>13</xdr:row>
          <xdr:rowOff>38100</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11</xdr:row>
          <xdr:rowOff>276225</xdr:rowOff>
        </xdr:from>
        <xdr:to>
          <xdr:col>5</xdr:col>
          <xdr:colOff>609600</xdr:colOff>
          <xdr:row>13</xdr:row>
          <xdr:rowOff>38100</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11</xdr:row>
          <xdr:rowOff>276225</xdr:rowOff>
        </xdr:from>
        <xdr:to>
          <xdr:col>6</xdr:col>
          <xdr:colOff>285750</xdr:colOff>
          <xdr:row>13</xdr:row>
          <xdr:rowOff>38100</xdr:rowOff>
        </xdr:to>
        <xdr:sp macro="" textlink="">
          <xdr:nvSpPr>
            <xdr:cNvPr id="1029" name="Option Button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314325</xdr:colOff>
      <xdr:row>0</xdr:row>
      <xdr:rowOff>9525</xdr:rowOff>
    </xdr:from>
    <xdr:to>
      <xdr:col>0</xdr:col>
      <xdr:colOff>1066800</xdr:colOff>
      <xdr:row>2</xdr:row>
      <xdr:rowOff>285750</xdr:rowOff>
    </xdr:to>
    <xdr:pic>
      <xdr:nvPicPr>
        <xdr:cNvPr id="9" name="Imagen 8"/>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4325" y="9525"/>
          <a:ext cx="752475" cy="88582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lanes%20de%20Accion-Programas%20y%20Proyectos/2018/Plan%20de%20Accion%20Anual%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2018"/>
      <sheetName val="Ind"/>
      <sheetName val="Resumen"/>
      <sheetName val="PAC 2016-2019"/>
      <sheetName val="Criterios"/>
    </sheetNames>
    <sheetDataSet>
      <sheetData sheetId="0">
        <row r="6">
          <cell r="H6">
            <v>0.8</v>
          </cell>
        </row>
      </sheetData>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9"/>
  <sheetViews>
    <sheetView tabSelected="1" topLeftCell="A18" zoomScaleNormal="100" workbookViewId="0">
      <selection activeCell="D30" sqref="D30"/>
    </sheetView>
  </sheetViews>
  <sheetFormatPr baseColWidth="10" defaultRowHeight="11.25" x14ac:dyDescent="0.2"/>
  <cols>
    <col min="1" max="1" width="20.7109375" style="1" customWidth="1"/>
    <col min="2" max="2" width="6.7109375" style="1" customWidth="1"/>
    <col min="3" max="3" width="5.7109375" style="1" customWidth="1"/>
    <col min="4" max="4" width="10.7109375" style="1" customWidth="1"/>
    <col min="5" max="5" width="8.7109375" style="1" customWidth="1"/>
    <col min="6" max="7" width="12.7109375" style="1" customWidth="1"/>
    <col min="8" max="9" width="11.7109375" style="1" customWidth="1"/>
    <col min="10" max="10" width="3.7109375" style="1" customWidth="1"/>
    <col min="11" max="11" width="6.7109375" style="1" customWidth="1"/>
    <col min="12" max="16384" width="11.42578125" style="1"/>
  </cols>
  <sheetData>
    <row r="1" spans="1:12" ht="24" customHeight="1" x14ac:dyDescent="0.2">
      <c r="A1" s="119"/>
      <c r="B1" s="126" t="s">
        <v>28</v>
      </c>
      <c r="C1" s="127"/>
      <c r="D1" s="127"/>
      <c r="E1" s="127"/>
      <c r="F1" s="127"/>
      <c r="G1" s="127"/>
      <c r="H1" s="128"/>
      <c r="I1" s="64" t="s">
        <v>26</v>
      </c>
      <c r="J1" s="65"/>
      <c r="K1" s="66"/>
    </row>
    <row r="2" spans="1:12" ht="24" customHeight="1" x14ac:dyDescent="0.2">
      <c r="A2" s="120"/>
      <c r="B2" s="67" t="s">
        <v>0</v>
      </c>
      <c r="C2" s="68"/>
      <c r="D2" s="68"/>
      <c r="E2" s="68"/>
      <c r="F2" s="68"/>
      <c r="G2" s="68"/>
      <c r="H2" s="69"/>
      <c r="I2" s="73" t="s">
        <v>37</v>
      </c>
      <c r="J2" s="74"/>
      <c r="K2" s="75"/>
    </row>
    <row r="3" spans="1:12" ht="24" customHeight="1" x14ac:dyDescent="0.2">
      <c r="A3" s="121"/>
      <c r="B3" s="70"/>
      <c r="C3" s="71"/>
      <c r="D3" s="71"/>
      <c r="E3" s="71"/>
      <c r="F3" s="71"/>
      <c r="G3" s="71"/>
      <c r="H3" s="72"/>
      <c r="I3" s="73" t="s">
        <v>38</v>
      </c>
      <c r="J3" s="74"/>
      <c r="K3" s="75"/>
    </row>
    <row r="5" spans="1:12" ht="50.1" customHeight="1" x14ac:dyDescent="0.2">
      <c r="A5" s="2" t="s">
        <v>39</v>
      </c>
      <c r="B5" s="88" t="s">
        <v>1</v>
      </c>
      <c r="C5" s="89"/>
      <c r="D5" s="90" t="s">
        <v>48</v>
      </c>
      <c r="E5" s="91"/>
      <c r="F5" s="92"/>
      <c r="G5" s="3" t="s">
        <v>2</v>
      </c>
      <c r="H5" s="93" t="s">
        <v>47</v>
      </c>
      <c r="I5" s="94"/>
      <c r="J5" s="94"/>
      <c r="K5" s="95"/>
    </row>
    <row r="6" spans="1:12" x14ac:dyDescent="0.2">
      <c r="A6" s="3" t="s">
        <v>3</v>
      </c>
      <c r="B6" s="48" t="s">
        <v>42</v>
      </c>
      <c r="C6" s="49"/>
      <c r="D6" s="49"/>
      <c r="E6" s="50"/>
      <c r="F6" s="50"/>
      <c r="G6" s="49"/>
      <c r="H6" s="50"/>
      <c r="I6" s="50"/>
      <c r="J6" s="50"/>
      <c r="K6" s="51"/>
    </row>
    <row r="7" spans="1:12" x14ac:dyDescent="0.2">
      <c r="A7" s="5" t="s">
        <v>4</v>
      </c>
      <c r="B7" s="56" t="s">
        <v>43</v>
      </c>
      <c r="C7" s="57"/>
      <c r="D7" s="57"/>
      <c r="E7" s="53"/>
      <c r="F7" s="54"/>
      <c r="G7" s="3" t="s">
        <v>5</v>
      </c>
      <c r="H7" s="6" t="s">
        <v>6</v>
      </c>
      <c r="I7" s="7"/>
      <c r="J7" s="8" t="s">
        <v>7</v>
      </c>
      <c r="K7" s="52">
        <v>52</v>
      </c>
    </row>
    <row r="8" spans="1:12" x14ac:dyDescent="0.2">
      <c r="A8" s="9" t="s">
        <v>8</v>
      </c>
      <c r="B8" s="78" t="s">
        <v>44</v>
      </c>
      <c r="C8" s="79"/>
      <c r="D8" s="79"/>
      <c r="E8" s="79"/>
      <c r="F8" s="79"/>
      <c r="G8" s="79"/>
      <c r="H8" s="79"/>
      <c r="I8" s="79"/>
      <c r="J8" s="79"/>
      <c r="K8" s="80"/>
    </row>
    <row r="9" spans="1:12" x14ac:dyDescent="0.2">
      <c r="A9" s="76" t="s">
        <v>9</v>
      </c>
      <c r="B9" s="81" t="s">
        <v>45</v>
      </c>
      <c r="C9" s="82"/>
      <c r="D9" s="82"/>
      <c r="E9" s="82"/>
      <c r="F9" s="82"/>
      <c r="G9" s="82"/>
      <c r="H9" s="82"/>
      <c r="I9" s="82"/>
      <c r="J9" s="82"/>
      <c r="K9" s="83"/>
    </row>
    <row r="10" spans="1:12" x14ac:dyDescent="0.2">
      <c r="A10" s="77"/>
      <c r="B10" s="84"/>
      <c r="C10" s="85"/>
      <c r="D10" s="85"/>
      <c r="E10" s="85"/>
      <c r="F10" s="85"/>
      <c r="G10" s="85"/>
      <c r="H10" s="85"/>
      <c r="I10" s="85"/>
      <c r="J10" s="85"/>
      <c r="K10" s="86"/>
    </row>
    <row r="11" spans="1:12" x14ac:dyDescent="0.2">
      <c r="A11" s="3" t="s">
        <v>10</v>
      </c>
      <c r="B11" s="4" t="s">
        <v>11</v>
      </c>
      <c r="C11" s="10"/>
      <c r="D11" s="10"/>
      <c r="E11" s="11"/>
      <c r="F11" s="12"/>
      <c r="G11" s="3" t="s">
        <v>12</v>
      </c>
      <c r="H11" s="55">
        <f>'[1]Plan de Accion 2018'!$H$6</f>
        <v>0.8</v>
      </c>
      <c r="I11" s="34"/>
      <c r="J11" s="35"/>
      <c r="K11" s="42"/>
    </row>
    <row r="12" spans="1:12" ht="24" customHeight="1" x14ac:dyDescent="0.2">
      <c r="A12" s="13" t="s">
        <v>13</v>
      </c>
      <c r="B12" s="113" t="s">
        <v>42</v>
      </c>
      <c r="C12" s="114"/>
      <c r="D12" s="114"/>
      <c r="E12" s="114"/>
      <c r="F12" s="115"/>
      <c r="G12" s="3" t="s">
        <v>14</v>
      </c>
      <c r="H12" s="110" t="s">
        <v>46</v>
      </c>
      <c r="I12" s="111"/>
      <c r="J12" s="111"/>
      <c r="K12" s="112"/>
    </row>
    <row r="13" spans="1:12" ht="12" customHeight="1" x14ac:dyDescent="0.2">
      <c r="A13" s="13" t="s">
        <v>15</v>
      </c>
      <c r="B13" s="14" t="s">
        <v>16</v>
      </c>
      <c r="C13" s="7"/>
      <c r="D13" s="7"/>
      <c r="E13" s="7"/>
      <c r="F13" s="7"/>
      <c r="G13" s="7"/>
      <c r="H13" s="7"/>
      <c r="I13" s="7"/>
      <c r="J13" s="7"/>
      <c r="K13" s="15"/>
    </row>
    <row r="14" spans="1:12" ht="11.25" customHeight="1" x14ac:dyDescent="0.2">
      <c r="A14" s="96" t="s">
        <v>25</v>
      </c>
      <c r="B14" s="97"/>
      <c r="C14" s="97"/>
      <c r="D14" s="97"/>
      <c r="E14" s="98"/>
      <c r="F14" s="16"/>
      <c r="G14" s="17"/>
      <c r="H14" s="17"/>
      <c r="I14" s="17"/>
      <c r="J14" s="17"/>
      <c r="K14" s="18"/>
      <c r="L14" s="19"/>
    </row>
    <row r="15" spans="1:12" ht="11.25" customHeight="1" x14ac:dyDescent="0.2">
      <c r="A15" s="99"/>
      <c r="B15" s="100"/>
      <c r="C15" s="100"/>
      <c r="D15" s="100"/>
      <c r="E15" s="101"/>
      <c r="F15" s="20"/>
      <c r="G15" s="19"/>
      <c r="H15" s="19"/>
      <c r="I15" s="19"/>
      <c r="J15" s="19"/>
      <c r="K15" s="21"/>
      <c r="L15" s="19"/>
    </row>
    <row r="16" spans="1:12" x14ac:dyDescent="0.2">
      <c r="A16" s="22" t="s">
        <v>17</v>
      </c>
      <c r="B16" s="36" t="s">
        <v>41</v>
      </c>
      <c r="C16" s="37" t="s">
        <v>40</v>
      </c>
      <c r="D16" s="22" t="s">
        <v>18</v>
      </c>
      <c r="E16" s="23" t="s">
        <v>19</v>
      </c>
      <c r="F16" s="20"/>
      <c r="G16" s="19"/>
      <c r="H16" s="19"/>
      <c r="I16" s="19"/>
      <c r="J16" s="19"/>
      <c r="K16" s="21"/>
      <c r="L16" s="19"/>
    </row>
    <row r="17" spans="1:14" x14ac:dyDescent="0.2">
      <c r="A17" s="29">
        <v>43130</v>
      </c>
      <c r="B17" s="24"/>
      <c r="C17" s="24"/>
      <c r="D17" s="43"/>
      <c r="E17" s="25">
        <f>H11</f>
        <v>0.8</v>
      </c>
      <c r="F17" s="20"/>
      <c r="G17" s="19"/>
      <c r="H17" s="19"/>
      <c r="I17" s="19"/>
      <c r="J17" s="19"/>
      <c r="K17" s="21"/>
      <c r="L17" s="19"/>
    </row>
    <row r="18" spans="1:14" x14ac:dyDescent="0.2">
      <c r="A18" s="29">
        <v>43159</v>
      </c>
      <c r="B18" s="24"/>
      <c r="C18" s="24"/>
      <c r="D18" s="43"/>
      <c r="E18" s="25">
        <f>E17</f>
        <v>0.8</v>
      </c>
      <c r="F18" s="20"/>
      <c r="G18" s="19"/>
      <c r="H18" s="19"/>
      <c r="I18" s="19"/>
      <c r="J18" s="19"/>
      <c r="K18" s="21"/>
      <c r="L18" s="19"/>
    </row>
    <row r="19" spans="1:14" x14ac:dyDescent="0.2">
      <c r="A19" s="29">
        <v>43190</v>
      </c>
      <c r="B19" s="24">
        <v>9</v>
      </c>
      <c r="C19" s="24">
        <v>33</v>
      </c>
      <c r="D19" s="43">
        <f>IF(ISBLANK(C19),0,IF((B19/C19)&gt;1,1,(B19/C19)))</f>
        <v>0.27272727272727271</v>
      </c>
      <c r="E19" s="25">
        <f t="shared" ref="E19:E29" si="0">E18</f>
        <v>0.8</v>
      </c>
      <c r="F19" s="20"/>
      <c r="G19" s="19"/>
      <c r="H19" s="19"/>
      <c r="I19" s="19"/>
      <c r="J19" s="19"/>
      <c r="K19" s="21"/>
      <c r="L19" s="19"/>
    </row>
    <row r="20" spans="1:14" x14ac:dyDescent="0.2">
      <c r="A20" s="29">
        <v>43220</v>
      </c>
      <c r="B20" s="24"/>
      <c r="C20" s="24"/>
      <c r="D20" s="43"/>
      <c r="E20" s="25">
        <f t="shared" si="0"/>
        <v>0.8</v>
      </c>
      <c r="F20" s="20"/>
      <c r="G20" s="19"/>
      <c r="H20" s="19"/>
      <c r="I20" s="19"/>
      <c r="J20" s="19"/>
      <c r="K20" s="21"/>
      <c r="L20" s="19"/>
    </row>
    <row r="21" spans="1:14" x14ac:dyDescent="0.2">
      <c r="A21" s="29">
        <v>43251</v>
      </c>
      <c r="B21" s="24"/>
      <c r="C21" s="24"/>
      <c r="D21" s="43"/>
      <c r="E21" s="25">
        <f t="shared" si="0"/>
        <v>0.8</v>
      </c>
      <c r="F21" s="20"/>
      <c r="G21" s="19"/>
      <c r="H21" s="19"/>
      <c r="I21" s="19"/>
      <c r="J21" s="19"/>
      <c r="K21" s="21"/>
      <c r="L21" s="19"/>
    </row>
    <row r="22" spans="1:14" x14ac:dyDescent="0.2">
      <c r="A22" s="29">
        <v>43281</v>
      </c>
      <c r="B22" s="24">
        <v>32</v>
      </c>
      <c r="C22" s="24">
        <v>37</v>
      </c>
      <c r="D22" s="43">
        <f t="shared" ref="D22:D25" si="1">IF(ISBLANK(C22),0,IF((B22/C22)&gt;1,1,(B22/C22)))</f>
        <v>0.86486486486486491</v>
      </c>
      <c r="E22" s="25">
        <f t="shared" si="0"/>
        <v>0.8</v>
      </c>
      <c r="F22" s="20"/>
      <c r="G22" s="19"/>
      <c r="H22" s="19"/>
      <c r="I22" s="19"/>
      <c r="J22" s="19"/>
      <c r="K22" s="21"/>
      <c r="L22" s="19"/>
    </row>
    <row r="23" spans="1:14" x14ac:dyDescent="0.2">
      <c r="A23" s="29">
        <v>43312</v>
      </c>
      <c r="B23" s="24"/>
      <c r="C23" s="24"/>
      <c r="D23" s="43"/>
      <c r="E23" s="25">
        <f t="shared" si="0"/>
        <v>0.8</v>
      </c>
      <c r="F23" s="20"/>
      <c r="G23" s="19"/>
      <c r="H23" s="19"/>
      <c r="I23" s="19"/>
      <c r="J23" s="19"/>
      <c r="K23" s="21"/>
      <c r="L23" s="19"/>
    </row>
    <row r="24" spans="1:14" x14ac:dyDescent="0.2">
      <c r="A24" s="29">
        <v>43343</v>
      </c>
      <c r="B24" s="24"/>
      <c r="C24" s="24"/>
      <c r="D24" s="43"/>
      <c r="E24" s="25">
        <f t="shared" si="0"/>
        <v>0.8</v>
      </c>
      <c r="F24" s="20"/>
      <c r="G24" s="19"/>
      <c r="H24" s="19"/>
      <c r="I24" s="19"/>
      <c r="J24" s="19"/>
      <c r="K24" s="21"/>
      <c r="L24" s="19"/>
    </row>
    <row r="25" spans="1:14" x14ac:dyDescent="0.2">
      <c r="A25" s="29">
        <v>43373</v>
      </c>
      <c r="B25" s="24">
        <v>20</v>
      </c>
      <c r="C25" s="24">
        <v>30</v>
      </c>
      <c r="D25" s="43">
        <f t="shared" si="1"/>
        <v>0.66666666666666663</v>
      </c>
      <c r="E25" s="25">
        <f t="shared" si="0"/>
        <v>0.8</v>
      </c>
      <c r="F25" s="20"/>
      <c r="G25" s="19"/>
      <c r="H25" s="19"/>
      <c r="I25" s="19"/>
      <c r="J25" s="19"/>
      <c r="K25" s="21"/>
      <c r="L25" s="19"/>
    </row>
    <row r="26" spans="1:14" x14ac:dyDescent="0.2">
      <c r="A26" s="29">
        <v>43404</v>
      </c>
      <c r="B26" s="24"/>
      <c r="C26" s="24"/>
      <c r="D26" s="43"/>
      <c r="E26" s="25">
        <f t="shared" si="0"/>
        <v>0.8</v>
      </c>
      <c r="F26" s="20"/>
      <c r="G26" s="19"/>
      <c r="H26" s="19"/>
      <c r="I26" s="19"/>
      <c r="J26" s="19"/>
      <c r="K26" s="21"/>
      <c r="L26" s="19"/>
    </row>
    <row r="27" spans="1:14" x14ac:dyDescent="0.2">
      <c r="A27" s="29">
        <v>43434</v>
      </c>
      <c r="B27" s="24"/>
      <c r="C27" s="24"/>
      <c r="D27" s="43"/>
      <c r="E27" s="25">
        <f t="shared" si="0"/>
        <v>0.8</v>
      </c>
      <c r="F27" s="20"/>
      <c r="G27" s="19"/>
      <c r="H27" s="19"/>
      <c r="I27" s="19"/>
      <c r="J27" s="19"/>
      <c r="K27" s="21"/>
      <c r="L27" s="19"/>
    </row>
    <row r="28" spans="1:14" x14ac:dyDescent="0.2">
      <c r="A28" s="29">
        <v>43465</v>
      </c>
      <c r="B28" s="24">
        <v>16</v>
      </c>
      <c r="C28" s="24">
        <v>20</v>
      </c>
      <c r="D28" s="43">
        <f t="shared" ref="D28:D29" si="2">IF(ISBLANK(C28),0,IF((B28/C28)&gt;1,1,(B28/C28)))</f>
        <v>0.8</v>
      </c>
      <c r="E28" s="25">
        <f t="shared" si="0"/>
        <v>0.8</v>
      </c>
      <c r="F28" s="20"/>
      <c r="G28" s="19"/>
      <c r="H28" s="19"/>
      <c r="I28" s="19"/>
      <c r="J28" s="19"/>
      <c r="K28" s="21"/>
      <c r="L28" s="19"/>
    </row>
    <row r="29" spans="1:14" ht="11.25" customHeight="1" x14ac:dyDescent="0.2">
      <c r="A29" s="22" t="s">
        <v>20</v>
      </c>
      <c r="B29" s="31">
        <f>SUM(B17:B28)</f>
        <v>77</v>
      </c>
      <c r="C29" s="31">
        <f>SUM(C17:C28)</f>
        <v>120</v>
      </c>
      <c r="D29" s="43">
        <f>+(B29/C29)*1.25</f>
        <v>0.80208333333333337</v>
      </c>
      <c r="E29" s="32">
        <f t="shared" si="0"/>
        <v>0.8</v>
      </c>
      <c r="F29" s="20"/>
      <c r="G29" s="19"/>
      <c r="H29" s="19"/>
      <c r="I29" s="19"/>
      <c r="J29" s="19"/>
      <c r="K29" s="21"/>
    </row>
    <row r="30" spans="1:14" ht="11.25" customHeight="1" x14ac:dyDescent="0.2">
      <c r="A30" s="33" t="s">
        <v>29</v>
      </c>
      <c r="B30" s="122" t="s">
        <v>31</v>
      </c>
      <c r="C30" s="123"/>
      <c r="D30" s="40" t="s">
        <v>36</v>
      </c>
      <c r="E30" s="38" t="s">
        <v>30</v>
      </c>
      <c r="F30" s="19"/>
      <c r="G30" s="19"/>
      <c r="H30" s="19"/>
      <c r="I30" s="19"/>
      <c r="J30" s="19"/>
      <c r="K30" s="21"/>
    </row>
    <row r="31" spans="1:14" ht="11.25" customHeight="1" x14ac:dyDescent="0.2">
      <c r="A31" s="30" t="s">
        <v>32</v>
      </c>
      <c r="B31" s="124" t="s">
        <v>34</v>
      </c>
      <c r="C31" s="125"/>
      <c r="D31" s="41" t="s">
        <v>33</v>
      </c>
      <c r="E31" s="39" t="s">
        <v>35</v>
      </c>
      <c r="F31" s="26"/>
      <c r="G31" s="26"/>
      <c r="H31" s="26"/>
      <c r="I31" s="26"/>
      <c r="J31" s="26"/>
      <c r="K31" s="27"/>
      <c r="M31" s="44"/>
    </row>
    <row r="32" spans="1:14" x14ac:dyDescent="0.2">
      <c r="A32" s="102" t="s">
        <v>21</v>
      </c>
      <c r="B32" s="103"/>
      <c r="C32" s="103"/>
      <c r="D32" s="103"/>
      <c r="E32" s="103"/>
      <c r="F32" s="104"/>
      <c r="G32" s="105"/>
      <c r="H32" s="88" t="s">
        <v>22</v>
      </c>
      <c r="I32" s="106"/>
      <c r="J32" s="106"/>
      <c r="K32" s="89"/>
      <c r="M32" s="44"/>
      <c r="N32" s="45"/>
    </row>
    <row r="33" spans="1:11" ht="223.5" customHeight="1" x14ac:dyDescent="0.2">
      <c r="A33" s="47">
        <f>A17</f>
        <v>43130</v>
      </c>
      <c r="B33" s="134" t="s">
        <v>55</v>
      </c>
      <c r="C33" s="134"/>
      <c r="D33" s="134"/>
      <c r="E33" s="134"/>
      <c r="F33" s="134"/>
      <c r="G33" s="135"/>
      <c r="H33" s="107"/>
      <c r="I33" s="108"/>
      <c r="J33" s="108"/>
      <c r="K33" s="109"/>
    </row>
    <row r="34" spans="1:11" ht="36" customHeight="1" x14ac:dyDescent="0.2">
      <c r="A34" s="87"/>
      <c r="B34" s="62"/>
      <c r="C34" s="62"/>
      <c r="D34" s="62"/>
      <c r="E34" s="62"/>
      <c r="F34" s="62"/>
      <c r="G34" s="63"/>
      <c r="H34" s="58"/>
      <c r="I34" s="59"/>
      <c r="J34" s="59"/>
      <c r="K34" s="60"/>
    </row>
    <row r="35" spans="1:11" ht="255" customHeight="1" x14ac:dyDescent="0.2">
      <c r="A35" s="46">
        <f>A18</f>
        <v>43159</v>
      </c>
      <c r="B35" s="116" t="s">
        <v>49</v>
      </c>
      <c r="C35" s="117"/>
      <c r="D35" s="117"/>
      <c r="E35" s="117"/>
      <c r="F35" s="117"/>
      <c r="G35" s="118"/>
      <c r="H35" s="58"/>
      <c r="I35" s="59"/>
      <c r="J35" s="59"/>
      <c r="K35" s="60"/>
    </row>
    <row r="36" spans="1:11" ht="36" customHeight="1" x14ac:dyDescent="0.2">
      <c r="A36" s="87"/>
      <c r="B36" s="62"/>
      <c r="C36" s="62"/>
      <c r="D36" s="62"/>
      <c r="E36" s="62"/>
      <c r="F36" s="62"/>
      <c r="G36" s="63"/>
      <c r="H36" s="58"/>
      <c r="I36" s="59"/>
      <c r="J36" s="59"/>
      <c r="K36" s="60"/>
    </row>
    <row r="37" spans="1:11" ht="210.75" customHeight="1" x14ac:dyDescent="0.2">
      <c r="A37" s="46">
        <f>A19</f>
        <v>43190</v>
      </c>
      <c r="B37" s="116" t="s">
        <v>50</v>
      </c>
      <c r="C37" s="117"/>
      <c r="D37" s="117"/>
      <c r="E37" s="117"/>
      <c r="F37" s="117"/>
      <c r="G37" s="118"/>
      <c r="H37" s="58"/>
      <c r="I37" s="59"/>
      <c r="J37" s="59"/>
      <c r="K37" s="60"/>
    </row>
    <row r="38" spans="1:11" ht="36" customHeight="1" x14ac:dyDescent="0.2">
      <c r="A38" s="87"/>
      <c r="B38" s="62"/>
      <c r="C38" s="62"/>
      <c r="D38" s="62"/>
      <c r="E38" s="62"/>
      <c r="F38" s="62"/>
      <c r="G38" s="63"/>
      <c r="H38" s="58"/>
      <c r="I38" s="59"/>
      <c r="J38" s="59"/>
      <c r="K38" s="60"/>
    </row>
    <row r="39" spans="1:11" ht="221.25" customHeight="1" x14ac:dyDescent="0.2">
      <c r="A39" s="46">
        <f>A20</f>
        <v>43220</v>
      </c>
      <c r="B39" s="116" t="s">
        <v>51</v>
      </c>
      <c r="C39" s="117"/>
      <c r="D39" s="117"/>
      <c r="E39" s="117"/>
      <c r="F39" s="117"/>
      <c r="G39" s="118"/>
      <c r="H39" s="58"/>
      <c r="I39" s="59"/>
      <c r="J39" s="59"/>
      <c r="K39" s="60"/>
    </row>
    <row r="40" spans="1:11" ht="36" customHeight="1" x14ac:dyDescent="0.2">
      <c r="A40" s="87"/>
      <c r="B40" s="62"/>
      <c r="C40" s="62"/>
      <c r="D40" s="62"/>
      <c r="E40" s="62"/>
      <c r="F40" s="62"/>
      <c r="G40" s="63"/>
      <c r="H40" s="58"/>
      <c r="I40" s="59"/>
      <c r="J40" s="59"/>
      <c r="K40" s="60"/>
    </row>
    <row r="41" spans="1:11" ht="209.25" customHeight="1" x14ac:dyDescent="0.2">
      <c r="A41" s="46">
        <f>A21</f>
        <v>43251</v>
      </c>
      <c r="B41" s="116" t="s">
        <v>56</v>
      </c>
      <c r="C41" s="117"/>
      <c r="D41" s="117"/>
      <c r="E41" s="117"/>
      <c r="F41" s="117"/>
      <c r="G41" s="118"/>
      <c r="H41" s="131"/>
      <c r="I41" s="132"/>
      <c r="J41" s="132"/>
      <c r="K41" s="133"/>
    </row>
    <row r="42" spans="1:11" ht="36" customHeight="1" x14ac:dyDescent="0.2">
      <c r="A42" s="87"/>
      <c r="B42" s="62"/>
      <c r="C42" s="62"/>
      <c r="D42" s="62"/>
      <c r="E42" s="62"/>
      <c r="F42" s="62"/>
      <c r="G42" s="63"/>
      <c r="H42" s="58"/>
      <c r="I42" s="59"/>
      <c r="J42" s="59"/>
      <c r="K42" s="60"/>
    </row>
    <row r="43" spans="1:11" ht="162.75" customHeight="1" x14ac:dyDescent="0.2">
      <c r="A43" s="46">
        <f>A22</f>
        <v>43281</v>
      </c>
      <c r="B43" s="116" t="s">
        <v>53</v>
      </c>
      <c r="C43" s="117"/>
      <c r="D43" s="117"/>
      <c r="E43" s="117"/>
      <c r="F43" s="117"/>
      <c r="G43" s="118"/>
      <c r="H43" s="129"/>
      <c r="I43" s="116"/>
      <c r="J43" s="116"/>
      <c r="K43" s="130"/>
    </row>
    <row r="44" spans="1:11" ht="36" customHeight="1" x14ac:dyDescent="0.2">
      <c r="A44" s="87"/>
      <c r="B44" s="62"/>
      <c r="C44" s="62"/>
      <c r="D44" s="62"/>
      <c r="E44" s="62"/>
      <c r="F44" s="62"/>
      <c r="G44" s="63"/>
      <c r="H44" s="58"/>
      <c r="I44" s="59"/>
      <c r="J44" s="59"/>
      <c r="K44" s="60"/>
    </row>
    <row r="45" spans="1:11" ht="231.75" customHeight="1" x14ac:dyDescent="0.2">
      <c r="A45" s="46">
        <f>A23</f>
        <v>43312</v>
      </c>
      <c r="B45" s="116" t="s">
        <v>52</v>
      </c>
      <c r="C45" s="136"/>
      <c r="D45" s="136"/>
      <c r="E45" s="136"/>
      <c r="F45" s="136"/>
      <c r="G45" s="137"/>
      <c r="H45" s="61"/>
      <c r="I45" s="62"/>
      <c r="J45" s="62"/>
      <c r="K45" s="63"/>
    </row>
    <row r="46" spans="1:11" ht="36" customHeight="1" x14ac:dyDescent="0.2">
      <c r="A46" s="87"/>
      <c r="B46" s="62"/>
      <c r="C46" s="62"/>
      <c r="D46" s="62"/>
      <c r="E46" s="62"/>
      <c r="F46" s="62"/>
      <c r="G46" s="63"/>
      <c r="H46" s="58"/>
      <c r="I46" s="59"/>
      <c r="J46" s="59"/>
      <c r="K46" s="60"/>
    </row>
    <row r="47" spans="1:11" ht="245.25" customHeight="1" x14ac:dyDescent="0.2">
      <c r="A47" s="46">
        <f>A24</f>
        <v>43343</v>
      </c>
      <c r="B47" s="116" t="s">
        <v>54</v>
      </c>
      <c r="C47" s="136"/>
      <c r="D47" s="136"/>
      <c r="E47" s="136"/>
      <c r="F47" s="136"/>
      <c r="G47" s="137"/>
      <c r="H47" s="61"/>
      <c r="I47" s="62"/>
      <c r="J47" s="62"/>
      <c r="K47" s="63"/>
    </row>
    <row r="48" spans="1:11" ht="36" customHeight="1" x14ac:dyDescent="0.2">
      <c r="A48" s="87"/>
      <c r="B48" s="62"/>
      <c r="C48" s="62"/>
      <c r="D48" s="62"/>
      <c r="E48" s="62"/>
      <c r="F48" s="62"/>
      <c r="G48" s="63"/>
      <c r="H48" s="58"/>
      <c r="I48" s="59"/>
      <c r="J48" s="59"/>
      <c r="K48" s="60"/>
    </row>
    <row r="49" spans="1:11" ht="198" customHeight="1" x14ac:dyDescent="0.2">
      <c r="A49" s="46">
        <f>A25</f>
        <v>43373</v>
      </c>
      <c r="B49" s="116" t="s">
        <v>57</v>
      </c>
      <c r="C49" s="117"/>
      <c r="D49" s="117"/>
      <c r="E49" s="117"/>
      <c r="F49" s="117"/>
      <c r="G49" s="118"/>
      <c r="H49" s="58"/>
      <c r="I49" s="59"/>
      <c r="J49" s="59"/>
      <c r="K49" s="60"/>
    </row>
    <row r="50" spans="1:11" ht="36" customHeight="1" x14ac:dyDescent="0.2">
      <c r="A50" s="87"/>
      <c r="B50" s="62"/>
      <c r="C50" s="62"/>
      <c r="D50" s="62"/>
      <c r="E50" s="62"/>
      <c r="F50" s="62"/>
      <c r="G50" s="63"/>
      <c r="H50" s="58"/>
      <c r="I50" s="59"/>
      <c r="J50" s="59"/>
      <c r="K50" s="60"/>
    </row>
    <row r="51" spans="1:11" ht="231.75" customHeight="1" x14ac:dyDescent="0.2">
      <c r="A51" s="46">
        <f>A26</f>
        <v>43404</v>
      </c>
      <c r="B51" s="116" t="s">
        <v>58</v>
      </c>
      <c r="C51" s="117"/>
      <c r="D51" s="117"/>
      <c r="E51" s="117"/>
      <c r="F51" s="117"/>
      <c r="G51" s="118"/>
      <c r="H51" s="58"/>
      <c r="I51" s="59"/>
      <c r="J51" s="59"/>
      <c r="K51" s="60"/>
    </row>
    <row r="52" spans="1:11" ht="36" customHeight="1" x14ac:dyDescent="0.2">
      <c r="A52" s="87"/>
      <c r="B52" s="62"/>
      <c r="C52" s="62"/>
      <c r="D52" s="62"/>
      <c r="E52" s="62"/>
      <c r="F52" s="62"/>
      <c r="G52" s="63"/>
      <c r="H52" s="58"/>
      <c r="I52" s="59"/>
      <c r="J52" s="59"/>
      <c r="K52" s="60"/>
    </row>
    <row r="53" spans="1:11" ht="36" customHeight="1" x14ac:dyDescent="0.2">
      <c r="A53" s="46">
        <f>A27</f>
        <v>43434</v>
      </c>
      <c r="B53" s="62"/>
      <c r="C53" s="138"/>
      <c r="D53" s="138"/>
      <c r="E53" s="138"/>
      <c r="F53" s="138"/>
      <c r="G53" s="139"/>
      <c r="H53" s="140"/>
      <c r="I53" s="141"/>
      <c r="J53" s="141"/>
      <c r="K53" s="142"/>
    </row>
    <row r="54" spans="1:11" ht="36" customHeight="1" x14ac:dyDescent="0.2">
      <c r="A54" s="87"/>
      <c r="B54" s="62"/>
      <c r="C54" s="62"/>
      <c r="D54" s="62"/>
      <c r="E54" s="62"/>
      <c r="F54" s="62"/>
      <c r="G54" s="63"/>
      <c r="H54" s="58"/>
      <c r="I54" s="59"/>
      <c r="J54" s="59"/>
      <c r="K54" s="60"/>
    </row>
    <row r="55" spans="1:11" ht="36" customHeight="1" x14ac:dyDescent="0.2">
      <c r="A55" s="46">
        <f>A28</f>
        <v>43465</v>
      </c>
      <c r="B55" s="62"/>
      <c r="C55" s="138"/>
      <c r="D55" s="138"/>
      <c r="E55" s="138"/>
      <c r="F55" s="138"/>
      <c r="G55" s="139"/>
      <c r="H55" s="58"/>
      <c r="I55" s="59"/>
      <c r="J55" s="59"/>
      <c r="K55" s="60"/>
    </row>
    <row r="56" spans="1:11" ht="36" customHeight="1" x14ac:dyDescent="0.2">
      <c r="A56" s="143"/>
      <c r="B56" s="144"/>
      <c r="C56" s="144"/>
      <c r="D56" s="144"/>
      <c r="E56" s="144"/>
      <c r="F56" s="144"/>
      <c r="G56" s="145"/>
      <c r="H56" s="146"/>
      <c r="I56" s="147"/>
      <c r="J56" s="147"/>
      <c r="K56" s="148"/>
    </row>
    <row r="57" spans="1:11" x14ac:dyDescent="0.2">
      <c r="H57" s="28" t="s">
        <v>27</v>
      </c>
      <c r="I57" s="28"/>
      <c r="J57" s="28"/>
      <c r="K57" s="28"/>
    </row>
    <row r="58" spans="1:11" x14ac:dyDescent="0.2">
      <c r="H58" s="28" t="s">
        <v>23</v>
      </c>
      <c r="I58" s="28"/>
      <c r="J58" s="28"/>
      <c r="K58" s="28"/>
    </row>
    <row r="59" spans="1:11" x14ac:dyDescent="0.2">
      <c r="H59" s="28" t="s">
        <v>24</v>
      </c>
      <c r="I59" s="28"/>
      <c r="J59" s="28"/>
      <c r="K59" s="28"/>
    </row>
  </sheetData>
  <mergeCells count="67">
    <mergeCell ref="B55:G55"/>
    <mergeCell ref="H53:K53"/>
    <mergeCell ref="A56:G56"/>
    <mergeCell ref="A50:G50"/>
    <mergeCell ref="A52:G52"/>
    <mergeCell ref="A54:G54"/>
    <mergeCell ref="B53:G53"/>
    <mergeCell ref="H55:K55"/>
    <mergeCell ref="H56:K56"/>
    <mergeCell ref="A44:G44"/>
    <mergeCell ref="A48:G48"/>
    <mergeCell ref="B33:G33"/>
    <mergeCell ref="B35:G35"/>
    <mergeCell ref="B37:G37"/>
    <mergeCell ref="B39:G39"/>
    <mergeCell ref="B41:G41"/>
    <mergeCell ref="B45:G45"/>
    <mergeCell ref="B47:G47"/>
    <mergeCell ref="A40:G40"/>
    <mergeCell ref="B43:G43"/>
    <mergeCell ref="B49:G49"/>
    <mergeCell ref="B51:G51"/>
    <mergeCell ref="A46:G46"/>
    <mergeCell ref="A1:A3"/>
    <mergeCell ref="B30:C30"/>
    <mergeCell ref="B31:C31"/>
    <mergeCell ref="B1:H1"/>
    <mergeCell ref="H43:K43"/>
    <mergeCell ref="H40:K40"/>
    <mergeCell ref="H41:K41"/>
    <mergeCell ref="H42:K42"/>
    <mergeCell ref="H37:K37"/>
    <mergeCell ref="H38:K38"/>
    <mergeCell ref="H39:K39"/>
    <mergeCell ref="A38:G38"/>
    <mergeCell ref="A42:G42"/>
    <mergeCell ref="H35:K35"/>
    <mergeCell ref="H36:K36"/>
    <mergeCell ref="A36:G36"/>
    <mergeCell ref="B5:C5"/>
    <mergeCell ref="D5:F5"/>
    <mergeCell ref="H5:K5"/>
    <mergeCell ref="A14:E15"/>
    <mergeCell ref="A32:G32"/>
    <mergeCell ref="H32:K32"/>
    <mergeCell ref="H33:K33"/>
    <mergeCell ref="A34:G34"/>
    <mergeCell ref="H34:K34"/>
    <mergeCell ref="H12:K12"/>
    <mergeCell ref="B12:F12"/>
    <mergeCell ref="I1:K1"/>
    <mergeCell ref="B2:H3"/>
    <mergeCell ref="I2:K2"/>
    <mergeCell ref="I3:K3"/>
    <mergeCell ref="A9:A10"/>
    <mergeCell ref="B8:K8"/>
    <mergeCell ref="B9:K10"/>
    <mergeCell ref="H44:K44"/>
    <mergeCell ref="H45:K45"/>
    <mergeCell ref="H46:K46"/>
    <mergeCell ref="H47:K47"/>
    <mergeCell ref="H54:K54"/>
    <mergeCell ref="H48:K48"/>
    <mergeCell ref="H49:K49"/>
    <mergeCell ref="H50:K50"/>
    <mergeCell ref="H51:K51"/>
    <mergeCell ref="H52:K52"/>
  </mergeCells>
  <conditionalFormatting sqref="D17:D18">
    <cfRule type="containsBlanks" dxfId="55" priority="91">
      <formula>LEN(TRIM(D17))=0</formula>
    </cfRule>
    <cfRule type="cellIs" dxfId="54" priority="92" operator="lessThan">
      <formula>0.7</formula>
    </cfRule>
    <cfRule type="cellIs" dxfId="53" priority="93" operator="greaterThan">
      <formula>0.9</formula>
    </cfRule>
    <cfRule type="cellIs" dxfId="52" priority="94" operator="between">
      <formula>0.7</formula>
      <formula>0.9</formula>
    </cfRule>
    <cfRule type="colorScale" priority="95">
      <colorScale>
        <cfvo type="percent" val="0.69"/>
        <cfvo type="percent" val="0.7"/>
        <cfvo type="percent" val="0.9"/>
        <color rgb="FFF8696B"/>
        <color rgb="FFFFEB84"/>
        <color rgb="FF63BE7B"/>
      </colorScale>
    </cfRule>
  </conditionalFormatting>
  <conditionalFormatting sqref="D17:D18">
    <cfRule type="containsBlanks" dxfId="51" priority="81">
      <formula>LEN(TRIM(D17))=0</formula>
    </cfRule>
    <cfRule type="cellIs" dxfId="50" priority="82" operator="lessThan">
      <formula>0.7</formula>
    </cfRule>
    <cfRule type="cellIs" dxfId="49" priority="83" operator="greaterThan">
      <formula>0.9</formula>
    </cfRule>
    <cfRule type="cellIs" dxfId="48" priority="84" operator="between">
      <formula>0.7</formula>
      <formula>0.9</formula>
    </cfRule>
    <cfRule type="colorScale" priority="85">
      <colorScale>
        <cfvo type="percent" val="0.69"/>
        <cfvo type="percent" val="0.7"/>
        <cfvo type="percent" val="0.9"/>
        <color rgb="FFF8696B"/>
        <color rgb="FFFFEB84"/>
        <color rgb="FF63BE7B"/>
      </colorScale>
    </cfRule>
  </conditionalFormatting>
  <conditionalFormatting sqref="D19:D28">
    <cfRule type="containsBlanks" dxfId="47" priority="71">
      <formula>LEN(TRIM(D19))=0</formula>
    </cfRule>
    <cfRule type="cellIs" dxfId="46" priority="72" operator="lessThan">
      <formula>0.7</formula>
    </cfRule>
    <cfRule type="cellIs" dxfId="45" priority="73" operator="greaterThan">
      <formula>0.9</formula>
    </cfRule>
    <cfRule type="cellIs" dxfId="44" priority="74" operator="between">
      <formula>0.7</formula>
      <formula>0.9</formula>
    </cfRule>
    <cfRule type="colorScale" priority="75">
      <colorScale>
        <cfvo type="percent" val="0.69"/>
        <cfvo type="percent" val="0.7"/>
        <cfvo type="percent" val="0.9"/>
        <color rgb="FFF8696B"/>
        <color rgb="FFFFEB84"/>
        <color rgb="FF63BE7B"/>
      </colorScale>
    </cfRule>
  </conditionalFormatting>
  <conditionalFormatting sqref="D22:D28">
    <cfRule type="containsBlanks" dxfId="43" priority="66">
      <formula>LEN(TRIM(D22))=0</formula>
    </cfRule>
    <cfRule type="cellIs" dxfId="42" priority="67" operator="lessThan">
      <formula>0.7</formula>
    </cfRule>
    <cfRule type="cellIs" dxfId="41" priority="68" operator="greaterThan">
      <formula>0.9</formula>
    </cfRule>
    <cfRule type="cellIs" dxfId="40" priority="69" operator="between">
      <formula>0.7</formula>
      <formula>0.9</formula>
    </cfRule>
    <cfRule type="colorScale" priority="70">
      <colorScale>
        <cfvo type="percent" val="0.69"/>
        <cfvo type="percent" val="0.7"/>
        <cfvo type="percent" val="0.9"/>
        <color rgb="FFF8696B"/>
        <color rgb="FFFFEB84"/>
        <color rgb="FF63BE7B"/>
      </colorScale>
    </cfRule>
  </conditionalFormatting>
  <conditionalFormatting sqref="D19:D28">
    <cfRule type="containsBlanks" dxfId="39" priority="61">
      <formula>LEN(TRIM(D19))=0</formula>
    </cfRule>
    <cfRule type="cellIs" dxfId="38" priority="62" operator="lessThan">
      <formula>0.7</formula>
    </cfRule>
    <cfRule type="cellIs" dxfId="37" priority="63" operator="greaterThan">
      <formula>0.9</formula>
    </cfRule>
    <cfRule type="cellIs" dxfId="36" priority="64" operator="between">
      <formula>0.7</formula>
      <formula>0.9</formula>
    </cfRule>
    <cfRule type="colorScale" priority="65">
      <colorScale>
        <cfvo type="percent" val="0.69"/>
        <cfvo type="percent" val="0.7"/>
        <cfvo type="percent" val="0.9"/>
        <color rgb="FFF8696B"/>
        <color rgb="FFFFEB84"/>
        <color rgb="FF63BE7B"/>
      </colorScale>
    </cfRule>
  </conditionalFormatting>
  <conditionalFormatting sqref="D29">
    <cfRule type="containsBlanks" dxfId="23" priority="11">
      <formula>LEN(TRIM(D29))=0</formula>
    </cfRule>
    <cfRule type="cellIs" dxfId="22" priority="12" operator="lessThan">
      <formula>0.7</formula>
    </cfRule>
    <cfRule type="cellIs" dxfId="21" priority="13" operator="greaterThan">
      <formula>0.9</formula>
    </cfRule>
    <cfRule type="cellIs" dxfId="20" priority="14" operator="between">
      <formula>0.7</formula>
      <formula>0.9</formula>
    </cfRule>
    <cfRule type="colorScale" priority="15">
      <colorScale>
        <cfvo type="percent" val="0.69"/>
        <cfvo type="percent" val="0.7"/>
        <cfvo type="percent" val="0.9"/>
        <color rgb="FFF8696B"/>
        <color rgb="FFFFEB84"/>
        <color rgb="FF63BE7B"/>
      </colorScale>
    </cfRule>
  </conditionalFormatting>
  <conditionalFormatting sqref="D29">
    <cfRule type="containsBlanks" dxfId="15" priority="6">
      <formula>LEN(TRIM(D29))=0</formula>
    </cfRule>
    <cfRule type="cellIs" dxfId="14" priority="7" operator="lessThan">
      <formula>0.7</formula>
    </cfRule>
    <cfRule type="cellIs" dxfId="13" priority="8" operator="greaterThan">
      <formula>0.9</formula>
    </cfRule>
    <cfRule type="cellIs" dxfId="12" priority="9" operator="between">
      <formula>0.7</formula>
      <formula>0.9</formula>
    </cfRule>
    <cfRule type="colorScale" priority="10">
      <colorScale>
        <cfvo type="percent" val="0.69"/>
        <cfvo type="percent" val="0.7"/>
        <cfvo type="percent" val="0.9"/>
        <color rgb="FFF8696B"/>
        <color rgb="FFFFEB84"/>
        <color rgb="FF63BE7B"/>
      </colorScale>
    </cfRule>
  </conditionalFormatting>
  <conditionalFormatting sqref="D29">
    <cfRule type="containsBlanks" dxfId="7" priority="1">
      <formula>LEN(TRIM(D29))=0</formula>
    </cfRule>
    <cfRule type="cellIs" dxfId="6" priority="2" operator="lessThan">
      <formula>0.7</formula>
    </cfRule>
    <cfRule type="cellIs" dxfId="5" priority="3" operator="greaterThan">
      <formula>0.9</formula>
    </cfRule>
    <cfRule type="cellIs" dxfId="4" priority="4" operator="between">
      <formula>0.7</formula>
      <formula>0.9</formula>
    </cfRule>
    <cfRule type="colorScale" priority="5">
      <colorScale>
        <cfvo type="percent" val="0.69"/>
        <cfvo type="percent" val="0.7"/>
        <cfvo type="percent" val="0.9"/>
        <color rgb="FFF8696B"/>
        <color rgb="FFFFEB84"/>
        <color rgb="FF63BE7B"/>
      </colorScale>
    </cfRule>
  </conditionalFormatting>
  <printOptions horizontalCentered="1" verticalCentered="1"/>
  <pageMargins left="0.39370078740157483" right="0.39370078740157483" top="0.39370078740157483" bottom="0.78740157480314965" header="0" footer="0"/>
  <pageSetup scale="88" orientation="portrait" r:id="rId1"/>
  <headerFooter>
    <oddFooter>&amp;L&amp;G&amp;C&amp;8“EN EL CONCEJO, BOGOTÁ TIENE LA PALABRA"&amp;R&amp;G</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5" r:id="rId5" name="Option Button 1">
              <controlPr defaultSize="0" autoFill="0" autoLine="0" autoPict="0">
                <anchor moveWithCells="1">
                  <from>
                    <xdr:col>1</xdr:col>
                    <xdr:colOff>409575</xdr:colOff>
                    <xdr:row>11</xdr:row>
                    <xdr:rowOff>276225</xdr:rowOff>
                  </from>
                  <to>
                    <xdr:col>2</xdr:col>
                    <xdr:colOff>266700</xdr:colOff>
                    <xdr:row>13</xdr:row>
                    <xdr:rowOff>38100</xdr:rowOff>
                  </to>
                </anchor>
              </controlPr>
            </control>
          </mc:Choice>
        </mc:AlternateContent>
        <mc:AlternateContent xmlns:mc="http://schemas.openxmlformats.org/markup-compatibility/2006">
          <mc:Choice Requires="x14">
            <control shapeId="1026" r:id="rId6" name="Option Button 2">
              <controlPr defaultSize="0" autoFill="0" autoLine="0" autoPict="0">
                <anchor moveWithCells="1">
                  <from>
                    <xdr:col>3</xdr:col>
                    <xdr:colOff>209550</xdr:colOff>
                    <xdr:row>11</xdr:row>
                    <xdr:rowOff>276225</xdr:rowOff>
                  </from>
                  <to>
                    <xdr:col>3</xdr:col>
                    <xdr:colOff>514350</xdr:colOff>
                    <xdr:row>13</xdr:row>
                    <xdr:rowOff>38100</xdr:rowOff>
                  </to>
                </anchor>
              </controlPr>
            </control>
          </mc:Choice>
        </mc:AlternateContent>
        <mc:AlternateContent xmlns:mc="http://schemas.openxmlformats.org/markup-compatibility/2006">
          <mc:Choice Requires="x14">
            <control shapeId="1027" r:id="rId7" name="Option Button 3">
              <controlPr defaultSize="0" autoFill="0" autoLine="0" autoPict="0">
                <anchor moveWithCells="1">
                  <from>
                    <xdr:col>4</xdr:col>
                    <xdr:colOff>200025</xdr:colOff>
                    <xdr:row>11</xdr:row>
                    <xdr:rowOff>276225</xdr:rowOff>
                  </from>
                  <to>
                    <xdr:col>4</xdr:col>
                    <xdr:colOff>504825</xdr:colOff>
                    <xdr:row>13</xdr:row>
                    <xdr:rowOff>38100</xdr:rowOff>
                  </to>
                </anchor>
              </controlPr>
            </control>
          </mc:Choice>
        </mc:AlternateContent>
        <mc:AlternateContent xmlns:mc="http://schemas.openxmlformats.org/markup-compatibility/2006">
          <mc:Choice Requires="x14">
            <control shapeId="1028" r:id="rId8" name="Option Button 4">
              <controlPr defaultSize="0" autoFill="0" autoLine="0" autoPict="0">
                <anchor moveWithCells="1">
                  <from>
                    <xdr:col>5</xdr:col>
                    <xdr:colOff>304800</xdr:colOff>
                    <xdr:row>11</xdr:row>
                    <xdr:rowOff>276225</xdr:rowOff>
                  </from>
                  <to>
                    <xdr:col>5</xdr:col>
                    <xdr:colOff>609600</xdr:colOff>
                    <xdr:row>13</xdr:row>
                    <xdr:rowOff>38100</xdr:rowOff>
                  </to>
                </anchor>
              </controlPr>
            </control>
          </mc:Choice>
        </mc:AlternateContent>
        <mc:AlternateContent xmlns:mc="http://schemas.openxmlformats.org/markup-compatibility/2006">
          <mc:Choice Requires="x14">
            <control shapeId="1029" r:id="rId9" name="Option Button 5">
              <controlPr defaultSize="0" autoFill="0" autoLine="0" autoPict="0">
                <anchor moveWithCells="1">
                  <from>
                    <xdr:col>5</xdr:col>
                    <xdr:colOff>828675</xdr:colOff>
                    <xdr:row>11</xdr:row>
                    <xdr:rowOff>276225</xdr:rowOff>
                  </from>
                  <to>
                    <xdr:col>6</xdr:col>
                    <xdr:colOff>285750</xdr:colOff>
                    <xdr:row>13</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52</vt:lpstr>
      <vt:lpstr>'52'!Área_de_impresión</vt:lpstr>
      <vt:lpstr>'52'!Títulos_a_imprimir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REYNALDO ROA PARRA</dc:creator>
  <cp:lastModifiedBy>DIANA CAROLINA AVILA PINZON</cp:lastModifiedBy>
  <cp:lastPrinted>2017-04-18T17:12:24Z</cp:lastPrinted>
  <dcterms:created xsi:type="dcterms:W3CDTF">2015-02-25T14:06:00Z</dcterms:created>
  <dcterms:modified xsi:type="dcterms:W3CDTF">2018-12-31T16:03:50Z</dcterms:modified>
</cp:coreProperties>
</file>