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GUIRRE\Documents\PLANEACIÓN INSTITUCIONAL\2019\Seguimiento 1er trim\POST Comité SIG del 25042019\"/>
    </mc:Choice>
  </mc:AlternateContent>
  <bookViews>
    <workbookView xWindow="0" yWindow="0" windowWidth="12240" windowHeight="9240" tabRatio="446"/>
  </bookViews>
  <sheets>
    <sheet name="Plan Accion 2019 DEF" sheetId="7" r:id="rId1"/>
  </sheets>
  <definedNames>
    <definedName name="_xlnm._FilterDatabase" localSheetId="0" hidden="1">'Plan Accion 2019 DEF'!$A$5:$AJ$55</definedName>
    <definedName name="_xlnm.Print_Area" localSheetId="0">'Plan Accion 2019 DEF'!$A$1:$X$56</definedName>
    <definedName name="_xlnm.Print_Titles" localSheetId="0">'Plan Accion 2019 DEF'!$4:$5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1" i="7" l="1"/>
  <c r="X20" i="7"/>
  <c r="X19" i="7"/>
  <c r="X18" i="7"/>
  <c r="X17" i="7"/>
  <c r="X51" i="7" l="1"/>
  <c r="X52" i="7"/>
  <c r="X53" i="7"/>
  <c r="X34" i="7" l="1"/>
  <c r="X50" i="7"/>
  <c r="X49" i="7"/>
  <c r="X48" i="7"/>
  <c r="X47" i="7"/>
  <c r="X36" i="7"/>
  <c r="X35" i="7"/>
  <c r="X30" i="7"/>
  <c r="X25" i="7"/>
  <c r="X11" i="7"/>
  <c r="X10" i="7"/>
  <c r="X9" i="7"/>
  <c r="U37" i="7" l="1"/>
  <c r="X37" i="7" s="1"/>
  <c r="X55" i="7" s="1"/>
  <c r="E55" i="7" l="1"/>
  <c r="A55" i="7"/>
  <c r="B55" i="7"/>
</calcChain>
</file>

<file path=xl/sharedStrings.xml><?xml version="1.0" encoding="utf-8"?>
<sst xmlns="http://schemas.openxmlformats.org/spreadsheetml/2006/main" count="700" uniqueCount="487">
  <si>
    <t>PROCESO DIRECCIONAMIENTO ESTRATÉGICO
OFICINA ASESORA DE PLANEACIÓN</t>
  </si>
  <si>
    <t>OBJETIVOS
GENERALES
PLAN DE ACCIÓN CUATRIENAL
2016-2019</t>
  </si>
  <si>
    <t>ESTRATEGIA</t>
  </si>
  <si>
    <t>RESPONSABLES</t>
  </si>
  <si>
    <t>N°</t>
  </si>
  <si>
    <t>ACTIVIDADES
Como se van a cumplir los Objetivos y Las Estrategias del Plan
Las Actividades deben estar lo suficientemente definidas para el logro de objetivos.</t>
  </si>
  <si>
    <t>PRODUCTO (Lo que se pretende lograr, debe ser medible y cuantificable)</t>
  </si>
  <si>
    <t>INDICADOR</t>
  </si>
  <si>
    <t>1. VISIBILIZAR LA GESTIÓN DEL CONCEJO.</t>
  </si>
  <si>
    <t>1.1. Formular y ejecutar el Plan Anual de Medios</t>
  </si>
  <si>
    <t>Mesa Directiva
Oficina Asesora de Comunicaciones</t>
  </si>
  <si>
    <t>1.2. Posicionar y enaltecer el otorgamiento de las condecoraciones institucionales</t>
  </si>
  <si>
    <t>Mesa Directiva
Secretaría General de Organismo de control</t>
  </si>
  <si>
    <t>1.3. Establecer mecanismos de rendición de cuentas</t>
  </si>
  <si>
    <t>Mesa Directiva
Oficina Asesora de Comunicaciones
Secretaria General del Organismo de Control
Comisiones Permanentes</t>
  </si>
  <si>
    <t>1.4. Fortalecer el Régimen de Bancadas en la Corporación</t>
  </si>
  <si>
    <t>Mesa Directiva
Secretaría General del Organismo de Control y Comisiones Permanentes</t>
  </si>
  <si>
    <t>2.- HACER MÁS EFICIENTE Y EFICAZ  LA FUNCIÓN NORMATIVA Y DE CONTROL POLÍTICO.</t>
  </si>
  <si>
    <t>2.1. Tramitar el Proyecto de Acuerdo del Nuevo Reglamento Interno</t>
  </si>
  <si>
    <t>Mesa Directiva
Dirección Jurídica</t>
  </si>
  <si>
    <t>2.3. Planta de personal ajustada a la nueva estructura.</t>
  </si>
  <si>
    <t>3.1. Efectuar el reforzamiento del Claustro del Concejo de Bogotá de acuerdo con la normatividad vigente. (Ejecución contrato de obra - refuerzo del claustro) y actividades accesorias.</t>
  </si>
  <si>
    <t>Mesa Directiva
Dirección Financiera y Dirección Administrativa</t>
  </si>
  <si>
    <t xml:space="preserve">3. FORTALECER Y ACTUALIZAR LA INFRAESTRUCTURA  FÍSICA, TECNOLÓGICA  Y DE SERVICIOS  </t>
  </si>
  <si>
    <t>3,2, Arrendamiento de instalaciones y bodegas para el almacenamiento de materiales y objetos</t>
  </si>
  <si>
    <t>3.3. Actualizar la plataforma tecnológica del Concejo de Bogotá, D.C.</t>
  </si>
  <si>
    <t xml:space="preserve"> Mesa Directiva
Dirección Administrativa</t>
  </si>
  <si>
    <t>3.4. Desarrollar la implementación del esquema de seguridad de los Concejales del Distrito Capital que se encuentren en situación de riesgo extraordinario o extremo.</t>
  </si>
  <si>
    <t>Mesa Directiva
 Dirección Administrativa</t>
  </si>
  <si>
    <t>3.5. Adquisición, entrega y montaje de mobiliario y equipo de oficina.</t>
  </si>
  <si>
    <t>Mesa Directiva
Dirección Administrativa</t>
  </si>
  <si>
    <t>3.6. Realizar los estudios técnicos y de viabilidad presupuestal para la adquisición o construcción de una sede administrativa y auditorio acorde a las necesidades de la entidad.</t>
  </si>
  <si>
    <t>4. FORTALECER LA PARTICIPACIÓN CIUDADANA EN EL CONCEJO</t>
  </si>
  <si>
    <t>4.1. Garantizar espacios de participación ciudadana</t>
  </si>
  <si>
    <t>Mesa Directiva, 
Mesas Directivas de las Comisiones Permanentes
Secretaria General del Organismo de Control</t>
  </si>
  <si>
    <t>5.1. Mantener las Certificaciones en el Sistema Integrado de Gestión [Gestión de Calidad [ISO 9001], Gestión de la Calidad en el Sector Publico [NTC-GP:1000], Gestión Ambiental [ISO 14001], Salud y Seguridad Ocupacional [OHSAS 18001].</t>
  </si>
  <si>
    <t>Mesa Directiva
Oficina Asesora de Planeación</t>
  </si>
  <si>
    <t>5.2 Implementar en la entidad el Sistema de Administración del Sistema Integrado de Gestión (SIG)</t>
  </si>
  <si>
    <t>Mesa Directiva
Dirección Financiera
Oficina Asesora de Planeación</t>
  </si>
  <si>
    <t>5.3. Fortalecer en la entidad  el Sistema de Control Interno – SCI.</t>
  </si>
  <si>
    <t xml:space="preserve">5.4. Certificar en la Corporación el Sistema de Gestión de Seguridad de la Información ISO 27001 -  SGSI. </t>
  </si>
  <si>
    <t>5.5. Implementar en la Corporación el Sistema de Responsabilidad Social. ISO 26001- SRS</t>
  </si>
  <si>
    <t>META PARA LA VIGENCIA (Cuánto se espera lograr del producto descrito y porcentual)</t>
  </si>
  <si>
    <t>FORMULA [Cómo se va a medir la Meta]
[Debe ser medible y cuantificable]
[No Debe ser Subjetivo]</t>
  </si>
  <si>
    <t>LINEA BASE</t>
  </si>
  <si>
    <t>UNIDAD DE MEDIDA
(porcentaje, unidades, fases)</t>
  </si>
  <si>
    <t>I TRI</t>
  </si>
  <si>
    <t>II TRI</t>
  </si>
  <si>
    <t>III TRI</t>
  </si>
  <si>
    <t>IV TRI</t>
  </si>
  <si>
    <t>TIPO DE INDICADOR (Eficiencia - Eficacia- Impacto)</t>
  </si>
  <si>
    <t>METODO DE VERIFICACIÓN 
(Especificar la fuente de información)</t>
  </si>
  <si>
    <t>Fecha de Inicio</t>
  </si>
  <si>
    <t>Fecha Terminación</t>
  </si>
  <si>
    <t>RESPONSABLE 
(Ejecutar la Actividad)</t>
  </si>
  <si>
    <t>Oficina Asesora de Planeación</t>
  </si>
  <si>
    <t>Unidad</t>
  </si>
  <si>
    <t>Eficacia</t>
  </si>
  <si>
    <t>Oficina Asesora de Comunicaciones</t>
  </si>
  <si>
    <t>Dirección Administrativa</t>
  </si>
  <si>
    <t>Plan de Acción Cuatrienal 2016 - 2019 / Resolución No. 486 de 2016 y Resolución 529 de 2018</t>
  </si>
  <si>
    <t>1.1.1</t>
  </si>
  <si>
    <t>1.2.1</t>
  </si>
  <si>
    <t>1.3.1</t>
  </si>
  <si>
    <t>1.4.1</t>
  </si>
  <si>
    <t>1.4.2.</t>
  </si>
  <si>
    <t>2.1.1.</t>
  </si>
  <si>
    <t>2.2.1</t>
  </si>
  <si>
    <t>2.3.1.</t>
  </si>
  <si>
    <t xml:space="preserve">Mesa Directiva
Dirección Administrativa </t>
  </si>
  <si>
    <t>2.3.2.</t>
  </si>
  <si>
    <t>2.3.3.</t>
  </si>
  <si>
    <t>2.3.4.</t>
  </si>
  <si>
    <t>2.3.5.</t>
  </si>
  <si>
    <t>2.3.6.</t>
  </si>
  <si>
    <t>2.3.7.</t>
  </si>
  <si>
    <t>3.1.1.</t>
  </si>
  <si>
    <t>3.1.2.</t>
  </si>
  <si>
    <t>No esta programada para la Vigencia 2019 en el plan cuatrienal</t>
  </si>
  <si>
    <t>3.3.1</t>
  </si>
  <si>
    <t>3.3.2.</t>
  </si>
  <si>
    <t>3.3.3</t>
  </si>
  <si>
    <t>3.4.1.</t>
  </si>
  <si>
    <t>3.6.1</t>
  </si>
  <si>
    <t>4.1.1.</t>
  </si>
  <si>
    <t>5.1.1.</t>
  </si>
  <si>
    <t>5.1.4.</t>
  </si>
  <si>
    <t>Formular el Plan de Implementación del Modelo Integrado de Planeación y Gestión</t>
  </si>
  <si>
    <t>5.3.1.</t>
  </si>
  <si>
    <t>5.3.2.</t>
  </si>
  <si>
    <t>5.4.1</t>
  </si>
  <si>
    <t>5.4.2</t>
  </si>
  <si>
    <t>5.4.3.</t>
  </si>
  <si>
    <t>Oficina de Control Interno</t>
  </si>
  <si>
    <t>Porcentaje</t>
  </si>
  <si>
    <t>Seguimiento al plan de sostenibilidad del SGC</t>
  </si>
  <si>
    <t>5.1.5.</t>
  </si>
  <si>
    <t xml:space="preserve">Número de fichas presentadas </t>
  </si>
  <si>
    <t>UNO (1)</t>
  </si>
  <si>
    <t>Plan de Implementación del MIPG formulado y aprobado.</t>
  </si>
  <si>
    <t>Planes de actualización documental formulados y con seguimiento</t>
  </si>
  <si>
    <t>5.2.1</t>
  </si>
  <si>
    <t>5.2.2</t>
  </si>
  <si>
    <t>5.2.3</t>
  </si>
  <si>
    <t>5.2.4</t>
  </si>
  <si>
    <t>5.2.5</t>
  </si>
  <si>
    <t>5.2.6</t>
  </si>
  <si>
    <t>5.2.7</t>
  </si>
  <si>
    <t>5.2.8</t>
  </si>
  <si>
    <t>Secretaría General / Gestión Documental</t>
  </si>
  <si>
    <t>Elaborar y presentar para aprobación la Tabla de Valoración Documental -TVD al Consejo Distrital de Archivos (En el marco del PINAR)</t>
  </si>
  <si>
    <t>Tabla de Valoración Documental presentada para aprobación</t>
  </si>
  <si>
    <t>Oficio de radicado ante el Consejo Distrital de Archivo para convalidación de la TVD</t>
  </si>
  <si>
    <t>Levantar el Inventario total del Archivo Central (En el marco del PINAR)</t>
  </si>
  <si>
    <t>Inventario total del Archivo Central</t>
  </si>
  <si>
    <t>FUID legalizado</t>
  </si>
  <si>
    <t>Presentar al AGN el listado de  Series y Subseries para el  respectivo registro (En el marco del PINAR)</t>
  </si>
  <si>
    <t>Presentación del Registro Único de Series Documentales RUSD al AGN</t>
  </si>
  <si>
    <t>Oficio de presentación del RUSD   para el AGN</t>
  </si>
  <si>
    <t>Realizar socialización de las TRD y el PGD a los 15 procesos de la Corporación (En el marco del PINAR)</t>
  </si>
  <si>
    <t>Socialización de las TRD y el PGD a los 15 procesos</t>
  </si>
  <si>
    <t xml:space="preserve">Acta de socialización por proceso </t>
  </si>
  <si>
    <t>Colocar en la página web de la Corporación el Catálogo en línea OPAC de la biblioteca con acceso a los documentos
(En el marco del PINAR)</t>
  </si>
  <si>
    <t>Catalogo en línea de las series bibliográficas  de la Corporación</t>
  </si>
  <si>
    <t>Inventariar y enlazar las series misionales documentales en el aplicativo Librejo</t>
  </si>
  <si>
    <t>Proyectos de acuerdo inventariados y enlazados en el Librejo</t>
  </si>
  <si>
    <t xml:space="preserve">Registros en línea de los  proyectos </t>
  </si>
  <si>
    <t>Asesorar la formulación y ejecución de los planes de actualización de los documentos que soportan la operación de los procesos de la Corporación, bajo el liderazgo de cada uno de los procesos y con el acompañamiento metodológico de la Oficina Asesora de Planeación</t>
  </si>
  <si>
    <t xml:space="preserve">Actas de Implementación de Esquemas de Protección, suministradas por la UNP y/o Actas de Entrega de Medio de Transporte, suministradas por la UNP. </t>
  </si>
  <si>
    <t>Reconocer los aportes de personas naturales y jurídicas de acuerdo con las ORDENES AL MÉRITO establecidas por la Corporación, por su contribución al desarrollo de la ciudad.</t>
  </si>
  <si>
    <t xml:space="preserve">Secretaría General  </t>
  </si>
  <si>
    <t>Condecoraciones tramitadas</t>
  </si>
  <si>
    <t>Acto administrativo que otorga o declara desierta la convocatoria</t>
  </si>
  <si>
    <t>Secretaría General
Comisiones permanentes</t>
  </si>
  <si>
    <t xml:space="preserve">Implementar las actividades de competencia de la Secretaría General y las Comisiones Permanentes, de los mecanismos de rendición de cuentas que apruebe la Mesa Directiva </t>
  </si>
  <si>
    <t xml:space="preserve">Actas, 
registros y publicaciones </t>
  </si>
  <si>
    <t>Gestionar que los proyectos de acuerdo y las proposiciones programadas para debate estén priorizadas por las bancadas</t>
  </si>
  <si>
    <t>Mesa Directiva</t>
  </si>
  <si>
    <t>Reuniones de juntas de voceros</t>
  </si>
  <si>
    <t>Actas de las reuniones de Junta de Voceros</t>
  </si>
  <si>
    <t>Continuar el debate del Proyecto de Acuerdo mediante el cual se modifica  el Reglamento Interno del Concejo de Bogotá, D.C.</t>
  </si>
  <si>
    <t>Expediente, acta y registros</t>
  </si>
  <si>
    <t>Secretaria General y
 Comisión Permanente de Gobierno</t>
  </si>
  <si>
    <t>Realizar  sesiones fuera de sede del Concejo Distrital en las localidades de Bogotá.</t>
  </si>
  <si>
    <t xml:space="preserve">Secretaría General 
y Comisiones Permanaentes </t>
  </si>
  <si>
    <t xml:space="preserve">Actas y 
registros </t>
  </si>
  <si>
    <t xml:space="preserve">Sesiones 
fuera del Concejo </t>
  </si>
  <si>
    <t>Dirección Administrativa - Sistemas y Seguridad de la información</t>
  </si>
  <si>
    <t>Seguimiento a l plan de sostenibilidad del SSI</t>
  </si>
  <si>
    <t>Formular y ejecutar las acciones previstas en el Plan de Seguridad y Privacidad de la Información, en el marco del sistema de seguridad de la información de la Corporación</t>
  </si>
  <si>
    <t>Plan de seguridad y privacidad de la Información formulado, socializado e implementado</t>
  </si>
  <si>
    <t>Garantizar la totalidad del componente de vehículos de los esquemas de seguridad requeridos por los Concejales del D.C. como consecuencia directa del ejercicio de sus funciones</t>
  </si>
  <si>
    <t xml:space="preserve">Esquemas de seguridad en su componente vehiculos implementados para la totalidad de Concejales que lo requieren. </t>
  </si>
  <si>
    <t>''Adelantar las acciones  para el mantenimiento del sistema de gestiòn de la seguridad y salud en trabajo - ( SGSST), conforme a su normatividad</t>
  </si>
  <si>
    <t>Plan de trabajo ejecutado  del SG-SST</t>
  </si>
  <si>
    <t>Registros de cumplimiento de las actividades del Plan de trabajo del SGSST</t>
  </si>
  <si>
    <t>5.1.7.</t>
  </si>
  <si>
    <t>Informes por proceso</t>
  </si>
  <si>
    <t>5.1.8</t>
  </si>
  <si>
    <t>Funcionarios del Concejo de Bogotá capacitados.</t>
  </si>
  <si>
    <t>Registros de asistencia y certificados otorgados</t>
  </si>
  <si>
    <t>Formular y ejecutar el Plan de Bienestar para los funcionarios del Concejo de Bogotá y sus familias, de conformidad con la normatividad vigente</t>
  </si>
  <si>
    <t>Registros de la realización de las actividades y registros de asistencia cuando aplique</t>
  </si>
  <si>
    <t>Dirección Administrativa
Dirección Financiera</t>
  </si>
  <si>
    <t>Certificado de envio de informe a la  Secretaria de ambiente Plataforma Storm de seguimiento de plan de acción:
A enero 31: información del 1 de julio al 31 de diciembre.
A julio 31: información del 1 de enero al 30 de junio.</t>
  </si>
  <si>
    <t>Acciones implementadas</t>
  </si>
  <si>
    <t>Registros de ejecución de las actividades</t>
  </si>
  <si>
    <t xml:space="preserve">Socializar e Implementar la totalidad de las acciones previstas en el Plan Estratégico en materia de Tecnologías de la Información y Comunicaciones PETIC </t>
  </si>
  <si>
    <t>'Adelantar la totalidad de las acciones que se requiera para el mantenimiento del sistema de gestión ambiental establecidas en el Plan Institucional de Gestión Ambiental</t>
  </si>
  <si>
    <t>Acciones de sostenibilidad del SGAS implementadas</t>
  </si>
  <si>
    <t>Dirección Administrativa - Bienestar</t>
  </si>
  <si>
    <t xml:space="preserve">Dirección Administrativa </t>
  </si>
  <si>
    <t>Registro de las actividades desarrolladas</t>
  </si>
  <si>
    <t xml:space="preserve">Presentar el Estudio Técnico requerido para la modificación de la planta de personal del Concejo de Bogotá, D.C., conforme a los resultados obtenidos en el estudio  de cargas laborales.  </t>
  </si>
  <si>
    <t>Estudio Técnico para la modificación de la Planta</t>
  </si>
  <si>
    <t>N/A</t>
  </si>
  <si>
    <t>Estudio Técnico para la ampliación de planta presentado a la Mesa Directiva</t>
  </si>
  <si>
    <t xml:space="preserve">Formular y ejecutar el Plan Institucional de Capacitación para los funcionarios del Concejo de Bogotá de conformidad con la normatividad vigente </t>
  </si>
  <si>
    <t xml:space="preserve">Formular y ejecutar el Plan Estrategico de Talento Humano conforme a lo dispuesto en la Ley 909 de 2004 y normativa vigente. </t>
  </si>
  <si>
    <t xml:space="preserve">Realizar la elección del Secretario General y Secretarios de las Comisiones Permanentes del Concejo de Bogotá, D.C. </t>
  </si>
  <si>
    <t xml:space="preserve">Mesa Directiva
Secretaria General </t>
  </si>
  <si>
    <t>04 Secretarios Elegidos</t>
  </si>
  <si>
    <t>Acto Administrtivo de Nombramiento</t>
  </si>
  <si>
    <t xml:space="preserve">Formular y ejecutar el Plan Anual de Vacantes y Plan de Previsión de Recursos Humanos. </t>
  </si>
  <si>
    <t>Registros de actividades</t>
  </si>
  <si>
    <t>2.3.8</t>
  </si>
  <si>
    <t xml:space="preserve">Formular y ejecutar el Plan de Incentivos para los funcionarios del Concejo de Bogotá. </t>
  </si>
  <si>
    <t>(No. Actividades ejecutadas / Total actividades programadas)*100</t>
  </si>
  <si>
    <t xml:space="preserve">Gestionar ante el Fondo Cuenta -Concejo de Bogotá- de la Secretaria de Hacienda  Distrital la contratación y seguimiento a la Adecuación, mantenimiento de la red hidráulica y red contra incendios y modernización de la red eléctrica de alta tensión del Concejo de Bogotá y la interventoria de la obra. </t>
  </si>
  <si>
    <t>Dirección Administrativa
Dirección Financiera</t>
  </si>
  <si>
    <t xml:space="preserve">Informe de Avance </t>
  </si>
  <si>
    <t>Cronograma de actividades</t>
  </si>
  <si>
    <t xml:space="preserve">Realizar los tramites necesarios ante el Fondo Cuenta de la Secretaria Distrital de Hacienda para la contratación  de los estudios de suelo, memorias de calculo, planos estructurales, ajuste de planos arquitectónicos, solicitud del tramite de expedición de licencia de construcción ante la Curaduría Urbana y  presupuesto  para la  construcción  de la rampa de acceso la portería principal del Concejo de Bogotá, D.C., de conformidad con la Norma NTC-4143. </t>
  </si>
  <si>
    <t>Informe de ejecución de la obra</t>
  </si>
  <si>
    <t>Rampa de acceso porteria principal acorde Norma NTC-4143</t>
  </si>
  <si>
    <t>5.3.3.</t>
  </si>
  <si>
    <t xml:space="preserve">Mesa Directiva
Dirección Jurídica </t>
  </si>
  <si>
    <t>Informe de avance</t>
  </si>
  <si>
    <t>No esta programada para la Vigencia 2019, conforme a la implementación del Modelo Integrado de Planeaciòn y Gestión que obliga a reestructurar el Sistema Integrado de Gestión y revisar la alineación de los sistemas implementados</t>
  </si>
  <si>
    <t>Plan Estrategico de Talento Humano ejecutado</t>
  </si>
  <si>
    <t>Plan de incentivos ejecutado</t>
  </si>
  <si>
    <t>Plan de Bienestar ejecutado</t>
  </si>
  <si>
    <t>Planes Ejecutados</t>
  </si>
  <si>
    <t>Plan de Acción Anual 2019</t>
  </si>
  <si>
    <t>Mesa Directiva
Jefes de Dependencias</t>
  </si>
  <si>
    <t>4.1.2.</t>
  </si>
  <si>
    <t>Formular y ejecutar un Plan de Participación Ciudadana</t>
  </si>
  <si>
    <t>Plan de Participación Ciudadana ejecutado</t>
  </si>
  <si>
    <t xml:space="preserve">Registros </t>
  </si>
  <si>
    <t>2.2. Depurar de la producción normativa.</t>
  </si>
  <si>
    <t xml:space="preserve">Informe anual </t>
  </si>
  <si>
    <t>Resolución No. 067 del 25 de Enero de 2019 - Anexo No. 01</t>
  </si>
  <si>
    <t>Formular y ejecutar un PlanAnticorrupción y Atención al Ciudadano</t>
  </si>
  <si>
    <t>Plan Anticorrupción y Atención al Ciudadano</t>
  </si>
  <si>
    <t>Avance</t>
  </si>
  <si>
    <t>Descripción / Análisis del Avance</t>
  </si>
  <si>
    <t>SEGUIMIENTO TRIMESTRE I</t>
  </si>
  <si>
    <t>Meta Trimestre</t>
  </si>
  <si>
    <t>SEGUIMIENTO TRIMESTRE II</t>
  </si>
  <si>
    <t>SEGUIMIENTO TRIMESTRE III</t>
  </si>
  <si>
    <t>SEGUIMIENTO TRIMESTRE IV</t>
  </si>
  <si>
    <t>Medio de Verificacion entregables</t>
  </si>
  <si>
    <t>PROCESO</t>
  </si>
  <si>
    <t xml:space="preserve">Proyectos de Acuerdo  priorizados  por bancada y programados para debate </t>
  </si>
  <si>
    <t>Expediente de Proyectos de Acuerdo</t>
  </si>
  <si>
    <t xml:space="preserve">Expediente de proposiciones </t>
  </si>
  <si>
    <t xml:space="preserve"> </t>
  </si>
  <si>
    <t>Realizar la Evaluación por dependencias.</t>
  </si>
  <si>
    <t>Eficacia
(Acumulativo)</t>
  </si>
  <si>
    <t>Informes  por proceso</t>
  </si>
  <si>
    <t>Plan Estratégico de Seguridad Vial PESV formulado, aprobado y en ejecución</t>
  </si>
  <si>
    <t>Oficio con la presentación del PESV para el aval de la Secretaria Distrital de Movilidad. Registros
Seguimientos al Plan de acción del PESV</t>
  </si>
  <si>
    <t>Efectuar seguimiento a la ejecución del convenio con la Agencia Nacional Inmobiliaria Virgilio Barco Vargas para la construcción del nuevo edificio para el Concejo de Bogotá., mediante la celebración de las sesiones ordinarias del Comité técnico de seguimiento de dicho Convenio</t>
  </si>
  <si>
    <t>Sesiones de seguimiento mensual al convenio</t>
  </si>
  <si>
    <t>No disponible</t>
  </si>
  <si>
    <t>Información que produce el Concejo en sus diferentes actividades publicada y divulgada</t>
  </si>
  <si>
    <t>Pagina web, redes sociales, informe semestral</t>
  </si>
  <si>
    <t>Proyecto de Acuerdo debatido</t>
  </si>
  <si>
    <t>Ejecutar la totalidad del cronograma de la vigencia para la depuración y actualización normativa de los Acuerdos Distritales de 1954-2018</t>
  </si>
  <si>
    <t>Informe de Avance 
Registro</t>
  </si>
  <si>
    <t>Mecanismos de rendición de cuentas implementados</t>
  </si>
  <si>
    <t xml:space="preserve">Implementación del Teletrabajo en la Corporación </t>
  </si>
  <si>
    <t>Número de estudios Técnicos presentados</t>
  </si>
  <si>
    <t>Número de secretarios elegidos</t>
  </si>
  <si>
    <t>[Número de Condecoraciones otorgadas y número de condecoraciones declaradas desiertas /
 [Número de dondecoraciones establecidas por Acuerdo]*100</t>
  </si>
  <si>
    <t>Número de mecanismos aprobados por la Mesa Directiva e implementados</t>
  </si>
  <si>
    <t>(Número de reuniones realizadas / número de reuniones programadas)*100</t>
  </si>
  <si>
    <t>(Número de proyectos de acuerdo programados y priorizados por bancada / 
número de proyectos de acuerdo programados para debate)*100</t>
  </si>
  <si>
    <t xml:space="preserve"> (Número de Proyecto de acuerdo debatido  / Número  de Proyecto de acuerdo por debatir) * 100</t>
  </si>
  <si>
    <t>(Número  de Actividades desarrolladas / Número  de Actividades Programadas) * 100</t>
  </si>
  <si>
    <t>(Número  de Actividades desarrolladas/ Número  de Actividades Programadas) *100</t>
  </si>
  <si>
    <t>(Número de actividades ejecutadas / Número  de actividades programadas ) *100</t>
  </si>
  <si>
    <t>[Número de capacitaciones ejecutadas PIC  / Número  de capacitaciones  programadas PIC] * 100</t>
  </si>
  <si>
    <t>(Número de Actividades Ejecutadas / Número de Actividades Programadas ) *100</t>
  </si>
  <si>
    <t>(Número de actividades ejecutadas / Número de actividades programadas ) *100</t>
  </si>
  <si>
    <t>Número de obras ejecutadas</t>
  </si>
  <si>
    <t xml:space="preserve">Número  de sesiones 
realizadas </t>
  </si>
  <si>
    <t>(Número de actividades ejecutadas/Número de actividades planeadas)*100</t>
  </si>
  <si>
    <t>(Número de acciones ejecutadas / Número de acciones establecidas en el PIGA)  *100</t>
  </si>
  <si>
    <t>(Número de actividades ejecutadas / No. de actividades programadas) * 100</t>
  </si>
  <si>
    <t>Número de Planes formulados</t>
  </si>
  <si>
    <t>Número de TVD presentadas</t>
  </si>
  <si>
    <t>(Metros lineales del archivo central levantados / Metros lineales del archivo central programados) * 100</t>
  </si>
  <si>
    <t>Número de RUSD presentados al AGN</t>
  </si>
  <si>
    <t xml:space="preserve">Número de socializaciones efectuadas por proceso </t>
  </si>
  <si>
    <t>Número de Catalogos en línea</t>
  </si>
  <si>
    <t>(Proyectos de acuerdo, en el Librejo enlazados / Proyectos de acuerdo programados)*100</t>
  </si>
  <si>
    <t>(Número de actividades ejecutadas / Número de actividades planeadas)*100</t>
  </si>
  <si>
    <t>(Número de  dependencias evaluadas / Número de dependencias programadas) * 100</t>
  </si>
  <si>
    <t>(Número de  procesos auditadas / Número de procesos programadas) * 100</t>
  </si>
  <si>
    <t>Ejecutar la totalidad de las acciones previstas para la vigencia en el plan de acción para la implementación del Plan Estratégico de Seguridad Vial PESV</t>
  </si>
  <si>
    <t>Implementación de los requisitos del SGC establecidos en la NTC ISO 9001:2015</t>
  </si>
  <si>
    <t>(Número total de requisitos implementados / Número total de requisitos de la NTC ISO 9001:2015)*100</t>
  </si>
  <si>
    <t>N.A.</t>
  </si>
  <si>
    <t>Gestionar la Contratación de las auditorias de seguimiento, certificación, recertificación y revisión en las normas que conforman el Sistema Integrado de Gestión: Gestión de Calidad (ISO 9001), Gestión Ambiental (ISO 14001), Salud y Seguridad Ocupacional (OSHAS 18001)</t>
  </si>
  <si>
    <t xml:space="preserve">Número </t>
  </si>
  <si>
    <t>Número de procesos con asesoría para formulación de planes de actualización y con seguimiento</t>
  </si>
  <si>
    <t xml:space="preserve"> Proposiciones priorizadas  por bancada y programadas para debate</t>
  </si>
  <si>
    <t xml:space="preserve">*Gestionar ante el Fondo Cuenta -Concejo de Bogotá- de la Secretaria de Hacienda  Distrital la Adquisición de equipos para la plataforma de virtualización. </t>
  </si>
  <si>
    <t>(Número  de actividades ejecutadas / Número  de actividades programadas)*100</t>
  </si>
  <si>
    <t xml:space="preserve">Gestionar ante el Fondo Cuenta -Concejo de Bogotá- de la Secretaria de Hacienda  Distrital para Adquirir software para la publicación documental en la Web (sistemas de file server). </t>
  </si>
  <si>
    <t>3.3.4</t>
  </si>
  <si>
    <t>3.3.5</t>
  </si>
  <si>
    <t>Adelantar las actividades que se requiera para el mantenimiento del sistema de seguridad de la Información</t>
  </si>
  <si>
    <t>Acciones de mantenimiento del SSI implementadas</t>
  </si>
  <si>
    <t>(Número de actividades de sostenibilidad del SSI implementadas / Número total de actvidades de sostenibilidad del SSI formuladas)*100</t>
  </si>
  <si>
    <t>Registros del desarrollo de las acciones</t>
  </si>
  <si>
    <t>Formular e implementar las acciones previstas en el Plan de Tratamiento de Riesgos de Seguridad de la Información, en el marco del sistema de seguridad de la información de la Corporación</t>
  </si>
  <si>
    <t>Plan de Tratamiento de Riesgos de Seguridad de la Información formulado, socializado e implementado</t>
  </si>
  <si>
    <t>(Número de acciones ejecutadas en el marco del Plan de Tratamiento de Riesgos de Seguridad de la Información / Número de acciones formuladas para el Tratamiento de Riesgos de Seguridad de la Información) *100</t>
  </si>
  <si>
    <t>(Número de acciones ejecutadas en el marco del Plan de Seguridad y Privacidad de la Información / Número de acciones formuladas para la Seguridad y Privacidad de la Información) *100</t>
  </si>
  <si>
    <t>Actas del Comité técnico del convenio</t>
  </si>
  <si>
    <t>Dirección Financiera</t>
  </si>
  <si>
    <t>9 sesiones ordinarias del Comité técnico del Convenio</t>
  </si>
  <si>
    <t>Actas del Comité Directivo del SIG o quien haga sus veces</t>
  </si>
  <si>
    <t xml:space="preserve">Dirección Administrativa - Seguridad y Salud en el Trabajo </t>
  </si>
  <si>
    <t>Realizar las reuniones de la Junta de Voceros, con periodicidad mensual.</t>
  </si>
  <si>
    <t>Oficina Asesora de Planeación
Dirección Administrativa</t>
  </si>
  <si>
    <t>Presentacion Fichas Tecnicas ante el Fondo Cuenta de SHD</t>
  </si>
  <si>
    <t>Oficio entregado con la Presentacion Fichas Tecnicas ante el Fondo Cuenta de SHD</t>
  </si>
  <si>
    <t>Seguimiento de los planes de actualización con seguimiento en la Carpeta Planeación Oficina</t>
  </si>
  <si>
    <t>100% dependencias evaluadas</t>
  </si>
  <si>
    <t>Realizar las auditorias a los 14 procesos
Sería al 100% de los procesos excluyendo a OCI</t>
  </si>
  <si>
    <t>Adelantar las acciones que se requiera para el mantenimiento del sistema de gestión de la calidad de la Corporación'</t>
  </si>
  <si>
    <t>Gestionar ante el Fondo Cuenta -Concejo de Bogotá- de la Secretaria de Hacienda  Distrital para la renovación de los sistemas de seguridad de la página Web, Firewall de aplicaciones WEB FortiWEB</t>
  </si>
  <si>
    <t>Gestionar ante el Fondo Cuenta -Concejo de Bogotá- de la Secretaria de Hacienda  Distrital una Consultoría para implementación del protocolo de internet versión 6 (IPv6)</t>
  </si>
  <si>
    <t>(Número de proposiciones programadas y priorizadas por bancada / 
Número  de proposiciones programadas para debate)*100</t>
  </si>
  <si>
    <t>Dirección administrativa - Sistema de Gestión ambiental</t>
  </si>
  <si>
    <t xml:space="preserve">Se adelantaron las acciones contempladas en el plan de sostenibilidad del Sistema de Gestión de Calidad SGC para el período objeto de reporte, tendientes a la implementación de los requisitos de la NTC ISO 9001:2015 </t>
  </si>
  <si>
    <t>Plan de sostenibilidad del Sistema de Gestión de Calidad</t>
  </si>
  <si>
    <t>Programadas para reportar en primer timestre</t>
  </si>
  <si>
    <t xml:space="preserve">Implementar el Teletrabajo para el año 2019, involucrando los funcionarios vinculados en el año 2018, mediante el desarrollo de las siguientes actividades:
1. Elaborar el cronograma. 
2. Adoptar el teletrabajo mediante Resolución para su implementación. 
3. Diseñar el procedimiento para la implementación del Teletrabajo. 
4. Realizar la sensibilización y difusión de la Resolución y del procedimiento para los Teletrabajadores. 
5. Convocatoria a Funcionarios que deseen teletrabajar. 
6. Estudio de las postulados a teletrabajar, verificación de requisitos y realización de la visita domiciliaria. 
7. Realización del acto administrativo individual para cada teletrabajador. 
8. Realizar los seguimientos periódicos a los teletrabajadores.   </t>
  </si>
  <si>
    <t>Ejecutar el Plan anual de Medios de Comunicación para divulgar y visibilizar la gestión del Concejo en los diferentes medios de comunicación y redes sociales</t>
  </si>
  <si>
    <t>(Acciones del plan de medios ejecutadas / acciones del plan de medios previstas)*100
A ser: (No. Actividades Ejecutadas / No. Actividades Programadas ) *100</t>
  </si>
  <si>
    <t>Durante el período objeto de reporte se formularon los planes de actualización de 12 procesos, junto con el plan de actualización documental de uno de los cuatro componentes del proceso Talento Humano, y se efectuó seguimiento a su nivel de cumplimiento por parte de los asesores de cada uno de tales procesos de la Oficina Asesora de Planeación.
Resta por formular los planes de actualización documental de los procesos Atención al ciudadano y gestión Jurídica</t>
  </si>
  <si>
    <t>Planes de actualización con seguimiento en la Carpeta Planeación Oficina</t>
  </si>
  <si>
    <t xml:space="preserve">Durante el primer trimeste del año, la Junta de Voceros se reunió mensualmente en las fechas programadas por la Presidencia de la Corporación (16 enero, 18 febrero y 22 de marzo de 2019), de confomidad con lo establecido en el articulo 8 del Reglamento Interno y como consta en las Actas de la junta de voceros. </t>
  </si>
  <si>
    <t>* Cuadro de relación de Proyectos de Acuerdo 2019 publicado en la red interna del Concejo.
* Expedientes de dichos Proyectos de Acuerdo.</t>
  </si>
  <si>
    <t>* Cuadro Proposiciones aprobadas en la red interna del Concejo.
* Carpeta de proposiciones del área.</t>
  </si>
  <si>
    <t xml:space="preserve">Se realizó  evaluación de la gestión de los procesos mediante la verificación del plan de acción de la Corporación plasmado en el Informe  sobre el resultado de evaluación de la gestión,  radicado a la mesa directiva mediante la comunicación Nr: 2019IE1188;  también se proyectó comunicación Nr: 209EI1705 dirigida a la Dirección Administrativa con la  consolidación de evacuación por proceso.  </t>
  </si>
  <si>
    <t>Red interna: Control interno /año 2019/ Evaluación por Dependencias file:///X:/AÑO%202019/EVALUACIÓN%20POR%20DEPENDENCIAS/EVALUACIÓN%20POR%20DEPENDENCIAS%202018.pdf
Internet: http://concejodebogota.gov.co/corporacion/site/edic/base/port/portada1.php</t>
  </si>
  <si>
    <t xml:space="preserve">Conforme al programa de auditoria, la oficina de control Interno ,  realiza ejecución de auditorías a los procesos de Gestión Financiera, Comunicaciones y Sistemas y seguridad de la Información. </t>
  </si>
  <si>
    <t>Carpeta Fisica Control Interno papeles de trabajo de cada auditoria</t>
  </si>
  <si>
    <t>(Vehículos asignados a los Esquemas de Seguridad de Concejales actualizados e implementados / Total de Vehículos asignados a los Esquemas de seguridad requeridos por los Concejales)*100</t>
  </si>
  <si>
    <t>Actas disponibles en W:\PERÍODO 2016-2019\AÑO 2019\JUNTA DE VOCEROS</t>
  </si>
  <si>
    <t>Solicitud de contratación en SDH para la Implementación plataforma de virtualización</t>
  </si>
  <si>
    <t>Solicitud de contratación en SDH para la Implementación plataforma de software)</t>
  </si>
  <si>
    <t>Solicitud de contratación en SDH para la Renovación plataforma de WAF</t>
  </si>
  <si>
    <t>Solicitud de contratación en SDH para la consultoria de la  implementación del protocolo IPV6</t>
  </si>
  <si>
    <t>Para el primer trimestre del año 2019, se cumplió con el 98,90% de las actividades programadas para el sostenimiento del Sistema de Seguridad y Salud en el trabajo,  que corresponden a 181 de las 183 actividades programadas para el período</t>
  </si>
  <si>
    <t>Carpetas físicas de capacitaciones, COPASST, Inspecciones de seguridad, inspecciones de puestos de trabajo, documentos nuevos y actualizados del SGSST, Actas, Carteleras, correos electrònicos, conceptos/certificados  mèdico ocupacionales, comunicados</t>
  </si>
  <si>
    <t>Se realiza la formulación del Plan Estratégico en materia de Tecnologías de la Información y Comunicaciones PETIC el cual se implementará acorde con el cronograma propuesto en el mismo, para esto ya se cuenta con el recurso humano que apoyará la actividad.</t>
  </si>
  <si>
    <t>(Número  de acciones implementadas / Número de acciones programadas para la vigencia en el PETIC)*100</t>
  </si>
  <si>
    <t xml:space="preserve">Actas de entrega de medio de transporte, que se encuentran ubicadas en la carpeta de hoja de vida de cada vehiculo, en el Procedimiento de Movilidad. </t>
  </si>
  <si>
    <t xml:space="preserve">De la totalidad de los 45 Honorables Concejales, 44 cuentan con esquemas de seguridad, en su componente  vehiculos, durante el periodo comprendido entre el 1 de enero al 31 de marzo de 2019. El restante no fue implementado en razón a que no acepto el esquema de seguridad otorgado por la Unidad Nacional de Protección. </t>
  </si>
  <si>
    <t>Dirección Administrativa - Movilidad</t>
  </si>
  <si>
    <r>
      <t xml:space="preserve">Durante el primer trimeste del año,  se programaron para debate 155 proposiciones, de las cuales las Bancadas priorizaron  144.
En la </t>
    </r>
    <r>
      <rPr>
        <u/>
        <sz val="14"/>
        <rFont val="Arial Narrow"/>
        <family val="2"/>
      </rPr>
      <t>Secretaría Genera</t>
    </r>
    <r>
      <rPr>
        <sz val="14"/>
        <rFont val="Arial Narrow"/>
        <family val="2"/>
      </rPr>
      <t xml:space="preserve">l, en el primer trimestre de 2019 en el ejercicio de control político se programaron para debate 59 proposiciones, las cuales  fueron priorizadas por las Bancadas. Alcanzando el 100% de las priorizaciones frente a la programación.
En la </t>
    </r>
    <r>
      <rPr>
        <u/>
        <sz val="14"/>
        <rFont val="Arial Narrow"/>
        <family val="2"/>
      </rPr>
      <t>Comisión del Plan de Desarrollo y Ordenamiento Territoria</t>
    </r>
    <r>
      <rPr>
        <sz val="14"/>
        <rFont val="Arial Narrow"/>
        <family val="2"/>
      </rPr>
      <t xml:space="preserve">l  se agendaron 35 proposiciones en el primer trimestre del año 2019:, estas fueron 459,330,331,332, 125, 532, 128, 457, 533, 586, 423, 130, 532, 236, 452, 460, 643, 143, 274, 292, 421, 422, 515, 554, 589, 591, 346, 345, 455, 742, 429 de 2018, así como las proposiciones 91 y 127 de 2019 las cuales fueron respectivamente priorizadas. Alcanzando el 100% de las priorizaciones frente a la programación.
En la </t>
    </r>
    <r>
      <rPr>
        <u/>
        <sz val="14"/>
        <rFont val="Arial Narrow"/>
        <family val="2"/>
      </rPr>
      <t>Comisión de Gobierno</t>
    </r>
    <r>
      <rPr>
        <sz val="14"/>
        <rFont val="Arial Narrow"/>
        <family val="2"/>
      </rPr>
      <t xml:space="preserve"> en el primer trimestre se programaron 44 proposiciones para debate de control político de las cuales según el cuadro de control se priorizaron 37 de ellas. 406, 428 y 527 de 2017; 42, 133 de 2019; 30, 31, 36, 52, 67, 169, 196, 198, 241, 259, 260, 262, 289, 310, 319, 350, 376, 380, 401, 441, 445, 471, 487, 501, 517, 519, 587, 593, 594, 595, 596, 626, 649, 653, 657, 674, 723, 734 y 757 de 2018.  Alcanzando el 84,09% de las priorizaciones frente a la programación.
En la</t>
    </r>
    <r>
      <rPr>
        <u/>
        <sz val="14"/>
        <rFont val="Arial Narrow"/>
        <family val="2"/>
      </rPr>
      <t xml:space="preserve"> Comisión de Hacienda y Crédito Público </t>
    </r>
    <r>
      <rPr>
        <sz val="14"/>
        <rFont val="Arial Narrow"/>
        <family val="2"/>
      </rPr>
      <t xml:space="preserve">en el primer trimestre se programaron 17 proposiciones para debate de control político de las cuales según el cuadro de control se priorizaron 13, a saber: 321, 181, 182, 748, 161, 107, 015, 483, 751 y 212 de 2018; 108, 120 y 130 de 2019. Alcanzando el 76.47% de las priorizaciones frente a la programación. </t>
    </r>
  </si>
  <si>
    <t>Cuadro seguimiento consumos de energía y agua.
-Formato Inventario y seguimiento unidades sanitarias.
-Registro asistencia capacitaciones.
-Bitacora generación residuos peligrosos.
-Actas mantenimiento cobertura vegetal.
-Orden de servicio fumigación.
-Correo Masivo Promoviendo uso Bicicleta</t>
  </si>
  <si>
    <t>Se realizó la actualizacion de la pólitica de seguridad de la información, se modificó el alcance de la politica y su contexto</t>
  </si>
  <si>
    <t>Documentos publicados en:
1. Carpeta "planeación SIG"</t>
  </si>
  <si>
    <t>Se realizaron las sigientes actividades en el marco del Plan de Tratamiento de Riesgos de la Información:
1. Se revisó la metodologia de administración de riesgos
2. Se realizó la socialización de la misma a los gestores de mejora institucional</t>
  </si>
  <si>
    <t>Documentos publicados en:
1. Carpeta "planeación SIG"
2. Carpeta "Planeacion oficina"</t>
  </si>
  <si>
    <t>Se realizaron las siguientes actividades en el marco de MPSI
1. Revisión y validación de la política de seguridad y privacidad de la información
2. Revisión del estado de actualización de los documentos de Seguridad de la Información
3. Se estableció el plan para la identificación, valoración y tratamiento de Riesgos</t>
  </si>
  <si>
    <t>Documentos publicados en :
1. carpeta "planeación SIG" 
2. carpeta "Planeacion oficina"
3. Boton de transparencia planes institucionales 2019</t>
  </si>
  <si>
    <t>Plan de Acción 2018 / Procesos del Sistema Integrado de Gestión SIG.</t>
  </si>
  <si>
    <t>Mesa Directiva 
Oficina Asesora de Planeación</t>
  </si>
  <si>
    <t>1- Gestión Direccionamiento Estratégico</t>
  </si>
  <si>
    <t>Brindar el apoyo, asesoría y monitoreo a la ejecución de la totalidad de los planes (Plan anticorrupción y atención al ciudadano, plan de acción anual de la vigencia y Plan de rendición de cuentas)</t>
  </si>
  <si>
    <t>Planes ajustados a los lineamientos metodologicos.</t>
  </si>
  <si>
    <t>[Planes a los que se le brindó asesoría  /  3 Planes (Plan anticorrupción y atención al ciudadano, plan de acción anual de la vigencia y Plan de rendición de cuentas) ] *100</t>
  </si>
  <si>
    <t>Trimestral</t>
  </si>
  <si>
    <t>Mesa Directiva 
Oficina Asesora de Comunicaciones</t>
  </si>
  <si>
    <t>2- Comunicaciones e Información</t>
  </si>
  <si>
    <t>-</t>
  </si>
  <si>
    <t>3- Gestión Mejora Continua SIG.</t>
  </si>
  <si>
    <t>Brindar el apoyo, asesoría y monitoreo a los procesos en la implementación de los lineamientos metodológicos para la sostenibilidad del SGC</t>
  </si>
  <si>
    <t>Procesos a los que les fue puesto en conocimiento los lineamientos metodológicos para el SGC</t>
  </si>
  <si>
    <t>[N° de procesos asesorados / N° de Procesos de la corporación]*100</t>
  </si>
  <si>
    <t>Mesa Directiva
Secretaria General 
Comisiones</t>
  </si>
  <si>
    <t>4- Gestión Normativa</t>
  </si>
  <si>
    <t>Agendar los Proyectos de Acuerdo en las sesiones de Gestión Normativa.</t>
  </si>
  <si>
    <t>Proyecto de acuerdo aprobado / negado /devuelto</t>
  </si>
  <si>
    <t>(P.A. aprobados+P.A negados + P.A. devueltos/ Proyectos de acuerdo programados)*100</t>
  </si>
  <si>
    <t>(P.A. aprobados+P.A negados + P.A. devueltos/ Proyectos de acuerdo debatidos)*100</t>
  </si>
  <si>
    <t>5- Elección Servidores Públicos</t>
  </si>
  <si>
    <t>Elección de Contralor Distrital y Personero vigencia 2016-2019, Secretario General de Organismo de Control y Subsecretarios de la Comisiones para la vigencia 2018-2019</t>
  </si>
  <si>
    <t xml:space="preserve">Elección de servidores públicos </t>
  </si>
  <si>
    <t>[No de funcionarios elegidos / No funcionarios programados para elección]*100</t>
  </si>
  <si>
    <t>Anual</t>
  </si>
  <si>
    <t>Mesa Directiva
Secretaria General
Comisiones</t>
  </si>
  <si>
    <t>6- Control Político</t>
  </si>
  <si>
    <t>Programar y debatir las proposiciones priorizadas y agendadas por  las bancadas.</t>
  </si>
  <si>
    <t>Proposición debatida priorizada</t>
  </si>
  <si>
    <t>[Proposiciones priorizadas debatidas  / Proposiciones priorizadas]*100</t>
  </si>
  <si>
    <t>7- Atención al Ciudadano</t>
  </si>
  <si>
    <t>8- Talento Humano</t>
  </si>
  <si>
    <t>9- Gestión Jurídica</t>
  </si>
  <si>
    <t>Participar en las sesiones de la Plenaria Jurídica Distrital de Entidades y Organismos, convocada por la Secretaría Jurídica Distrital</t>
  </si>
  <si>
    <t>Presentar a consideración de la Plenaria Juridica Distrital, temas de impacto jurídico distrital</t>
  </si>
  <si>
    <t xml:space="preserve">Numero de sesiones a las que se asiste a la Plenaria Jurídica Distrital </t>
  </si>
  <si>
    <t>Mesa Directiva
Secretaría General del Organismo de Control  
Anales y Publicaciones
y Relatoría</t>
  </si>
  <si>
    <t>10- Anales y Publicaciones y Relatoría</t>
  </si>
  <si>
    <t xml:space="preserve">Publicación de los Proyectos de Acuerdo, Acuerdos, Resoluciones del Concejo de Bogotá D.C., y documentos que disponga el Reglamento Interno. </t>
  </si>
  <si>
    <t>Publicaciones en la red</t>
  </si>
  <si>
    <t>[Proyectos de acuerdo y acuerdos publicados / Proyectos de acuerdo y acuerdos radicados para publicar]*100</t>
  </si>
  <si>
    <t xml:space="preserve">Transcribir literalmente las actas de las sesiones realizadas en Plenaria y Comisiones permanentes, en concordancia con lo dispuesto en el Reglamento Interno. (Articulo 55) </t>
  </si>
  <si>
    <t xml:space="preserve">Actas transcritas literales </t>
  </si>
  <si>
    <t>[Actas transcritas / Actas priorizadas para trascripción]*100</t>
  </si>
  <si>
    <t>Mesa Directiva
Dirección Administrativa  
Subsistema de Gestión Ambiental</t>
  </si>
  <si>
    <t>11- Gestión de Recursos Físicos</t>
  </si>
  <si>
    <t>Clasificar los residuos aprovechables de la totalidad de los residuos generados mensualmente en el Concejo de Bogotá D.C., en la sede principal</t>
  </si>
  <si>
    <t>Lograr en cada vigencia un aumento de residuos aprovechables (reciclables), en un 10% del total generados</t>
  </si>
  <si>
    <t>[Gestión Res. Aprovechables período año actual] / [Residuos Totales generados Periodo Año Actual] * 100</t>
  </si>
  <si>
    <t>Realizar los Comités  de Coordinación de Gestión Ambiental con el fin de garantizar la sostenibilidad del Subsistema de Gestión Ambiental</t>
  </si>
  <si>
    <t>Comités  Realizados</t>
  </si>
  <si>
    <t>[Comités Realizados / Comités Programados]*100</t>
  </si>
  <si>
    <t>Realizar seguimiento Bimestral al Consumo de Agua Potable de las sedes del Concejo de Bogotá Mediante la facturación de EAAB.</t>
  </si>
  <si>
    <t>Informe de consumo bimestral de agua  las dos sedes del Concejo de Bogotá</t>
  </si>
  <si>
    <t>[Consumo Periodo Actual-Consumo Periodo Anterior] / [Consumo Periodo Anterior] * 100</t>
  </si>
  <si>
    <t>Seguimiento Mensual al Consumo de Energía de las sedes del Concejo de Bogotá Mediante la facturación de Codensa</t>
  </si>
  <si>
    <t>Informe de consumo mensual de energía  las dos sedes del Concejo de Bogotá</t>
  </si>
  <si>
    <t>Aprobación por la Mesa Directiva  del Estudio para la Instalación  de Paneles Solares (Sistema Solar con generador fotovoltaico de 20000W) para el Concejo de Bogotá</t>
  </si>
  <si>
    <t>Proyecto Aprobado para la Instalación de Paneles Solares para el Concejo de Bogotá D.C.</t>
  </si>
  <si>
    <t>[Trámites Efectuados / Trámites Programados]*100</t>
  </si>
  <si>
    <t>Tramitar ante la Dirección Financiera la Contratación del Mantenimiento Físico requeridos en la Corporación</t>
  </si>
  <si>
    <t>Mantenimiento Correctivo y Preventivo de las Instalaciones Físicas de la Corporación</t>
  </si>
  <si>
    <t>[No Mantenimientos Realizados / No Solicitudes de Mantenimiento]*100</t>
  </si>
  <si>
    <t>Mesa Directiva
Dirección Administrativa  
Mantenimiento</t>
  </si>
  <si>
    <t>Realizar Supervisión,  seguimiento al mantenimiento preventivo y correctivo y verificar el suministros de materiales de  los contratos de los equipos en general, instalaciones físicas, redes eléctricas y sanitarias para mantener en condiciones adecuadas las Instalaciones físicas de la Corporación.</t>
  </si>
  <si>
    <t>Cumplimiento Contratos de Mantenimiento</t>
  </si>
  <si>
    <t>[No Contratos en ejecución / No Contratos de Mantenimiento vigentes]*100</t>
  </si>
  <si>
    <t>Mesa Directiva
Dirección Administrativa  
Movilidad</t>
  </si>
  <si>
    <t xml:space="preserve">Gestionar las solicitudes para la realización del  mantenimiento preventivo y/o correctivo,  a los vehículos asignados a los Honorables Concejales (as) y vehículos asignados a la alta Dirección, como los disponibles para remplazo temporal. </t>
  </si>
  <si>
    <t>Coordinar las actividades para el servicio de movilidad de los Honorables Concejales y demás áreas que lo requieran, a través de la UNP y, los talleres especializados, en cumplimiento a las solicitudes radicadas.</t>
  </si>
  <si>
    <t>[N. solicitudes tramitadas  / Total solicitudes]*100.</t>
  </si>
  <si>
    <t>Mesa Directiva
Dirección Administrativa   
Sistemas y Seguridad de la Información</t>
  </si>
  <si>
    <t>12- Seguridad y Sistemas de Información</t>
  </si>
  <si>
    <t>Planificar y Realizar las encuestas de satisfacción de los usuarios con relación al Proceso y Subsistema de Sistemas y Seguridad de la Información</t>
  </si>
  <si>
    <t>Encuestas diligenciadas por los usuarios</t>
  </si>
  <si>
    <t>[Encuestas Realizadas / Encuestas Programadas]*100</t>
  </si>
  <si>
    <t>Semestral</t>
  </si>
  <si>
    <t>Dar soporte en software, aplicativos, hardware, a través de la mesa de ayuda del proceso de sistemas y seguridad de la información.</t>
  </si>
  <si>
    <t>Soporte  y Asistencia de Calidad tanto en software como hardware para mejorar la integridad de los servicios tecnológicos.</t>
  </si>
  <si>
    <t>[Soportes Realizados / Soportes Solicitados]*100</t>
  </si>
  <si>
    <t>Realizar las copias de seguridad de la información del Concejo de Bogotá D.C.</t>
  </si>
  <si>
    <t>Copias de seguridad y de respaldo de la información.</t>
  </si>
  <si>
    <t>[No. Backup Realizados / No. Backup Programados]*100</t>
  </si>
  <si>
    <t>Mesa Directiva
Secretaria General del Organismo de Control  
Dirección Administrativa  
Biblioteca y Archivo  
Correspondencia</t>
  </si>
  <si>
    <t>13- Gestión Documental</t>
  </si>
  <si>
    <t xml:space="preserve">Medir el grado de cumplimiento en la aplicación de las tablas de retención documental </t>
  </si>
  <si>
    <t>Formato único de inventario documental</t>
  </si>
  <si>
    <t>(Transferencias primarias realizadas / Transferencias primarias Programadas)*100 %</t>
  </si>
  <si>
    <t>Cuatrimestral</t>
  </si>
  <si>
    <t>Mesa Directiva
Dirección Financiera</t>
  </si>
  <si>
    <t>14- Gestión Financiera</t>
  </si>
  <si>
    <t xml:space="preserve">Elaborar los informes para presentar a los diferentes organismos de control y entidades.                                                                                                                              </t>
  </si>
  <si>
    <t>Elaboración de Informes</t>
  </si>
  <si>
    <t>Total de Informes presentados / Total informes programadas</t>
  </si>
  <si>
    <t>Mesa Directiva
Oficina de Control Interno</t>
  </si>
  <si>
    <t>15- Evaluación Independiente</t>
  </si>
  <si>
    <t>Realizar las Auditorias a los 14 procesos según el procedimiento de Evaluación  Independiente</t>
  </si>
  <si>
    <t>Auditorias realizadas con informe final</t>
  </si>
  <si>
    <t>{(Auditorias Realizadas)/Total de Auditorias Programadas}* 100%</t>
  </si>
  <si>
    <t>ACTIVIDADES</t>
  </si>
  <si>
    <t>META VIGENCIA</t>
  </si>
  <si>
    <t>PRODUCTO</t>
  </si>
  <si>
    <t xml:space="preserve">FÓRMULA </t>
  </si>
  <si>
    <t>FRECUENCIA</t>
  </si>
  <si>
    <t>5. SOSTENIBILIDAD DEL SISTEMA INTEGRADO DE GESTIÓN.</t>
  </si>
  <si>
    <t>4.1</t>
  </si>
  <si>
    <t>4.2</t>
  </si>
  <si>
    <t>10.1</t>
  </si>
  <si>
    <t>10.2</t>
  </si>
  <si>
    <t>11.1</t>
  </si>
  <si>
    <t>11.2</t>
  </si>
  <si>
    <t>11.3</t>
  </si>
  <si>
    <t>11.4</t>
  </si>
  <si>
    <t>11.5</t>
  </si>
  <si>
    <t>11.6</t>
  </si>
  <si>
    <t>11.7</t>
  </si>
  <si>
    <t>11.8</t>
  </si>
  <si>
    <t>12.1</t>
  </si>
  <si>
    <t>12.2</t>
  </si>
  <si>
    <t>12.3</t>
  </si>
  <si>
    <t>Mediante la Resolución No. 067 del 25 de enero de 2019, la Mesa Directiva de la Corporación expidió el plan anticorrupción y atención al ciudadano.</t>
  </si>
  <si>
    <t>* Resolución publicada en el portal web de la Corporación y en la Red interna
* Actas
* Correos electronicos.
* Memorandos</t>
  </si>
  <si>
    <t>Ajustados en Comité Directivo del SIG</t>
  </si>
  <si>
    <t>Durante el período objeto de reporte se realizó ejercicio de consulta a la ciudadanía para la formulación de los planes institucionales y se cuenta con proyecto de plan de participación y de polìtica de participación</t>
  </si>
  <si>
    <t>Archivos que reposan en la red interna</t>
  </si>
  <si>
    <t>(Número de P.Q.R.S  direccionadas  y registradas  / Número total de P.Q.R.S recibidas) * 100</t>
  </si>
  <si>
    <t xml:space="preserve">Dirección Jurídica -
Atención al Ciudadano </t>
  </si>
  <si>
    <t>Peticiones, Quejas, Reclamos y Soluciones direccionadas oportunamente a las dependencias responsables de dar respuesta de fondo a las mismas</t>
  </si>
  <si>
    <t xml:space="preserve">Direccionar oportuniamente las P.Q.R.S </t>
  </si>
  <si>
    <t xml:space="preserve">Se formuló el Plan de Vacantes y de Previsión de Recursos y se esta actualñziando permanentemente de acuerdo a los cambios presentados en la planta de personal </t>
  </si>
  <si>
    <t xml:space="preserve">Se formuló el Plan Estrategico de Talento Humano donde se establecieron los diferentes componentes para su desarrollo. </t>
  </si>
  <si>
    <t xml:space="preserve">Documento - correo interno a la Oficina Asesora de Planeación </t>
  </si>
  <si>
    <t>En el primer trimestre del año 2019 se cumplió con la meta proyectada, consistente en el trámite ante la Secretaría de Hacienda Distrital – SHD del proceso contractual para la contratación del Plan Institucional de Capacitación - PIC para los funcionarios del Concejo de Bogotá, atendiendo los distintos requerimientos, ajustes y/o solicitudes de modificación que solicitó la SHD.</t>
  </si>
  <si>
    <t>Respuestas o ajustes remitidos a la Secretaría de Hacienda Distrital - SHD, respecto a la solicitud de contratación del Plan Institucional de Capacitación</t>
  </si>
  <si>
    <t>En el primer trimestre del año 2019 se cumplió con la meta proyectada, consistente en el trámite de la Resolución "Por la cual se actualiza el procedimiento para la selección de equipos de trabajo que formulen y desarrollen proyectos de mejoramiento de procesos, procedimientos para el perfeccionamiento de la gestión del Concejo de Bogotá” y se dió apertura a la Convocatoria de postulantes para equipos de trabajo.</t>
  </si>
  <si>
    <t>Resolución No. 0214 del 19 de marzo de 2019 y Circular y Correo de Convocatoria</t>
  </si>
  <si>
    <t>En el primer trimestre del año 2019 se cumplió con la meta proyectada, consistente en la realización de las primeras actividades de Bienestar Social previstas para Enero, Febrero y Marzo de 2019, las cuales fueron la conmemoración del Día Internacional de la Mujer y el inicio de los días de Bienestar.</t>
  </si>
  <si>
    <t>Listados de asistencia y registro fotográfico que reposan en la carpeta en el grupo de Bienestar Social</t>
  </si>
  <si>
    <t>CÁLCULO DEL AVANCE DEL PLAN</t>
  </si>
  <si>
    <r>
      <t>Durante el primer trimeste del año, las Bancadas priorizaron 17 proyectos de acuerdo, los cuales fueron programados para debate en las Comisiones Permanentes. 
En la</t>
    </r>
    <r>
      <rPr>
        <u/>
        <sz val="16"/>
        <rFont val="Arial Narrow"/>
        <family val="2"/>
      </rPr>
      <t xml:space="preserve"> Comisión del Plan de Desarrollo y Ordenamiento Territorial</t>
    </r>
    <r>
      <rPr>
        <sz val="16"/>
        <rFont val="Arial Narrow"/>
        <family val="2"/>
      </rPr>
      <t xml:space="preserve"> se programaron para primer debate 3 Proyectos de Acuerdo.( los proyectos de acuerdo 060 y 081 acumulados por unidad de materia y el proyecto de acuerdo 022 de 2019), los cuales fueron respectivamente  priorizados por las bancadas del Partido Conservador y Centro Democrático.
En la </t>
    </r>
    <r>
      <rPr>
        <u/>
        <sz val="16"/>
        <rFont val="Arial Narrow"/>
        <family val="2"/>
      </rPr>
      <t>Comisión de Gobierno</t>
    </r>
    <r>
      <rPr>
        <sz val="16"/>
        <rFont val="Arial Narrow"/>
        <family val="2"/>
      </rPr>
      <t xml:space="preserve"> se programaron para primer debate 4 Proyectos de Acuerdo. (Los proyectos de acuerdo 001, 061 de 2019 y los proyectos de acuerdo 216 y 255 de 2018, acumulados por unidad de materia),  los cuales fueron respectivamente  priorizados por las bancadas.
En la</t>
    </r>
    <r>
      <rPr>
        <u/>
        <sz val="16"/>
        <rFont val="Arial Narrow"/>
        <family val="2"/>
      </rPr>
      <t xml:space="preserve"> Comisión de Hacienda y Crédito Público</t>
    </r>
    <r>
      <rPr>
        <sz val="16"/>
        <rFont val="Arial Narrow"/>
        <family val="2"/>
      </rPr>
      <t xml:space="preserve"> se programaron para primer debate 5 Proyectos de Acuerdo. (No. 075 y Nos. 056, 109, 126 y 127 de 2019 acumulados por unidad de materia), los  cuales fueron respectivamente  priorizados por las bancadas.  
</t>
    </r>
  </si>
  <si>
    <t>Se realizó seguimiento consumo de agua  primera factura del bimestre.
Se realizó lavado de un tanque de agua potable el 24 de marzo, la orden de servicio se encuentra en la carpeta de contrato 180184-0-2018.
Se realizó verificación de los unidades sanitarias en el primer trimestre, se encontro fuga en el baño de los hombres del primer piso, se informo a mantenimiento.
Se realizó la verificación de consumo de eNergía de las tres facturas que han llegado este año.
Se han capacitado 85 funcionarios en tema de residuos ordinarios es decir el 14%.
Se esta realizando el diligenciamiento de los residuos peligrosos  que ingresan al area de almacenamiento de residuos peligrosos, la Carpeta se encuentra en el area de almacenamiento de residuos peligrosos.
Se realizó inventario de Sistemas Hidrosanitarios en el mes de marzo de 2019, se encuentra en la carpeta de  program de ahorro y uso eficiente del agua.
Se realizó mantenimiento de  los jardines y cobertura vegetal por el Jardín Botánco, los días 26-28 de marzo
Se realizó fumigación el 2 de febrero y 23 de marzo de 2019.
Se han realizado 2 publicaciones promoviendo el uso de la bicicleta.</t>
  </si>
  <si>
    <t>Documento entregado bajo contrato 180196-0-2018</t>
  </si>
  <si>
    <t>Dirección Administrativa - Sistemas y seguridad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</si>
</sst>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yyyy"/>
  </numFmts>
  <fonts count="22" x14ac:knownFonts="1">
    <font>
      <sz val="11"/>
      <color theme="1"/>
      <name val="Calibri"/>
      <family val="2"/>
      <scheme val="minor"/>
    </font>
    <font>
      <sz val="11"/>
      <color indexed="8"/>
      <name val="Calibri"/>
      <family val="2"/>
    </font>
    <font>
      <sz val="8"/>
      <name val="Arial Narrow"/>
      <family val="2"/>
    </font>
    <font>
      <b/>
      <sz val="8"/>
      <name val="Arial Narrow"/>
      <family val="2"/>
    </font>
    <font>
      <b/>
      <sz val="10"/>
      <name val="Arial Narrow"/>
      <family val="2"/>
    </font>
    <font>
      <b/>
      <sz val="14"/>
      <name val="Arial Narrow"/>
      <family val="2"/>
    </font>
    <font>
      <b/>
      <sz val="18"/>
      <name val="Arial Narrow"/>
      <family val="2"/>
    </font>
    <font>
      <b/>
      <sz val="11"/>
      <name val="Arial Narrow"/>
      <family val="2"/>
    </font>
    <font>
      <sz val="11"/>
      <name val="Arial Narrow"/>
      <family val="2"/>
    </font>
    <font>
      <sz val="14"/>
      <name val="Arial Narrow"/>
      <family val="2"/>
    </font>
    <font>
      <sz val="10"/>
      <name val="Arial Narrow"/>
      <family val="2"/>
    </font>
    <font>
      <b/>
      <sz val="12"/>
      <name val="Arial Narrow"/>
      <family val="2"/>
    </font>
    <font>
      <b/>
      <sz val="20"/>
      <name val="Arial Narrow"/>
      <family val="2"/>
    </font>
    <font>
      <sz val="16"/>
      <name val="Arial Narrow"/>
      <family val="2"/>
    </font>
    <font>
      <b/>
      <sz val="16"/>
      <name val="Arial Narrow"/>
      <family val="2"/>
    </font>
    <font>
      <sz val="11"/>
      <color theme="1"/>
      <name val="Calibri"/>
      <family val="2"/>
      <scheme val="minor"/>
    </font>
    <font>
      <u/>
      <sz val="14"/>
      <name val="Arial Narrow"/>
      <family val="2"/>
    </font>
    <font>
      <sz val="10"/>
      <name val="Arial"/>
      <family val="2"/>
    </font>
    <font>
      <b/>
      <sz val="16"/>
      <color theme="0"/>
      <name val="Arial Narrow"/>
      <family val="2"/>
    </font>
    <font>
      <sz val="16"/>
      <color rgb="FF7030A0"/>
      <name val="Arial Narrow"/>
      <family val="2"/>
    </font>
    <font>
      <sz val="16"/>
      <color theme="1"/>
      <name val="Arial Narrow"/>
      <family val="2"/>
    </font>
    <font>
      <u/>
      <sz val="16"/>
      <name val="Arial Narrow"/>
      <family val="2"/>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indexed="43"/>
        <bgColor indexed="64"/>
      </patternFill>
    </fill>
    <fill>
      <patternFill patternType="solid">
        <fgColor rgb="FFFFFF99"/>
        <bgColor indexed="64"/>
      </patternFill>
    </fill>
    <fill>
      <patternFill patternType="solid">
        <fgColor rgb="FFFFFF99"/>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9FF99"/>
        <bgColor indexed="64"/>
      </patternFill>
    </fill>
    <fill>
      <patternFill patternType="solid">
        <fgColor rgb="FFA7FFEE"/>
        <bgColor indexed="64"/>
      </patternFill>
    </fill>
    <fill>
      <patternFill patternType="solid">
        <fgColor rgb="FF00B0F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4">
    <xf numFmtId="0" fontId="0" fillId="0" borderId="0"/>
    <xf numFmtId="0" fontId="1" fillId="0" borderId="0"/>
    <xf numFmtId="9" fontId="15" fillId="0" borderId="0" applyFont="0" applyFill="0" applyBorder="0" applyAlignment="0" applyProtection="0"/>
    <xf numFmtId="0" fontId="17" fillId="0" borderId="0"/>
  </cellStyleXfs>
  <cellXfs count="302">
    <xf numFmtId="0" fontId="0" fillId="0" borderId="0" xfId="0"/>
    <xf numFmtId="0" fontId="2" fillId="0" borderId="0" xfId="1" applyFont="1" applyProtection="1">
      <protection hidden="1"/>
    </xf>
    <xf numFmtId="0" fontId="2" fillId="0" borderId="0" xfId="1" applyFont="1" applyFill="1" applyProtection="1">
      <protection hidden="1"/>
    </xf>
    <xf numFmtId="0" fontId="2" fillId="0" borderId="0" xfId="1" applyFont="1" applyAlignment="1" applyProtection="1">
      <alignment horizontal="center" vertical="top" wrapText="1"/>
      <protection hidden="1"/>
    </xf>
    <xf numFmtId="0" fontId="8" fillId="0" borderId="0" xfId="1" applyFont="1" applyProtection="1">
      <protection hidden="1"/>
    </xf>
    <xf numFmtId="0" fontId="2" fillId="0" borderId="0" xfId="1" applyFont="1" applyAlignment="1" applyProtection="1">
      <alignment horizontal="center" vertical="center"/>
      <protection hidden="1"/>
    </xf>
    <xf numFmtId="0" fontId="5" fillId="4" borderId="5" xfId="0" applyFont="1" applyFill="1" applyBorder="1" applyAlignment="1" applyProtection="1">
      <alignment horizontal="center" vertical="center" wrapText="1"/>
    </xf>
    <xf numFmtId="0" fontId="9" fillId="4" borderId="5" xfId="0" quotePrefix="1" applyFont="1" applyFill="1" applyBorder="1" applyAlignment="1" applyProtection="1">
      <alignment horizontal="center" vertical="center" wrapText="1"/>
    </xf>
    <xf numFmtId="0" fontId="5" fillId="4" borderId="2" xfId="0" quotePrefix="1" applyFont="1" applyFill="1" applyBorder="1" applyAlignment="1" applyProtection="1">
      <alignment horizontal="center" vertical="center" wrapText="1"/>
    </xf>
    <xf numFmtId="0" fontId="9" fillId="4" borderId="2" xfId="0" quotePrefix="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9" fontId="9" fillId="0" borderId="2" xfId="1" applyNumberFormat="1" applyFont="1" applyFill="1" applyBorder="1" applyAlignment="1" applyProtection="1">
      <alignment horizontal="center" vertical="center" wrapText="1"/>
    </xf>
    <xf numFmtId="0" fontId="5" fillId="4" borderId="5" xfId="0" quotePrefix="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wrapText="1"/>
    </xf>
    <xf numFmtId="14" fontId="9" fillId="0" borderId="2" xfId="1" applyNumberFormat="1" applyFont="1" applyFill="1" applyBorder="1" applyAlignment="1" applyProtection="1">
      <alignment horizontal="center" vertical="center" wrapText="1"/>
    </xf>
    <xf numFmtId="0" fontId="9" fillId="4" borderId="2" xfId="0" quotePrefix="1" applyFont="1" applyFill="1" applyBorder="1" applyAlignment="1" applyProtection="1">
      <alignment vertical="center" wrapText="1"/>
    </xf>
    <xf numFmtId="0" fontId="5" fillId="4" borderId="2" xfId="1" quotePrefix="1" applyFont="1" applyFill="1" applyBorder="1" applyAlignment="1" applyProtection="1">
      <alignment horizontal="center" vertical="center" wrapText="1"/>
    </xf>
    <xf numFmtId="0" fontId="5" fillId="4" borderId="2" xfId="1" quotePrefix="1" applyFont="1" applyFill="1" applyBorder="1" applyAlignment="1" applyProtection="1">
      <alignment horizontal="justify" vertical="center" wrapText="1"/>
    </xf>
    <xf numFmtId="0" fontId="5" fillId="4" borderId="1" xfId="1" quotePrefix="1" applyFont="1" applyFill="1" applyBorder="1" applyAlignment="1" applyProtection="1">
      <alignment horizontal="justify" vertical="center" wrapText="1"/>
    </xf>
    <xf numFmtId="0" fontId="9" fillId="4" borderId="1" xfId="1" applyFont="1" applyFill="1" applyBorder="1" applyAlignment="1" applyProtection="1">
      <alignment horizontal="center" vertical="center" wrapText="1"/>
    </xf>
    <xf numFmtId="0" fontId="9" fillId="4" borderId="5" xfId="1" quotePrefix="1" applyFont="1" applyFill="1" applyBorder="1" applyAlignment="1" applyProtection="1">
      <alignment horizontal="center" vertical="center" wrapText="1"/>
    </xf>
    <xf numFmtId="0" fontId="9" fillId="4" borderId="9" xfId="1" quotePrefix="1" applyFont="1" applyFill="1" applyBorder="1" applyAlignment="1" applyProtection="1">
      <alignment horizontal="center" vertical="center" wrapText="1"/>
    </xf>
    <xf numFmtId="0" fontId="9" fillId="4" borderId="2" xfId="1" quotePrefix="1" applyFont="1" applyFill="1" applyBorder="1" applyAlignment="1" applyProtection="1">
      <alignment horizontal="center" vertical="center" wrapText="1"/>
    </xf>
    <xf numFmtId="0" fontId="5" fillId="4" borderId="9" xfId="1" quotePrefix="1" applyFont="1" applyFill="1" applyBorder="1" applyAlignment="1" applyProtection="1">
      <alignment horizontal="justify" vertical="center" wrapText="1"/>
    </xf>
    <xf numFmtId="0" fontId="3" fillId="0" borderId="3" xfId="0" quotePrefix="1" applyFont="1" applyBorder="1" applyAlignment="1" applyProtection="1">
      <alignment horizontal="center" vertical="center" wrapText="1"/>
    </xf>
    <xf numFmtId="0" fontId="7" fillId="0" borderId="3" xfId="0" quotePrefix="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2" fillId="0" borderId="3" xfId="1" applyFont="1" applyBorder="1" applyAlignment="1" applyProtection="1">
      <alignment horizontal="center" vertical="center"/>
    </xf>
    <xf numFmtId="0" fontId="2" fillId="0" borderId="3" xfId="1" applyFont="1" applyBorder="1" applyProtection="1"/>
    <xf numFmtId="0" fontId="2" fillId="0" borderId="16" xfId="1" applyFont="1" applyBorder="1" applyAlignment="1" applyProtection="1">
      <alignment horizontal="center" vertical="center"/>
    </xf>
    <xf numFmtId="0" fontId="2" fillId="0" borderId="0" xfId="1" quotePrefix="1" applyFont="1" applyBorder="1" applyAlignment="1" applyProtection="1">
      <alignment horizontal="justify" vertical="top" wrapText="1"/>
    </xf>
    <xf numFmtId="0" fontId="8" fillId="0" borderId="0" xfId="1" quotePrefix="1" applyFont="1" applyBorder="1" applyAlignment="1" applyProtection="1">
      <alignment horizontal="justify" vertical="top" wrapText="1"/>
    </xf>
    <xf numFmtId="0" fontId="2" fillId="0" borderId="0" xfId="1" applyFont="1" applyAlignment="1" applyProtection="1">
      <alignment horizontal="center" vertical="center"/>
    </xf>
    <xf numFmtId="0" fontId="2" fillId="0" borderId="0" xfId="1" applyFont="1" applyProtection="1"/>
    <xf numFmtId="0" fontId="13" fillId="0" borderId="3" xfId="1" applyFont="1" applyFill="1" applyBorder="1" applyAlignment="1" applyProtection="1">
      <alignment wrapText="1"/>
      <protection hidden="1"/>
    </xf>
    <xf numFmtId="0" fontId="2" fillId="0" borderId="2" xfId="1" applyFont="1" applyFill="1" applyBorder="1" applyProtection="1">
      <protection hidden="1"/>
    </xf>
    <xf numFmtId="0" fontId="2" fillId="0" borderId="2" xfId="1" applyFont="1" applyBorder="1" applyProtection="1">
      <protection hidden="1"/>
    </xf>
    <xf numFmtId="0" fontId="2" fillId="0" borderId="4" xfId="1" applyFont="1" applyFill="1" applyBorder="1" applyProtection="1">
      <protection hidden="1"/>
    </xf>
    <xf numFmtId="0" fontId="2" fillId="0" borderId="5" xfId="1" applyFont="1" applyFill="1" applyBorder="1" applyProtection="1">
      <protection hidden="1"/>
    </xf>
    <xf numFmtId="0" fontId="2" fillId="0" borderId="6" xfId="1" applyFont="1" applyFill="1" applyBorder="1" applyProtection="1">
      <protection hidden="1"/>
    </xf>
    <xf numFmtId="0" fontId="2" fillId="0" borderId="7" xfId="1" applyFont="1" applyFill="1" applyBorder="1" applyProtection="1">
      <protection hidden="1"/>
    </xf>
    <xf numFmtId="0" fontId="2" fillId="0" borderId="8" xfId="1" applyFont="1" applyFill="1" applyBorder="1" applyProtection="1">
      <protection hidden="1"/>
    </xf>
    <xf numFmtId="0" fontId="2" fillId="0" borderId="7" xfId="1" applyFont="1" applyBorder="1" applyProtection="1">
      <protection hidden="1"/>
    </xf>
    <xf numFmtId="0" fontId="2" fillId="0" borderId="8" xfId="1" applyFont="1" applyBorder="1" applyProtection="1">
      <protection hidden="1"/>
    </xf>
    <xf numFmtId="0" fontId="2" fillId="0" borderId="14" xfId="1" applyFont="1" applyBorder="1" applyProtection="1">
      <protection hidden="1"/>
    </xf>
    <xf numFmtId="0" fontId="2" fillId="0" borderId="9" xfId="1" applyFont="1" applyBorder="1" applyProtection="1">
      <protection hidden="1"/>
    </xf>
    <xf numFmtId="0" fontId="2" fillId="0" borderId="10" xfId="1" applyFont="1" applyBorder="1" applyProtection="1">
      <protection hidden="1"/>
    </xf>
    <xf numFmtId="0" fontId="2" fillId="0" borderId="15" xfId="1" applyFont="1" applyFill="1" applyBorder="1" applyProtection="1">
      <protection hidden="1"/>
    </xf>
    <xf numFmtId="0" fontId="2" fillId="0" borderId="18" xfId="1" applyFont="1" applyFill="1" applyBorder="1" applyProtection="1">
      <protection hidden="1"/>
    </xf>
    <xf numFmtId="0" fontId="2" fillId="0" borderId="18" xfId="1" applyFont="1" applyBorder="1" applyProtection="1">
      <protection hidden="1"/>
    </xf>
    <xf numFmtId="0" fontId="2" fillId="0" borderId="11" xfId="1" applyFont="1" applyBorder="1" applyProtection="1">
      <protection hidden="1"/>
    </xf>
    <xf numFmtId="0" fontId="9" fillId="9" borderId="27" xfId="1" applyFont="1" applyFill="1" applyBorder="1" applyAlignment="1" applyProtection="1">
      <alignment horizontal="center" vertical="center" wrapText="1"/>
    </xf>
    <xf numFmtId="0" fontId="9" fillId="9" borderId="1" xfId="1" applyFont="1" applyFill="1" applyBorder="1" applyAlignment="1" applyProtection="1">
      <alignment horizontal="center" vertical="center" wrapText="1"/>
    </xf>
    <xf numFmtId="0" fontId="9" fillId="9" borderId="28" xfId="1" applyFont="1" applyFill="1" applyBorder="1" applyAlignment="1" applyProtection="1">
      <alignment horizontal="center" vertical="center" wrapText="1"/>
    </xf>
    <xf numFmtId="0" fontId="9" fillId="9" borderId="12" xfId="1" applyFont="1" applyFill="1" applyBorder="1" applyAlignment="1" applyProtection="1">
      <alignment horizontal="center" vertical="center" wrapText="1"/>
    </xf>
    <xf numFmtId="0" fontId="9" fillId="10" borderId="12" xfId="1" applyFont="1" applyFill="1" applyBorder="1" applyAlignment="1" applyProtection="1">
      <alignment horizontal="center" vertical="center" wrapText="1"/>
    </xf>
    <xf numFmtId="0" fontId="9" fillId="10" borderId="1" xfId="1" applyFont="1" applyFill="1" applyBorder="1" applyAlignment="1" applyProtection="1">
      <alignment horizontal="center" vertical="center" wrapText="1"/>
    </xf>
    <xf numFmtId="0" fontId="9" fillId="10" borderId="28" xfId="1" applyFont="1" applyFill="1" applyBorder="1" applyAlignment="1" applyProtection="1">
      <alignment horizontal="center" vertical="center" wrapText="1"/>
    </xf>
    <xf numFmtId="0" fontId="13" fillId="2" borderId="2" xfId="1" applyFont="1" applyFill="1" applyBorder="1" applyAlignment="1" applyProtection="1">
      <alignment horizontal="left" vertical="top" wrapText="1"/>
    </xf>
    <xf numFmtId="0" fontId="2" fillId="2" borderId="2" xfId="1" applyFont="1" applyFill="1" applyBorder="1" applyProtection="1">
      <protection hidden="1"/>
    </xf>
    <xf numFmtId="0" fontId="9" fillId="0" borderId="2" xfId="1" quotePrefix="1" applyFont="1" applyFill="1" applyBorder="1" applyAlignment="1" applyProtection="1">
      <alignment horizontal="center" vertical="center" wrapText="1"/>
      <protection hidden="1"/>
    </xf>
    <xf numFmtId="9" fontId="9" fillId="0" borderId="2" xfId="1" quotePrefix="1" applyNumberFormat="1" applyFont="1" applyFill="1" applyBorder="1" applyAlignment="1" applyProtection="1">
      <alignment horizontal="center" vertical="center" wrapText="1"/>
      <protection hidden="1"/>
    </xf>
    <xf numFmtId="0" fontId="9" fillId="0" borderId="2" xfId="1" applyFont="1" applyFill="1" applyBorder="1" applyAlignment="1" applyProtection="1">
      <alignment horizontal="center" vertical="center" wrapText="1"/>
      <protection hidden="1"/>
    </xf>
    <xf numFmtId="9" fontId="9" fillId="0" borderId="2" xfId="1" applyNumberFormat="1" applyFont="1" applyFill="1" applyBorder="1" applyAlignment="1" applyProtection="1">
      <alignment horizontal="center" vertical="center" wrapText="1"/>
      <protection hidden="1"/>
    </xf>
    <xf numFmtId="0" fontId="4" fillId="5" borderId="1" xfId="1" applyFont="1" applyFill="1" applyBorder="1" applyAlignment="1" applyProtection="1">
      <alignment horizontal="center" vertical="center" wrapText="1"/>
    </xf>
    <xf numFmtId="0" fontId="13" fillId="0" borderId="2" xfId="1" applyFont="1" applyFill="1" applyBorder="1" applyAlignment="1" applyProtection="1">
      <alignment horizontal="left" vertical="top" wrapText="1"/>
    </xf>
    <xf numFmtId="0" fontId="5" fillId="4" borderId="2" xfId="1" quotePrefix="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0" fontId="13" fillId="0" borderId="2" xfId="1" applyFont="1" applyFill="1" applyBorder="1" applyAlignment="1" applyProtection="1">
      <alignment horizontal="left" vertical="top" wrapText="1"/>
      <protection locked="0"/>
    </xf>
    <xf numFmtId="14" fontId="9" fillId="0" borderId="2" xfId="0" applyNumberFormat="1" applyFont="1" applyFill="1" applyBorder="1" applyAlignment="1">
      <alignment horizontal="center" vertical="center" wrapText="1"/>
    </xf>
    <xf numFmtId="10" fontId="9" fillId="0" borderId="2" xfId="0" applyNumberFormat="1" applyFont="1" applyFill="1" applyBorder="1" applyAlignment="1" applyProtection="1">
      <alignment horizontal="center" vertical="center" wrapText="1"/>
    </xf>
    <xf numFmtId="0" fontId="9" fillId="12" borderId="2" xfId="1" applyFont="1" applyFill="1" applyBorder="1" applyAlignment="1" applyProtection="1">
      <alignment horizontal="left" vertical="center" wrapText="1"/>
      <protection locked="0"/>
    </xf>
    <xf numFmtId="0" fontId="14" fillId="8" borderId="25" xfId="1" applyFont="1" applyFill="1" applyBorder="1" applyAlignment="1" applyProtection="1">
      <alignment horizontal="center"/>
    </xf>
    <xf numFmtId="0" fontId="2" fillId="0" borderId="30" xfId="1" applyFont="1" applyFill="1" applyBorder="1" applyProtection="1">
      <protection hidden="1"/>
    </xf>
    <xf numFmtId="0" fontId="2" fillId="0" borderId="29" xfId="1" applyFont="1" applyFill="1" applyBorder="1" applyProtection="1">
      <protection hidden="1"/>
    </xf>
    <xf numFmtId="0" fontId="2" fillId="0" borderId="29" xfId="1" applyFont="1" applyBorder="1" applyProtection="1">
      <protection hidden="1"/>
    </xf>
    <xf numFmtId="0" fontId="2" fillId="2" borderId="29" xfId="1" applyFont="1" applyFill="1" applyBorder="1" applyProtection="1">
      <protection hidden="1"/>
    </xf>
    <xf numFmtId="0" fontId="2" fillId="0" borderId="31" xfId="1" applyFont="1" applyBorder="1" applyProtection="1">
      <protection hidden="1"/>
    </xf>
    <xf numFmtId="0" fontId="13" fillId="2" borderId="2" xfId="1" applyFont="1" applyFill="1" applyBorder="1" applyAlignment="1" applyProtection="1">
      <alignment wrapText="1"/>
    </xf>
    <xf numFmtId="0" fontId="13" fillId="12" borderId="2" xfId="1" applyFont="1" applyFill="1" applyBorder="1" applyAlignment="1" applyProtection="1">
      <alignment horizontal="justify" vertical="top" wrapText="1"/>
      <protection locked="0"/>
    </xf>
    <xf numFmtId="0" fontId="13" fillId="0" borderId="2" xfId="1" applyFont="1" applyFill="1" applyBorder="1" applyAlignment="1" applyProtection="1">
      <alignment wrapText="1"/>
      <protection hidden="1"/>
    </xf>
    <xf numFmtId="0" fontId="13" fillId="2" borderId="2" xfId="1" applyFont="1" applyFill="1" applyBorder="1" applyAlignment="1" applyProtection="1">
      <alignment horizontal="center" wrapText="1"/>
    </xf>
    <xf numFmtId="0" fontId="13" fillId="0" borderId="2" xfId="1" applyFont="1" applyFill="1" applyBorder="1" applyAlignment="1" applyProtection="1">
      <alignment horizontal="center" vertical="top" wrapText="1"/>
    </xf>
    <xf numFmtId="0" fontId="13" fillId="0" borderId="2" xfId="1" applyFont="1" applyFill="1" applyBorder="1" applyAlignment="1" applyProtection="1">
      <alignment horizontal="center" vertical="top" wrapText="1"/>
      <protection locked="0"/>
    </xf>
    <xf numFmtId="0" fontId="4" fillId="5" borderId="1"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protection hidden="1"/>
    </xf>
    <xf numFmtId="0" fontId="4" fillId="0" borderId="2" xfId="1" applyFont="1" applyFill="1" applyBorder="1" applyAlignment="1" applyProtection="1">
      <alignment horizontal="center" vertical="center" wrapText="1"/>
      <protection hidden="1"/>
    </xf>
    <xf numFmtId="0" fontId="4" fillId="5" borderId="2" xfId="1" applyFont="1" applyFill="1" applyBorder="1" applyAlignment="1" applyProtection="1">
      <alignment horizontal="center" vertical="center" wrapText="1"/>
    </xf>
    <xf numFmtId="0" fontId="4" fillId="0" borderId="2" xfId="1" applyFont="1" applyBorder="1" applyAlignment="1" applyProtection="1">
      <alignment horizontal="center" vertical="center" wrapText="1"/>
      <protection hidden="1"/>
    </xf>
    <xf numFmtId="0" fontId="4" fillId="0" borderId="2" xfId="1" quotePrefix="1" applyFont="1" applyBorder="1" applyAlignment="1" applyProtection="1">
      <alignment horizontal="center" vertical="center" wrapText="1"/>
      <protection hidden="1"/>
    </xf>
    <xf numFmtId="0" fontId="4" fillId="0" borderId="2" xfId="1" quotePrefix="1" applyFont="1" applyFill="1" applyBorder="1" applyAlignment="1" applyProtection="1">
      <alignment horizontal="center" vertical="center" wrapText="1"/>
      <protection hidden="1"/>
    </xf>
    <xf numFmtId="10" fontId="2" fillId="0" borderId="0" xfId="1" applyNumberFormat="1" applyFont="1" applyBorder="1" applyProtection="1">
      <protection hidden="1"/>
    </xf>
    <xf numFmtId="0" fontId="2" fillId="0" borderId="0" xfId="1" applyFont="1" applyBorder="1" applyProtection="1">
      <protection hidden="1"/>
    </xf>
    <xf numFmtId="0" fontId="2" fillId="0" borderId="0" xfId="1" applyFont="1" applyFill="1" applyBorder="1" applyProtection="1">
      <protection hidden="1"/>
    </xf>
    <xf numFmtId="10" fontId="2" fillId="0" borderId="0" xfId="1" quotePrefix="1" applyNumberFormat="1" applyFont="1" applyFill="1" applyBorder="1" applyAlignment="1" applyProtection="1">
      <alignment horizontal="center" vertical="center" wrapText="1"/>
      <protection hidden="1"/>
    </xf>
    <xf numFmtId="4" fontId="2" fillId="0" borderId="0" xfId="1" applyNumberFormat="1" applyFont="1" applyFill="1" applyBorder="1" applyAlignment="1" applyProtection="1">
      <alignment horizontal="justify" vertical="center" wrapText="1"/>
      <protection hidden="1"/>
    </xf>
    <xf numFmtId="0" fontId="3" fillId="0" borderId="0" xfId="1" applyFont="1" applyFill="1" applyBorder="1" applyAlignment="1" applyProtection="1">
      <alignment horizontal="center" vertical="center" wrapText="1"/>
      <protection hidden="1"/>
    </xf>
    <xf numFmtId="0" fontId="2" fillId="0" borderId="0" xfId="0" quotePrefix="1" applyFont="1" applyFill="1" applyBorder="1" applyAlignment="1" applyProtection="1">
      <alignment horizontal="center" vertical="center" wrapText="1"/>
      <protection hidden="1"/>
    </xf>
    <xf numFmtId="0" fontId="2" fillId="0" borderId="0" xfId="1" applyFont="1" applyBorder="1" applyAlignment="1" applyProtection="1">
      <alignment horizontal="center" vertical="center"/>
      <protection hidden="1"/>
    </xf>
    <xf numFmtId="0" fontId="2" fillId="0" borderId="0" xfId="1" applyFont="1" applyBorder="1" applyAlignment="1" applyProtection="1">
      <alignment horizontal="center" vertical="top" wrapText="1"/>
      <protection hidden="1"/>
    </xf>
    <xf numFmtId="0" fontId="8" fillId="0" borderId="0" xfId="1" applyFont="1" applyBorder="1" applyProtection="1">
      <protection hidden="1"/>
    </xf>
    <xf numFmtId="164" fontId="18" fillId="13" borderId="2" xfId="1" applyNumberFormat="1" applyFont="1" applyFill="1" applyBorder="1" applyAlignment="1" applyProtection="1">
      <alignment horizontal="center" wrapText="1"/>
      <protection hidden="1"/>
    </xf>
    <xf numFmtId="49" fontId="13" fillId="11" borderId="2" xfId="0" quotePrefix="1" applyNumberFormat="1" applyFont="1" applyFill="1" applyBorder="1" applyAlignment="1" applyProtection="1">
      <alignment horizontal="center" vertical="center" wrapText="1"/>
    </xf>
    <xf numFmtId="49" fontId="13" fillId="0" borderId="2" xfId="0" quotePrefix="1" applyNumberFormat="1" applyFont="1" applyFill="1" applyBorder="1" applyAlignment="1" applyProtection="1">
      <alignment horizontal="center" vertical="center" wrapText="1"/>
      <protection hidden="1"/>
    </xf>
    <xf numFmtId="49" fontId="13" fillId="11" borderId="2" xfId="0" quotePrefix="1" applyNumberFormat="1" applyFont="1" applyFill="1" applyBorder="1" applyAlignment="1" applyProtection="1">
      <alignment horizontal="center" vertical="center" wrapText="1"/>
      <protection hidden="1"/>
    </xf>
    <xf numFmtId="0" fontId="13" fillId="0" borderId="2" xfId="1" quotePrefix="1" applyFont="1" applyFill="1" applyBorder="1" applyAlignment="1" applyProtection="1">
      <alignment horizontal="center" vertical="center" wrapText="1"/>
      <protection hidden="1"/>
    </xf>
    <xf numFmtId="0" fontId="13" fillId="11" borderId="2" xfId="1" quotePrefix="1" applyFont="1" applyFill="1" applyBorder="1" applyAlignment="1" applyProtection="1">
      <alignment horizontal="center" vertical="center" wrapText="1"/>
      <protection hidden="1"/>
    </xf>
    <xf numFmtId="0" fontId="13" fillId="0" borderId="18" xfId="1" quotePrefix="1" applyFont="1" applyFill="1" applyBorder="1" applyAlignment="1" applyProtection="1">
      <alignment vertical="center" wrapText="1"/>
      <protection hidden="1"/>
    </xf>
    <xf numFmtId="0" fontId="13" fillId="0" borderId="2" xfId="1" quotePrefix="1" applyFont="1" applyFill="1" applyBorder="1" applyAlignment="1" applyProtection="1">
      <alignment vertical="center" wrapText="1"/>
      <protection hidden="1"/>
    </xf>
    <xf numFmtId="49" fontId="13" fillId="0" borderId="2" xfId="0" quotePrefix="1" applyNumberFormat="1" applyFont="1" applyFill="1" applyBorder="1" applyAlignment="1" applyProtection="1">
      <alignment horizontal="center" vertical="center" wrapText="1"/>
    </xf>
    <xf numFmtId="49" fontId="13" fillId="0" borderId="3" xfId="1" quotePrefix="1" applyNumberFormat="1" applyFont="1" applyFill="1" applyBorder="1" applyAlignment="1" applyProtection="1">
      <alignment horizontal="center" vertical="top" wrapText="1"/>
    </xf>
    <xf numFmtId="49" fontId="13" fillId="0" borderId="0" xfId="1" quotePrefix="1" applyNumberFormat="1" applyFont="1" applyFill="1" applyBorder="1" applyAlignment="1" applyProtection="1">
      <alignment horizontal="center" vertical="top" wrapText="1"/>
    </xf>
    <xf numFmtId="49" fontId="13" fillId="11" borderId="0" xfId="1" applyNumberFormat="1" applyFont="1" applyFill="1" applyAlignment="1" applyProtection="1">
      <alignment horizontal="center" vertical="top" wrapText="1"/>
      <protection hidden="1"/>
    </xf>
    <xf numFmtId="49" fontId="13" fillId="12" borderId="0" xfId="1" applyNumberFormat="1" applyFont="1" applyFill="1" applyAlignment="1" applyProtection="1">
      <alignment horizontal="center" vertical="top" wrapText="1"/>
      <protection hidden="1"/>
    </xf>
    <xf numFmtId="49" fontId="13" fillId="0" borderId="0" xfId="1" applyNumberFormat="1" applyFont="1" applyAlignment="1" applyProtection="1">
      <alignment horizontal="center" vertical="top" wrapText="1"/>
      <protection hidden="1"/>
    </xf>
    <xf numFmtId="49" fontId="13" fillId="0" borderId="0" xfId="1" applyNumberFormat="1" applyFont="1" applyBorder="1" applyAlignment="1" applyProtection="1">
      <alignment horizontal="center" vertical="top" wrapText="1"/>
      <protection hidden="1"/>
    </xf>
    <xf numFmtId="0" fontId="13" fillId="0" borderId="0" xfId="1" applyFont="1" applyFill="1" applyBorder="1" applyProtection="1">
      <protection hidden="1"/>
    </xf>
    <xf numFmtId="49" fontId="14" fillId="5" borderId="2" xfId="1" applyNumberFormat="1" applyFont="1" applyFill="1" applyBorder="1" applyAlignment="1" applyProtection="1">
      <alignment horizontal="center" vertical="center" wrapText="1"/>
    </xf>
    <xf numFmtId="0" fontId="13" fillId="0" borderId="2" xfId="0" quotePrefix="1" applyFont="1" applyFill="1" applyBorder="1" applyAlignment="1" applyProtection="1">
      <alignment horizontal="center" vertical="center" wrapText="1"/>
      <protection hidden="1"/>
    </xf>
    <xf numFmtId="0" fontId="13" fillId="0" borderId="2" xfId="1" quotePrefix="1" applyFont="1" applyFill="1" applyBorder="1" applyAlignment="1" applyProtection="1">
      <alignment horizontal="justify" vertical="center" wrapText="1"/>
      <protection hidden="1"/>
    </xf>
    <xf numFmtId="0" fontId="13" fillId="0" borderId="29" xfId="1" quotePrefix="1" applyFont="1" applyFill="1" applyBorder="1" applyAlignment="1" applyProtection="1">
      <alignment vertical="center" wrapText="1"/>
      <protection hidden="1"/>
    </xf>
    <xf numFmtId="0" fontId="13" fillId="0" borderId="2" xfId="0" applyFont="1" applyFill="1" applyBorder="1" applyAlignment="1">
      <alignment horizontal="justify" vertical="center" wrapText="1"/>
    </xf>
    <xf numFmtId="0" fontId="13" fillId="0" borderId="2" xfId="1" applyFont="1" applyFill="1" applyBorder="1" applyAlignment="1" applyProtection="1">
      <alignment horizontal="justify" vertical="center" wrapText="1"/>
      <protection hidden="1"/>
    </xf>
    <xf numFmtId="0" fontId="13" fillId="0" borderId="2" xfId="1" applyFont="1" applyFill="1" applyBorder="1" applyAlignment="1" applyProtection="1">
      <alignment horizontal="justify" vertical="center" wrapText="1"/>
    </xf>
    <xf numFmtId="0" fontId="14" fillId="0" borderId="3" xfId="0" quotePrefix="1" applyFont="1" applyBorder="1" applyAlignment="1" applyProtection="1">
      <alignment horizontal="center" vertical="center" wrapText="1"/>
    </xf>
    <xf numFmtId="0" fontId="13" fillId="0" borderId="0" xfId="1" quotePrefix="1" applyFont="1" applyBorder="1" applyAlignment="1" applyProtection="1">
      <alignment horizontal="justify" vertical="top" wrapText="1"/>
    </xf>
    <xf numFmtId="0" fontId="13" fillId="0" borderId="0" xfId="1" applyFont="1" applyProtection="1">
      <protection hidden="1"/>
    </xf>
    <xf numFmtId="0" fontId="19" fillId="0" borderId="0" xfId="1" applyFont="1" applyProtection="1">
      <protection hidden="1"/>
    </xf>
    <xf numFmtId="0" fontId="19" fillId="0" borderId="0" xfId="1" applyFont="1" applyBorder="1" applyProtection="1">
      <protection hidden="1"/>
    </xf>
    <xf numFmtId="0" fontId="13" fillId="0" borderId="0" xfId="1" applyFont="1" applyBorder="1" applyProtection="1">
      <protection hidden="1"/>
    </xf>
    <xf numFmtId="0" fontId="14" fillId="5" borderId="2" xfId="1" applyFont="1" applyFill="1" applyBorder="1" applyAlignment="1" applyProtection="1">
      <alignment horizontal="center" vertical="center" wrapText="1"/>
    </xf>
    <xf numFmtId="0" fontId="13" fillId="0" borderId="2" xfId="1" quotePrefix="1" applyFont="1" applyBorder="1" applyAlignment="1" applyProtection="1">
      <alignment horizontal="justify" vertical="center" wrapText="1"/>
      <protection hidden="1"/>
    </xf>
    <xf numFmtId="0" fontId="13" fillId="2" borderId="2" xfId="1" quotePrefix="1" applyFont="1" applyFill="1" applyBorder="1" applyAlignment="1" applyProtection="1">
      <alignment horizontal="justify" vertical="center" wrapText="1"/>
      <protection hidden="1"/>
    </xf>
    <xf numFmtId="0" fontId="13" fillId="13" borderId="2" xfId="1" quotePrefix="1" applyFont="1" applyFill="1" applyBorder="1" applyAlignment="1" applyProtection="1">
      <alignment horizontal="justify" vertical="center" wrapText="1"/>
      <protection hidden="1"/>
    </xf>
    <xf numFmtId="0" fontId="13" fillId="0" borderId="2" xfId="0" applyFont="1" applyFill="1" applyBorder="1" applyAlignment="1" applyProtection="1">
      <alignment horizontal="justify" vertical="center"/>
      <protection hidden="1"/>
    </xf>
    <xf numFmtId="0" fontId="13" fillId="0" borderId="2" xfId="0" applyFont="1" applyFill="1" applyBorder="1" applyAlignment="1" applyProtection="1">
      <alignment horizontal="justify" vertical="center" wrapText="1"/>
      <protection hidden="1"/>
    </xf>
    <xf numFmtId="0" fontId="13" fillId="0" borderId="2" xfId="0" applyFont="1" applyBorder="1" applyAlignment="1" applyProtection="1">
      <alignment horizontal="justify" vertical="center"/>
      <protection hidden="1"/>
    </xf>
    <xf numFmtId="0" fontId="13" fillId="0" borderId="2" xfId="1" quotePrefix="1" applyFont="1" applyFill="1" applyBorder="1" applyAlignment="1" applyProtection="1">
      <alignment horizontal="justify" vertical="center" wrapText="1" shrinkToFit="1"/>
      <protection hidden="1"/>
    </xf>
    <xf numFmtId="0" fontId="13" fillId="0" borderId="2" xfId="1" quotePrefix="1" applyFont="1" applyFill="1" applyBorder="1" applyAlignment="1" applyProtection="1">
      <alignment horizontal="justify" vertical="center"/>
      <protection hidden="1"/>
    </xf>
    <xf numFmtId="3" fontId="13" fillId="3" borderId="2" xfId="3" applyNumberFormat="1" applyFont="1" applyFill="1" applyBorder="1" applyAlignment="1" applyProtection="1">
      <alignment horizontal="justify" vertical="center" wrapText="1"/>
      <protection hidden="1"/>
    </xf>
    <xf numFmtId="0" fontId="13" fillId="0" borderId="2" xfId="0"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wrapText="1"/>
      <protection hidden="1"/>
    </xf>
    <xf numFmtId="0" fontId="13" fillId="0" borderId="2" xfId="1"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0" fontId="13" fillId="0" borderId="2" xfId="1" quotePrefix="1" applyFont="1" applyFill="1" applyBorder="1" applyAlignment="1" applyProtection="1">
      <alignment horizontal="center" vertical="center" wrapText="1"/>
    </xf>
    <xf numFmtId="0" fontId="13" fillId="0" borderId="3" xfId="1" applyFont="1" applyBorder="1" applyAlignment="1" applyProtection="1">
      <alignment horizontal="center" vertical="center"/>
    </xf>
    <xf numFmtId="0" fontId="13" fillId="0" borderId="0" xfId="1" applyFont="1" applyAlignment="1" applyProtection="1">
      <alignment horizontal="center" vertical="center"/>
    </xf>
    <xf numFmtId="0" fontId="13" fillId="0" borderId="0" xfId="1" applyFont="1" applyAlignment="1" applyProtection="1">
      <alignment horizontal="center" vertical="center"/>
      <protection hidden="1"/>
    </xf>
    <xf numFmtId="0" fontId="13" fillId="0" borderId="0" xfId="1" applyFont="1" applyBorder="1" applyAlignment="1" applyProtection="1">
      <alignment horizontal="center" vertical="center"/>
      <protection hidden="1"/>
    </xf>
    <xf numFmtId="0" fontId="13" fillId="0" borderId="2" xfId="1" quotePrefix="1" applyFont="1" applyBorder="1" applyAlignment="1" applyProtection="1">
      <alignment horizontal="center" vertical="center" wrapText="1"/>
      <protection hidden="1"/>
    </xf>
    <xf numFmtId="9" fontId="13" fillId="0" borderId="2" xfId="0" applyNumberFormat="1" applyFont="1" applyFill="1" applyBorder="1" applyAlignment="1" applyProtection="1">
      <alignment horizontal="center" vertical="center" wrapText="1"/>
    </xf>
    <xf numFmtId="9" fontId="13" fillId="0" borderId="2" xfId="1" quotePrefix="1" applyNumberFormat="1" applyFont="1" applyFill="1" applyBorder="1" applyAlignment="1" applyProtection="1">
      <alignment horizontal="center" vertical="center" wrapText="1"/>
      <protection hidden="1"/>
    </xf>
    <xf numFmtId="9" fontId="13" fillId="0" borderId="2" xfId="1" applyNumberFormat="1" applyFont="1" applyFill="1" applyBorder="1" applyAlignment="1" applyProtection="1">
      <alignment horizontal="center" vertical="center" wrapText="1"/>
      <protection hidden="1"/>
    </xf>
    <xf numFmtId="9" fontId="13" fillId="0" borderId="2" xfId="1" applyNumberFormat="1" applyFont="1" applyFill="1" applyBorder="1" applyAlignment="1" applyProtection="1">
      <alignment horizontal="center" vertical="center" wrapText="1"/>
    </xf>
    <xf numFmtId="1" fontId="13" fillId="0" borderId="2" xfId="2" applyNumberFormat="1" applyFont="1" applyFill="1" applyBorder="1" applyAlignment="1" applyProtection="1">
      <alignment horizontal="center" vertical="center" wrapText="1"/>
    </xf>
    <xf numFmtId="9" fontId="13" fillId="0" borderId="2" xfId="0" applyNumberFormat="1" applyFont="1" applyFill="1" applyBorder="1" applyAlignment="1">
      <alignment horizontal="center" vertical="center" wrapText="1"/>
    </xf>
    <xf numFmtId="9" fontId="13" fillId="0" borderId="2" xfId="1" applyNumberFormat="1" applyFont="1" applyBorder="1" applyAlignment="1" applyProtection="1">
      <alignment horizontal="center" vertical="center" wrapText="1"/>
      <protection hidden="1"/>
    </xf>
    <xf numFmtId="9" fontId="13" fillId="2" borderId="2" xfId="1" applyNumberFormat="1" applyFont="1" applyFill="1" applyBorder="1" applyAlignment="1" applyProtection="1">
      <alignment horizontal="center" vertical="center" wrapText="1"/>
      <protection hidden="1"/>
    </xf>
    <xf numFmtId="9" fontId="13" fillId="0" borderId="2" xfId="0" quotePrefix="1" applyNumberFormat="1" applyFont="1" applyFill="1" applyBorder="1" applyAlignment="1" applyProtection="1">
      <alignment horizontal="center" vertical="center" wrapText="1"/>
      <protection hidden="1"/>
    </xf>
    <xf numFmtId="9" fontId="13" fillId="0" borderId="2" xfId="1" quotePrefix="1" applyNumberFormat="1" applyFont="1" applyBorder="1" applyAlignment="1" applyProtection="1">
      <alignment horizontal="center" vertical="center" wrapText="1"/>
      <protection hidden="1"/>
    </xf>
    <xf numFmtId="9" fontId="13" fillId="0" borderId="2" xfId="0" applyNumberFormat="1" applyFont="1" applyFill="1" applyBorder="1" applyAlignment="1" applyProtection="1">
      <alignment horizontal="center" vertical="center"/>
      <protection hidden="1"/>
    </xf>
    <xf numFmtId="9" fontId="13" fillId="0" borderId="2" xfId="3" applyNumberFormat="1" applyFont="1" applyFill="1" applyBorder="1" applyAlignment="1" applyProtection="1">
      <alignment horizontal="center" vertical="center"/>
      <protection hidden="1"/>
    </xf>
    <xf numFmtId="0" fontId="13" fillId="0" borderId="3" xfId="1" applyFont="1" applyBorder="1" applyAlignment="1" applyProtection="1">
      <alignment horizontal="center"/>
    </xf>
    <xf numFmtId="0" fontId="13" fillId="0" borderId="0" xfId="1" applyFont="1" applyAlignment="1" applyProtection="1">
      <alignment horizontal="center"/>
    </xf>
    <xf numFmtId="0" fontId="13" fillId="0" borderId="0" xfId="1" applyFont="1" applyAlignment="1" applyProtection="1">
      <alignment horizontal="center"/>
      <protection hidden="1"/>
    </xf>
    <xf numFmtId="0" fontId="13" fillId="0" borderId="0" xfId="1" applyFont="1" applyBorder="1" applyAlignment="1" applyProtection="1">
      <alignment horizontal="center"/>
      <protection hidden="1"/>
    </xf>
    <xf numFmtId="0" fontId="13" fillId="0" borderId="2" xfId="1" applyFont="1" applyBorder="1" applyAlignment="1" applyProtection="1">
      <alignment horizontal="center" vertical="center" wrapText="1"/>
      <protection hidden="1"/>
    </xf>
    <xf numFmtId="0" fontId="13" fillId="0" borderId="2" xfId="0" applyFont="1" applyBorder="1" applyAlignment="1" applyProtection="1">
      <alignment horizontal="justify" vertical="center" wrapText="1"/>
      <protection hidden="1"/>
    </xf>
    <xf numFmtId="0" fontId="14" fillId="7" borderId="1" xfId="0" applyFont="1" applyFill="1" applyBorder="1" applyAlignment="1" applyProtection="1">
      <alignment horizontal="center" vertical="center" wrapText="1"/>
    </xf>
    <xf numFmtId="0" fontId="19" fillId="0" borderId="2" xfId="1" applyFont="1" applyFill="1" applyBorder="1" applyAlignment="1" applyProtection="1">
      <alignment horizontal="center" vertical="center" wrapText="1"/>
      <protection hidden="1"/>
    </xf>
    <xf numFmtId="0" fontId="13" fillId="2" borderId="2" xfId="0" quotePrefix="1" applyFont="1" applyFill="1" applyBorder="1" applyAlignment="1" applyProtection="1">
      <alignment horizontal="center" vertical="center" wrapText="1"/>
      <protection hidden="1"/>
    </xf>
    <xf numFmtId="0" fontId="13" fillId="0" borderId="2" xfId="1" applyFont="1" applyFill="1" applyBorder="1" applyAlignment="1" applyProtection="1">
      <alignment horizontal="center" vertical="center" wrapText="1" shrinkToFit="1"/>
      <protection hidden="1"/>
    </xf>
    <xf numFmtId="0" fontId="13" fillId="0" borderId="2" xfId="3" quotePrefix="1" applyFont="1" applyBorder="1" applyAlignment="1" applyProtection="1">
      <alignment horizontal="center" vertical="center" wrapText="1"/>
      <protection hidden="1"/>
    </xf>
    <xf numFmtId="3" fontId="13" fillId="0" borderId="2" xfId="3" quotePrefix="1" applyNumberFormat="1" applyFont="1" applyFill="1" applyBorder="1" applyAlignment="1" applyProtection="1">
      <alignment horizontal="center" vertical="center" wrapText="1"/>
      <protection hidden="1"/>
    </xf>
    <xf numFmtId="0" fontId="14" fillId="5" borderId="1" xfId="1" applyFont="1" applyFill="1" applyBorder="1" applyAlignment="1" applyProtection="1">
      <alignment horizontal="center" vertical="center" wrapText="1"/>
    </xf>
    <xf numFmtId="0" fontId="13" fillId="0" borderId="3" xfId="1" applyFont="1" applyBorder="1" applyProtection="1"/>
    <xf numFmtId="0" fontId="13" fillId="0" borderId="0" xfId="1" applyFont="1" applyProtection="1"/>
    <xf numFmtId="10" fontId="13" fillId="0" borderId="0" xfId="1" applyNumberFormat="1" applyFont="1" applyBorder="1" applyProtection="1">
      <protection hidden="1"/>
    </xf>
    <xf numFmtId="165" fontId="13" fillId="0" borderId="2" xfId="0" applyNumberFormat="1" applyFont="1" applyBorder="1" applyAlignment="1" applyProtection="1">
      <alignment horizontal="center" vertical="center"/>
      <protection hidden="1"/>
    </xf>
    <xf numFmtId="165" fontId="13" fillId="0" borderId="2" xfId="0" applyNumberFormat="1" applyFont="1" applyFill="1" applyBorder="1" applyAlignment="1" applyProtection="1">
      <alignment horizontal="center" vertical="center"/>
      <protection hidden="1"/>
    </xf>
    <xf numFmtId="1" fontId="13" fillId="0" borderId="2" xfId="1" quotePrefix="1" applyNumberFormat="1" applyFont="1" applyFill="1" applyBorder="1" applyAlignment="1" applyProtection="1">
      <alignment horizontal="center" vertical="center" wrapText="1"/>
      <protection hidden="1"/>
    </xf>
    <xf numFmtId="1" fontId="13" fillId="0" borderId="2" xfId="1" applyNumberFormat="1" applyFont="1" applyFill="1" applyBorder="1" applyAlignment="1" applyProtection="1">
      <alignment horizontal="center" vertical="center" wrapText="1"/>
      <protection hidden="1"/>
    </xf>
    <xf numFmtId="0" fontId="13" fillId="0" borderId="2" xfId="0" applyFont="1" applyFill="1" applyBorder="1" applyAlignment="1" applyProtection="1">
      <alignment horizontal="center" vertical="center" wrapText="1"/>
      <protection locked="0"/>
    </xf>
    <xf numFmtId="10" fontId="13" fillId="0" borderId="0" xfId="1" quotePrefix="1" applyNumberFormat="1"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wrapText="1"/>
      <protection hidden="1"/>
    </xf>
    <xf numFmtId="4" fontId="13" fillId="0" borderId="0" xfId="1" applyNumberFormat="1" applyFont="1" applyFill="1" applyBorder="1" applyAlignment="1" applyProtection="1">
      <alignment horizontal="justify" vertical="center" wrapText="1"/>
      <protection hidden="1"/>
    </xf>
    <xf numFmtId="0" fontId="13" fillId="0" borderId="0" xfId="0" quotePrefix="1" applyFont="1" applyFill="1" applyBorder="1" applyAlignment="1" applyProtection="1">
      <alignment horizontal="center" vertical="center" wrapText="1"/>
      <protection hidden="1"/>
    </xf>
    <xf numFmtId="0" fontId="13" fillId="8" borderId="7" xfId="1"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13" fillId="0" borderId="29" xfId="1" quotePrefix="1" applyFont="1" applyFill="1" applyBorder="1" applyAlignment="1" applyProtection="1">
      <alignment horizontal="center" vertical="center" wrapText="1"/>
      <protection hidden="1"/>
    </xf>
    <xf numFmtId="0" fontId="13" fillId="0" borderId="29" xfId="1" applyFont="1" applyFill="1" applyBorder="1" applyAlignment="1" applyProtection="1">
      <alignment horizontal="center" vertical="center" wrapText="1"/>
      <protection hidden="1"/>
    </xf>
    <xf numFmtId="1" fontId="13" fillId="12" borderId="29" xfId="1" applyNumberFormat="1" applyFont="1" applyFill="1" applyBorder="1" applyAlignment="1" applyProtection="1">
      <alignment horizontal="center" vertical="center" wrapText="1"/>
      <protection locked="0"/>
    </xf>
    <xf numFmtId="0" fontId="13" fillId="0" borderId="29" xfId="1" applyFont="1" applyFill="1" applyBorder="1" applyAlignment="1" applyProtection="1">
      <alignment horizontal="center" vertical="center" wrapText="1"/>
      <protection locked="0"/>
    </xf>
    <xf numFmtId="0" fontId="13" fillId="0" borderId="29" xfId="1" applyFont="1" applyFill="1" applyBorder="1" applyAlignment="1" applyProtection="1">
      <alignment horizontal="center" vertical="center" wrapText="1"/>
    </xf>
    <xf numFmtId="0" fontId="13" fillId="12" borderId="29" xfId="1" applyFont="1" applyFill="1" applyBorder="1" applyAlignment="1" applyProtection="1">
      <alignment horizontal="center" vertical="center" wrapText="1"/>
      <protection locked="0"/>
    </xf>
    <xf numFmtId="0" fontId="20" fillId="0" borderId="29" xfId="0" applyFont="1" applyFill="1" applyBorder="1" applyAlignment="1">
      <alignment horizontal="center" vertical="center" wrapText="1"/>
    </xf>
    <xf numFmtId="1" fontId="20" fillId="12" borderId="2" xfId="0" applyNumberFormat="1" applyFont="1" applyFill="1" applyBorder="1" applyAlignment="1" applyProtection="1">
      <alignment horizontal="center" vertical="center" wrapText="1"/>
      <protection locked="0"/>
    </xf>
    <xf numFmtId="0" fontId="20" fillId="12" borderId="29" xfId="0" applyFont="1" applyFill="1" applyBorder="1" applyAlignment="1" applyProtection="1">
      <alignment horizontal="center" vertical="center" wrapText="1"/>
      <protection locked="0"/>
    </xf>
    <xf numFmtId="0" fontId="13" fillId="8" borderId="2" xfId="1" applyFont="1" applyFill="1" applyBorder="1" applyAlignment="1" applyProtection="1">
      <alignment horizontal="center" vertical="center" wrapText="1"/>
    </xf>
    <xf numFmtId="9" fontId="20" fillId="2" borderId="2" xfId="0" applyNumberFormat="1" applyFont="1" applyFill="1" applyBorder="1" applyAlignment="1" applyProtection="1">
      <alignment horizontal="center" vertical="center" wrapText="1"/>
    </xf>
    <xf numFmtId="164" fontId="13" fillId="12" borderId="29" xfId="1" applyNumberFormat="1" applyFont="1" applyFill="1" applyBorder="1" applyAlignment="1" applyProtection="1">
      <alignment horizontal="center" vertical="center" wrapText="1"/>
      <protection locked="0"/>
    </xf>
    <xf numFmtId="9" fontId="20" fillId="0" borderId="2" xfId="0" applyNumberFormat="1" applyFont="1" applyFill="1" applyBorder="1" applyAlignment="1" applyProtection="1">
      <alignment horizontal="center" vertical="center" wrapText="1"/>
    </xf>
    <xf numFmtId="1" fontId="20" fillId="0" borderId="2" xfId="0" applyNumberFormat="1" applyFont="1" applyFill="1" applyBorder="1" applyAlignment="1" applyProtection="1">
      <alignment horizontal="center" vertical="center" wrapText="1"/>
      <protection locked="0"/>
    </xf>
    <xf numFmtId="0" fontId="20" fillId="0" borderId="2" xfId="0" applyNumberFormat="1"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164" fontId="20" fillId="12" borderId="2" xfId="0" applyNumberFormat="1" applyFont="1" applyFill="1" applyBorder="1" applyAlignment="1" applyProtection="1">
      <alignment horizontal="center" vertical="center" wrapText="1"/>
      <protection locked="0"/>
    </xf>
    <xf numFmtId="1" fontId="20" fillId="0" borderId="2" xfId="0" applyNumberFormat="1" applyFont="1" applyFill="1" applyBorder="1" applyAlignment="1" applyProtection="1">
      <alignment horizontal="center" vertical="center" wrapText="1"/>
    </xf>
    <xf numFmtId="0" fontId="13" fillId="0" borderId="9" xfId="1" applyFont="1" applyFill="1" applyBorder="1" applyAlignment="1" applyProtection="1">
      <alignment horizontal="center" vertical="center" wrapText="1"/>
      <protection hidden="1"/>
    </xf>
    <xf numFmtId="0" fontId="13" fillId="0" borderId="3" xfId="1" applyFont="1" applyBorder="1" applyAlignment="1" applyProtection="1">
      <alignment horizontal="center" vertical="center"/>
      <protection hidden="1"/>
    </xf>
    <xf numFmtId="0" fontId="13" fillId="12" borderId="2" xfId="1" applyFont="1" applyFill="1" applyBorder="1" applyAlignment="1" applyProtection="1">
      <alignment horizontal="left" vertical="center" wrapText="1"/>
      <protection locked="0"/>
    </xf>
    <xf numFmtId="1" fontId="13" fillId="12" borderId="29" xfId="1" applyNumberFormat="1" applyFont="1" applyFill="1" applyBorder="1" applyAlignment="1" applyProtection="1">
      <alignment horizontal="justify" vertical="center" wrapText="1"/>
      <protection locked="0"/>
    </xf>
    <xf numFmtId="0" fontId="13" fillId="12" borderId="29" xfId="1" applyFont="1" applyFill="1" applyBorder="1" applyAlignment="1" applyProtection="1">
      <alignment horizontal="justify" vertical="center" wrapText="1"/>
      <protection locked="0"/>
    </xf>
    <xf numFmtId="0" fontId="20" fillId="12" borderId="2" xfId="1" applyFont="1" applyFill="1" applyBorder="1" applyAlignment="1" applyProtection="1">
      <alignment horizontal="justify" vertical="center" wrapText="1"/>
      <protection locked="0"/>
    </xf>
    <xf numFmtId="0" fontId="13" fillId="12" borderId="2" xfId="1" applyFont="1" applyFill="1" applyBorder="1" applyAlignment="1" applyProtection="1">
      <alignment horizontal="left" vertical="center" wrapText="1"/>
    </xf>
    <xf numFmtId="0" fontId="13" fillId="12" borderId="2" xfId="1" applyFont="1" applyFill="1" applyBorder="1" applyAlignment="1" applyProtection="1">
      <alignment horizontal="left" vertical="top" wrapText="1"/>
      <protection locked="0"/>
    </xf>
    <xf numFmtId="0" fontId="13" fillId="0" borderId="9" xfId="1" applyFont="1" applyFill="1" applyBorder="1" applyAlignment="1" applyProtection="1">
      <alignment horizontal="center" vertical="center" wrapText="1"/>
    </xf>
    <xf numFmtId="0" fontId="13" fillId="12" borderId="2" xfId="1" applyFont="1" applyFill="1" applyBorder="1" applyAlignment="1" applyProtection="1">
      <alignment horizontal="center" vertical="center" wrapText="1"/>
      <protection locked="0"/>
    </xf>
    <xf numFmtId="0" fontId="14" fillId="0" borderId="0" xfId="1" applyFont="1" applyBorder="1" applyAlignment="1" applyProtection="1">
      <alignment horizontal="center" vertical="center"/>
      <protection hidden="1"/>
    </xf>
    <xf numFmtId="0" fontId="13" fillId="0" borderId="0" xfId="1" applyFont="1" applyBorder="1" applyAlignment="1" applyProtection="1">
      <alignment horizontal="center"/>
    </xf>
    <xf numFmtId="0" fontId="14" fillId="8" borderId="2" xfId="1" applyFont="1" applyFill="1" applyBorder="1" applyAlignment="1" applyProtection="1">
      <alignment horizontal="center" vertical="center" wrapText="1"/>
    </xf>
    <xf numFmtId="164" fontId="13" fillId="12" borderId="2" xfId="1" applyNumberFormat="1" applyFont="1" applyFill="1" applyBorder="1" applyAlignment="1" applyProtection="1">
      <alignment horizontal="left" vertical="center" wrapText="1" indent="11"/>
      <protection locked="0"/>
    </xf>
    <xf numFmtId="0" fontId="4" fillId="4" borderId="4" xfId="1" applyFont="1" applyFill="1" applyBorder="1" applyAlignment="1" applyProtection="1">
      <alignment horizontal="center" vertical="center" wrapText="1"/>
    </xf>
    <xf numFmtId="0" fontId="4" fillId="4" borderId="7" xfId="1" applyFont="1" applyFill="1" applyBorder="1" applyAlignment="1" applyProtection="1">
      <alignment horizontal="center" vertical="center" wrapText="1"/>
    </xf>
    <xf numFmtId="0" fontId="4" fillId="4" borderId="12" xfId="1" applyFont="1" applyFill="1" applyBorder="1" applyAlignment="1" applyProtection="1">
      <alignment horizontal="center" vertical="center" wrapText="1"/>
    </xf>
    <xf numFmtId="0" fontId="5" fillId="4" borderId="2" xfId="0" quotePrefix="1" applyFont="1" applyFill="1" applyBorder="1" applyAlignment="1" applyProtection="1">
      <alignment horizontal="center" vertical="center" wrapText="1"/>
    </xf>
    <xf numFmtId="0" fontId="5" fillId="4" borderId="1" xfId="0" quotePrefix="1" applyFont="1" applyFill="1" applyBorder="1" applyAlignment="1" applyProtection="1">
      <alignment horizontal="center" vertical="center" wrapText="1"/>
    </xf>
    <xf numFmtId="0" fontId="2" fillId="2" borderId="4" xfId="1" quotePrefix="1" applyFont="1" applyFill="1" applyBorder="1" applyAlignment="1" applyProtection="1">
      <alignment horizontal="center" wrapText="1"/>
    </xf>
    <xf numFmtId="0" fontId="2" fillId="2" borderId="7" xfId="1" applyFont="1" applyFill="1" applyBorder="1" applyAlignment="1" applyProtection="1">
      <alignment horizontal="center" wrapText="1"/>
    </xf>
    <xf numFmtId="0" fontId="2" fillId="2" borderId="14" xfId="1" applyFont="1" applyFill="1" applyBorder="1" applyAlignment="1" applyProtection="1">
      <alignment horizontal="center" wrapText="1"/>
    </xf>
    <xf numFmtId="0" fontId="7" fillId="4" borderId="9" xfId="1" quotePrefix="1" applyFont="1" applyFill="1" applyBorder="1" applyAlignment="1" applyProtection="1">
      <alignment horizontal="center" vertical="center" wrapText="1"/>
    </xf>
    <xf numFmtId="0" fontId="3" fillId="4" borderId="4" xfId="1" quotePrefix="1" applyFont="1" applyFill="1" applyBorder="1" applyAlignment="1" applyProtection="1">
      <alignment horizontal="center" vertical="center" wrapText="1"/>
    </xf>
    <xf numFmtId="0" fontId="3" fillId="4" borderId="14" xfId="1" applyFont="1" applyFill="1" applyBorder="1" applyAlignment="1" applyProtection="1">
      <alignment horizontal="center" vertical="center" wrapText="1"/>
    </xf>
    <xf numFmtId="0" fontId="7" fillId="4" borderId="5" xfId="1" applyFont="1" applyFill="1" applyBorder="1" applyAlignment="1" applyProtection="1">
      <alignment horizontal="center" vertical="center" wrapText="1"/>
    </xf>
    <xf numFmtId="0" fontId="7" fillId="4" borderId="9" xfId="1" applyFont="1" applyFill="1" applyBorder="1" applyAlignment="1" applyProtection="1">
      <alignment horizontal="center" vertical="center" wrapText="1"/>
    </xf>
    <xf numFmtId="0" fontId="7" fillId="4" borderId="5" xfId="1" quotePrefix="1"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6" fillId="0" borderId="9" xfId="1" quotePrefix="1" applyFont="1" applyBorder="1" applyAlignment="1" applyProtection="1">
      <alignment horizontal="center" vertical="center" wrapText="1"/>
    </xf>
    <xf numFmtId="0" fontId="6" fillId="0" borderId="10" xfId="1" quotePrefix="1" applyFont="1" applyBorder="1" applyAlignment="1" applyProtection="1">
      <alignment horizontal="center" vertical="center" wrapText="1"/>
    </xf>
    <xf numFmtId="0" fontId="4" fillId="5" borderId="5" xfId="1" quotePrefix="1" applyFont="1" applyFill="1" applyBorder="1" applyAlignment="1" applyProtection="1">
      <alignment horizontal="center" vertical="center" wrapText="1"/>
    </xf>
    <xf numFmtId="0" fontId="4" fillId="5" borderId="5"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4" fillId="5" borderId="15" xfId="1" applyFont="1" applyFill="1" applyBorder="1" applyAlignment="1" applyProtection="1">
      <alignment horizontal="center" vertical="center" wrapText="1"/>
    </xf>
    <xf numFmtId="0" fontId="4" fillId="5" borderId="17" xfId="1" applyFont="1" applyFill="1" applyBorder="1" applyAlignment="1" applyProtection="1">
      <alignment horizontal="center" vertical="center" wrapText="1"/>
    </xf>
    <xf numFmtId="0" fontId="14" fillId="7" borderId="5"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0" fontId="14" fillId="6" borderId="5" xfId="1" applyFont="1" applyFill="1" applyBorder="1" applyAlignment="1" applyProtection="1">
      <alignment horizontal="center" vertical="center" wrapText="1"/>
    </xf>
    <xf numFmtId="0" fontId="14" fillId="6" borderId="1" xfId="1" applyFont="1" applyFill="1" applyBorder="1" applyAlignment="1" applyProtection="1">
      <alignment horizontal="center" vertical="center" wrapText="1"/>
    </xf>
    <xf numFmtId="0" fontId="12" fillId="3" borderId="2"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4" fillId="4" borderId="14" xfId="1" applyFont="1" applyFill="1" applyBorder="1" applyAlignment="1" applyProtection="1">
      <alignment horizontal="center" vertical="center" wrapText="1"/>
    </xf>
    <xf numFmtId="0" fontId="5" fillId="4" borderId="2" xfId="1" quotePrefix="1" applyFont="1" applyFill="1" applyBorder="1" applyAlignment="1" applyProtection="1">
      <alignment horizontal="center" vertical="center" wrapText="1"/>
    </xf>
    <xf numFmtId="0" fontId="5" fillId="4" borderId="9" xfId="1" quotePrefix="1" applyFont="1" applyFill="1" applyBorder="1" applyAlignment="1" applyProtection="1">
      <alignment horizontal="center" vertical="center" wrapText="1"/>
    </xf>
    <xf numFmtId="0" fontId="9" fillId="4" borderId="2" xfId="0" quotePrefix="1" applyFont="1" applyFill="1" applyBorder="1" applyAlignment="1" applyProtection="1">
      <alignment horizontal="center" vertical="center" wrapText="1"/>
    </xf>
    <xf numFmtId="0" fontId="9" fillId="4" borderId="9" xfId="0" quotePrefix="1" applyFont="1" applyFill="1" applyBorder="1" applyAlignment="1" applyProtection="1">
      <alignment horizontal="center" vertical="center" wrapText="1"/>
    </xf>
    <xf numFmtId="49" fontId="9" fillId="0" borderId="2" xfId="0" quotePrefix="1" applyNumberFormat="1" applyFont="1" applyFill="1" applyBorder="1" applyAlignment="1" applyProtection="1">
      <alignment horizontal="center" vertical="center" wrapText="1"/>
    </xf>
    <xf numFmtId="0" fontId="4" fillId="4" borderId="13" xfId="1" applyFont="1" applyFill="1" applyBorder="1" applyAlignment="1" applyProtection="1">
      <alignment horizontal="center" vertical="center" wrapText="1"/>
    </xf>
    <xf numFmtId="0" fontId="4" fillId="4" borderId="4" xfId="1" quotePrefix="1" applyFont="1" applyFill="1" applyBorder="1" applyAlignment="1" applyProtection="1">
      <alignment horizontal="center" vertical="center" wrapText="1"/>
    </xf>
    <xf numFmtId="0" fontId="4" fillId="4" borderId="14" xfId="1" quotePrefix="1" applyFont="1" applyFill="1" applyBorder="1" applyAlignment="1" applyProtection="1">
      <alignment horizontal="center" vertical="center" wrapText="1"/>
    </xf>
    <xf numFmtId="0" fontId="5" fillId="4" borderId="5" xfId="1" quotePrefix="1" applyFont="1" applyFill="1" applyBorder="1" applyAlignment="1" applyProtection="1">
      <alignment horizontal="center" vertical="center" wrapText="1"/>
    </xf>
    <xf numFmtId="0" fontId="5" fillId="4" borderId="3" xfId="1" quotePrefix="1" applyFont="1" applyFill="1" applyBorder="1" applyAlignment="1" applyProtection="1">
      <alignment horizontal="center" vertical="center" wrapText="1"/>
    </xf>
    <xf numFmtId="0" fontId="9" fillId="4" borderId="3"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wrapText="1"/>
    </xf>
    <xf numFmtId="0" fontId="10" fillId="4" borderId="7" xfId="1" quotePrefix="1" applyFont="1" applyFill="1" applyBorder="1" applyAlignment="1" applyProtection="1">
      <alignment horizontal="center" vertical="center" wrapText="1"/>
    </xf>
    <xf numFmtId="0" fontId="10" fillId="4" borderId="14" xfId="1" quotePrefix="1" applyFont="1" applyFill="1" applyBorder="1" applyAlignment="1" applyProtection="1">
      <alignment horizontal="center" vertical="center" wrapText="1"/>
    </xf>
    <xf numFmtId="0" fontId="9" fillId="4" borderId="2" xfId="1" quotePrefix="1" applyFont="1" applyFill="1" applyBorder="1" applyAlignment="1" applyProtection="1">
      <alignment horizontal="center" vertical="center" wrapText="1"/>
    </xf>
    <xf numFmtId="0" fontId="14" fillId="9" borderId="25" xfId="1" applyFont="1" applyFill="1" applyBorder="1" applyAlignment="1" applyProtection="1">
      <alignment horizontal="center"/>
    </xf>
    <xf numFmtId="0" fontId="14" fillId="9" borderId="26" xfId="1" applyFont="1" applyFill="1" applyBorder="1" applyAlignment="1" applyProtection="1">
      <alignment horizontal="center"/>
    </xf>
    <xf numFmtId="0" fontId="9" fillId="4" borderId="1" xfId="1" applyFont="1" applyFill="1" applyBorder="1" applyAlignment="1" applyProtection="1">
      <alignment horizontal="center" vertical="center" wrapText="1"/>
    </xf>
    <xf numFmtId="49" fontId="13" fillId="11" borderId="2" xfId="0" quotePrefix="1" applyNumberFormat="1" applyFont="1" applyFill="1" applyBorder="1" applyAlignment="1" applyProtection="1">
      <alignment horizontal="center" vertical="center" wrapText="1"/>
      <protection hidden="1"/>
    </xf>
    <xf numFmtId="0" fontId="13" fillId="0" borderId="2" xfId="1" quotePrefix="1" applyFont="1" applyFill="1" applyBorder="1" applyAlignment="1" applyProtection="1">
      <alignment horizontal="justify" vertical="center" wrapText="1"/>
      <protection hidden="1"/>
    </xf>
    <xf numFmtId="49" fontId="14" fillId="5" borderId="5" xfId="1" applyNumberFormat="1" applyFont="1" applyFill="1" applyBorder="1" applyAlignment="1" applyProtection="1">
      <alignment horizontal="center" vertical="center" wrapText="1"/>
    </xf>
    <xf numFmtId="49" fontId="14" fillId="5" borderId="1" xfId="1" applyNumberFormat="1" applyFont="1" applyFill="1" applyBorder="1" applyAlignment="1" applyProtection="1">
      <alignment horizontal="center" vertical="center" wrapText="1"/>
    </xf>
    <xf numFmtId="0" fontId="14" fillId="9" borderId="24" xfId="1" applyFont="1" applyFill="1" applyBorder="1" applyAlignment="1" applyProtection="1">
      <alignment horizontal="center"/>
    </xf>
    <xf numFmtId="0" fontId="14" fillId="10" borderId="24" xfId="1" applyFont="1" applyFill="1" applyBorder="1" applyAlignment="1" applyProtection="1">
      <alignment horizontal="center"/>
    </xf>
    <xf numFmtId="0" fontId="14" fillId="10" borderId="25" xfId="1" applyFont="1" applyFill="1" applyBorder="1" applyAlignment="1" applyProtection="1">
      <alignment horizontal="center"/>
    </xf>
    <xf numFmtId="0" fontId="14" fillId="10" borderId="26" xfId="1" applyFont="1" applyFill="1" applyBorder="1" applyAlignment="1" applyProtection="1">
      <alignment horizontal="center"/>
    </xf>
    <xf numFmtId="0" fontId="2" fillId="0" borderId="20" xfId="1" applyFont="1" applyBorder="1" applyAlignment="1" applyProtection="1">
      <alignment horizontal="center"/>
    </xf>
    <xf numFmtId="0" fontId="2" fillId="0" borderId="21" xfId="1" applyFont="1" applyBorder="1" applyAlignment="1" applyProtection="1">
      <alignment horizontal="center"/>
    </xf>
    <xf numFmtId="0" fontId="2" fillId="0" borderId="22" xfId="1" applyFont="1" applyBorder="1" applyAlignment="1" applyProtection="1">
      <alignment horizontal="center"/>
    </xf>
    <xf numFmtId="0" fontId="2" fillId="0" borderId="19" xfId="1" applyFont="1" applyBorder="1" applyAlignment="1" applyProtection="1">
      <alignment horizontal="center"/>
    </xf>
    <xf numFmtId="0" fontId="2" fillId="0" borderId="0" xfId="1" applyFont="1" applyBorder="1" applyAlignment="1" applyProtection="1">
      <alignment horizontal="center"/>
    </xf>
    <xf numFmtId="0" fontId="2" fillId="0" borderId="23" xfId="1" applyFont="1" applyBorder="1" applyAlignment="1" applyProtection="1">
      <alignment horizontal="center"/>
    </xf>
    <xf numFmtId="0" fontId="14" fillId="8" borderId="4" xfId="1" applyFont="1" applyFill="1" applyBorder="1" applyAlignment="1" applyProtection="1">
      <alignment horizontal="center"/>
    </xf>
    <xf numFmtId="0" fontId="14" fillId="8" borderId="5" xfId="1" applyFont="1" applyFill="1" applyBorder="1" applyAlignment="1" applyProtection="1">
      <alignment horizontal="center"/>
    </xf>
    <xf numFmtId="0" fontId="14" fillId="8" borderId="6" xfId="1" applyFont="1" applyFill="1" applyBorder="1" applyAlignment="1" applyProtection="1">
      <alignment horizontal="center"/>
    </xf>
    <xf numFmtId="0" fontId="11" fillId="14" borderId="2" xfId="1" quotePrefix="1" applyFont="1" applyFill="1" applyBorder="1" applyAlignment="1" applyProtection="1">
      <alignment horizontal="center" vertical="center" wrapText="1"/>
      <protection hidden="1"/>
    </xf>
    <xf numFmtId="0" fontId="11" fillId="14" borderId="1" xfId="1" quotePrefix="1" applyFont="1" applyFill="1" applyBorder="1" applyAlignment="1" applyProtection="1">
      <alignment horizontal="center" vertical="center" wrapText="1"/>
      <protection hidden="1"/>
    </xf>
    <xf numFmtId="0" fontId="13" fillId="0" borderId="2" xfId="1" quotePrefix="1" applyFont="1" applyBorder="1" applyAlignment="1" applyProtection="1">
      <alignment horizontal="center" vertical="center" wrapText="1"/>
      <protection hidden="1"/>
    </xf>
    <xf numFmtId="0" fontId="4" fillId="0" borderId="2" xfId="1" applyFont="1" applyBorder="1" applyAlignment="1" applyProtection="1">
      <alignment horizontal="center" vertical="center" wrapText="1"/>
      <protection hidden="1"/>
    </xf>
    <xf numFmtId="0" fontId="4" fillId="0" borderId="2" xfId="1" quotePrefix="1" applyFont="1" applyBorder="1" applyAlignment="1" applyProtection="1">
      <alignment horizontal="center" vertical="center" wrapText="1"/>
      <protection hidden="1"/>
    </xf>
    <xf numFmtId="0" fontId="13" fillId="0" borderId="2" xfId="1" quotePrefix="1" applyFont="1" applyFill="1" applyBorder="1" applyAlignment="1" applyProtection="1">
      <alignment horizontal="center" vertical="center" wrapText="1"/>
      <protection hidden="1"/>
    </xf>
    <xf numFmtId="0" fontId="4" fillId="0" borderId="2" xfId="1" quotePrefix="1" applyFont="1" applyFill="1" applyBorder="1" applyAlignment="1" applyProtection="1">
      <alignment horizontal="center" vertical="center" wrapText="1"/>
      <protection hidden="1"/>
    </xf>
    <xf numFmtId="0" fontId="4" fillId="5" borderId="16" xfId="1" applyFont="1" applyFill="1" applyBorder="1" applyAlignment="1" applyProtection="1">
      <alignment horizontal="center" vertical="center" wrapText="1"/>
    </xf>
    <xf numFmtId="0" fontId="4" fillId="5" borderId="3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protection hidden="1"/>
    </xf>
    <xf numFmtId="0" fontId="4" fillId="0" borderId="1" xfId="1" applyFont="1" applyFill="1" applyBorder="1" applyAlignment="1" applyProtection="1">
      <alignment horizontal="center" vertical="center" wrapText="1"/>
      <protection hidden="1"/>
    </xf>
    <xf numFmtId="0" fontId="4" fillId="0" borderId="3" xfId="1" applyFont="1" applyFill="1" applyBorder="1" applyAlignment="1" applyProtection="1">
      <alignment horizontal="center" vertical="center" wrapText="1"/>
      <protection hidden="1"/>
    </xf>
  </cellXfs>
  <cellStyles count="4">
    <cellStyle name="Normal" xfId="0" builtinId="0"/>
    <cellStyle name="Normal 2 2" xfId="3"/>
    <cellStyle name="Normal_Libro1" xfId="1"/>
    <cellStyle name="Porcentaje" xfId="2" builtinId="5"/>
  </cellStyles>
  <dxfs count="2">
    <dxf>
      <fill>
        <patternFill>
          <bgColor rgb="FFFFFF99"/>
        </patternFill>
      </fill>
    </dxf>
    <dxf>
      <fill>
        <patternFill>
          <bgColor rgb="FF5BFF5B"/>
        </patternFill>
      </fill>
    </dxf>
  </dxfs>
  <tableStyles count="0" defaultTableStyle="TableStyleMedium2" defaultPivotStyle="PivotStyleLight16"/>
  <colors>
    <mruColors>
      <color rgb="FFA7FFEE"/>
      <color rgb="FFEA0435"/>
      <color rgb="FFCC99FF"/>
      <color rgb="FF99FF99"/>
      <color rgb="FFAC2A36"/>
      <color rgb="FFF79DE4"/>
      <color rgb="FFE2C5FF"/>
      <color rgb="FFD9F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238125</xdr:rowOff>
    </xdr:from>
    <xdr:to>
      <xdr:col>3</xdr:col>
      <xdr:colOff>754876</xdr:colOff>
      <xdr:row>3</xdr:row>
      <xdr:rowOff>189139</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38125"/>
          <a:ext cx="752475" cy="8667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6"/>
  <sheetViews>
    <sheetView tabSelected="1" view="pageBreakPreview" topLeftCell="D5" zoomScale="25" zoomScaleNormal="25" zoomScaleSheetLayoutView="25" workbookViewId="0">
      <selection activeCell="I29" sqref="I29"/>
    </sheetView>
  </sheetViews>
  <sheetFormatPr baseColWidth="10" defaultRowHeight="20.25" x14ac:dyDescent="0.3"/>
  <cols>
    <col min="1" max="1" width="20.7109375" style="3" hidden="1" customWidth="1"/>
    <col min="2" max="2" width="30.7109375" style="4" hidden="1" customWidth="1"/>
    <col min="3" max="3" width="22.5703125" style="4" hidden="1" customWidth="1"/>
    <col min="4" max="4" width="20.140625" style="118" customWidth="1"/>
    <col min="5" max="5" width="52" style="130" customWidth="1"/>
    <col min="6" max="6" width="20" style="151" customWidth="1"/>
    <col min="7" max="7" width="18.42578125" style="151" customWidth="1"/>
    <col min="8" max="8" width="24.7109375" style="168" customWidth="1"/>
    <col min="9" max="9" width="37.5703125" style="151" customWidth="1"/>
    <col min="10" max="10" width="17.42578125" style="130" customWidth="1"/>
    <col min="11" max="11" width="14.42578125" style="1" hidden="1" customWidth="1"/>
    <col min="12" max="12" width="12.28515625" style="1" hidden="1" customWidth="1"/>
    <col min="13" max="16" width="7" style="130" customWidth="1"/>
    <col min="17" max="17" width="19.7109375" style="151" customWidth="1"/>
    <col min="18" max="18" width="23.5703125" style="5" hidden="1" customWidth="1"/>
    <col min="19" max="19" width="15.140625" style="5" hidden="1" customWidth="1"/>
    <col min="20" max="20" width="13" style="130" customWidth="1"/>
    <col min="21" max="21" width="11.140625" style="130" customWidth="1"/>
    <col min="22" max="22" width="144.42578125" style="130" customWidth="1"/>
    <col min="23" max="23" width="35.5703125" style="130" customWidth="1"/>
    <col min="24" max="24" width="35.5703125" style="168" customWidth="1"/>
    <col min="25" max="25" width="13" style="1" customWidth="1"/>
    <col min="26" max="26" width="11.42578125" style="1"/>
    <col min="27" max="27" width="90.7109375" style="1" customWidth="1"/>
    <col min="28" max="28" width="20" style="1" customWidth="1"/>
    <col min="29" max="29" width="13.5703125" style="1" customWidth="1"/>
    <col min="30" max="30" width="11.42578125" style="1"/>
    <col min="31" max="31" width="90.7109375" style="1" customWidth="1"/>
    <col min="32" max="32" width="21.5703125" style="1" customWidth="1"/>
    <col min="33" max="33" width="13.5703125" style="1" customWidth="1"/>
    <col min="34" max="34" width="11.42578125" style="1"/>
    <col min="35" max="35" width="90.7109375" style="1" customWidth="1"/>
    <col min="36" max="36" width="20" style="1" customWidth="1"/>
    <col min="37" max="16384" width="11.42578125" style="1"/>
  </cols>
  <sheetData>
    <row r="1" spans="1:36" x14ac:dyDescent="0.3">
      <c r="A1" s="230"/>
      <c r="B1" s="239" t="s">
        <v>0</v>
      </c>
      <c r="C1" s="239"/>
      <c r="D1" s="239"/>
      <c r="E1" s="239"/>
      <c r="F1" s="239"/>
      <c r="G1" s="239"/>
      <c r="H1" s="239"/>
      <c r="I1" s="239"/>
      <c r="J1" s="239"/>
      <c r="K1" s="239"/>
      <c r="L1" s="239"/>
      <c r="M1" s="239"/>
      <c r="N1" s="239"/>
      <c r="O1" s="239"/>
      <c r="P1" s="239"/>
      <c r="Q1" s="239"/>
      <c r="R1" s="239"/>
      <c r="S1" s="240"/>
      <c r="T1" s="281"/>
      <c r="U1" s="282"/>
      <c r="V1" s="282"/>
      <c r="W1" s="283"/>
      <c r="X1" s="222"/>
    </row>
    <row r="2" spans="1:36" ht="25.5" x14ac:dyDescent="0.3">
      <c r="A2" s="231"/>
      <c r="B2" s="252" t="s">
        <v>211</v>
      </c>
      <c r="C2" s="252"/>
      <c r="D2" s="252"/>
      <c r="E2" s="252"/>
      <c r="F2" s="252"/>
      <c r="G2" s="252"/>
      <c r="H2" s="252"/>
      <c r="I2" s="252"/>
      <c r="J2" s="252"/>
      <c r="K2" s="252"/>
      <c r="L2" s="252"/>
      <c r="M2" s="252"/>
      <c r="N2" s="252"/>
      <c r="O2" s="252"/>
      <c r="P2" s="252"/>
      <c r="Q2" s="252"/>
      <c r="R2" s="252"/>
      <c r="S2" s="253"/>
      <c r="T2" s="284"/>
      <c r="U2" s="285"/>
      <c r="V2" s="285"/>
      <c r="W2" s="286"/>
      <c r="X2" s="222"/>
    </row>
    <row r="3" spans="1:36" ht="24" thickBot="1" x14ac:dyDescent="0.35">
      <c r="A3" s="232"/>
      <c r="B3" s="233" t="s">
        <v>60</v>
      </c>
      <c r="C3" s="233"/>
      <c r="D3" s="241" t="s">
        <v>203</v>
      </c>
      <c r="E3" s="241"/>
      <c r="F3" s="241"/>
      <c r="G3" s="241"/>
      <c r="H3" s="241"/>
      <c r="I3" s="241"/>
      <c r="J3" s="241"/>
      <c r="K3" s="241"/>
      <c r="L3" s="241"/>
      <c r="M3" s="241"/>
      <c r="N3" s="241"/>
      <c r="O3" s="241"/>
      <c r="P3" s="241"/>
      <c r="Q3" s="241"/>
      <c r="R3" s="241"/>
      <c r="S3" s="242"/>
      <c r="T3" s="284"/>
      <c r="U3" s="285"/>
      <c r="V3" s="285"/>
      <c r="W3" s="286"/>
      <c r="X3" s="222"/>
    </row>
    <row r="4" spans="1:36" x14ac:dyDescent="0.3">
      <c r="A4" s="234" t="s">
        <v>1</v>
      </c>
      <c r="B4" s="236" t="s">
        <v>2</v>
      </c>
      <c r="C4" s="238" t="s">
        <v>3</v>
      </c>
      <c r="D4" s="275" t="s">
        <v>4</v>
      </c>
      <c r="E4" s="250" t="s">
        <v>5</v>
      </c>
      <c r="F4" s="250" t="s">
        <v>54</v>
      </c>
      <c r="G4" s="248" t="s">
        <v>42</v>
      </c>
      <c r="H4" s="248" t="s">
        <v>6</v>
      </c>
      <c r="I4" s="243" t="s">
        <v>7</v>
      </c>
      <c r="J4" s="243"/>
      <c r="K4" s="243"/>
      <c r="L4" s="243"/>
      <c r="M4" s="243"/>
      <c r="N4" s="243"/>
      <c r="O4" s="243"/>
      <c r="P4" s="243"/>
      <c r="Q4" s="243"/>
      <c r="R4" s="244" t="s">
        <v>52</v>
      </c>
      <c r="S4" s="246" t="s">
        <v>53</v>
      </c>
      <c r="T4" s="287" t="s">
        <v>216</v>
      </c>
      <c r="U4" s="288"/>
      <c r="V4" s="288"/>
      <c r="W4" s="289"/>
      <c r="X4" s="76"/>
      <c r="Y4" s="270" t="s">
        <v>218</v>
      </c>
      <c r="Z4" s="270"/>
      <c r="AA4" s="270"/>
      <c r="AB4" s="271"/>
      <c r="AC4" s="277" t="s">
        <v>219</v>
      </c>
      <c r="AD4" s="270"/>
      <c r="AE4" s="270"/>
      <c r="AF4" s="271"/>
      <c r="AG4" s="278" t="s">
        <v>220</v>
      </c>
      <c r="AH4" s="279"/>
      <c r="AI4" s="279"/>
      <c r="AJ4" s="280"/>
    </row>
    <row r="5" spans="1:36" ht="102" thickBot="1" x14ac:dyDescent="0.3">
      <c r="A5" s="235"/>
      <c r="B5" s="237"/>
      <c r="C5" s="237"/>
      <c r="D5" s="276"/>
      <c r="E5" s="251"/>
      <c r="F5" s="251"/>
      <c r="G5" s="249"/>
      <c r="H5" s="249"/>
      <c r="I5" s="172" t="s">
        <v>43</v>
      </c>
      <c r="J5" s="178" t="s">
        <v>45</v>
      </c>
      <c r="K5" s="65" t="s">
        <v>50</v>
      </c>
      <c r="L5" s="88" t="s">
        <v>44</v>
      </c>
      <c r="M5" s="178" t="s">
        <v>46</v>
      </c>
      <c r="N5" s="178" t="s">
        <v>47</v>
      </c>
      <c r="O5" s="178" t="s">
        <v>48</v>
      </c>
      <c r="P5" s="178" t="s">
        <v>49</v>
      </c>
      <c r="Q5" s="178" t="s">
        <v>51</v>
      </c>
      <c r="R5" s="245"/>
      <c r="S5" s="247"/>
      <c r="T5" s="191" t="s">
        <v>217</v>
      </c>
      <c r="U5" s="202" t="s">
        <v>214</v>
      </c>
      <c r="V5" s="202" t="s">
        <v>215</v>
      </c>
      <c r="W5" s="202" t="s">
        <v>221</v>
      </c>
      <c r="X5" s="223" t="s">
        <v>482</v>
      </c>
      <c r="Y5" s="52" t="s">
        <v>217</v>
      </c>
      <c r="Z5" s="53" t="s">
        <v>214</v>
      </c>
      <c r="AA5" s="53" t="s">
        <v>215</v>
      </c>
      <c r="AB5" s="54" t="s">
        <v>221</v>
      </c>
      <c r="AC5" s="55" t="s">
        <v>217</v>
      </c>
      <c r="AD5" s="53" t="s">
        <v>214</v>
      </c>
      <c r="AE5" s="53" t="s">
        <v>215</v>
      </c>
      <c r="AF5" s="54" t="s">
        <v>221</v>
      </c>
      <c r="AG5" s="56" t="s">
        <v>217</v>
      </c>
      <c r="AH5" s="57" t="s">
        <v>214</v>
      </c>
      <c r="AI5" s="57" t="s">
        <v>215</v>
      </c>
      <c r="AJ5" s="58" t="s">
        <v>221</v>
      </c>
    </row>
    <row r="6" spans="1:36" s="2" customFormat="1" ht="141.75" x14ac:dyDescent="0.3">
      <c r="A6" s="225" t="s">
        <v>8</v>
      </c>
      <c r="B6" s="6" t="s">
        <v>9</v>
      </c>
      <c r="C6" s="7" t="s">
        <v>10</v>
      </c>
      <c r="D6" s="106" t="s">
        <v>61</v>
      </c>
      <c r="E6" s="123" t="s">
        <v>312</v>
      </c>
      <c r="F6" s="144" t="s">
        <v>58</v>
      </c>
      <c r="G6" s="154">
        <v>0.8</v>
      </c>
      <c r="H6" s="144" t="s">
        <v>235</v>
      </c>
      <c r="I6" s="144" t="s">
        <v>313</v>
      </c>
      <c r="J6" s="144" t="s">
        <v>94</v>
      </c>
      <c r="K6" s="70" t="s">
        <v>57</v>
      </c>
      <c r="L6" s="70" t="s">
        <v>234</v>
      </c>
      <c r="M6" s="144"/>
      <c r="N6" s="184">
        <v>40</v>
      </c>
      <c r="O6" s="144"/>
      <c r="P6" s="184">
        <v>40</v>
      </c>
      <c r="Q6" s="144" t="s">
        <v>236</v>
      </c>
      <c r="R6" s="15">
        <v>43466</v>
      </c>
      <c r="S6" s="15">
        <v>43829</v>
      </c>
      <c r="T6" s="192"/>
      <c r="U6" s="203"/>
      <c r="V6" s="59"/>
      <c r="W6" s="82"/>
      <c r="X6" s="85"/>
      <c r="Y6" s="77"/>
      <c r="Z6" s="39"/>
      <c r="AA6" s="39"/>
      <c r="AB6" s="48"/>
      <c r="AC6" s="38"/>
      <c r="AD6" s="39"/>
      <c r="AE6" s="39"/>
      <c r="AF6" s="48"/>
      <c r="AG6" s="38"/>
      <c r="AH6" s="39"/>
      <c r="AI6" s="39"/>
      <c r="AJ6" s="40"/>
    </row>
    <row r="7" spans="1:36" s="2" customFormat="1" ht="121.5" x14ac:dyDescent="0.3">
      <c r="A7" s="226"/>
      <c r="B7" s="8" t="s">
        <v>11</v>
      </c>
      <c r="C7" s="9" t="s">
        <v>12</v>
      </c>
      <c r="D7" s="107" t="s">
        <v>62</v>
      </c>
      <c r="E7" s="123" t="s">
        <v>129</v>
      </c>
      <c r="F7" s="109" t="s">
        <v>130</v>
      </c>
      <c r="G7" s="155">
        <v>1</v>
      </c>
      <c r="H7" s="109" t="s">
        <v>131</v>
      </c>
      <c r="I7" s="109" t="s">
        <v>244</v>
      </c>
      <c r="J7" s="109" t="s">
        <v>94</v>
      </c>
      <c r="K7" s="61" t="s">
        <v>57</v>
      </c>
      <c r="L7" s="62">
        <v>1</v>
      </c>
      <c r="M7" s="109"/>
      <c r="N7" s="184">
        <v>40</v>
      </c>
      <c r="O7" s="109"/>
      <c r="P7" s="184">
        <v>60</v>
      </c>
      <c r="Q7" s="109" t="s">
        <v>132</v>
      </c>
      <c r="R7" s="15">
        <v>43497</v>
      </c>
      <c r="S7" s="15">
        <v>43770</v>
      </c>
      <c r="T7" s="193"/>
      <c r="U7" s="203"/>
      <c r="V7" s="59"/>
      <c r="W7" s="82"/>
      <c r="X7" s="85"/>
      <c r="Y7" s="78"/>
      <c r="Z7" s="36"/>
      <c r="AA7" s="36"/>
      <c r="AB7" s="49"/>
      <c r="AC7" s="41"/>
      <c r="AD7" s="36"/>
      <c r="AE7" s="36"/>
      <c r="AF7" s="49"/>
      <c r="AG7" s="41"/>
      <c r="AH7" s="36"/>
      <c r="AI7" s="36"/>
      <c r="AJ7" s="42"/>
    </row>
    <row r="8" spans="1:36" s="2" customFormat="1" ht="144" x14ac:dyDescent="0.3">
      <c r="A8" s="226"/>
      <c r="B8" s="8" t="s">
        <v>13</v>
      </c>
      <c r="C8" s="9" t="s">
        <v>14</v>
      </c>
      <c r="D8" s="108" t="s">
        <v>63</v>
      </c>
      <c r="E8" s="123" t="s">
        <v>134</v>
      </c>
      <c r="F8" s="145" t="s">
        <v>133</v>
      </c>
      <c r="G8" s="145">
        <v>1</v>
      </c>
      <c r="H8" s="145" t="s">
        <v>240</v>
      </c>
      <c r="I8" s="145" t="s">
        <v>245</v>
      </c>
      <c r="J8" s="145" t="s">
        <v>56</v>
      </c>
      <c r="K8" s="63" t="s">
        <v>57</v>
      </c>
      <c r="L8" s="70" t="s">
        <v>234</v>
      </c>
      <c r="M8" s="145"/>
      <c r="N8" s="156" t="s">
        <v>226</v>
      </c>
      <c r="O8" s="145"/>
      <c r="P8" s="185">
        <v>1</v>
      </c>
      <c r="Q8" s="145" t="s">
        <v>135</v>
      </c>
      <c r="R8" s="15">
        <v>43497</v>
      </c>
      <c r="S8" s="15">
        <v>43830</v>
      </c>
      <c r="T8" s="194"/>
      <c r="U8" s="203"/>
      <c r="V8" s="59"/>
      <c r="W8" s="82"/>
      <c r="X8" s="85"/>
      <c r="Y8" s="78"/>
      <c r="Z8" s="36"/>
      <c r="AA8" s="36"/>
      <c r="AB8" s="49"/>
      <c r="AC8" s="41"/>
      <c r="AD8" s="36"/>
      <c r="AE8" s="36"/>
      <c r="AF8" s="49"/>
      <c r="AG8" s="41"/>
      <c r="AH8" s="36"/>
      <c r="AI8" s="36"/>
      <c r="AJ8" s="42"/>
    </row>
    <row r="9" spans="1:36" s="2" customFormat="1" ht="81" x14ac:dyDescent="0.25">
      <c r="A9" s="226"/>
      <c r="B9" s="228" t="s">
        <v>15</v>
      </c>
      <c r="C9" s="266" t="s">
        <v>16</v>
      </c>
      <c r="D9" s="107" t="s">
        <v>64</v>
      </c>
      <c r="E9" s="123" t="s">
        <v>296</v>
      </c>
      <c r="F9" s="145" t="s">
        <v>137</v>
      </c>
      <c r="G9" s="156">
        <v>1</v>
      </c>
      <c r="H9" s="145" t="s">
        <v>138</v>
      </c>
      <c r="I9" s="145" t="s">
        <v>246</v>
      </c>
      <c r="J9" s="145" t="s">
        <v>94</v>
      </c>
      <c r="K9" s="63" t="s">
        <v>57</v>
      </c>
      <c r="L9" s="64">
        <v>1</v>
      </c>
      <c r="M9" s="184">
        <v>25</v>
      </c>
      <c r="N9" s="184">
        <v>25</v>
      </c>
      <c r="O9" s="184">
        <v>25</v>
      </c>
      <c r="P9" s="184">
        <v>25</v>
      </c>
      <c r="Q9" s="147" t="s">
        <v>139</v>
      </c>
      <c r="R9" s="15">
        <v>43466</v>
      </c>
      <c r="S9" s="15">
        <v>43800</v>
      </c>
      <c r="T9" s="195">
        <v>25</v>
      </c>
      <c r="U9" s="195">
        <v>25</v>
      </c>
      <c r="V9" s="213" t="s">
        <v>316</v>
      </c>
      <c r="W9" s="213" t="s">
        <v>324</v>
      </c>
      <c r="X9" s="220">
        <f>(U9*100)/T9</f>
        <v>100</v>
      </c>
      <c r="Y9" s="78"/>
      <c r="Z9" s="36"/>
      <c r="AA9" s="36"/>
      <c r="AB9" s="49"/>
      <c r="AC9" s="41"/>
      <c r="AD9" s="36"/>
      <c r="AE9" s="36"/>
      <c r="AF9" s="49"/>
      <c r="AG9" s="41"/>
      <c r="AH9" s="36"/>
      <c r="AI9" s="36"/>
      <c r="AJ9" s="42"/>
    </row>
    <row r="10" spans="1:36" s="2" customFormat="1" ht="347.25" customHeight="1" x14ac:dyDescent="0.25">
      <c r="A10" s="227"/>
      <c r="B10" s="229"/>
      <c r="C10" s="272"/>
      <c r="D10" s="273" t="s">
        <v>65</v>
      </c>
      <c r="E10" s="274" t="s">
        <v>136</v>
      </c>
      <c r="F10" s="145" t="s">
        <v>133</v>
      </c>
      <c r="G10" s="156">
        <v>1</v>
      </c>
      <c r="H10" s="145" t="s">
        <v>223</v>
      </c>
      <c r="I10" s="145" t="s">
        <v>247</v>
      </c>
      <c r="J10" s="145" t="s">
        <v>94</v>
      </c>
      <c r="K10" s="63" t="s">
        <v>57</v>
      </c>
      <c r="L10" s="70" t="s">
        <v>234</v>
      </c>
      <c r="M10" s="184">
        <v>100</v>
      </c>
      <c r="N10" s="184">
        <v>100</v>
      </c>
      <c r="O10" s="184">
        <v>100</v>
      </c>
      <c r="P10" s="184">
        <v>100</v>
      </c>
      <c r="Q10" s="147" t="s">
        <v>224</v>
      </c>
      <c r="R10" s="15">
        <v>43497</v>
      </c>
      <c r="S10" s="15">
        <v>43800</v>
      </c>
      <c r="T10" s="195">
        <v>100</v>
      </c>
      <c r="U10" s="195">
        <v>100</v>
      </c>
      <c r="V10" s="213" t="s">
        <v>483</v>
      </c>
      <c r="W10" s="213" t="s">
        <v>317</v>
      </c>
      <c r="X10" s="220">
        <f>(U10*100)/T10</f>
        <v>100</v>
      </c>
      <c r="Y10" s="78"/>
      <c r="Z10" s="36"/>
      <c r="AA10" s="36"/>
      <c r="AB10" s="49"/>
      <c r="AC10" s="41"/>
      <c r="AD10" s="36"/>
      <c r="AE10" s="36"/>
      <c r="AF10" s="49"/>
      <c r="AG10" s="41"/>
      <c r="AH10" s="36"/>
      <c r="AI10" s="36"/>
      <c r="AJ10" s="42"/>
    </row>
    <row r="11" spans="1:36" s="2" customFormat="1" ht="409.5" customHeight="1" thickBot="1" x14ac:dyDescent="0.3">
      <c r="A11" s="227"/>
      <c r="B11" s="229"/>
      <c r="C11" s="272"/>
      <c r="D11" s="273"/>
      <c r="E11" s="274"/>
      <c r="F11" s="145" t="s">
        <v>133</v>
      </c>
      <c r="G11" s="156">
        <v>1</v>
      </c>
      <c r="H11" s="145" t="s">
        <v>277</v>
      </c>
      <c r="I11" s="145" t="s">
        <v>306</v>
      </c>
      <c r="J11" s="145" t="s">
        <v>94</v>
      </c>
      <c r="K11" s="63" t="s">
        <v>57</v>
      </c>
      <c r="L11" s="70" t="s">
        <v>234</v>
      </c>
      <c r="M11" s="184">
        <v>100</v>
      </c>
      <c r="N11" s="184">
        <v>100</v>
      </c>
      <c r="O11" s="184">
        <v>100</v>
      </c>
      <c r="P11" s="184">
        <v>100</v>
      </c>
      <c r="Q11" s="159" t="s">
        <v>225</v>
      </c>
      <c r="R11" s="15">
        <v>43466</v>
      </c>
      <c r="S11" s="15">
        <v>43800</v>
      </c>
      <c r="T11" s="195">
        <v>100</v>
      </c>
      <c r="U11" s="204">
        <v>92.9</v>
      </c>
      <c r="V11" s="75" t="s">
        <v>336</v>
      </c>
      <c r="W11" s="213" t="s">
        <v>318</v>
      </c>
      <c r="X11" s="220">
        <f t="shared" ref="X11" si="0">(U11*100)/T11</f>
        <v>92.9</v>
      </c>
      <c r="Y11" s="78"/>
      <c r="Z11" s="36"/>
      <c r="AA11" s="36"/>
      <c r="AB11" s="49"/>
      <c r="AC11" s="41"/>
      <c r="AD11" s="36"/>
      <c r="AE11" s="36"/>
      <c r="AF11" s="49"/>
      <c r="AG11" s="41"/>
      <c r="AH11" s="36"/>
      <c r="AI11" s="36"/>
      <c r="AJ11" s="42"/>
    </row>
    <row r="12" spans="1:36" s="2" customFormat="1" ht="101.25" x14ac:dyDescent="0.25">
      <c r="A12" s="225" t="s">
        <v>17</v>
      </c>
      <c r="B12" s="12" t="s">
        <v>18</v>
      </c>
      <c r="C12" s="13" t="s">
        <v>19</v>
      </c>
      <c r="D12" s="109" t="s">
        <v>66</v>
      </c>
      <c r="E12" s="123" t="s">
        <v>140</v>
      </c>
      <c r="F12" s="144" t="s">
        <v>142</v>
      </c>
      <c r="G12" s="154">
        <v>1</v>
      </c>
      <c r="H12" s="144" t="s">
        <v>237</v>
      </c>
      <c r="I12" s="144" t="s">
        <v>248</v>
      </c>
      <c r="J12" s="145" t="s">
        <v>94</v>
      </c>
      <c r="K12" s="63" t="s">
        <v>57</v>
      </c>
      <c r="L12" s="70" t="s">
        <v>234</v>
      </c>
      <c r="M12" s="144"/>
      <c r="N12" s="144"/>
      <c r="O12" s="144"/>
      <c r="P12" s="184">
        <v>100</v>
      </c>
      <c r="Q12" s="144" t="s">
        <v>141</v>
      </c>
      <c r="R12" s="15">
        <v>43501</v>
      </c>
      <c r="S12" s="15">
        <v>43829</v>
      </c>
      <c r="T12" s="192"/>
      <c r="U12" s="205"/>
      <c r="V12" s="66"/>
      <c r="W12" s="66"/>
      <c r="X12" s="66"/>
      <c r="Y12" s="78"/>
      <c r="Z12" s="36"/>
      <c r="AA12" s="36"/>
      <c r="AB12" s="49"/>
      <c r="AC12" s="41"/>
      <c r="AD12" s="36"/>
      <c r="AE12" s="36"/>
      <c r="AF12" s="49"/>
      <c r="AG12" s="41"/>
      <c r="AH12" s="36"/>
      <c r="AI12" s="36"/>
      <c r="AJ12" s="42"/>
    </row>
    <row r="13" spans="1:36" s="2" customFormat="1" ht="81" x14ac:dyDescent="0.25">
      <c r="A13" s="226"/>
      <c r="B13" s="8" t="s">
        <v>209</v>
      </c>
      <c r="C13" s="14" t="s">
        <v>19</v>
      </c>
      <c r="D13" s="110" t="s">
        <v>67</v>
      </c>
      <c r="E13" s="123" t="s">
        <v>238</v>
      </c>
      <c r="F13" s="146" t="s">
        <v>196</v>
      </c>
      <c r="G13" s="157">
        <v>1</v>
      </c>
      <c r="H13" s="146" t="s">
        <v>197</v>
      </c>
      <c r="I13" s="146" t="s">
        <v>249</v>
      </c>
      <c r="J13" s="145" t="s">
        <v>94</v>
      </c>
      <c r="K13" s="10" t="s">
        <v>57</v>
      </c>
      <c r="L13" s="70" t="s">
        <v>234</v>
      </c>
      <c r="M13" s="146"/>
      <c r="N13" s="146">
        <v>20</v>
      </c>
      <c r="O13" s="146">
        <v>30</v>
      </c>
      <c r="P13" s="146">
        <v>50</v>
      </c>
      <c r="Q13" s="146" t="s">
        <v>239</v>
      </c>
      <c r="R13" s="15">
        <v>43590</v>
      </c>
      <c r="S13" s="15">
        <v>43829</v>
      </c>
      <c r="T13" s="196"/>
      <c r="U13" s="206"/>
      <c r="V13" s="72"/>
      <c r="W13" s="72"/>
      <c r="X13" s="66"/>
      <c r="Y13" s="78"/>
      <c r="Z13" s="36"/>
      <c r="AA13" s="36"/>
      <c r="AB13" s="49"/>
      <c r="AC13" s="41"/>
      <c r="AD13" s="36"/>
      <c r="AE13" s="36"/>
      <c r="AF13" s="49"/>
      <c r="AG13" s="41"/>
      <c r="AH13" s="36"/>
      <c r="AI13" s="36"/>
      <c r="AJ13" s="42"/>
    </row>
    <row r="14" spans="1:36" s="2" customFormat="1" ht="409.5" x14ac:dyDescent="0.25">
      <c r="A14" s="226"/>
      <c r="B14" s="255" t="s">
        <v>20</v>
      </c>
      <c r="C14" s="16" t="s">
        <v>19</v>
      </c>
      <c r="D14" s="110" t="s">
        <v>68</v>
      </c>
      <c r="E14" s="123" t="s">
        <v>311</v>
      </c>
      <c r="F14" s="146" t="s">
        <v>59</v>
      </c>
      <c r="G14" s="158">
        <v>8</v>
      </c>
      <c r="H14" s="146" t="s">
        <v>241</v>
      </c>
      <c r="I14" s="146" t="s">
        <v>250</v>
      </c>
      <c r="J14" s="146" t="s">
        <v>56</v>
      </c>
      <c r="K14" s="10" t="s">
        <v>57</v>
      </c>
      <c r="L14" s="11">
        <v>0.7</v>
      </c>
      <c r="M14" s="146">
        <v>1</v>
      </c>
      <c r="N14" s="146">
        <v>3</v>
      </c>
      <c r="O14" s="146">
        <v>3</v>
      </c>
      <c r="P14" s="146">
        <v>1</v>
      </c>
      <c r="Q14" s="146" t="s">
        <v>172</v>
      </c>
      <c r="R14" s="15">
        <v>43511</v>
      </c>
      <c r="S14" s="15">
        <v>43829</v>
      </c>
      <c r="T14" s="197"/>
      <c r="U14" s="205"/>
      <c r="V14" s="66"/>
      <c r="W14" s="66"/>
      <c r="X14" s="86"/>
      <c r="Y14" s="78"/>
      <c r="Z14" s="36"/>
      <c r="AA14" s="36"/>
      <c r="AB14" s="49"/>
      <c r="AC14" s="41"/>
      <c r="AD14" s="36"/>
      <c r="AE14" s="36"/>
      <c r="AF14" s="49"/>
      <c r="AG14" s="41"/>
      <c r="AH14" s="36"/>
      <c r="AI14" s="36"/>
      <c r="AJ14" s="42"/>
    </row>
    <row r="15" spans="1:36" s="2" customFormat="1" ht="121.5" x14ac:dyDescent="0.25">
      <c r="A15" s="226"/>
      <c r="B15" s="255"/>
      <c r="C15" s="257" t="s">
        <v>69</v>
      </c>
      <c r="D15" s="109" t="s">
        <v>70</v>
      </c>
      <c r="E15" s="123" t="s">
        <v>173</v>
      </c>
      <c r="F15" s="146" t="s">
        <v>59</v>
      </c>
      <c r="G15" s="146">
        <v>1</v>
      </c>
      <c r="H15" s="146" t="s">
        <v>174</v>
      </c>
      <c r="I15" s="146" t="s">
        <v>242</v>
      </c>
      <c r="J15" s="146" t="s">
        <v>56</v>
      </c>
      <c r="K15" s="10" t="s">
        <v>57</v>
      </c>
      <c r="L15" s="10" t="s">
        <v>175</v>
      </c>
      <c r="M15" s="146"/>
      <c r="N15" s="146"/>
      <c r="O15" s="146"/>
      <c r="P15" s="146">
        <v>1</v>
      </c>
      <c r="Q15" s="146" t="s">
        <v>176</v>
      </c>
      <c r="R15" s="15">
        <v>43497</v>
      </c>
      <c r="S15" s="15">
        <v>43829</v>
      </c>
      <c r="T15" s="197"/>
      <c r="U15" s="205"/>
      <c r="V15" s="66"/>
      <c r="W15" s="72"/>
      <c r="X15" s="87"/>
      <c r="Y15" s="78"/>
      <c r="Z15" s="36"/>
      <c r="AA15" s="36"/>
      <c r="AB15" s="49"/>
      <c r="AC15" s="41"/>
      <c r="AD15" s="36"/>
      <c r="AE15" s="36"/>
      <c r="AF15" s="49"/>
      <c r="AG15" s="41"/>
      <c r="AH15" s="36"/>
      <c r="AI15" s="36"/>
      <c r="AJ15" s="42"/>
    </row>
    <row r="16" spans="1:36" s="2" customFormat="1" ht="60.75" x14ac:dyDescent="0.25">
      <c r="A16" s="226"/>
      <c r="B16" s="255"/>
      <c r="C16" s="257"/>
      <c r="D16" s="109" t="s">
        <v>71</v>
      </c>
      <c r="E16" s="123" t="s">
        <v>179</v>
      </c>
      <c r="F16" s="146" t="s">
        <v>180</v>
      </c>
      <c r="G16" s="146">
        <v>4</v>
      </c>
      <c r="H16" s="146" t="s">
        <v>181</v>
      </c>
      <c r="I16" s="146" t="s">
        <v>243</v>
      </c>
      <c r="J16" s="146" t="s">
        <v>56</v>
      </c>
      <c r="K16" s="10" t="s">
        <v>57</v>
      </c>
      <c r="L16" s="70" t="s">
        <v>234</v>
      </c>
      <c r="M16" s="146"/>
      <c r="N16" s="146">
        <v>4</v>
      </c>
      <c r="O16" s="146"/>
      <c r="P16" s="146"/>
      <c r="Q16" s="146" t="s">
        <v>182</v>
      </c>
      <c r="R16" s="15">
        <v>43525</v>
      </c>
      <c r="S16" s="15">
        <v>43646</v>
      </c>
      <c r="T16" s="197"/>
      <c r="U16" s="207"/>
      <c r="V16" s="66"/>
      <c r="W16" s="66"/>
      <c r="X16" s="86"/>
      <c r="Y16" s="78"/>
      <c r="Z16" s="36"/>
      <c r="AA16" s="36"/>
      <c r="AB16" s="49"/>
      <c r="AC16" s="41"/>
      <c r="AD16" s="36"/>
      <c r="AE16" s="36"/>
      <c r="AF16" s="49"/>
      <c r="AG16" s="41"/>
      <c r="AH16" s="36"/>
      <c r="AI16" s="36"/>
      <c r="AJ16" s="42"/>
    </row>
    <row r="17" spans="1:36" s="2" customFormat="1" ht="81" x14ac:dyDescent="0.25">
      <c r="A17" s="226"/>
      <c r="B17" s="255"/>
      <c r="C17" s="257"/>
      <c r="D17" s="109" t="s">
        <v>72</v>
      </c>
      <c r="E17" s="123" t="s">
        <v>183</v>
      </c>
      <c r="F17" s="146" t="s">
        <v>59</v>
      </c>
      <c r="G17" s="157">
        <v>1</v>
      </c>
      <c r="H17" s="146" t="s">
        <v>202</v>
      </c>
      <c r="I17" s="146" t="s">
        <v>251</v>
      </c>
      <c r="J17" s="146" t="s">
        <v>94</v>
      </c>
      <c r="K17" s="10" t="s">
        <v>57</v>
      </c>
      <c r="L17" s="70" t="s">
        <v>234</v>
      </c>
      <c r="M17" s="146">
        <v>10</v>
      </c>
      <c r="N17" s="146">
        <v>25</v>
      </c>
      <c r="O17" s="146">
        <v>25</v>
      </c>
      <c r="P17" s="146">
        <v>40</v>
      </c>
      <c r="Q17" s="146" t="s">
        <v>184</v>
      </c>
      <c r="R17" s="15">
        <v>43466</v>
      </c>
      <c r="S17" s="15">
        <v>43830</v>
      </c>
      <c r="T17" s="195">
        <v>10</v>
      </c>
      <c r="U17" s="195">
        <v>10</v>
      </c>
      <c r="V17" s="214" t="s">
        <v>473</v>
      </c>
      <c r="W17" s="214" t="s">
        <v>475</v>
      </c>
      <c r="X17" s="220">
        <f t="shared" ref="X17:X21" si="1">(U17*100)/T17</f>
        <v>100</v>
      </c>
      <c r="Y17" s="78"/>
      <c r="Z17" s="36"/>
      <c r="AA17" s="36"/>
      <c r="AB17" s="49"/>
      <c r="AC17" s="41"/>
      <c r="AD17" s="36"/>
      <c r="AE17" s="36"/>
      <c r="AF17" s="49"/>
      <c r="AG17" s="41"/>
      <c r="AH17" s="36"/>
      <c r="AI17" s="36"/>
      <c r="AJ17" s="42"/>
    </row>
    <row r="18" spans="1:36" s="2" customFormat="1" ht="121.5" x14ac:dyDescent="0.25">
      <c r="A18" s="226"/>
      <c r="B18" s="255"/>
      <c r="C18" s="257"/>
      <c r="D18" s="109" t="s">
        <v>73</v>
      </c>
      <c r="E18" s="123" t="s">
        <v>177</v>
      </c>
      <c r="F18" s="144" t="s">
        <v>170</v>
      </c>
      <c r="G18" s="157">
        <v>1</v>
      </c>
      <c r="H18" s="146" t="s">
        <v>159</v>
      </c>
      <c r="I18" s="148" t="s">
        <v>252</v>
      </c>
      <c r="J18" s="146" t="s">
        <v>94</v>
      </c>
      <c r="K18" s="10" t="s">
        <v>57</v>
      </c>
      <c r="L18" s="10">
        <v>100</v>
      </c>
      <c r="M18" s="146">
        <v>10</v>
      </c>
      <c r="N18" s="146">
        <v>30</v>
      </c>
      <c r="O18" s="146">
        <v>30</v>
      </c>
      <c r="P18" s="146">
        <v>30</v>
      </c>
      <c r="Q18" s="146" t="s">
        <v>160</v>
      </c>
      <c r="R18" s="15">
        <v>43466</v>
      </c>
      <c r="S18" s="15">
        <v>43830</v>
      </c>
      <c r="T18" s="195">
        <v>10</v>
      </c>
      <c r="U18" s="195">
        <v>10</v>
      </c>
      <c r="V18" s="214" t="s">
        <v>476</v>
      </c>
      <c r="W18" s="214" t="s">
        <v>477</v>
      </c>
      <c r="X18" s="220">
        <f t="shared" si="1"/>
        <v>100</v>
      </c>
      <c r="Y18" s="78"/>
      <c r="Z18" s="36"/>
      <c r="AA18" s="36"/>
      <c r="AB18" s="49"/>
      <c r="AC18" s="41"/>
      <c r="AD18" s="36"/>
      <c r="AE18" s="36"/>
      <c r="AF18" s="49"/>
      <c r="AG18" s="41"/>
      <c r="AH18" s="36"/>
      <c r="AI18" s="36"/>
      <c r="AJ18" s="42"/>
    </row>
    <row r="19" spans="1:36" s="2" customFormat="1" ht="81" x14ac:dyDescent="0.25">
      <c r="A19" s="226"/>
      <c r="B19" s="255"/>
      <c r="C19" s="257"/>
      <c r="D19" s="109" t="s">
        <v>74</v>
      </c>
      <c r="E19" s="123" t="s">
        <v>178</v>
      </c>
      <c r="F19" s="144" t="s">
        <v>171</v>
      </c>
      <c r="G19" s="157">
        <v>1</v>
      </c>
      <c r="H19" s="146" t="s">
        <v>199</v>
      </c>
      <c r="I19" s="146" t="s">
        <v>253</v>
      </c>
      <c r="J19" s="146" t="s">
        <v>94</v>
      </c>
      <c r="K19" s="10" t="s">
        <v>57</v>
      </c>
      <c r="L19" s="70" t="s">
        <v>234</v>
      </c>
      <c r="M19" s="146">
        <v>10</v>
      </c>
      <c r="N19" s="146">
        <v>25</v>
      </c>
      <c r="O19" s="146">
        <v>25</v>
      </c>
      <c r="P19" s="146">
        <v>40</v>
      </c>
      <c r="Q19" s="146" t="s">
        <v>184</v>
      </c>
      <c r="R19" s="15">
        <v>43466</v>
      </c>
      <c r="S19" s="15">
        <v>43830</v>
      </c>
      <c r="T19" s="195">
        <v>10</v>
      </c>
      <c r="U19" s="195">
        <v>10</v>
      </c>
      <c r="V19" s="214" t="s">
        <v>474</v>
      </c>
      <c r="W19" s="214" t="s">
        <v>475</v>
      </c>
      <c r="X19" s="220">
        <f t="shared" si="1"/>
        <v>100</v>
      </c>
      <c r="Y19" s="78"/>
      <c r="Z19" s="36"/>
      <c r="AA19" s="36"/>
      <c r="AB19" s="49"/>
      <c r="AC19" s="41"/>
      <c r="AD19" s="36"/>
      <c r="AE19" s="36"/>
      <c r="AF19" s="49"/>
      <c r="AG19" s="41"/>
      <c r="AH19" s="36"/>
      <c r="AI19" s="36"/>
      <c r="AJ19" s="42"/>
    </row>
    <row r="20" spans="1:36" s="2" customFormat="1" ht="117" customHeight="1" x14ac:dyDescent="0.25">
      <c r="A20" s="226"/>
      <c r="B20" s="255"/>
      <c r="C20" s="257"/>
      <c r="D20" s="109" t="s">
        <v>75</v>
      </c>
      <c r="E20" s="123" t="s">
        <v>186</v>
      </c>
      <c r="F20" s="144" t="s">
        <v>170</v>
      </c>
      <c r="G20" s="157">
        <v>1</v>
      </c>
      <c r="H20" s="146" t="s">
        <v>200</v>
      </c>
      <c r="I20" s="146" t="s">
        <v>254</v>
      </c>
      <c r="J20" s="146" t="s">
        <v>94</v>
      </c>
      <c r="K20" s="10" t="s">
        <v>57</v>
      </c>
      <c r="L20" s="70" t="s">
        <v>234</v>
      </c>
      <c r="M20" s="146">
        <v>10</v>
      </c>
      <c r="N20" s="146">
        <v>25</v>
      </c>
      <c r="O20" s="146">
        <v>25</v>
      </c>
      <c r="P20" s="146">
        <v>40</v>
      </c>
      <c r="Q20" s="146" t="s">
        <v>184</v>
      </c>
      <c r="R20" s="15">
        <v>43466</v>
      </c>
      <c r="S20" s="15">
        <v>43830</v>
      </c>
      <c r="T20" s="195">
        <v>10</v>
      </c>
      <c r="U20" s="195">
        <v>10</v>
      </c>
      <c r="V20" s="214" t="s">
        <v>478</v>
      </c>
      <c r="W20" s="214" t="s">
        <v>479</v>
      </c>
      <c r="X20" s="220">
        <f t="shared" si="1"/>
        <v>100</v>
      </c>
      <c r="Y20" s="78"/>
      <c r="Z20" s="36"/>
      <c r="AA20" s="36"/>
      <c r="AB20" s="49"/>
      <c r="AC20" s="41"/>
      <c r="AD20" s="36"/>
      <c r="AE20" s="36"/>
      <c r="AF20" s="49"/>
      <c r="AG20" s="41"/>
      <c r="AH20" s="36"/>
      <c r="AI20" s="36"/>
      <c r="AJ20" s="42"/>
    </row>
    <row r="21" spans="1:36" s="2" customFormat="1" ht="122.25" thickBot="1" x14ac:dyDescent="0.3">
      <c r="A21" s="254"/>
      <c r="B21" s="256"/>
      <c r="C21" s="258"/>
      <c r="D21" s="109" t="s">
        <v>185</v>
      </c>
      <c r="E21" s="123" t="s">
        <v>161</v>
      </c>
      <c r="F21" s="144" t="s">
        <v>170</v>
      </c>
      <c r="G21" s="157">
        <v>1</v>
      </c>
      <c r="H21" s="146" t="s">
        <v>201</v>
      </c>
      <c r="I21" s="146" t="s">
        <v>251</v>
      </c>
      <c r="J21" s="146" t="s">
        <v>94</v>
      </c>
      <c r="K21" s="10" t="s">
        <v>57</v>
      </c>
      <c r="L21" s="70" t="s">
        <v>234</v>
      </c>
      <c r="M21" s="146">
        <v>10</v>
      </c>
      <c r="N21" s="146">
        <v>25</v>
      </c>
      <c r="O21" s="146">
        <v>25</v>
      </c>
      <c r="P21" s="146">
        <v>40</v>
      </c>
      <c r="Q21" s="146" t="s">
        <v>162</v>
      </c>
      <c r="R21" s="15">
        <v>43466</v>
      </c>
      <c r="S21" s="15">
        <v>43830</v>
      </c>
      <c r="T21" s="195">
        <v>10</v>
      </c>
      <c r="U21" s="195">
        <v>10</v>
      </c>
      <c r="V21" s="214" t="s">
        <v>480</v>
      </c>
      <c r="W21" s="214" t="s">
        <v>481</v>
      </c>
      <c r="X21" s="220">
        <f t="shared" si="1"/>
        <v>100</v>
      </c>
      <c r="Y21" s="78"/>
      <c r="Z21" s="36"/>
      <c r="AA21" s="36"/>
      <c r="AB21" s="49"/>
      <c r="AC21" s="41"/>
      <c r="AD21" s="36"/>
      <c r="AE21" s="36"/>
      <c r="AF21" s="49"/>
      <c r="AG21" s="41"/>
      <c r="AH21" s="36"/>
      <c r="AI21" s="36"/>
      <c r="AJ21" s="42"/>
    </row>
    <row r="22" spans="1:36" s="2" customFormat="1" ht="162" x14ac:dyDescent="0.25">
      <c r="A22" s="260" t="s">
        <v>23</v>
      </c>
      <c r="B22" s="264" t="s">
        <v>21</v>
      </c>
      <c r="C22" s="265" t="s">
        <v>22</v>
      </c>
      <c r="D22" s="109" t="s">
        <v>76</v>
      </c>
      <c r="E22" s="123" t="s">
        <v>188</v>
      </c>
      <c r="F22" s="146" t="s">
        <v>189</v>
      </c>
      <c r="G22" s="157">
        <v>0.5</v>
      </c>
      <c r="H22" s="146" t="s">
        <v>191</v>
      </c>
      <c r="I22" s="146" t="s">
        <v>254</v>
      </c>
      <c r="J22" s="146" t="s">
        <v>94</v>
      </c>
      <c r="K22" s="10" t="s">
        <v>57</v>
      </c>
      <c r="L22" s="70" t="s">
        <v>234</v>
      </c>
      <c r="M22" s="146"/>
      <c r="N22" s="146">
        <v>15</v>
      </c>
      <c r="O22" s="146">
        <v>15</v>
      </c>
      <c r="P22" s="146">
        <v>20</v>
      </c>
      <c r="Q22" s="146" t="s">
        <v>190</v>
      </c>
      <c r="R22" s="15">
        <v>43497</v>
      </c>
      <c r="S22" s="15">
        <v>43830</v>
      </c>
      <c r="T22" s="197"/>
      <c r="U22" s="205"/>
      <c r="V22" s="66"/>
      <c r="W22" s="66"/>
      <c r="X22" s="86"/>
      <c r="Y22" s="78"/>
      <c r="Z22" s="36"/>
      <c r="AA22" s="36"/>
      <c r="AB22" s="49"/>
      <c r="AC22" s="41"/>
      <c r="AD22" s="36"/>
      <c r="AE22" s="36"/>
      <c r="AF22" s="49"/>
      <c r="AG22" s="41"/>
      <c r="AH22" s="36"/>
      <c r="AI22" s="36"/>
      <c r="AJ22" s="42"/>
    </row>
    <row r="23" spans="1:36" s="2" customFormat="1" ht="243" x14ac:dyDescent="0.25">
      <c r="A23" s="260"/>
      <c r="B23" s="255"/>
      <c r="C23" s="266"/>
      <c r="D23" s="109" t="s">
        <v>77</v>
      </c>
      <c r="E23" s="123" t="s">
        <v>192</v>
      </c>
      <c r="F23" s="146" t="s">
        <v>189</v>
      </c>
      <c r="G23" s="157">
        <v>1</v>
      </c>
      <c r="H23" s="146" t="s">
        <v>194</v>
      </c>
      <c r="I23" s="146" t="s">
        <v>255</v>
      </c>
      <c r="J23" s="146" t="s">
        <v>56</v>
      </c>
      <c r="K23" s="10" t="s">
        <v>57</v>
      </c>
      <c r="L23" s="70" t="s">
        <v>234</v>
      </c>
      <c r="M23" s="146"/>
      <c r="N23" s="146"/>
      <c r="O23" s="146"/>
      <c r="P23" s="146">
        <v>1</v>
      </c>
      <c r="Q23" s="146" t="s">
        <v>193</v>
      </c>
      <c r="R23" s="15">
        <v>43497</v>
      </c>
      <c r="S23" s="15">
        <v>43830</v>
      </c>
      <c r="T23" s="197"/>
      <c r="U23" s="205"/>
      <c r="V23" s="66"/>
      <c r="W23" s="66"/>
      <c r="X23" s="86"/>
      <c r="Y23" s="78"/>
      <c r="Z23" s="36"/>
      <c r="AA23" s="36"/>
      <c r="AB23" s="49"/>
      <c r="AC23" s="41"/>
      <c r="AD23" s="36"/>
      <c r="AE23" s="36"/>
      <c r="AF23" s="49"/>
      <c r="AG23" s="41"/>
      <c r="AH23" s="36"/>
      <c r="AI23" s="36"/>
      <c r="AJ23" s="42"/>
    </row>
    <row r="24" spans="1:36" s="2" customFormat="1" ht="101.25" x14ac:dyDescent="0.25">
      <c r="A24" s="260"/>
      <c r="B24" s="17" t="s">
        <v>24</v>
      </c>
      <c r="C24" s="266"/>
      <c r="D24" s="111" t="s">
        <v>78</v>
      </c>
      <c r="E24" s="124"/>
      <c r="F24" s="146"/>
      <c r="G24" s="146"/>
      <c r="H24" s="146"/>
      <c r="I24" s="146"/>
      <c r="J24" s="146"/>
      <c r="K24" s="10"/>
      <c r="L24" s="10"/>
      <c r="M24" s="146"/>
      <c r="N24" s="146"/>
      <c r="O24" s="146"/>
      <c r="P24" s="146"/>
      <c r="Q24" s="146"/>
      <c r="R24" s="10"/>
      <c r="S24" s="10"/>
      <c r="T24" s="197"/>
      <c r="U24" s="146"/>
      <c r="V24" s="66"/>
      <c r="W24" s="66"/>
      <c r="X24" s="86"/>
      <c r="Y24" s="78"/>
      <c r="Z24" s="36"/>
      <c r="AA24" s="36"/>
      <c r="AB24" s="49"/>
      <c r="AC24" s="41"/>
      <c r="AD24" s="36"/>
      <c r="AE24" s="36"/>
      <c r="AF24" s="49"/>
      <c r="AG24" s="41"/>
      <c r="AH24" s="36"/>
      <c r="AI24" s="36"/>
      <c r="AJ24" s="42"/>
    </row>
    <row r="25" spans="1:36" s="2" customFormat="1" ht="159" customHeight="1" x14ac:dyDescent="0.25">
      <c r="A25" s="260"/>
      <c r="B25" s="255" t="s">
        <v>25</v>
      </c>
      <c r="C25" s="266" t="s">
        <v>26</v>
      </c>
      <c r="D25" s="110" t="s">
        <v>79</v>
      </c>
      <c r="E25" s="125" t="s">
        <v>167</v>
      </c>
      <c r="F25" s="147" t="s">
        <v>486</v>
      </c>
      <c r="G25" s="159">
        <v>1</v>
      </c>
      <c r="H25" s="147" t="s">
        <v>165</v>
      </c>
      <c r="I25" s="147" t="s">
        <v>332</v>
      </c>
      <c r="J25" s="147" t="s">
        <v>94</v>
      </c>
      <c r="K25" s="69" t="s">
        <v>57</v>
      </c>
      <c r="L25" s="69" t="s">
        <v>234</v>
      </c>
      <c r="M25" s="147">
        <v>10</v>
      </c>
      <c r="N25" s="147">
        <v>25</v>
      </c>
      <c r="O25" s="147">
        <v>30</v>
      </c>
      <c r="P25" s="147">
        <v>35</v>
      </c>
      <c r="Q25" s="147" t="s">
        <v>166</v>
      </c>
      <c r="R25" s="73">
        <v>43497</v>
      </c>
      <c r="S25" s="73">
        <v>43830</v>
      </c>
      <c r="T25" s="198">
        <v>10</v>
      </c>
      <c r="U25" s="198">
        <v>10</v>
      </c>
      <c r="V25" s="215" t="s">
        <v>331</v>
      </c>
      <c r="W25" s="215" t="s">
        <v>485</v>
      </c>
      <c r="X25" s="220">
        <f t="shared" ref="X25" si="2">(U25*100)/T25</f>
        <v>100</v>
      </c>
      <c r="Y25" s="78"/>
      <c r="Z25" s="36"/>
      <c r="AA25" s="36"/>
      <c r="AB25" s="49"/>
      <c r="AC25" s="41"/>
      <c r="AD25" s="36"/>
      <c r="AE25" s="36"/>
      <c r="AF25" s="49"/>
      <c r="AG25" s="41"/>
      <c r="AH25" s="36"/>
      <c r="AI25" s="36"/>
      <c r="AJ25" s="42"/>
    </row>
    <row r="26" spans="1:36" s="2" customFormat="1" ht="162.75" customHeight="1" x14ac:dyDescent="0.25">
      <c r="A26" s="260"/>
      <c r="B26" s="255"/>
      <c r="C26" s="266"/>
      <c r="D26" s="110" t="s">
        <v>80</v>
      </c>
      <c r="E26" s="125" t="s">
        <v>278</v>
      </c>
      <c r="F26" s="147" t="s">
        <v>486</v>
      </c>
      <c r="G26" s="159">
        <v>1</v>
      </c>
      <c r="H26" s="147" t="s">
        <v>325</v>
      </c>
      <c r="I26" s="147" t="s">
        <v>279</v>
      </c>
      <c r="J26" s="147" t="s">
        <v>94</v>
      </c>
      <c r="K26" s="69" t="s">
        <v>57</v>
      </c>
      <c r="L26" s="69" t="s">
        <v>234</v>
      </c>
      <c r="M26" s="147">
        <v>0</v>
      </c>
      <c r="N26" s="147">
        <v>25</v>
      </c>
      <c r="O26" s="147">
        <v>25</v>
      </c>
      <c r="P26" s="147">
        <v>50</v>
      </c>
      <c r="Q26" s="147" t="s">
        <v>166</v>
      </c>
      <c r="R26" s="73">
        <v>43497</v>
      </c>
      <c r="S26" s="73">
        <v>43830</v>
      </c>
      <c r="T26" s="196"/>
      <c r="U26" s="206"/>
      <c r="V26" s="72"/>
      <c r="W26" s="72"/>
      <c r="X26" s="87"/>
      <c r="Y26" s="78"/>
      <c r="Z26" s="36"/>
      <c r="AA26" s="36"/>
      <c r="AB26" s="49"/>
      <c r="AC26" s="41"/>
      <c r="AD26" s="36"/>
      <c r="AE26" s="36"/>
      <c r="AF26" s="49"/>
      <c r="AG26" s="41"/>
      <c r="AH26" s="36"/>
      <c r="AI26" s="36"/>
      <c r="AJ26" s="42"/>
    </row>
    <row r="27" spans="1:36" s="2" customFormat="1" ht="150" customHeight="1" x14ac:dyDescent="0.25">
      <c r="A27" s="260"/>
      <c r="B27" s="255"/>
      <c r="C27" s="266"/>
      <c r="D27" s="110" t="s">
        <v>81</v>
      </c>
      <c r="E27" s="125" t="s">
        <v>280</v>
      </c>
      <c r="F27" s="147" t="s">
        <v>486</v>
      </c>
      <c r="G27" s="159">
        <v>1</v>
      </c>
      <c r="H27" s="147" t="s">
        <v>326</v>
      </c>
      <c r="I27" s="147" t="s">
        <v>187</v>
      </c>
      <c r="J27" s="147" t="s">
        <v>94</v>
      </c>
      <c r="K27" s="69" t="s">
        <v>57</v>
      </c>
      <c r="L27" s="69" t="s">
        <v>234</v>
      </c>
      <c r="M27" s="147">
        <v>0</v>
      </c>
      <c r="N27" s="147">
        <v>25</v>
      </c>
      <c r="O27" s="147">
        <v>25</v>
      </c>
      <c r="P27" s="147">
        <v>50</v>
      </c>
      <c r="Q27" s="147" t="s">
        <v>166</v>
      </c>
      <c r="R27" s="73">
        <v>43497</v>
      </c>
      <c r="S27" s="73">
        <v>43830</v>
      </c>
      <c r="T27" s="196"/>
      <c r="U27" s="206"/>
      <c r="V27" s="72"/>
      <c r="W27" s="72"/>
      <c r="X27" s="87"/>
      <c r="Y27" s="78"/>
      <c r="Z27" s="36"/>
      <c r="AA27" s="36"/>
      <c r="AB27" s="49"/>
      <c r="AC27" s="41"/>
      <c r="AD27" s="36"/>
      <c r="AE27" s="36"/>
      <c r="AF27" s="49"/>
      <c r="AG27" s="41"/>
      <c r="AH27" s="36"/>
      <c r="AI27" s="36"/>
      <c r="AJ27" s="42"/>
    </row>
    <row r="28" spans="1:36" s="2" customFormat="1" ht="152.25" customHeight="1" x14ac:dyDescent="0.25">
      <c r="A28" s="260"/>
      <c r="B28" s="67"/>
      <c r="C28" s="68"/>
      <c r="D28" s="110" t="s">
        <v>281</v>
      </c>
      <c r="E28" s="125" t="s">
        <v>304</v>
      </c>
      <c r="F28" s="147" t="s">
        <v>486</v>
      </c>
      <c r="G28" s="159">
        <v>1</v>
      </c>
      <c r="H28" s="147" t="s">
        <v>327</v>
      </c>
      <c r="I28" s="147" t="s">
        <v>187</v>
      </c>
      <c r="J28" s="147" t="s">
        <v>94</v>
      </c>
      <c r="K28" s="69" t="s">
        <v>57</v>
      </c>
      <c r="L28" s="69" t="s">
        <v>234</v>
      </c>
      <c r="M28" s="147">
        <v>0</v>
      </c>
      <c r="N28" s="147">
        <v>25</v>
      </c>
      <c r="O28" s="147">
        <v>25</v>
      </c>
      <c r="P28" s="147">
        <v>50</v>
      </c>
      <c r="Q28" s="147" t="s">
        <v>166</v>
      </c>
      <c r="R28" s="73">
        <v>43497</v>
      </c>
      <c r="S28" s="73">
        <v>43830</v>
      </c>
      <c r="T28" s="196"/>
      <c r="U28" s="206"/>
      <c r="V28" s="72"/>
      <c r="W28" s="72"/>
      <c r="X28" s="87"/>
      <c r="Y28" s="78"/>
      <c r="Z28" s="36"/>
      <c r="AA28" s="36"/>
      <c r="AB28" s="49"/>
      <c r="AC28" s="41"/>
      <c r="AD28" s="36"/>
      <c r="AE28" s="36"/>
      <c r="AF28" s="49"/>
      <c r="AG28" s="41"/>
      <c r="AH28" s="36"/>
      <c r="AI28" s="36"/>
      <c r="AJ28" s="42"/>
    </row>
    <row r="29" spans="1:36" s="2" customFormat="1" ht="155.25" customHeight="1" x14ac:dyDescent="0.25">
      <c r="A29" s="260"/>
      <c r="B29" s="67"/>
      <c r="C29" s="68"/>
      <c r="D29" s="110" t="s">
        <v>282</v>
      </c>
      <c r="E29" s="125" t="s">
        <v>305</v>
      </c>
      <c r="F29" s="147" t="s">
        <v>486</v>
      </c>
      <c r="G29" s="159">
        <v>1</v>
      </c>
      <c r="H29" s="147" t="s">
        <v>328</v>
      </c>
      <c r="I29" s="147" t="s">
        <v>187</v>
      </c>
      <c r="J29" s="147" t="s">
        <v>94</v>
      </c>
      <c r="K29" s="69" t="s">
        <v>57</v>
      </c>
      <c r="L29" s="69" t="s">
        <v>234</v>
      </c>
      <c r="M29" s="147">
        <v>0</v>
      </c>
      <c r="N29" s="147">
        <v>25</v>
      </c>
      <c r="O29" s="147">
        <v>25</v>
      </c>
      <c r="P29" s="147">
        <v>50</v>
      </c>
      <c r="Q29" s="147" t="s">
        <v>166</v>
      </c>
      <c r="R29" s="73">
        <v>43497</v>
      </c>
      <c r="S29" s="73">
        <v>43830</v>
      </c>
      <c r="T29" s="196"/>
      <c r="U29" s="206"/>
      <c r="V29" s="72"/>
      <c r="W29" s="72"/>
      <c r="X29" s="87"/>
      <c r="Y29" s="78"/>
      <c r="Z29" s="36"/>
      <c r="AA29" s="36"/>
      <c r="AB29" s="49"/>
      <c r="AC29" s="41"/>
      <c r="AD29" s="36"/>
      <c r="AE29" s="36"/>
      <c r="AF29" s="49"/>
      <c r="AG29" s="41"/>
      <c r="AH29" s="36"/>
      <c r="AI29" s="36"/>
      <c r="AJ29" s="42"/>
    </row>
    <row r="30" spans="1:36" s="2" customFormat="1" ht="243" x14ac:dyDescent="0.25">
      <c r="A30" s="260"/>
      <c r="B30" s="18" t="s">
        <v>27</v>
      </c>
      <c r="C30" s="14" t="s">
        <v>28</v>
      </c>
      <c r="D30" s="110" t="s">
        <v>82</v>
      </c>
      <c r="E30" s="123" t="s">
        <v>151</v>
      </c>
      <c r="F30" s="144" t="s">
        <v>335</v>
      </c>
      <c r="G30" s="154">
        <v>1</v>
      </c>
      <c r="H30" s="144" t="s">
        <v>152</v>
      </c>
      <c r="I30" s="173" t="s">
        <v>323</v>
      </c>
      <c r="J30" s="146" t="s">
        <v>94</v>
      </c>
      <c r="K30" s="10" t="s">
        <v>57</v>
      </c>
      <c r="L30" s="70" t="s">
        <v>234</v>
      </c>
      <c r="M30" s="147">
        <v>100</v>
      </c>
      <c r="N30" s="147">
        <v>100</v>
      </c>
      <c r="O30" s="147">
        <v>100</v>
      </c>
      <c r="P30" s="147">
        <v>100</v>
      </c>
      <c r="Q30" s="144" t="s">
        <v>128</v>
      </c>
      <c r="R30" s="15">
        <v>43488</v>
      </c>
      <c r="S30" s="15">
        <v>43822</v>
      </c>
      <c r="T30" s="198">
        <v>100</v>
      </c>
      <c r="U30" s="198">
        <v>100</v>
      </c>
      <c r="V30" s="215" t="s">
        <v>334</v>
      </c>
      <c r="W30" s="220" t="s">
        <v>333</v>
      </c>
      <c r="X30" s="220">
        <f t="shared" ref="X30" si="3">(U30*100)/T30</f>
        <v>100</v>
      </c>
      <c r="Y30" s="78"/>
      <c r="Z30" s="36"/>
      <c r="AA30" s="36"/>
      <c r="AB30" s="49"/>
      <c r="AC30" s="41"/>
      <c r="AD30" s="36"/>
      <c r="AE30" s="36"/>
      <c r="AF30" s="49"/>
      <c r="AG30" s="41"/>
      <c r="AH30" s="36"/>
      <c r="AI30" s="36"/>
      <c r="AJ30" s="42"/>
    </row>
    <row r="31" spans="1:36" s="2" customFormat="1" ht="101.25" x14ac:dyDescent="0.25">
      <c r="A31" s="260"/>
      <c r="B31" s="18" t="s">
        <v>29</v>
      </c>
      <c r="C31" s="14" t="s">
        <v>30</v>
      </c>
      <c r="D31" s="112" t="s">
        <v>78</v>
      </c>
      <c r="E31" s="112"/>
      <c r="F31" s="146"/>
      <c r="G31" s="146"/>
      <c r="H31" s="146"/>
      <c r="I31" s="146"/>
      <c r="J31" s="146"/>
      <c r="K31" s="10"/>
      <c r="L31" s="10"/>
      <c r="M31" s="146"/>
      <c r="N31" s="146"/>
      <c r="O31" s="146"/>
      <c r="P31" s="146"/>
      <c r="Q31" s="146"/>
      <c r="R31" s="10"/>
      <c r="S31" s="10"/>
      <c r="T31" s="197"/>
      <c r="U31" s="145"/>
      <c r="V31" s="66"/>
      <c r="W31" s="66"/>
      <c r="X31" s="86"/>
      <c r="Y31" s="78"/>
      <c r="Z31" s="36"/>
      <c r="AA31" s="36"/>
      <c r="AB31" s="49"/>
      <c r="AC31" s="41"/>
      <c r="AD31" s="36"/>
      <c r="AE31" s="36"/>
      <c r="AF31" s="49"/>
      <c r="AG31" s="41"/>
      <c r="AH31" s="36"/>
      <c r="AI31" s="36"/>
      <c r="AJ31" s="42"/>
    </row>
    <row r="32" spans="1:36" s="2" customFormat="1" ht="162.75" thickBot="1" x14ac:dyDescent="0.3">
      <c r="A32" s="260"/>
      <c r="B32" s="19" t="s">
        <v>31</v>
      </c>
      <c r="C32" s="20" t="s">
        <v>30</v>
      </c>
      <c r="D32" s="110" t="s">
        <v>83</v>
      </c>
      <c r="E32" s="123" t="s">
        <v>232</v>
      </c>
      <c r="F32" s="146" t="s">
        <v>292</v>
      </c>
      <c r="G32" s="146" t="s">
        <v>293</v>
      </c>
      <c r="H32" s="146" t="s">
        <v>233</v>
      </c>
      <c r="I32" s="147" t="s">
        <v>256</v>
      </c>
      <c r="J32" s="146" t="s">
        <v>56</v>
      </c>
      <c r="K32" s="10" t="s">
        <v>57</v>
      </c>
      <c r="L32" s="70" t="s">
        <v>234</v>
      </c>
      <c r="M32" s="146"/>
      <c r="N32" s="147">
        <v>3</v>
      </c>
      <c r="O32" s="147">
        <v>3</v>
      </c>
      <c r="P32" s="147">
        <v>3</v>
      </c>
      <c r="Q32" s="146" t="s">
        <v>291</v>
      </c>
      <c r="R32" s="15">
        <v>43556</v>
      </c>
      <c r="S32" s="15">
        <v>43830</v>
      </c>
      <c r="T32" s="197"/>
      <c r="U32" s="205"/>
      <c r="V32" s="66"/>
      <c r="W32" s="66"/>
      <c r="X32" s="86"/>
      <c r="Y32" s="78"/>
      <c r="Z32" s="36"/>
      <c r="AA32" s="36"/>
      <c r="AB32" s="49"/>
      <c r="AC32" s="41"/>
      <c r="AD32" s="36"/>
      <c r="AE32" s="36"/>
      <c r="AF32" s="49"/>
      <c r="AG32" s="41"/>
      <c r="AH32" s="36"/>
      <c r="AI32" s="36"/>
      <c r="AJ32" s="42"/>
    </row>
    <row r="33" spans="1:36" ht="126" x14ac:dyDescent="0.25">
      <c r="A33" s="261" t="s">
        <v>32</v>
      </c>
      <c r="B33" s="263" t="s">
        <v>33</v>
      </c>
      <c r="C33" s="21" t="s">
        <v>34</v>
      </c>
      <c r="D33" s="107" t="s">
        <v>84</v>
      </c>
      <c r="E33" s="126" t="s">
        <v>143</v>
      </c>
      <c r="F33" s="147" t="s">
        <v>144</v>
      </c>
      <c r="G33" s="147">
        <v>3</v>
      </c>
      <c r="H33" s="147" t="s">
        <v>146</v>
      </c>
      <c r="I33" s="147" t="s">
        <v>256</v>
      </c>
      <c r="J33" s="147" t="s">
        <v>56</v>
      </c>
      <c r="K33" s="69" t="s">
        <v>57</v>
      </c>
      <c r="L33" s="69">
        <v>3</v>
      </c>
      <c r="M33" s="147"/>
      <c r="N33" s="147"/>
      <c r="O33" s="147"/>
      <c r="P33" s="147">
        <v>3</v>
      </c>
      <c r="Q33" s="147" t="s">
        <v>145</v>
      </c>
      <c r="R33" s="15">
        <v>43501</v>
      </c>
      <c r="S33" s="15">
        <v>11688</v>
      </c>
      <c r="T33" s="199"/>
      <c r="U33" s="208"/>
      <c r="V33" s="66"/>
      <c r="W33" s="66"/>
      <c r="X33" s="86"/>
      <c r="Y33" s="79"/>
      <c r="Z33" s="37"/>
      <c r="AA33" s="37"/>
      <c r="AB33" s="50"/>
      <c r="AC33" s="43"/>
      <c r="AD33" s="37"/>
      <c r="AE33" s="37"/>
      <c r="AF33" s="50"/>
      <c r="AG33" s="43"/>
      <c r="AH33" s="37"/>
      <c r="AI33" s="37"/>
      <c r="AJ33" s="44"/>
    </row>
    <row r="34" spans="1:36" ht="81.75" thickBot="1" x14ac:dyDescent="0.3">
      <c r="A34" s="262"/>
      <c r="B34" s="256"/>
      <c r="C34" s="22" t="s">
        <v>204</v>
      </c>
      <c r="D34" s="113" t="s">
        <v>205</v>
      </c>
      <c r="E34" s="127" t="s">
        <v>206</v>
      </c>
      <c r="F34" s="148" t="s">
        <v>204</v>
      </c>
      <c r="G34" s="154">
        <v>1</v>
      </c>
      <c r="H34" s="144" t="s">
        <v>207</v>
      </c>
      <c r="I34" s="144" t="s">
        <v>257</v>
      </c>
      <c r="J34" s="146" t="s">
        <v>94</v>
      </c>
      <c r="K34" s="70" t="s">
        <v>57</v>
      </c>
      <c r="L34" s="70" t="s">
        <v>234</v>
      </c>
      <c r="M34" s="144">
        <v>25</v>
      </c>
      <c r="N34" s="144">
        <v>25</v>
      </c>
      <c r="O34" s="144">
        <v>25</v>
      </c>
      <c r="P34" s="144">
        <v>25</v>
      </c>
      <c r="Q34" s="144" t="s">
        <v>208</v>
      </c>
      <c r="R34" s="15">
        <v>43466</v>
      </c>
      <c r="S34" s="15">
        <v>43830</v>
      </c>
      <c r="T34" s="198">
        <v>25</v>
      </c>
      <c r="U34" s="198">
        <v>20</v>
      </c>
      <c r="V34" s="215" t="s">
        <v>467</v>
      </c>
      <c r="W34" s="198" t="s">
        <v>468</v>
      </c>
      <c r="X34" s="220">
        <f t="shared" ref="X34:X37" si="4">(U34*100)/T34</f>
        <v>80</v>
      </c>
      <c r="Y34" s="79"/>
      <c r="Z34" s="37"/>
      <c r="AA34" s="37"/>
      <c r="AB34" s="50"/>
      <c r="AC34" s="43"/>
      <c r="AD34" s="37"/>
      <c r="AE34" s="37"/>
      <c r="AF34" s="50"/>
      <c r="AG34" s="43"/>
      <c r="AH34" s="37"/>
      <c r="AI34" s="37"/>
      <c r="AJ34" s="44"/>
    </row>
    <row r="35" spans="1:36" ht="101.25" x14ac:dyDescent="0.25">
      <c r="A35" s="261" t="s">
        <v>448</v>
      </c>
      <c r="B35" s="263" t="s">
        <v>35</v>
      </c>
      <c r="C35" s="13" t="s">
        <v>36</v>
      </c>
      <c r="D35" s="110" t="s">
        <v>85</v>
      </c>
      <c r="E35" s="123" t="s">
        <v>303</v>
      </c>
      <c r="F35" s="144" t="s">
        <v>55</v>
      </c>
      <c r="G35" s="159">
        <v>0.9</v>
      </c>
      <c r="H35" s="147" t="s">
        <v>271</v>
      </c>
      <c r="I35" s="147" t="s">
        <v>272</v>
      </c>
      <c r="J35" s="147" t="s">
        <v>94</v>
      </c>
      <c r="K35" s="69" t="s">
        <v>57</v>
      </c>
      <c r="L35" s="69" t="s">
        <v>273</v>
      </c>
      <c r="M35" s="147">
        <v>20</v>
      </c>
      <c r="N35" s="147">
        <v>20</v>
      </c>
      <c r="O35" s="147">
        <v>30</v>
      </c>
      <c r="P35" s="147">
        <v>20</v>
      </c>
      <c r="Q35" s="147" t="s">
        <v>95</v>
      </c>
      <c r="R35" s="73">
        <v>43497</v>
      </c>
      <c r="S35" s="73">
        <v>43830</v>
      </c>
      <c r="T35" s="200">
        <v>20</v>
      </c>
      <c r="U35" s="200">
        <v>20</v>
      </c>
      <c r="V35" s="216" t="s">
        <v>308</v>
      </c>
      <c r="W35" s="216" t="s">
        <v>309</v>
      </c>
      <c r="X35" s="220">
        <f t="shared" si="4"/>
        <v>100</v>
      </c>
      <c r="Y35" s="79"/>
      <c r="Z35" s="37"/>
      <c r="AA35" s="37"/>
      <c r="AB35" s="50"/>
      <c r="AC35" s="43"/>
      <c r="AD35" s="37"/>
      <c r="AE35" s="37"/>
      <c r="AF35" s="50"/>
      <c r="AG35" s="43"/>
      <c r="AH35" s="37"/>
      <c r="AI35" s="37"/>
      <c r="AJ35" s="44"/>
    </row>
    <row r="36" spans="1:36" s="2" customFormat="1" ht="344.25" x14ac:dyDescent="0.25">
      <c r="A36" s="267"/>
      <c r="B36" s="255"/>
      <c r="C36" s="266" t="s">
        <v>30</v>
      </c>
      <c r="D36" s="109" t="s">
        <v>86</v>
      </c>
      <c r="E36" s="123" t="s">
        <v>168</v>
      </c>
      <c r="F36" s="146" t="s">
        <v>307</v>
      </c>
      <c r="G36" s="157">
        <v>1</v>
      </c>
      <c r="H36" s="146" t="s">
        <v>169</v>
      </c>
      <c r="I36" s="146" t="s">
        <v>258</v>
      </c>
      <c r="J36" s="146" t="s">
        <v>94</v>
      </c>
      <c r="K36" s="10" t="s">
        <v>57</v>
      </c>
      <c r="L36" s="11">
        <v>0.7</v>
      </c>
      <c r="M36" s="146">
        <v>100</v>
      </c>
      <c r="N36" s="146">
        <v>100</v>
      </c>
      <c r="O36" s="146">
        <v>100</v>
      </c>
      <c r="P36" s="146">
        <v>100</v>
      </c>
      <c r="Q36" s="146" t="s">
        <v>164</v>
      </c>
      <c r="R36" s="15">
        <v>43466</v>
      </c>
      <c r="S36" s="15">
        <v>43830</v>
      </c>
      <c r="T36" s="200">
        <v>100</v>
      </c>
      <c r="U36" s="200">
        <v>100</v>
      </c>
      <c r="V36" s="216" t="s">
        <v>484</v>
      </c>
      <c r="W36" s="216" t="s">
        <v>337</v>
      </c>
      <c r="X36" s="220">
        <f t="shared" si="4"/>
        <v>100</v>
      </c>
      <c r="Y36" s="78"/>
      <c r="Z36" s="36"/>
      <c r="AA36" s="36"/>
      <c r="AB36" s="49"/>
      <c r="AC36" s="41"/>
      <c r="AD36" s="36"/>
      <c r="AE36" s="36"/>
      <c r="AF36" s="49"/>
      <c r="AG36" s="41"/>
      <c r="AH36" s="36"/>
      <c r="AI36" s="36"/>
      <c r="AJ36" s="42"/>
    </row>
    <row r="37" spans="1:36" ht="222.75" x14ac:dyDescent="0.25">
      <c r="A37" s="267"/>
      <c r="B37" s="255"/>
      <c r="C37" s="266"/>
      <c r="D37" s="106" t="s">
        <v>96</v>
      </c>
      <c r="E37" s="123" t="s">
        <v>153</v>
      </c>
      <c r="F37" s="144" t="s">
        <v>295</v>
      </c>
      <c r="G37" s="154">
        <v>1</v>
      </c>
      <c r="H37" s="144" t="s">
        <v>154</v>
      </c>
      <c r="I37" s="144" t="s">
        <v>259</v>
      </c>
      <c r="J37" s="146" t="s">
        <v>94</v>
      </c>
      <c r="K37" s="70" t="s">
        <v>57</v>
      </c>
      <c r="L37" s="74">
        <v>0.82750000000000001</v>
      </c>
      <c r="M37" s="144">
        <v>22</v>
      </c>
      <c r="N37" s="144">
        <v>27</v>
      </c>
      <c r="O37" s="144">
        <v>26</v>
      </c>
      <c r="P37" s="144">
        <v>25</v>
      </c>
      <c r="Q37" s="144" t="s">
        <v>155</v>
      </c>
      <c r="R37" s="71">
        <v>43467</v>
      </c>
      <c r="S37" s="71">
        <v>43830</v>
      </c>
      <c r="T37" s="201">
        <v>22</v>
      </c>
      <c r="U37" s="209">
        <f>T37*98.9%</f>
        <v>21.758000000000003</v>
      </c>
      <c r="V37" s="217" t="s">
        <v>329</v>
      </c>
      <c r="W37" s="83" t="s">
        <v>330</v>
      </c>
      <c r="X37" s="220">
        <f t="shared" si="4"/>
        <v>98.9</v>
      </c>
      <c r="Y37" s="79"/>
      <c r="Z37" s="37"/>
      <c r="AA37" s="37"/>
      <c r="AB37" s="50"/>
      <c r="AC37" s="43"/>
      <c r="AD37" s="37"/>
      <c r="AE37" s="37"/>
      <c r="AF37" s="50"/>
      <c r="AG37" s="43"/>
      <c r="AH37" s="37"/>
      <c r="AI37" s="37"/>
      <c r="AJ37" s="44"/>
    </row>
    <row r="38" spans="1:36" s="2" customFormat="1" ht="141.75" x14ac:dyDescent="0.25">
      <c r="A38" s="267"/>
      <c r="B38" s="255"/>
      <c r="C38" s="266"/>
      <c r="D38" s="110" t="s">
        <v>156</v>
      </c>
      <c r="E38" s="123" t="s">
        <v>274</v>
      </c>
      <c r="F38" s="146" t="s">
        <v>297</v>
      </c>
      <c r="G38" s="146">
        <v>3</v>
      </c>
      <c r="H38" s="146" t="s">
        <v>298</v>
      </c>
      <c r="I38" s="146" t="s">
        <v>97</v>
      </c>
      <c r="J38" s="146" t="s">
        <v>56</v>
      </c>
      <c r="K38" s="10" t="s">
        <v>57</v>
      </c>
      <c r="L38" s="10">
        <v>3</v>
      </c>
      <c r="M38" s="146"/>
      <c r="N38" s="146">
        <v>2</v>
      </c>
      <c r="O38" s="146">
        <v>1</v>
      </c>
      <c r="P38" s="146"/>
      <c r="Q38" s="146" t="s">
        <v>299</v>
      </c>
      <c r="R38" s="15">
        <v>43556</v>
      </c>
      <c r="S38" s="15">
        <v>43768</v>
      </c>
      <c r="T38" s="197"/>
      <c r="U38" s="210"/>
      <c r="V38" s="66"/>
      <c r="W38" s="66"/>
      <c r="X38" s="86"/>
      <c r="Y38" s="78"/>
      <c r="Z38" s="36"/>
      <c r="AA38" s="36"/>
      <c r="AB38" s="49"/>
      <c r="AC38" s="41"/>
      <c r="AD38" s="36"/>
      <c r="AE38" s="36"/>
      <c r="AF38" s="49"/>
      <c r="AG38" s="41"/>
      <c r="AH38" s="36"/>
      <c r="AI38" s="36"/>
      <c r="AJ38" s="42"/>
    </row>
    <row r="39" spans="1:36" ht="243" x14ac:dyDescent="0.25">
      <c r="A39" s="267"/>
      <c r="B39" s="255"/>
      <c r="C39" s="266"/>
      <c r="D39" s="110" t="s">
        <v>158</v>
      </c>
      <c r="E39" s="123" t="s">
        <v>270</v>
      </c>
      <c r="F39" s="144" t="s">
        <v>163</v>
      </c>
      <c r="G39" s="159">
        <v>1</v>
      </c>
      <c r="H39" s="144" t="s">
        <v>230</v>
      </c>
      <c r="I39" s="144" t="s">
        <v>259</v>
      </c>
      <c r="J39" s="144" t="s">
        <v>94</v>
      </c>
      <c r="K39" s="70" t="s">
        <v>57</v>
      </c>
      <c r="L39" s="70" t="s">
        <v>234</v>
      </c>
      <c r="M39" s="144"/>
      <c r="N39" s="144">
        <v>100</v>
      </c>
      <c r="O39" s="144">
        <v>100</v>
      </c>
      <c r="P39" s="144">
        <v>100</v>
      </c>
      <c r="Q39" s="144" t="s">
        <v>231</v>
      </c>
      <c r="R39" s="71">
        <v>43556</v>
      </c>
      <c r="S39" s="71">
        <v>43830</v>
      </c>
      <c r="T39" s="197"/>
      <c r="U39" s="210"/>
      <c r="V39" s="66"/>
      <c r="W39" s="66"/>
      <c r="X39" s="86"/>
      <c r="Y39" s="80"/>
      <c r="Z39" s="60"/>
      <c r="AA39" s="60"/>
      <c r="AB39" s="50"/>
      <c r="AC39" s="43"/>
      <c r="AD39" s="37"/>
      <c r="AE39" s="37"/>
      <c r="AF39" s="50"/>
      <c r="AG39" s="43"/>
      <c r="AH39" s="37"/>
      <c r="AI39" s="37"/>
      <c r="AJ39" s="44"/>
    </row>
    <row r="40" spans="1:36" ht="101.25" x14ac:dyDescent="0.25">
      <c r="A40" s="267"/>
      <c r="B40" s="255" t="s">
        <v>37</v>
      </c>
      <c r="C40" s="266" t="s">
        <v>38</v>
      </c>
      <c r="D40" s="106" t="s">
        <v>101</v>
      </c>
      <c r="E40" s="123" t="s">
        <v>87</v>
      </c>
      <c r="F40" s="144" t="s">
        <v>55</v>
      </c>
      <c r="G40" s="144" t="s">
        <v>98</v>
      </c>
      <c r="H40" s="144" t="s">
        <v>99</v>
      </c>
      <c r="I40" s="144" t="s">
        <v>260</v>
      </c>
      <c r="J40" s="144" t="s">
        <v>56</v>
      </c>
      <c r="K40" s="70" t="s">
        <v>57</v>
      </c>
      <c r="L40" s="70" t="s">
        <v>234</v>
      </c>
      <c r="M40" s="144"/>
      <c r="N40" s="144">
        <v>0.3</v>
      </c>
      <c r="O40" s="144">
        <v>0.3</v>
      </c>
      <c r="P40" s="144">
        <v>0.4</v>
      </c>
      <c r="Q40" s="144" t="s">
        <v>294</v>
      </c>
      <c r="R40" s="71">
        <v>43556</v>
      </c>
      <c r="S40" s="71">
        <v>43830</v>
      </c>
      <c r="T40" s="192"/>
      <c r="U40" s="208"/>
      <c r="V40" s="66"/>
      <c r="W40" s="66"/>
      <c r="X40" s="86"/>
      <c r="Y40" s="79"/>
      <c r="Z40" s="37"/>
      <c r="AA40" s="37"/>
      <c r="AB40" s="50"/>
      <c r="AC40" s="43"/>
      <c r="AD40" s="37"/>
      <c r="AE40" s="37"/>
      <c r="AF40" s="50"/>
      <c r="AG40" s="43"/>
      <c r="AH40" s="37"/>
      <c r="AI40" s="37"/>
      <c r="AJ40" s="44"/>
    </row>
    <row r="41" spans="1:36" ht="141.75" x14ac:dyDescent="0.25">
      <c r="A41" s="267"/>
      <c r="B41" s="255"/>
      <c r="C41" s="266"/>
      <c r="D41" s="109" t="s">
        <v>102</v>
      </c>
      <c r="E41" s="123" t="s">
        <v>110</v>
      </c>
      <c r="F41" s="144" t="s">
        <v>109</v>
      </c>
      <c r="G41" s="144">
        <v>1</v>
      </c>
      <c r="H41" s="144" t="s">
        <v>111</v>
      </c>
      <c r="I41" s="144" t="s">
        <v>261</v>
      </c>
      <c r="J41" s="144" t="s">
        <v>56</v>
      </c>
      <c r="K41" s="70" t="s">
        <v>57</v>
      </c>
      <c r="L41" s="70">
        <v>1</v>
      </c>
      <c r="M41" s="144"/>
      <c r="N41" s="144"/>
      <c r="O41" s="144"/>
      <c r="P41" s="144">
        <v>1</v>
      </c>
      <c r="Q41" s="144" t="s">
        <v>112</v>
      </c>
      <c r="R41" s="71">
        <v>43739</v>
      </c>
      <c r="S41" s="71">
        <v>43814</v>
      </c>
      <c r="T41" s="192"/>
      <c r="U41" s="208"/>
      <c r="V41" s="66"/>
      <c r="W41" s="66"/>
      <c r="X41" s="86"/>
      <c r="Y41" s="79"/>
      <c r="Z41" s="37"/>
      <c r="AA41" s="37"/>
      <c r="AB41" s="50"/>
      <c r="AC41" s="43"/>
      <c r="AD41" s="37"/>
      <c r="AE41" s="37"/>
      <c r="AF41" s="50"/>
      <c r="AG41" s="43"/>
      <c r="AH41" s="37"/>
      <c r="AI41" s="37"/>
      <c r="AJ41" s="44"/>
    </row>
    <row r="42" spans="1:36" ht="81" x14ac:dyDescent="0.25">
      <c r="A42" s="267"/>
      <c r="B42" s="255"/>
      <c r="C42" s="266"/>
      <c r="D42" s="109" t="s">
        <v>103</v>
      </c>
      <c r="E42" s="123" t="s">
        <v>113</v>
      </c>
      <c r="F42" s="144" t="s">
        <v>109</v>
      </c>
      <c r="G42" s="154">
        <v>1</v>
      </c>
      <c r="H42" s="144" t="s">
        <v>114</v>
      </c>
      <c r="I42" s="144" t="s">
        <v>262</v>
      </c>
      <c r="J42" s="144" t="s">
        <v>94</v>
      </c>
      <c r="K42" s="70" t="s">
        <v>57</v>
      </c>
      <c r="L42" s="70">
        <v>100</v>
      </c>
      <c r="M42" s="144"/>
      <c r="N42" s="144">
        <v>50</v>
      </c>
      <c r="O42" s="144">
        <v>50</v>
      </c>
      <c r="P42" s="144"/>
      <c r="Q42" s="144" t="s">
        <v>115</v>
      </c>
      <c r="R42" s="71">
        <v>43556</v>
      </c>
      <c r="S42" s="71">
        <v>43768</v>
      </c>
      <c r="T42" s="192"/>
      <c r="U42" s="205"/>
      <c r="V42" s="66"/>
      <c r="W42" s="66"/>
      <c r="X42" s="86"/>
      <c r="Y42" s="79"/>
      <c r="Z42" s="37"/>
      <c r="AA42" s="37"/>
      <c r="AB42" s="50"/>
      <c r="AC42" s="43"/>
      <c r="AD42" s="37"/>
      <c r="AE42" s="37"/>
      <c r="AF42" s="50"/>
      <c r="AG42" s="43"/>
      <c r="AH42" s="37"/>
      <c r="AI42" s="37"/>
      <c r="AJ42" s="44"/>
    </row>
    <row r="43" spans="1:36" ht="101.25" x14ac:dyDescent="0.25">
      <c r="A43" s="267"/>
      <c r="B43" s="255"/>
      <c r="C43" s="266"/>
      <c r="D43" s="109" t="s">
        <v>104</v>
      </c>
      <c r="E43" s="123" t="s">
        <v>116</v>
      </c>
      <c r="F43" s="144" t="s">
        <v>109</v>
      </c>
      <c r="G43" s="144">
        <v>1</v>
      </c>
      <c r="H43" s="144" t="s">
        <v>117</v>
      </c>
      <c r="I43" s="144" t="s">
        <v>263</v>
      </c>
      <c r="J43" s="144" t="s">
        <v>56</v>
      </c>
      <c r="K43" s="70" t="s">
        <v>57</v>
      </c>
      <c r="L43" s="70" t="s">
        <v>234</v>
      </c>
      <c r="M43" s="144"/>
      <c r="N43" s="144"/>
      <c r="O43" s="144"/>
      <c r="P43" s="144">
        <v>1</v>
      </c>
      <c r="Q43" s="144" t="s">
        <v>118</v>
      </c>
      <c r="R43" s="71">
        <v>43739</v>
      </c>
      <c r="S43" s="71">
        <v>43800</v>
      </c>
      <c r="T43" s="192"/>
      <c r="U43" s="208"/>
      <c r="V43" s="66"/>
      <c r="W43" s="66"/>
      <c r="X43" s="86"/>
      <c r="Y43" s="79"/>
      <c r="Z43" s="37"/>
      <c r="AA43" s="37"/>
      <c r="AB43" s="50"/>
      <c r="AC43" s="43"/>
      <c r="AD43" s="37"/>
      <c r="AE43" s="37"/>
      <c r="AF43" s="50"/>
      <c r="AG43" s="43"/>
      <c r="AH43" s="37"/>
      <c r="AI43" s="37"/>
      <c r="AJ43" s="44"/>
    </row>
    <row r="44" spans="1:36" ht="81" x14ac:dyDescent="0.25">
      <c r="A44" s="267"/>
      <c r="B44" s="255"/>
      <c r="C44" s="266"/>
      <c r="D44" s="109" t="s">
        <v>105</v>
      </c>
      <c r="E44" s="123" t="s">
        <v>119</v>
      </c>
      <c r="F44" s="144" t="s">
        <v>109</v>
      </c>
      <c r="G44" s="144">
        <v>15</v>
      </c>
      <c r="H44" s="144" t="s">
        <v>120</v>
      </c>
      <c r="I44" s="144" t="s">
        <v>264</v>
      </c>
      <c r="J44" s="144" t="s">
        <v>56</v>
      </c>
      <c r="K44" s="70" t="s">
        <v>57</v>
      </c>
      <c r="L44" s="70">
        <v>15</v>
      </c>
      <c r="M44" s="144"/>
      <c r="N44" s="144">
        <v>5</v>
      </c>
      <c r="O44" s="144">
        <v>5</v>
      </c>
      <c r="P44" s="144">
        <v>5</v>
      </c>
      <c r="Q44" s="144" t="s">
        <v>121</v>
      </c>
      <c r="R44" s="71">
        <v>43556</v>
      </c>
      <c r="S44" s="71">
        <v>43800</v>
      </c>
      <c r="T44" s="192"/>
      <c r="U44" s="208"/>
      <c r="V44" s="66"/>
      <c r="W44" s="66"/>
      <c r="X44" s="86"/>
      <c r="Y44" s="79"/>
      <c r="Z44" s="37"/>
      <c r="AA44" s="37"/>
      <c r="AB44" s="50"/>
      <c r="AC44" s="43"/>
      <c r="AD44" s="37"/>
      <c r="AE44" s="37"/>
      <c r="AF44" s="50"/>
      <c r="AG44" s="43"/>
      <c r="AH44" s="37"/>
      <c r="AI44" s="37"/>
      <c r="AJ44" s="44"/>
    </row>
    <row r="45" spans="1:36" ht="81" x14ac:dyDescent="0.25">
      <c r="A45" s="267"/>
      <c r="B45" s="255"/>
      <c r="C45" s="266"/>
      <c r="D45" s="109" t="s">
        <v>106</v>
      </c>
      <c r="E45" s="123" t="s">
        <v>122</v>
      </c>
      <c r="F45" s="144" t="s">
        <v>109</v>
      </c>
      <c r="G45" s="144">
        <v>1</v>
      </c>
      <c r="H45" s="144" t="s">
        <v>123</v>
      </c>
      <c r="I45" s="144" t="s">
        <v>265</v>
      </c>
      <c r="J45" s="144" t="s">
        <v>56</v>
      </c>
      <c r="K45" s="70" t="s">
        <v>57</v>
      </c>
      <c r="L45" s="70" t="s">
        <v>234</v>
      </c>
      <c r="M45" s="144"/>
      <c r="N45" s="144"/>
      <c r="O45" s="144">
        <v>1</v>
      </c>
      <c r="P45" s="144"/>
      <c r="Q45" s="144" t="s">
        <v>121</v>
      </c>
      <c r="R45" s="71">
        <v>43647</v>
      </c>
      <c r="S45" s="71">
        <v>43738</v>
      </c>
      <c r="T45" s="192"/>
      <c r="U45" s="208"/>
      <c r="V45" s="66"/>
      <c r="W45" s="66"/>
      <c r="X45" s="86"/>
      <c r="Y45" s="79"/>
      <c r="Z45" s="37"/>
      <c r="AA45" s="37"/>
      <c r="AB45" s="50"/>
      <c r="AC45" s="43"/>
      <c r="AD45" s="37"/>
      <c r="AE45" s="37"/>
      <c r="AF45" s="50"/>
      <c r="AG45" s="43"/>
      <c r="AH45" s="37"/>
      <c r="AI45" s="37"/>
      <c r="AJ45" s="44"/>
    </row>
    <row r="46" spans="1:36" ht="101.25" x14ac:dyDescent="0.25">
      <c r="A46" s="267"/>
      <c r="B46" s="255"/>
      <c r="C46" s="266"/>
      <c r="D46" s="109" t="s">
        <v>107</v>
      </c>
      <c r="E46" s="123" t="s">
        <v>124</v>
      </c>
      <c r="F46" s="144" t="s">
        <v>109</v>
      </c>
      <c r="G46" s="154">
        <v>1</v>
      </c>
      <c r="H46" s="144" t="s">
        <v>125</v>
      </c>
      <c r="I46" s="144" t="s">
        <v>266</v>
      </c>
      <c r="J46" s="144" t="s">
        <v>56</v>
      </c>
      <c r="K46" s="70" t="s">
        <v>57</v>
      </c>
      <c r="L46" s="70" t="s">
        <v>234</v>
      </c>
      <c r="M46" s="144"/>
      <c r="N46" s="144">
        <v>20</v>
      </c>
      <c r="O46" s="144">
        <v>40</v>
      </c>
      <c r="P46" s="144">
        <v>40</v>
      </c>
      <c r="Q46" s="144" t="s">
        <v>126</v>
      </c>
      <c r="R46" s="71">
        <v>43556</v>
      </c>
      <c r="S46" s="71">
        <v>43738</v>
      </c>
      <c r="T46" s="192"/>
      <c r="U46" s="205"/>
      <c r="V46" s="66"/>
      <c r="W46" s="66"/>
      <c r="X46" s="86"/>
      <c r="Y46" s="79"/>
      <c r="Z46" s="37"/>
      <c r="AA46" s="37"/>
      <c r="AB46" s="50"/>
      <c r="AC46" s="43"/>
      <c r="AD46" s="37"/>
      <c r="AE46" s="37"/>
      <c r="AF46" s="50"/>
      <c r="AG46" s="43"/>
      <c r="AH46" s="37"/>
      <c r="AI46" s="37"/>
      <c r="AJ46" s="44"/>
    </row>
    <row r="47" spans="1:36" ht="121.5" x14ac:dyDescent="0.25">
      <c r="A47" s="267"/>
      <c r="B47" s="255"/>
      <c r="C47" s="266"/>
      <c r="D47" s="109" t="s">
        <v>108</v>
      </c>
      <c r="E47" s="123" t="s">
        <v>212</v>
      </c>
      <c r="F47" s="148" t="s">
        <v>204</v>
      </c>
      <c r="G47" s="154">
        <v>1</v>
      </c>
      <c r="H47" s="144" t="s">
        <v>213</v>
      </c>
      <c r="I47" s="144" t="s">
        <v>267</v>
      </c>
      <c r="J47" s="144" t="s">
        <v>94</v>
      </c>
      <c r="K47" s="70" t="s">
        <v>57</v>
      </c>
      <c r="L47" s="70" t="s">
        <v>234</v>
      </c>
      <c r="M47" s="144">
        <v>25</v>
      </c>
      <c r="N47" s="144">
        <v>25</v>
      </c>
      <c r="O47" s="144">
        <v>25</v>
      </c>
      <c r="P47" s="144">
        <v>25</v>
      </c>
      <c r="Q47" s="144" t="s">
        <v>208</v>
      </c>
      <c r="R47" s="15">
        <v>43466</v>
      </c>
      <c r="S47" s="15">
        <v>43830</v>
      </c>
      <c r="T47" s="201">
        <v>25</v>
      </c>
      <c r="U47" s="201">
        <v>25</v>
      </c>
      <c r="V47" s="218" t="s">
        <v>464</v>
      </c>
      <c r="W47" s="218" t="s">
        <v>465</v>
      </c>
      <c r="X47" s="220">
        <f t="shared" ref="X47:X53" si="5">(U47*100)/T47</f>
        <v>100</v>
      </c>
      <c r="Y47" s="79"/>
      <c r="Z47" s="37"/>
      <c r="AA47" s="37"/>
      <c r="AB47" s="50"/>
      <c r="AC47" s="43"/>
      <c r="AD47" s="37"/>
      <c r="AE47" s="37"/>
      <c r="AF47" s="50"/>
      <c r="AG47" s="43"/>
      <c r="AH47" s="37"/>
      <c r="AI47" s="37"/>
      <c r="AJ47" s="44"/>
    </row>
    <row r="48" spans="1:36" ht="162" x14ac:dyDescent="0.25">
      <c r="A48" s="267"/>
      <c r="B48" s="255" t="s">
        <v>39</v>
      </c>
      <c r="C48" s="23" t="s">
        <v>36</v>
      </c>
      <c r="D48" s="110" t="s">
        <v>88</v>
      </c>
      <c r="E48" s="123" t="s">
        <v>127</v>
      </c>
      <c r="F48" s="144" t="s">
        <v>55</v>
      </c>
      <c r="G48" s="154">
        <v>1</v>
      </c>
      <c r="H48" s="144" t="s">
        <v>100</v>
      </c>
      <c r="I48" s="144" t="s">
        <v>276</v>
      </c>
      <c r="J48" s="144" t="s">
        <v>275</v>
      </c>
      <c r="K48" s="70" t="s">
        <v>57</v>
      </c>
      <c r="L48" s="70" t="s">
        <v>234</v>
      </c>
      <c r="M48" s="186">
        <v>15</v>
      </c>
      <c r="N48" s="144">
        <v>15</v>
      </c>
      <c r="O48" s="144">
        <v>15</v>
      </c>
      <c r="P48" s="144">
        <v>15</v>
      </c>
      <c r="Q48" s="144" t="s">
        <v>300</v>
      </c>
      <c r="R48" s="71">
        <v>43511</v>
      </c>
      <c r="S48" s="71">
        <v>43829</v>
      </c>
      <c r="T48" s="195">
        <v>15</v>
      </c>
      <c r="U48" s="209">
        <v>12.5</v>
      </c>
      <c r="V48" s="218" t="s">
        <v>314</v>
      </c>
      <c r="W48" s="218" t="s">
        <v>315</v>
      </c>
      <c r="X48" s="224">
        <f t="shared" si="5"/>
        <v>83.333333333333329</v>
      </c>
      <c r="Y48" s="79"/>
      <c r="Z48" s="37"/>
      <c r="AA48" s="37"/>
      <c r="AB48" s="50"/>
      <c r="AC48" s="43"/>
      <c r="AD48" s="37"/>
      <c r="AE48" s="37"/>
      <c r="AF48" s="50"/>
      <c r="AG48" s="43"/>
      <c r="AH48" s="37"/>
      <c r="AI48" s="37"/>
      <c r="AJ48" s="44"/>
    </row>
    <row r="49" spans="1:36" ht="243" x14ac:dyDescent="0.25">
      <c r="A49" s="267"/>
      <c r="B49" s="255"/>
      <c r="C49" s="269" t="s">
        <v>93</v>
      </c>
      <c r="D49" s="110" t="s">
        <v>89</v>
      </c>
      <c r="E49" s="123" t="s">
        <v>227</v>
      </c>
      <c r="F49" s="146" t="s">
        <v>93</v>
      </c>
      <c r="G49" s="154" t="s">
        <v>301</v>
      </c>
      <c r="H49" s="146" t="s">
        <v>210</v>
      </c>
      <c r="I49" s="146" t="s">
        <v>268</v>
      </c>
      <c r="J49" s="146" t="s">
        <v>94</v>
      </c>
      <c r="K49" s="10" t="s">
        <v>57</v>
      </c>
      <c r="L49" s="11">
        <v>1</v>
      </c>
      <c r="M49" s="186">
        <v>100</v>
      </c>
      <c r="N49" s="144"/>
      <c r="O49" s="146"/>
      <c r="P49" s="144"/>
      <c r="Q49" s="146" t="s">
        <v>210</v>
      </c>
      <c r="R49" s="15">
        <v>43466</v>
      </c>
      <c r="S49" s="15">
        <v>43496</v>
      </c>
      <c r="T49" s="200">
        <v>100</v>
      </c>
      <c r="U49" s="200">
        <v>100</v>
      </c>
      <c r="V49" s="218" t="s">
        <v>319</v>
      </c>
      <c r="W49" s="218" t="s">
        <v>320</v>
      </c>
      <c r="X49" s="220">
        <f t="shared" si="5"/>
        <v>100</v>
      </c>
      <c r="Y49" s="79"/>
      <c r="Z49" s="37"/>
      <c r="AA49" s="37"/>
      <c r="AB49" s="50"/>
      <c r="AC49" s="43"/>
      <c r="AD49" s="37"/>
      <c r="AE49" s="37"/>
      <c r="AF49" s="50"/>
      <c r="AG49" s="43"/>
      <c r="AH49" s="37"/>
      <c r="AI49" s="37"/>
      <c r="AJ49" s="44"/>
    </row>
    <row r="50" spans="1:36" ht="81" x14ac:dyDescent="0.25">
      <c r="A50" s="267"/>
      <c r="B50" s="255"/>
      <c r="C50" s="269"/>
      <c r="D50" s="110" t="s">
        <v>195</v>
      </c>
      <c r="E50" s="123" t="s">
        <v>302</v>
      </c>
      <c r="F50" s="146" t="s">
        <v>93</v>
      </c>
      <c r="G50" s="154">
        <v>1</v>
      </c>
      <c r="H50" s="146" t="s">
        <v>157</v>
      </c>
      <c r="I50" s="146" t="s">
        <v>269</v>
      </c>
      <c r="J50" s="146" t="s">
        <v>94</v>
      </c>
      <c r="K50" s="10" t="s">
        <v>228</v>
      </c>
      <c r="L50" s="11">
        <v>1</v>
      </c>
      <c r="M50" s="186">
        <v>14</v>
      </c>
      <c r="N50" s="186">
        <v>57</v>
      </c>
      <c r="O50" s="186">
        <v>71</v>
      </c>
      <c r="P50" s="186">
        <v>100</v>
      </c>
      <c r="Q50" s="146" t="s">
        <v>229</v>
      </c>
      <c r="R50" s="15">
        <v>43525</v>
      </c>
      <c r="S50" s="15">
        <v>43830</v>
      </c>
      <c r="T50" s="200">
        <v>14</v>
      </c>
      <c r="U50" s="200">
        <v>21</v>
      </c>
      <c r="V50" s="218" t="s">
        <v>321</v>
      </c>
      <c r="W50" s="218" t="s">
        <v>322</v>
      </c>
      <c r="X50" s="220">
        <f t="shared" si="5"/>
        <v>150</v>
      </c>
      <c r="Y50" s="79"/>
      <c r="Z50" s="37"/>
      <c r="AA50" s="37"/>
      <c r="AB50" s="50"/>
      <c r="AC50" s="43"/>
      <c r="AD50" s="37"/>
      <c r="AE50" s="37"/>
      <c r="AF50" s="50"/>
      <c r="AG50" s="43"/>
      <c r="AH50" s="37"/>
      <c r="AI50" s="37"/>
      <c r="AJ50" s="44"/>
    </row>
    <row r="51" spans="1:36" ht="121.5" x14ac:dyDescent="0.25">
      <c r="A51" s="267"/>
      <c r="B51" s="255" t="s">
        <v>40</v>
      </c>
      <c r="C51" s="269" t="s">
        <v>30</v>
      </c>
      <c r="D51" s="110" t="s">
        <v>90</v>
      </c>
      <c r="E51" s="125" t="s">
        <v>283</v>
      </c>
      <c r="F51" s="147" t="s">
        <v>147</v>
      </c>
      <c r="G51" s="159">
        <v>1</v>
      </c>
      <c r="H51" s="147" t="s">
        <v>284</v>
      </c>
      <c r="I51" s="147" t="s">
        <v>285</v>
      </c>
      <c r="J51" s="147" t="s">
        <v>94</v>
      </c>
      <c r="K51" s="69" t="s">
        <v>57</v>
      </c>
      <c r="L51" s="69" t="s">
        <v>234</v>
      </c>
      <c r="M51" s="147">
        <v>10</v>
      </c>
      <c r="N51" s="147">
        <v>30</v>
      </c>
      <c r="O51" s="147">
        <v>30</v>
      </c>
      <c r="P51" s="147">
        <v>30</v>
      </c>
      <c r="Q51" s="147" t="s">
        <v>148</v>
      </c>
      <c r="R51" s="73">
        <v>43497</v>
      </c>
      <c r="S51" s="73">
        <v>43829</v>
      </c>
      <c r="T51" s="201">
        <v>10</v>
      </c>
      <c r="U51" s="200">
        <v>10</v>
      </c>
      <c r="V51" s="218" t="s">
        <v>338</v>
      </c>
      <c r="W51" s="218" t="s">
        <v>339</v>
      </c>
      <c r="X51" s="220">
        <f t="shared" si="5"/>
        <v>100</v>
      </c>
      <c r="Y51" s="79"/>
      <c r="Z51" s="37"/>
      <c r="AA51" s="37"/>
      <c r="AB51" s="50"/>
      <c r="AC51" s="43"/>
      <c r="AD51" s="37"/>
      <c r="AE51" s="37"/>
      <c r="AF51" s="50"/>
      <c r="AG51" s="43"/>
      <c r="AH51" s="37"/>
      <c r="AI51" s="37"/>
      <c r="AJ51" s="44"/>
    </row>
    <row r="52" spans="1:36" ht="182.25" x14ac:dyDescent="0.25">
      <c r="A52" s="267"/>
      <c r="B52" s="255"/>
      <c r="C52" s="269"/>
      <c r="D52" s="110" t="s">
        <v>91</v>
      </c>
      <c r="E52" s="125" t="s">
        <v>287</v>
      </c>
      <c r="F52" s="147" t="s">
        <v>147</v>
      </c>
      <c r="G52" s="159">
        <v>1</v>
      </c>
      <c r="H52" s="147" t="s">
        <v>288</v>
      </c>
      <c r="I52" s="147" t="s">
        <v>289</v>
      </c>
      <c r="J52" s="147" t="s">
        <v>94</v>
      </c>
      <c r="K52" s="69" t="s">
        <v>57</v>
      </c>
      <c r="L52" s="69" t="s">
        <v>234</v>
      </c>
      <c r="M52" s="147">
        <v>25</v>
      </c>
      <c r="N52" s="147">
        <v>25</v>
      </c>
      <c r="O52" s="147">
        <v>25</v>
      </c>
      <c r="P52" s="147">
        <v>25</v>
      </c>
      <c r="Q52" s="147" t="s">
        <v>286</v>
      </c>
      <c r="R52" s="73">
        <v>43497</v>
      </c>
      <c r="S52" s="73">
        <v>43829</v>
      </c>
      <c r="T52" s="201">
        <v>25</v>
      </c>
      <c r="U52" s="200">
        <v>25</v>
      </c>
      <c r="V52" s="218" t="s">
        <v>340</v>
      </c>
      <c r="W52" s="218" t="s">
        <v>341</v>
      </c>
      <c r="X52" s="220">
        <f t="shared" si="5"/>
        <v>100</v>
      </c>
      <c r="Y52" s="79"/>
      <c r="Z52" s="37"/>
      <c r="AA52" s="37"/>
      <c r="AB52" s="50"/>
      <c r="AC52" s="43"/>
      <c r="AD52" s="37"/>
      <c r="AE52" s="37"/>
      <c r="AF52" s="50"/>
      <c r="AG52" s="43"/>
      <c r="AH52" s="37"/>
      <c r="AI52" s="37"/>
      <c r="AJ52" s="44"/>
    </row>
    <row r="53" spans="1:36" ht="141.75" x14ac:dyDescent="0.25">
      <c r="A53" s="267"/>
      <c r="B53" s="255"/>
      <c r="C53" s="269"/>
      <c r="D53" s="110" t="s">
        <v>92</v>
      </c>
      <c r="E53" s="125" t="s">
        <v>149</v>
      </c>
      <c r="F53" s="147" t="s">
        <v>147</v>
      </c>
      <c r="G53" s="159">
        <v>1</v>
      </c>
      <c r="H53" s="147" t="s">
        <v>150</v>
      </c>
      <c r="I53" s="147" t="s">
        <v>290</v>
      </c>
      <c r="J53" s="147" t="s">
        <v>94</v>
      </c>
      <c r="K53" s="69" t="s">
        <v>57</v>
      </c>
      <c r="L53" s="69" t="s">
        <v>234</v>
      </c>
      <c r="M53" s="147">
        <v>20</v>
      </c>
      <c r="N53" s="147">
        <v>25</v>
      </c>
      <c r="O53" s="147">
        <v>25</v>
      </c>
      <c r="P53" s="147">
        <v>30</v>
      </c>
      <c r="Q53" s="147" t="s">
        <v>286</v>
      </c>
      <c r="R53" s="73">
        <v>43497</v>
      </c>
      <c r="S53" s="73">
        <v>43829</v>
      </c>
      <c r="T53" s="201">
        <v>20</v>
      </c>
      <c r="U53" s="200">
        <v>20</v>
      </c>
      <c r="V53" s="218" t="s">
        <v>342</v>
      </c>
      <c r="W53" s="218" t="s">
        <v>343</v>
      </c>
      <c r="X53" s="220">
        <f t="shared" si="5"/>
        <v>100</v>
      </c>
      <c r="Y53" s="79"/>
      <c r="Z53" s="37"/>
      <c r="AA53" s="37"/>
      <c r="AB53" s="50"/>
      <c r="AC53" s="43"/>
      <c r="AD53" s="37"/>
      <c r="AE53" s="37"/>
      <c r="AF53" s="50"/>
      <c r="AG53" s="43"/>
      <c r="AH53" s="37"/>
      <c r="AI53" s="37"/>
      <c r="AJ53" s="44"/>
    </row>
    <row r="54" spans="1:36" ht="72.75" thickBot="1" x14ac:dyDescent="0.3">
      <c r="A54" s="268"/>
      <c r="B54" s="24" t="s">
        <v>41</v>
      </c>
      <c r="C54" s="22" t="s">
        <v>30</v>
      </c>
      <c r="D54" s="259" t="s">
        <v>198</v>
      </c>
      <c r="E54" s="259"/>
      <c r="F54" s="259"/>
      <c r="G54" s="146"/>
      <c r="H54" s="146"/>
      <c r="I54" s="146"/>
      <c r="J54" s="146"/>
      <c r="K54" s="10"/>
      <c r="L54" s="10"/>
      <c r="M54" s="146"/>
      <c r="N54" s="146"/>
      <c r="O54" s="146"/>
      <c r="P54" s="146"/>
      <c r="Q54" s="146"/>
      <c r="R54" s="10"/>
      <c r="S54" s="10"/>
      <c r="T54" s="197"/>
      <c r="U54" s="211"/>
      <c r="V54" s="219"/>
      <c r="W54" s="146"/>
      <c r="X54" s="146"/>
      <c r="Y54" s="81"/>
      <c r="Z54" s="46"/>
      <c r="AA54" s="46"/>
      <c r="AB54" s="51"/>
      <c r="AC54" s="45"/>
      <c r="AD54" s="46"/>
      <c r="AE54" s="46"/>
      <c r="AF54" s="51"/>
      <c r="AG54" s="45"/>
      <c r="AH54" s="46"/>
      <c r="AI54" s="46"/>
      <c r="AJ54" s="47"/>
    </row>
    <row r="55" spans="1:36" x14ac:dyDescent="0.3">
      <c r="A55" s="25">
        <f>COUNTA(A6:A54)</f>
        <v>5</v>
      </c>
      <c r="B55" s="26">
        <f>COUNTA(B6:B54)</f>
        <v>19</v>
      </c>
      <c r="C55" s="27"/>
      <c r="D55" s="114"/>
      <c r="E55" s="128">
        <f>COUNTA(E6:E54)</f>
        <v>45</v>
      </c>
      <c r="F55" s="149"/>
      <c r="G55" s="149"/>
      <c r="H55" s="166"/>
      <c r="I55" s="149"/>
      <c r="J55" s="179"/>
      <c r="K55" s="29"/>
      <c r="L55" s="29"/>
      <c r="M55" s="179"/>
      <c r="N55" s="179"/>
      <c r="O55" s="179"/>
      <c r="P55" s="179"/>
      <c r="Q55" s="149"/>
      <c r="R55" s="28"/>
      <c r="S55" s="30"/>
      <c r="T55" s="179"/>
      <c r="U55" s="212"/>
      <c r="V55" s="35"/>
      <c r="W55" s="84"/>
      <c r="X55" s="105">
        <f>AVERAGE(X22:X54,X6:X16)</f>
        <v>100.32083333333334</v>
      </c>
    </row>
    <row r="56" spans="1:36" x14ac:dyDescent="0.3">
      <c r="A56" s="31"/>
      <c r="B56" s="32"/>
      <c r="C56" s="32"/>
      <c r="D56" s="115"/>
      <c r="E56" s="129"/>
      <c r="F56" s="150"/>
      <c r="G56" s="150"/>
      <c r="H56" s="167"/>
      <c r="I56" s="150"/>
      <c r="J56" s="180"/>
      <c r="K56" s="34"/>
      <c r="L56" s="34"/>
      <c r="M56" s="180"/>
      <c r="N56" s="180"/>
      <c r="O56" s="180"/>
      <c r="P56" s="180"/>
      <c r="Q56" s="150"/>
      <c r="R56" s="33"/>
      <c r="S56" s="33"/>
      <c r="T56" s="180"/>
    </row>
    <row r="59" spans="1:36" x14ac:dyDescent="0.3">
      <c r="D59" s="116"/>
      <c r="E59" s="130" t="s">
        <v>466</v>
      </c>
    </row>
    <row r="60" spans="1:36" x14ac:dyDescent="0.3">
      <c r="D60" s="117"/>
      <c r="E60" s="130" t="s">
        <v>310</v>
      </c>
    </row>
    <row r="61" spans="1:36" x14ac:dyDescent="0.3">
      <c r="E61" s="131"/>
    </row>
    <row r="62" spans="1:36" x14ac:dyDescent="0.3">
      <c r="E62" s="131"/>
    </row>
    <row r="63" spans="1:36" x14ac:dyDescent="0.3">
      <c r="A63" s="103"/>
      <c r="B63" s="104"/>
      <c r="C63" s="104"/>
      <c r="D63" s="119"/>
      <c r="E63" s="132"/>
      <c r="F63" s="152"/>
      <c r="G63" s="152"/>
      <c r="H63" s="169"/>
      <c r="I63" s="152"/>
      <c r="J63" s="133"/>
      <c r="K63" s="96"/>
      <c r="L63" s="96"/>
      <c r="M63" s="133"/>
      <c r="N63" s="133"/>
      <c r="O63" s="133"/>
      <c r="P63" s="133"/>
      <c r="Q63" s="152"/>
      <c r="R63" s="102"/>
      <c r="S63" s="102"/>
      <c r="T63" s="133"/>
      <c r="U63" s="133"/>
      <c r="V63" s="133"/>
      <c r="W63" s="133"/>
      <c r="X63" s="169"/>
      <c r="Y63" s="96"/>
      <c r="Z63" s="96"/>
      <c r="AA63" s="96"/>
      <c r="AB63" s="96"/>
      <c r="AC63" s="96"/>
      <c r="AD63" s="96"/>
      <c r="AE63" s="96"/>
    </row>
    <row r="64" spans="1:36" x14ac:dyDescent="0.3">
      <c r="A64" s="103"/>
      <c r="B64" s="104"/>
      <c r="C64" s="104"/>
      <c r="D64" s="119"/>
      <c r="E64" s="132"/>
      <c r="F64" s="152"/>
      <c r="G64" s="152"/>
      <c r="H64" s="169"/>
      <c r="I64" s="152"/>
      <c r="J64" s="133"/>
      <c r="K64" s="96"/>
      <c r="L64" s="96"/>
      <c r="M64" s="133"/>
      <c r="N64" s="133"/>
      <c r="O64" s="133"/>
      <c r="P64" s="133"/>
      <c r="Q64" s="152"/>
      <c r="R64" s="102"/>
      <c r="S64" s="102"/>
      <c r="T64" s="133"/>
      <c r="U64" s="133"/>
      <c r="V64" s="133"/>
      <c r="W64" s="133"/>
      <c r="X64" s="169"/>
      <c r="Y64" s="96"/>
      <c r="Z64" s="96"/>
      <c r="AA64" s="96"/>
      <c r="AB64" s="96"/>
      <c r="AC64" s="96"/>
      <c r="AD64" s="96"/>
      <c r="AE64" s="96"/>
    </row>
    <row r="65" spans="1:36" x14ac:dyDescent="0.3">
      <c r="A65" s="290" t="s">
        <v>344</v>
      </c>
      <c r="B65" s="290"/>
      <c r="C65" s="291"/>
      <c r="D65" s="120"/>
      <c r="E65" s="133"/>
      <c r="F65" s="133"/>
      <c r="G65" s="133"/>
      <c r="H65" s="133"/>
      <c r="I65" s="133"/>
      <c r="J65" s="181"/>
      <c r="K65" s="95"/>
      <c r="L65" s="95"/>
      <c r="M65" s="133"/>
      <c r="N65" s="181"/>
      <c r="O65" s="133"/>
      <c r="P65" s="133"/>
      <c r="Q65" s="181"/>
      <c r="R65" s="96"/>
      <c r="S65" s="96"/>
      <c r="T65" s="181"/>
      <c r="U65" s="133"/>
      <c r="V65" s="133"/>
      <c r="W65" s="221"/>
      <c r="X65" s="181"/>
      <c r="Y65" s="96"/>
      <c r="Z65" s="96"/>
      <c r="AA65" s="96"/>
      <c r="AB65" s="96"/>
      <c r="AC65" s="96"/>
      <c r="AD65" s="96"/>
      <c r="AE65" s="96"/>
    </row>
    <row r="66" spans="1:36" ht="60.75" x14ac:dyDescent="0.3">
      <c r="A66" s="297" t="s">
        <v>1</v>
      </c>
      <c r="B66" s="298"/>
      <c r="C66" s="91" t="s">
        <v>222</v>
      </c>
      <c r="D66" s="121" t="s">
        <v>4</v>
      </c>
      <c r="E66" s="134" t="s">
        <v>443</v>
      </c>
      <c r="F66" s="134" t="s">
        <v>54</v>
      </c>
      <c r="G66" s="134" t="s">
        <v>444</v>
      </c>
      <c r="H66" s="134" t="s">
        <v>445</v>
      </c>
      <c r="I66" s="134" t="s">
        <v>446</v>
      </c>
      <c r="J66" s="134" t="s">
        <v>447</v>
      </c>
      <c r="K66" s="95"/>
      <c r="L66" s="95"/>
      <c r="M66" s="133"/>
      <c r="N66" s="181"/>
      <c r="O66" s="133"/>
      <c r="P66" s="133"/>
      <c r="Q66" s="181"/>
      <c r="R66" s="96"/>
      <c r="S66" s="96"/>
      <c r="T66" s="181"/>
      <c r="U66" s="133"/>
      <c r="V66" s="133"/>
      <c r="W66" s="221"/>
      <c r="X66" s="181"/>
      <c r="Y66" s="96"/>
      <c r="Z66" s="96"/>
      <c r="AA66" s="96"/>
      <c r="AB66" s="96"/>
      <c r="AC66" s="96"/>
      <c r="AD66" s="96"/>
      <c r="AE66" s="96"/>
      <c r="AF66" s="96"/>
      <c r="AG66" s="96"/>
      <c r="AH66" s="96"/>
      <c r="AI66" s="96"/>
      <c r="AJ66" s="96"/>
    </row>
    <row r="67" spans="1:36" ht="121.5" x14ac:dyDescent="0.25">
      <c r="A67" s="299" t="s">
        <v>448</v>
      </c>
      <c r="B67" s="299"/>
      <c r="C67" s="92" t="s">
        <v>346</v>
      </c>
      <c r="D67" s="109">
        <v>1</v>
      </c>
      <c r="E67" s="135" t="s">
        <v>347</v>
      </c>
      <c r="F67" s="153" t="s">
        <v>345</v>
      </c>
      <c r="G67" s="160">
        <v>1</v>
      </c>
      <c r="H67" s="135" t="s">
        <v>348</v>
      </c>
      <c r="I67" s="153" t="s">
        <v>349</v>
      </c>
      <c r="J67" s="182" t="s">
        <v>350</v>
      </c>
      <c r="K67" s="97"/>
      <c r="L67" s="97"/>
      <c r="M67" s="187"/>
      <c r="N67" s="188"/>
      <c r="O67" s="189"/>
      <c r="P67" s="187"/>
      <c r="Q67" s="188"/>
      <c r="R67" s="99"/>
      <c r="S67" s="98"/>
      <c r="T67" s="188"/>
      <c r="U67" s="189"/>
      <c r="V67" s="187"/>
      <c r="W67" s="188"/>
      <c r="X67" s="189"/>
      <c r="Y67" s="100"/>
      <c r="Z67" s="97"/>
      <c r="AA67" s="97"/>
      <c r="AB67" s="97"/>
      <c r="AC67" s="97"/>
      <c r="AD67" s="97"/>
      <c r="AE67" s="97"/>
      <c r="AF67" s="97"/>
      <c r="AG67" s="97"/>
      <c r="AH67" s="97"/>
      <c r="AI67" s="97"/>
      <c r="AJ67" s="97"/>
    </row>
    <row r="68" spans="1:36" ht="101.25" x14ac:dyDescent="0.25">
      <c r="A68" s="299"/>
      <c r="B68" s="299"/>
      <c r="C68" s="89" t="s">
        <v>352</v>
      </c>
      <c r="D68" s="122">
        <v>2</v>
      </c>
      <c r="E68" s="136" t="s">
        <v>273</v>
      </c>
      <c r="F68" s="153" t="s">
        <v>351</v>
      </c>
      <c r="G68" s="161" t="s">
        <v>353</v>
      </c>
      <c r="H68" s="136" t="s">
        <v>273</v>
      </c>
      <c r="I68" s="174" t="s">
        <v>353</v>
      </c>
      <c r="J68" s="174" t="s">
        <v>353</v>
      </c>
      <c r="K68" s="97"/>
      <c r="L68" s="97"/>
      <c r="M68" s="190"/>
      <c r="N68" s="190"/>
      <c r="O68" s="190"/>
      <c r="P68" s="190"/>
      <c r="Q68" s="190"/>
      <c r="R68" s="101"/>
      <c r="S68" s="101"/>
      <c r="T68" s="190"/>
      <c r="U68" s="190"/>
      <c r="V68" s="190"/>
      <c r="W68" s="190"/>
      <c r="X68" s="190"/>
      <c r="Y68" s="101"/>
      <c r="Z68" s="97"/>
      <c r="AA68" s="97"/>
      <c r="AB68" s="97"/>
      <c r="AC68" s="97"/>
      <c r="AD68" s="97"/>
      <c r="AE68" s="97"/>
      <c r="AF68" s="97"/>
      <c r="AG68" s="97"/>
      <c r="AH68" s="97"/>
      <c r="AI68" s="97"/>
      <c r="AJ68" s="97"/>
    </row>
    <row r="69" spans="1:36" ht="121.5" x14ac:dyDescent="0.25">
      <c r="A69" s="299"/>
      <c r="B69" s="299"/>
      <c r="C69" s="92" t="s">
        <v>354</v>
      </c>
      <c r="D69" s="122">
        <v>3</v>
      </c>
      <c r="E69" s="135" t="s">
        <v>355</v>
      </c>
      <c r="F69" s="153" t="s">
        <v>345</v>
      </c>
      <c r="G69" s="160">
        <v>1</v>
      </c>
      <c r="H69" s="153" t="s">
        <v>356</v>
      </c>
      <c r="I69" s="153" t="s">
        <v>357</v>
      </c>
      <c r="J69" s="182" t="s">
        <v>350</v>
      </c>
      <c r="K69" s="97"/>
      <c r="L69" s="97"/>
      <c r="M69" s="187"/>
      <c r="N69" s="188"/>
      <c r="O69" s="189"/>
      <c r="P69" s="187"/>
      <c r="Q69" s="188"/>
      <c r="R69" s="99"/>
      <c r="S69" s="98"/>
      <c r="T69" s="188"/>
      <c r="U69" s="189"/>
      <c r="V69" s="187"/>
      <c r="W69" s="188"/>
      <c r="X69" s="189"/>
      <c r="Y69" s="100"/>
      <c r="Z69" s="97"/>
      <c r="AA69" s="97"/>
      <c r="AB69" s="97"/>
      <c r="AC69" s="97"/>
      <c r="AD69" s="97"/>
      <c r="AE69" s="97"/>
      <c r="AF69" s="97"/>
      <c r="AG69" s="97"/>
      <c r="AH69" s="97"/>
      <c r="AI69" s="97"/>
      <c r="AJ69" s="97"/>
    </row>
    <row r="70" spans="1:36" ht="81" x14ac:dyDescent="0.25">
      <c r="A70" s="299"/>
      <c r="B70" s="299"/>
      <c r="C70" s="300" t="s">
        <v>359</v>
      </c>
      <c r="D70" s="122" t="s">
        <v>449</v>
      </c>
      <c r="E70" s="123" t="s">
        <v>360</v>
      </c>
      <c r="F70" s="145" t="s">
        <v>358</v>
      </c>
      <c r="G70" s="162">
        <v>0.75</v>
      </c>
      <c r="H70" s="145" t="s">
        <v>361</v>
      </c>
      <c r="I70" s="109" t="s">
        <v>362</v>
      </c>
      <c r="J70" s="182" t="s">
        <v>350</v>
      </c>
      <c r="K70" s="97"/>
      <c r="L70" s="97"/>
      <c r="M70" s="187"/>
      <c r="N70" s="188"/>
      <c r="O70" s="189"/>
      <c r="P70" s="187"/>
      <c r="Q70" s="188"/>
      <c r="R70" s="99"/>
      <c r="S70" s="98"/>
      <c r="T70" s="188"/>
      <c r="U70" s="189"/>
      <c r="V70" s="187"/>
      <c r="W70" s="188"/>
      <c r="X70" s="189"/>
      <c r="Y70" s="100"/>
      <c r="Z70" s="97"/>
      <c r="AA70" s="97"/>
      <c r="AB70" s="97"/>
      <c r="AC70" s="97"/>
      <c r="AD70" s="97"/>
      <c r="AE70" s="97"/>
      <c r="AF70" s="97"/>
      <c r="AG70" s="97"/>
      <c r="AH70" s="97"/>
      <c r="AI70" s="97"/>
      <c r="AJ70" s="97"/>
    </row>
    <row r="71" spans="1:36" ht="60.75" x14ac:dyDescent="0.25">
      <c r="A71" s="299"/>
      <c r="B71" s="299"/>
      <c r="C71" s="301"/>
      <c r="D71" s="122" t="s">
        <v>450</v>
      </c>
      <c r="E71" s="123" t="s">
        <v>360</v>
      </c>
      <c r="F71" s="145"/>
      <c r="G71" s="162">
        <v>0.75</v>
      </c>
      <c r="H71" s="145" t="s">
        <v>361</v>
      </c>
      <c r="I71" s="109" t="s">
        <v>363</v>
      </c>
      <c r="J71" s="182" t="s">
        <v>350</v>
      </c>
      <c r="K71" s="97"/>
      <c r="L71" s="97"/>
      <c r="M71" s="187"/>
      <c r="N71" s="188"/>
      <c r="O71" s="189"/>
      <c r="P71" s="187"/>
      <c r="Q71" s="188"/>
      <c r="R71" s="99"/>
      <c r="S71" s="98"/>
      <c r="T71" s="188"/>
      <c r="U71" s="189"/>
      <c r="V71" s="187"/>
      <c r="W71" s="188"/>
      <c r="X71" s="189"/>
      <c r="Y71" s="100"/>
      <c r="Z71" s="97"/>
      <c r="AA71" s="97"/>
      <c r="AB71" s="97"/>
      <c r="AC71" s="97"/>
      <c r="AD71" s="97"/>
      <c r="AE71" s="97"/>
      <c r="AF71" s="97"/>
      <c r="AG71" s="97"/>
      <c r="AH71" s="97"/>
      <c r="AI71" s="97"/>
      <c r="AJ71" s="97"/>
    </row>
    <row r="72" spans="1:36" ht="81" x14ac:dyDescent="0.25">
      <c r="A72" s="299"/>
      <c r="B72" s="299"/>
      <c r="C72" s="90" t="s">
        <v>364</v>
      </c>
      <c r="D72" s="122">
        <v>5</v>
      </c>
      <c r="E72" s="126" t="s">
        <v>365</v>
      </c>
      <c r="F72" s="145" t="s">
        <v>358</v>
      </c>
      <c r="G72" s="163">
        <v>1</v>
      </c>
      <c r="H72" s="145" t="s">
        <v>366</v>
      </c>
      <c r="I72" s="109" t="s">
        <v>367</v>
      </c>
      <c r="J72" s="182" t="s">
        <v>368</v>
      </c>
      <c r="K72" s="97"/>
      <c r="L72" s="97"/>
      <c r="M72" s="187"/>
      <c r="N72" s="188"/>
      <c r="O72" s="189"/>
      <c r="P72" s="187"/>
      <c r="Q72" s="188"/>
      <c r="R72" s="99"/>
      <c r="S72" s="98"/>
      <c r="T72" s="188"/>
      <c r="U72" s="189"/>
      <c r="V72" s="187"/>
      <c r="W72" s="188"/>
      <c r="X72" s="189"/>
      <c r="Y72" s="100"/>
      <c r="Z72" s="97"/>
      <c r="AA72" s="97"/>
      <c r="AB72" s="97"/>
      <c r="AC72" s="97"/>
      <c r="AD72" s="97"/>
      <c r="AE72" s="97"/>
      <c r="AF72" s="97"/>
      <c r="AG72" s="97"/>
      <c r="AH72" s="97"/>
      <c r="AI72" s="97"/>
      <c r="AJ72" s="97"/>
    </row>
    <row r="73" spans="1:36" ht="81" x14ac:dyDescent="0.25">
      <c r="A73" s="299"/>
      <c r="B73" s="299"/>
      <c r="C73" s="90" t="s">
        <v>370</v>
      </c>
      <c r="D73" s="122">
        <v>6</v>
      </c>
      <c r="E73" s="123" t="s">
        <v>371</v>
      </c>
      <c r="F73" s="145" t="s">
        <v>369</v>
      </c>
      <c r="G73" s="163">
        <v>0.6</v>
      </c>
      <c r="H73" s="109" t="s">
        <v>372</v>
      </c>
      <c r="I73" s="109" t="s">
        <v>373</v>
      </c>
      <c r="J73" s="182" t="s">
        <v>350</v>
      </c>
      <c r="K73" s="97"/>
      <c r="L73" s="97"/>
      <c r="M73" s="187"/>
      <c r="N73" s="188"/>
      <c r="O73" s="189"/>
      <c r="P73" s="187"/>
      <c r="Q73" s="188"/>
      <c r="R73" s="99"/>
      <c r="S73" s="98"/>
      <c r="T73" s="188"/>
      <c r="U73" s="189"/>
      <c r="V73" s="187"/>
      <c r="W73" s="188"/>
      <c r="X73" s="189"/>
      <c r="Y73" s="100"/>
      <c r="Z73" s="97"/>
      <c r="AA73" s="97"/>
      <c r="AB73" s="97"/>
      <c r="AC73" s="97"/>
      <c r="AD73" s="97"/>
      <c r="AE73" s="97"/>
      <c r="AF73" s="97"/>
      <c r="AG73" s="97"/>
      <c r="AH73" s="97"/>
      <c r="AI73" s="97"/>
      <c r="AJ73" s="97"/>
    </row>
    <row r="74" spans="1:36" ht="182.25" x14ac:dyDescent="0.25">
      <c r="A74" s="299"/>
      <c r="B74" s="299"/>
      <c r="C74" s="92" t="s">
        <v>374</v>
      </c>
      <c r="D74" s="122">
        <v>7</v>
      </c>
      <c r="E74" s="126" t="s">
        <v>472</v>
      </c>
      <c r="F74" s="153" t="s">
        <v>470</v>
      </c>
      <c r="G74" s="156">
        <v>1</v>
      </c>
      <c r="H74" s="170" t="s">
        <v>471</v>
      </c>
      <c r="I74" s="153" t="s">
        <v>469</v>
      </c>
      <c r="J74" s="182" t="s">
        <v>350</v>
      </c>
      <c r="K74" s="97"/>
      <c r="L74" s="97"/>
      <c r="M74" s="187"/>
      <c r="N74" s="188"/>
      <c r="O74" s="189"/>
      <c r="P74" s="187"/>
      <c r="Q74" s="188"/>
      <c r="R74" s="99"/>
      <c r="S74" s="98"/>
      <c r="T74" s="188"/>
      <c r="U74" s="189"/>
      <c r="V74" s="187"/>
      <c r="W74" s="188"/>
      <c r="X74" s="189"/>
      <c r="Y74" s="100"/>
      <c r="Z74" s="97"/>
      <c r="AA74" s="97"/>
      <c r="AB74" s="97"/>
      <c r="AC74" s="97"/>
      <c r="AD74" s="97"/>
      <c r="AE74" s="97"/>
      <c r="AF74" s="97"/>
      <c r="AG74" s="97"/>
      <c r="AH74" s="97"/>
      <c r="AI74" s="97"/>
      <c r="AJ74" s="97"/>
    </row>
    <row r="75" spans="1:36" x14ac:dyDescent="0.25">
      <c r="A75" s="299"/>
      <c r="B75" s="299"/>
      <c r="C75" s="90" t="s">
        <v>375</v>
      </c>
      <c r="D75" s="122">
        <v>8</v>
      </c>
      <c r="E75" s="137" t="s">
        <v>273</v>
      </c>
      <c r="F75" s="153"/>
      <c r="G75" s="156"/>
      <c r="H75" s="123"/>
      <c r="I75" s="109"/>
      <c r="J75" s="182"/>
      <c r="K75" s="97"/>
      <c r="L75" s="97"/>
      <c r="M75" s="187"/>
      <c r="N75" s="188"/>
      <c r="O75" s="189"/>
      <c r="P75" s="187"/>
      <c r="Q75" s="188"/>
      <c r="R75" s="99"/>
      <c r="S75" s="98"/>
      <c r="T75" s="188"/>
      <c r="U75" s="189"/>
      <c r="V75" s="187"/>
      <c r="W75" s="188"/>
      <c r="X75" s="189"/>
      <c r="Y75" s="100"/>
      <c r="Z75" s="97"/>
      <c r="AA75" s="97"/>
      <c r="AB75" s="97"/>
      <c r="AC75" s="97"/>
      <c r="AD75" s="97"/>
      <c r="AE75" s="97"/>
      <c r="AF75" s="97"/>
      <c r="AG75" s="97"/>
      <c r="AH75" s="97"/>
      <c r="AI75" s="97"/>
      <c r="AJ75" s="97"/>
    </row>
    <row r="76" spans="1:36" ht="121.5" x14ac:dyDescent="0.25">
      <c r="A76" s="299"/>
      <c r="B76" s="299"/>
      <c r="C76" s="90" t="s">
        <v>376</v>
      </c>
      <c r="D76" s="122">
        <v>9</v>
      </c>
      <c r="E76" s="123" t="s">
        <v>377</v>
      </c>
      <c r="F76" s="109" t="s">
        <v>19</v>
      </c>
      <c r="G76" s="155">
        <v>1</v>
      </c>
      <c r="H76" s="123" t="s">
        <v>378</v>
      </c>
      <c r="I76" s="109" t="s">
        <v>379</v>
      </c>
      <c r="J76" s="182" t="s">
        <v>368</v>
      </c>
      <c r="K76" s="97"/>
      <c r="L76" s="97"/>
      <c r="M76" s="187"/>
      <c r="N76" s="188"/>
      <c r="O76" s="189"/>
      <c r="P76" s="187"/>
      <c r="Q76" s="188"/>
      <c r="R76" s="99"/>
      <c r="S76" s="98"/>
      <c r="T76" s="188"/>
      <c r="U76" s="189"/>
      <c r="V76" s="187"/>
      <c r="W76" s="188"/>
      <c r="X76" s="189"/>
      <c r="Y76" s="100"/>
      <c r="Z76" s="97"/>
      <c r="AA76" s="97"/>
      <c r="AB76" s="97"/>
      <c r="AC76" s="97"/>
      <c r="AD76" s="97"/>
      <c r="AE76" s="97"/>
      <c r="AF76" s="97"/>
      <c r="AG76" s="97"/>
      <c r="AH76" s="97"/>
      <c r="AI76" s="97"/>
      <c r="AJ76" s="97"/>
    </row>
    <row r="77" spans="1:36" ht="101.25" x14ac:dyDescent="0.25">
      <c r="A77" s="299"/>
      <c r="B77" s="299"/>
      <c r="C77" s="293" t="s">
        <v>381</v>
      </c>
      <c r="D77" s="122" t="s">
        <v>451</v>
      </c>
      <c r="E77" s="123" t="s">
        <v>382</v>
      </c>
      <c r="F77" s="292" t="s">
        <v>380</v>
      </c>
      <c r="G77" s="164">
        <v>1</v>
      </c>
      <c r="H77" s="126" t="s">
        <v>383</v>
      </c>
      <c r="I77" s="109" t="s">
        <v>384</v>
      </c>
      <c r="J77" s="182" t="s">
        <v>350</v>
      </c>
      <c r="K77" s="97"/>
      <c r="L77" s="97"/>
      <c r="M77" s="187"/>
      <c r="N77" s="188"/>
      <c r="O77" s="189"/>
      <c r="P77" s="187"/>
      <c r="Q77" s="188"/>
      <c r="R77" s="99"/>
      <c r="S77" s="98"/>
      <c r="T77" s="188"/>
      <c r="U77" s="189"/>
      <c r="V77" s="187"/>
      <c r="W77" s="188"/>
      <c r="X77" s="189"/>
      <c r="Y77" s="100"/>
      <c r="Z77" s="97"/>
      <c r="AA77" s="97"/>
      <c r="AB77" s="97"/>
      <c r="AC77" s="97"/>
      <c r="AD77" s="97"/>
      <c r="AE77" s="97"/>
      <c r="AF77" s="97"/>
      <c r="AG77" s="97"/>
      <c r="AH77" s="97"/>
      <c r="AI77" s="97"/>
      <c r="AJ77" s="97"/>
    </row>
    <row r="78" spans="1:36" ht="101.25" x14ac:dyDescent="0.25">
      <c r="A78" s="299"/>
      <c r="B78" s="299"/>
      <c r="C78" s="293"/>
      <c r="D78" s="122" t="s">
        <v>452</v>
      </c>
      <c r="E78" s="123" t="s">
        <v>385</v>
      </c>
      <c r="F78" s="292"/>
      <c r="G78" s="156">
        <v>0.6</v>
      </c>
      <c r="H78" s="123" t="s">
        <v>386</v>
      </c>
      <c r="I78" s="109" t="s">
        <v>387</v>
      </c>
      <c r="J78" s="182" t="s">
        <v>350</v>
      </c>
      <c r="K78" s="97"/>
      <c r="L78" s="97"/>
      <c r="M78" s="187"/>
      <c r="N78" s="188"/>
      <c r="O78" s="189"/>
      <c r="P78" s="187"/>
      <c r="Q78" s="188"/>
      <c r="R78" s="99"/>
      <c r="S78" s="98"/>
      <c r="T78" s="188"/>
      <c r="U78" s="189"/>
      <c r="V78" s="187"/>
      <c r="W78" s="188"/>
      <c r="X78" s="189"/>
      <c r="Y78" s="100"/>
      <c r="Z78" s="97"/>
      <c r="AA78" s="97"/>
      <c r="AB78" s="97"/>
      <c r="AC78" s="97"/>
      <c r="AD78" s="97"/>
      <c r="AE78" s="97"/>
      <c r="AF78" s="97"/>
      <c r="AG78" s="97"/>
      <c r="AH78" s="97"/>
      <c r="AI78" s="97"/>
      <c r="AJ78" s="97"/>
    </row>
    <row r="79" spans="1:36" ht="162" x14ac:dyDescent="0.25">
      <c r="A79" s="299"/>
      <c r="B79" s="299"/>
      <c r="C79" s="294" t="s">
        <v>389</v>
      </c>
      <c r="D79" s="122" t="s">
        <v>453</v>
      </c>
      <c r="E79" s="138" t="s">
        <v>390</v>
      </c>
      <c r="F79" s="292" t="s">
        <v>388</v>
      </c>
      <c r="G79" s="156">
        <v>0.1</v>
      </c>
      <c r="H79" s="139" t="s">
        <v>391</v>
      </c>
      <c r="I79" s="170" t="s">
        <v>392</v>
      </c>
      <c r="J79" s="182" t="s">
        <v>350</v>
      </c>
      <c r="K79" s="97"/>
      <c r="L79" s="97"/>
      <c r="M79" s="187"/>
      <c r="N79" s="188"/>
      <c r="O79" s="189"/>
      <c r="P79" s="187"/>
      <c r="Q79" s="188"/>
      <c r="R79" s="99"/>
      <c r="S79" s="98"/>
      <c r="T79" s="188"/>
      <c r="U79" s="189"/>
      <c r="V79" s="187"/>
      <c r="W79" s="188"/>
      <c r="X79" s="189"/>
      <c r="Y79" s="100"/>
      <c r="Z79" s="97"/>
      <c r="AA79" s="97"/>
      <c r="AB79" s="97"/>
      <c r="AC79" s="97"/>
      <c r="AD79" s="97"/>
      <c r="AE79" s="97"/>
      <c r="AF79" s="97"/>
      <c r="AG79" s="97"/>
      <c r="AH79" s="97"/>
      <c r="AI79" s="97"/>
      <c r="AJ79" s="97"/>
    </row>
    <row r="80" spans="1:36" ht="81" x14ac:dyDescent="0.25">
      <c r="A80" s="299"/>
      <c r="B80" s="299"/>
      <c r="C80" s="294"/>
      <c r="D80" s="122" t="s">
        <v>454</v>
      </c>
      <c r="E80" s="138" t="s">
        <v>393</v>
      </c>
      <c r="F80" s="292"/>
      <c r="G80" s="156">
        <v>1</v>
      </c>
      <c r="H80" s="126" t="s">
        <v>394</v>
      </c>
      <c r="I80" s="170" t="s">
        <v>395</v>
      </c>
      <c r="J80" s="182" t="s">
        <v>350</v>
      </c>
      <c r="K80" s="97"/>
      <c r="L80" s="97"/>
      <c r="M80" s="187"/>
      <c r="N80" s="188"/>
      <c r="O80" s="189"/>
      <c r="P80" s="187"/>
      <c r="Q80" s="188"/>
      <c r="R80" s="99"/>
      <c r="S80" s="98"/>
      <c r="T80" s="188"/>
      <c r="U80" s="189"/>
      <c r="V80" s="187"/>
      <c r="W80" s="188"/>
      <c r="X80" s="189"/>
      <c r="Y80" s="100"/>
      <c r="Z80" s="97"/>
      <c r="AA80" s="97"/>
      <c r="AB80" s="97"/>
      <c r="AC80" s="97"/>
      <c r="AD80" s="97"/>
      <c r="AE80" s="97"/>
      <c r="AF80" s="97"/>
      <c r="AG80" s="97"/>
      <c r="AH80" s="97"/>
      <c r="AI80" s="97"/>
      <c r="AJ80" s="97"/>
    </row>
    <row r="81" spans="1:36" ht="81" x14ac:dyDescent="0.25">
      <c r="A81" s="299"/>
      <c r="B81" s="299"/>
      <c r="C81" s="294"/>
      <c r="D81" s="122" t="s">
        <v>455</v>
      </c>
      <c r="E81" s="138" t="s">
        <v>396</v>
      </c>
      <c r="F81" s="292"/>
      <c r="G81" s="156">
        <v>0.03</v>
      </c>
      <c r="H81" s="126" t="s">
        <v>397</v>
      </c>
      <c r="I81" s="170" t="s">
        <v>398</v>
      </c>
      <c r="J81" s="182" t="s">
        <v>350</v>
      </c>
      <c r="K81" s="97"/>
      <c r="L81" s="97"/>
      <c r="M81" s="187"/>
      <c r="N81" s="188"/>
      <c r="O81" s="189"/>
      <c r="P81" s="187"/>
      <c r="Q81" s="188"/>
      <c r="R81" s="99"/>
      <c r="S81" s="98"/>
      <c r="T81" s="188"/>
      <c r="U81" s="189"/>
      <c r="V81" s="187"/>
      <c r="W81" s="188"/>
      <c r="X81" s="189"/>
      <c r="Y81" s="100"/>
      <c r="Z81" s="97"/>
      <c r="AA81" s="97"/>
      <c r="AB81" s="97"/>
      <c r="AC81" s="97"/>
      <c r="AD81" s="97"/>
      <c r="AE81" s="97"/>
      <c r="AF81" s="97"/>
      <c r="AG81" s="97"/>
      <c r="AH81" s="97"/>
      <c r="AI81" s="97"/>
      <c r="AJ81" s="97"/>
    </row>
    <row r="82" spans="1:36" ht="81" x14ac:dyDescent="0.25">
      <c r="A82" s="299"/>
      <c r="B82" s="299"/>
      <c r="C82" s="294"/>
      <c r="D82" s="122" t="s">
        <v>456</v>
      </c>
      <c r="E82" s="138" t="s">
        <v>399</v>
      </c>
      <c r="F82" s="292"/>
      <c r="G82" s="156">
        <v>0.03</v>
      </c>
      <c r="H82" s="123" t="s">
        <v>400</v>
      </c>
      <c r="I82" s="170" t="s">
        <v>398</v>
      </c>
      <c r="J82" s="182" t="s">
        <v>350</v>
      </c>
      <c r="K82" s="97"/>
      <c r="L82" s="97"/>
      <c r="M82" s="187"/>
      <c r="N82" s="188"/>
      <c r="O82" s="189"/>
      <c r="P82" s="187"/>
      <c r="Q82" s="188"/>
      <c r="R82" s="99"/>
      <c r="S82" s="98"/>
      <c r="T82" s="188"/>
      <c r="U82" s="189"/>
      <c r="V82" s="187"/>
      <c r="W82" s="188"/>
      <c r="X82" s="189"/>
      <c r="Y82" s="100"/>
      <c r="Z82" s="97"/>
      <c r="AA82" s="97"/>
      <c r="AB82" s="97"/>
      <c r="AC82" s="97"/>
      <c r="AD82" s="97"/>
      <c r="AE82" s="97"/>
      <c r="AF82" s="97"/>
      <c r="AG82" s="97"/>
      <c r="AH82" s="97"/>
      <c r="AI82" s="97"/>
      <c r="AJ82" s="97"/>
    </row>
    <row r="83" spans="1:36" ht="101.25" x14ac:dyDescent="0.25">
      <c r="A83" s="299"/>
      <c r="B83" s="299"/>
      <c r="C83" s="294"/>
      <c r="D83" s="122" t="s">
        <v>457</v>
      </c>
      <c r="E83" s="138" t="s">
        <v>401</v>
      </c>
      <c r="F83" s="292"/>
      <c r="G83" s="156">
        <v>1</v>
      </c>
      <c r="H83" s="126" t="s">
        <v>402</v>
      </c>
      <c r="I83" s="175" t="s">
        <v>403</v>
      </c>
      <c r="J83" s="182" t="s">
        <v>350</v>
      </c>
      <c r="K83" s="97"/>
      <c r="L83" s="97"/>
      <c r="M83" s="187"/>
      <c r="N83" s="188"/>
      <c r="O83" s="189"/>
      <c r="P83" s="187"/>
      <c r="Q83" s="188"/>
      <c r="R83" s="99"/>
      <c r="S83" s="98"/>
      <c r="T83" s="188"/>
      <c r="U83" s="189"/>
      <c r="V83" s="187"/>
      <c r="W83" s="188"/>
      <c r="X83" s="189"/>
      <c r="Y83" s="100"/>
      <c r="Z83" s="97"/>
      <c r="AA83" s="97"/>
      <c r="AB83" s="97"/>
      <c r="AC83" s="97"/>
      <c r="AD83" s="97"/>
      <c r="AE83" s="97"/>
      <c r="AF83" s="97"/>
      <c r="AG83" s="97"/>
      <c r="AH83" s="97"/>
      <c r="AI83" s="97"/>
      <c r="AJ83" s="97"/>
    </row>
    <row r="84" spans="1:36" ht="121.5" x14ac:dyDescent="0.25">
      <c r="A84" s="299"/>
      <c r="B84" s="299"/>
      <c r="C84" s="294"/>
      <c r="D84" s="122" t="s">
        <v>458</v>
      </c>
      <c r="E84" s="138" t="s">
        <v>404</v>
      </c>
      <c r="F84" s="292"/>
      <c r="G84" s="156">
        <v>1</v>
      </c>
      <c r="H84" s="171" t="s">
        <v>405</v>
      </c>
      <c r="I84" s="153" t="s">
        <v>406</v>
      </c>
      <c r="J84" s="182" t="s">
        <v>350</v>
      </c>
      <c r="K84" s="97"/>
      <c r="L84" s="97"/>
      <c r="M84" s="187"/>
      <c r="N84" s="188"/>
      <c r="O84" s="189"/>
      <c r="P84" s="187"/>
      <c r="Q84" s="188"/>
      <c r="R84" s="99"/>
      <c r="S84" s="98"/>
      <c r="T84" s="188"/>
      <c r="U84" s="189"/>
      <c r="V84" s="187"/>
      <c r="W84" s="188"/>
      <c r="X84" s="189"/>
      <c r="Y84" s="100"/>
      <c r="Z84" s="97"/>
      <c r="AA84" s="97"/>
      <c r="AB84" s="97"/>
      <c r="AC84" s="97"/>
      <c r="AD84" s="97"/>
      <c r="AE84" s="97"/>
      <c r="AF84" s="97"/>
      <c r="AG84" s="97"/>
      <c r="AH84" s="97"/>
      <c r="AI84" s="97"/>
      <c r="AJ84" s="97"/>
    </row>
    <row r="85" spans="1:36" ht="162" x14ac:dyDescent="0.25">
      <c r="A85" s="299"/>
      <c r="B85" s="299"/>
      <c r="C85" s="294"/>
      <c r="D85" s="122" t="s">
        <v>459</v>
      </c>
      <c r="E85" s="139" t="s">
        <v>408</v>
      </c>
      <c r="F85" s="153" t="s">
        <v>407</v>
      </c>
      <c r="G85" s="156">
        <v>1</v>
      </c>
      <c r="H85" s="171" t="s">
        <v>409</v>
      </c>
      <c r="I85" s="153" t="s">
        <v>410</v>
      </c>
      <c r="J85" s="182" t="s">
        <v>350</v>
      </c>
      <c r="K85" s="97"/>
      <c r="L85" s="97"/>
      <c r="M85" s="187"/>
      <c r="N85" s="188"/>
      <c r="O85" s="189"/>
      <c r="P85" s="187"/>
      <c r="Q85" s="188"/>
      <c r="R85" s="99"/>
      <c r="S85" s="98"/>
      <c r="T85" s="188"/>
      <c r="U85" s="189"/>
      <c r="V85" s="187"/>
      <c r="W85" s="188"/>
      <c r="X85" s="189"/>
      <c r="Y85" s="100"/>
      <c r="Z85" s="97"/>
      <c r="AA85" s="97"/>
      <c r="AB85" s="97"/>
      <c r="AC85" s="97"/>
      <c r="AD85" s="97"/>
      <c r="AE85" s="97"/>
      <c r="AF85" s="97"/>
      <c r="AG85" s="97"/>
      <c r="AH85" s="97"/>
      <c r="AI85" s="97"/>
      <c r="AJ85" s="97"/>
    </row>
    <row r="86" spans="1:36" ht="283.5" x14ac:dyDescent="0.25">
      <c r="A86" s="299"/>
      <c r="B86" s="299"/>
      <c r="C86" s="294"/>
      <c r="D86" s="122" t="s">
        <v>460</v>
      </c>
      <c r="E86" s="140" t="s">
        <v>412</v>
      </c>
      <c r="F86" s="153" t="s">
        <v>411</v>
      </c>
      <c r="G86" s="163">
        <v>0.9</v>
      </c>
      <c r="H86" s="140" t="s">
        <v>413</v>
      </c>
      <c r="I86" s="176" t="s">
        <v>414</v>
      </c>
      <c r="J86" s="182" t="s">
        <v>350</v>
      </c>
      <c r="K86" s="97"/>
      <c r="L86" s="97"/>
      <c r="M86" s="187"/>
      <c r="N86" s="188"/>
      <c r="O86" s="189"/>
      <c r="P86" s="187"/>
      <c r="Q86" s="188"/>
      <c r="R86" s="99"/>
      <c r="S86" s="98"/>
      <c r="T86" s="188"/>
      <c r="U86" s="189"/>
      <c r="V86" s="187"/>
      <c r="W86" s="188"/>
      <c r="X86" s="189"/>
      <c r="Y86" s="100"/>
      <c r="Z86" s="97"/>
      <c r="AA86" s="97"/>
      <c r="AB86" s="97"/>
      <c r="AC86" s="97"/>
      <c r="AD86" s="97"/>
      <c r="AE86" s="97"/>
      <c r="AF86" s="97"/>
      <c r="AG86" s="97"/>
      <c r="AH86" s="97"/>
      <c r="AI86" s="97"/>
      <c r="AJ86" s="97"/>
    </row>
    <row r="87" spans="1:36" ht="81" x14ac:dyDescent="0.25">
      <c r="A87" s="299"/>
      <c r="B87" s="299"/>
      <c r="C87" s="296" t="s">
        <v>416</v>
      </c>
      <c r="D87" s="122" t="s">
        <v>461</v>
      </c>
      <c r="E87" s="141" t="s">
        <v>417</v>
      </c>
      <c r="F87" s="295" t="s">
        <v>415</v>
      </c>
      <c r="G87" s="164">
        <v>0.85</v>
      </c>
      <c r="H87" s="123" t="s">
        <v>418</v>
      </c>
      <c r="I87" s="109" t="s">
        <v>419</v>
      </c>
      <c r="J87" s="182" t="s">
        <v>420</v>
      </c>
      <c r="K87" s="97"/>
      <c r="L87" s="97"/>
      <c r="M87" s="187"/>
      <c r="N87" s="188"/>
      <c r="O87" s="189"/>
      <c r="P87" s="187"/>
      <c r="Q87" s="188"/>
      <c r="R87" s="99"/>
      <c r="S87" s="98"/>
      <c r="T87" s="188"/>
      <c r="U87" s="189"/>
      <c r="V87" s="187"/>
      <c r="W87" s="188"/>
      <c r="X87" s="189"/>
      <c r="Y87" s="100"/>
      <c r="Z87" s="97"/>
      <c r="AA87" s="97"/>
      <c r="AB87" s="97"/>
      <c r="AC87" s="97"/>
      <c r="AD87" s="97"/>
      <c r="AE87" s="97"/>
      <c r="AF87" s="97"/>
      <c r="AG87" s="97"/>
      <c r="AH87" s="97"/>
      <c r="AI87" s="97"/>
      <c r="AJ87" s="97"/>
    </row>
    <row r="88" spans="1:36" ht="182.25" x14ac:dyDescent="0.25">
      <c r="A88" s="299"/>
      <c r="B88" s="299"/>
      <c r="C88" s="296"/>
      <c r="D88" s="122" t="s">
        <v>462</v>
      </c>
      <c r="E88" s="126" t="s">
        <v>421</v>
      </c>
      <c r="F88" s="295"/>
      <c r="G88" s="164">
        <v>1</v>
      </c>
      <c r="H88" s="123" t="s">
        <v>422</v>
      </c>
      <c r="I88" s="109" t="s">
        <v>423</v>
      </c>
      <c r="J88" s="182" t="s">
        <v>420</v>
      </c>
      <c r="K88" s="97"/>
      <c r="L88" s="97"/>
      <c r="M88" s="187"/>
      <c r="N88" s="188"/>
      <c r="O88" s="189"/>
      <c r="P88" s="187"/>
      <c r="Q88" s="188"/>
      <c r="R88" s="99"/>
      <c r="S88" s="98"/>
      <c r="T88" s="188"/>
      <c r="U88" s="189"/>
      <c r="V88" s="187"/>
      <c r="W88" s="188"/>
      <c r="X88" s="189"/>
      <c r="Y88" s="100"/>
      <c r="Z88" s="97"/>
      <c r="AA88" s="97"/>
      <c r="AB88" s="97"/>
      <c r="AC88" s="97"/>
      <c r="AD88" s="97"/>
      <c r="AE88" s="97"/>
      <c r="AF88" s="97"/>
      <c r="AG88" s="97"/>
      <c r="AH88" s="97"/>
      <c r="AI88" s="97"/>
      <c r="AJ88" s="97"/>
    </row>
    <row r="89" spans="1:36" ht="81" x14ac:dyDescent="0.25">
      <c r="A89" s="299"/>
      <c r="B89" s="299"/>
      <c r="C89" s="296"/>
      <c r="D89" s="122" t="s">
        <v>463</v>
      </c>
      <c r="E89" s="142" t="s">
        <v>424</v>
      </c>
      <c r="F89" s="295"/>
      <c r="G89" s="164">
        <v>0.9</v>
      </c>
      <c r="H89" s="123" t="s">
        <v>425</v>
      </c>
      <c r="I89" s="109" t="s">
        <v>426</v>
      </c>
      <c r="J89" s="182" t="s">
        <v>420</v>
      </c>
      <c r="K89" s="97"/>
      <c r="L89" s="97"/>
      <c r="M89" s="187"/>
      <c r="N89" s="188"/>
      <c r="O89" s="189"/>
      <c r="P89" s="187"/>
      <c r="Q89" s="188"/>
      <c r="R89" s="99"/>
      <c r="S89" s="98"/>
      <c r="T89" s="188"/>
      <c r="U89" s="189"/>
      <c r="V89" s="187"/>
      <c r="W89" s="188"/>
      <c r="X89" s="189"/>
      <c r="Y89" s="100"/>
      <c r="Z89" s="97"/>
      <c r="AA89" s="97"/>
      <c r="AB89" s="97"/>
      <c r="AC89" s="97"/>
      <c r="AD89" s="97"/>
      <c r="AE89" s="97"/>
      <c r="AF89" s="97"/>
      <c r="AG89" s="97"/>
      <c r="AH89" s="97"/>
      <c r="AI89" s="97"/>
      <c r="AJ89" s="97"/>
    </row>
    <row r="90" spans="1:36" ht="222.75" x14ac:dyDescent="0.25">
      <c r="A90" s="299"/>
      <c r="B90" s="299"/>
      <c r="C90" s="93" t="s">
        <v>428</v>
      </c>
      <c r="D90" s="122">
        <v>13</v>
      </c>
      <c r="E90" s="143" t="s">
        <v>429</v>
      </c>
      <c r="F90" s="153" t="s">
        <v>427</v>
      </c>
      <c r="G90" s="165">
        <v>0.9</v>
      </c>
      <c r="H90" s="126" t="s">
        <v>430</v>
      </c>
      <c r="I90" s="177" t="s">
        <v>431</v>
      </c>
      <c r="J90" s="182" t="s">
        <v>432</v>
      </c>
      <c r="K90" s="97"/>
      <c r="L90" s="97"/>
      <c r="M90" s="187"/>
      <c r="N90" s="188"/>
      <c r="O90" s="189"/>
      <c r="P90" s="187"/>
      <c r="Q90" s="188"/>
      <c r="R90" s="99"/>
      <c r="S90" s="98"/>
      <c r="T90" s="188"/>
      <c r="U90" s="189"/>
      <c r="V90" s="187"/>
      <c r="W90" s="188"/>
      <c r="X90" s="189"/>
      <c r="Y90" s="100"/>
      <c r="Z90" s="97"/>
      <c r="AA90" s="97"/>
      <c r="AB90" s="97"/>
      <c r="AC90" s="97"/>
      <c r="AD90" s="97"/>
      <c r="AE90" s="97"/>
      <c r="AF90" s="97"/>
      <c r="AG90" s="97"/>
      <c r="AH90" s="97"/>
      <c r="AI90" s="97"/>
      <c r="AJ90" s="97"/>
    </row>
    <row r="91" spans="1:36" ht="60.75" x14ac:dyDescent="0.25">
      <c r="A91" s="299"/>
      <c r="B91" s="299"/>
      <c r="C91" s="94" t="s">
        <v>434</v>
      </c>
      <c r="D91" s="122">
        <v>14</v>
      </c>
      <c r="E91" s="126" t="s">
        <v>435</v>
      </c>
      <c r="F91" s="109" t="s">
        <v>433</v>
      </c>
      <c r="G91" s="155">
        <v>1</v>
      </c>
      <c r="H91" s="126" t="s">
        <v>436</v>
      </c>
      <c r="I91" s="109" t="s">
        <v>437</v>
      </c>
      <c r="J91" s="182" t="s">
        <v>420</v>
      </c>
      <c r="K91" s="97"/>
      <c r="L91" s="97"/>
      <c r="M91" s="187"/>
      <c r="N91" s="188"/>
      <c r="O91" s="189"/>
      <c r="P91" s="187"/>
      <c r="Q91" s="188"/>
      <c r="R91" s="99"/>
      <c r="S91" s="98"/>
      <c r="T91" s="188"/>
      <c r="U91" s="189"/>
      <c r="V91" s="187"/>
      <c r="W91" s="188"/>
      <c r="X91" s="189"/>
      <c r="Y91" s="100"/>
      <c r="Z91" s="97"/>
      <c r="AA91" s="97"/>
      <c r="AB91" s="97"/>
      <c r="AC91" s="97"/>
      <c r="AD91" s="97"/>
      <c r="AE91" s="97"/>
      <c r="AF91" s="97"/>
      <c r="AG91" s="97"/>
      <c r="AH91" s="97"/>
      <c r="AI91" s="97"/>
      <c r="AJ91" s="97"/>
    </row>
    <row r="92" spans="1:36" ht="60.75" x14ac:dyDescent="0.25">
      <c r="A92" s="299"/>
      <c r="B92" s="299"/>
      <c r="C92" s="90" t="s">
        <v>439</v>
      </c>
      <c r="D92" s="122">
        <v>15</v>
      </c>
      <c r="E92" s="123" t="s">
        <v>440</v>
      </c>
      <c r="F92" s="145" t="s">
        <v>438</v>
      </c>
      <c r="G92" s="155">
        <v>1</v>
      </c>
      <c r="H92" s="123" t="s">
        <v>441</v>
      </c>
      <c r="I92" s="145" t="s">
        <v>442</v>
      </c>
      <c r="J92" s="183" t="s">
        <v>420</v>
      </c>
      <c r="K92" s="97"/>
      <c r="L92" s="97"/>
      <c r="M92" s="187"/>
      <c r="N92" s="188"/>
      <c r="O92" s="189"/>
      <c r="P92" s="187"/>
      <c r="Q92" s="188"/>
      <c r="R92" s="99"/>
      <c r="S92" s="98"/>
      <c r="T92" s="188"/>
      <c r="U92" s="189"/>
      <c r="V92" s="187"/>
      <c r="W92" s="188"/>
      <c r="X92" s="189"/>
      <c r="Y92" s="100"/>
      <c r="Z92" s="97"/>
      <c r="AA92" s="97"/>
      <c r="AB92" s="97"/>
      <c r="AC92" s="97"/>
      <c r="AD92" s="97"/>
      <c r="AE92" s="97"/>
      <c r="AF92" s="97"/>
      <c r="AG92" s="97"/>
      <c r="AH92" s="97"/>
      <c r="AI92" s="97"/>
      <c r="AJ92" s="97"/>
    </row>
    <row r="93" spans="1:36" x14ac:dyDescent="0.3">
      <c r="K93" s="96"/>
      <c r="L93" s="96"/>
      <c r="M93" s="133"/>
      <c r="N93" s="133"/>
      <c r="O93" s="133"/>
      <c r="P93" s="133"/>
      <c r="Q93" s="152"/>
      <c r="R93" s="102"/>
      <c r="S93" s="102"/>
      <c r="T93" s="133"/>
      <c r="U93" s="133"/>
      <c r="V93" s="133"/>
      <c r="W93" s="133"/>
      <c r="X93" s="169"/>
      <c r="Y93" s="96"/>
      <c r="Z93" s="96"/>
      <c r="AA93" s="96"/>
      <c r="AB93" s="96"/>
      <c r="AC93" s="96"/>
      <c r="AD93" s="96"/>
      <c r="AE93" s="96"/>
      <c r="AF93" s="96"/>
      <c r="AG93" s="96"/>
      <c r="AH93" s="96"/>
      <c r="AI93" s="96"/>
      <c r="AJ93" s="96"/>
    </row>
    <row r="94" spans="1:36" x14ac:dyDescent="0.3">
      <c r="K94" s="96"/>
      <c r="L94" s="96"/>
      <c r="M94" s="133"/>
      <c r="N94" s="133"/>
      <c r="O94" s="133"/>
      <c r="P94" s="133"/>
      <c r="Q94" s="152"/>
      <c r="R94" s="102"/>
      <c r="S94" s="102"/>
      <c r="T94" s="133"/>
      <c r="U94" s="133"/>
      <c r="V94" s="133"/>
      <c r="W94" s="133"/>
      <c r="X94" s="169"/>
      <c r="Y94" s="96"/>
      <c r="Z94" s="96"/>
      <c r="AA94" s="96"/>
      <c r="AB94" s="96"/>
      <c r="AC94" s="96"/>
      <c r="AD94" s="96"/>
      <c r="AE94" s="96"/>
      <c r="AF94" s="96"/>
      <c r="AG94" s="96"/>
      <c r="AH94" s="96"/>
      <c r="AI94" s="96"/>
      <c r="AJ94" s="96"/>
    </row>
    <row r="95" spans="1:36" x14ac:dyDescent="0.3">
      <c r="K95" s="96"/>
      <c r="L95" s="96"/>
      <c r="M95" s="133"/>
      <c r="N95" s="133"/>
      <c r="O95" s="133"/>
      <c r="P95" s="133"/>
      <c r="Q95" s="152"/>
      <c r="R95" s="102"/>
      <c r="S95" s="102"/>
      <c r="T95" s="133"/>
      <c r="U95" s="133"/>
      <c r="V95" s="133"/>
      <c r="W95" s="133"/>
      <c r="X95" s="169"/>
      <c r="Y95" s="96"/>
      <c r="Z95" s="96"/>
      <c r="AA95" s="96"/>
      <c r="AB95" s="96"/>
      <c r="AC95" s="96"/>
      <c r="AD95" s="96"/>
      <c r="AE95" s="96"/>
      <c r="AF95" s="96"/>
      <c r="AG95" s="96"/>
      <c r="AH95" s="96"/>
      <c r="AI95" s="96"/>
      <c r="AJ95" s="96"/>
    </row>
    <row r="96" spans="1:36" x14ac:dyDescent="0.3">
      <c r="K96" s="96"/>
      <c r="L96" s="96"/>
      <c r="M96" s="133"/>
      <c r="N96" s="133"/>
      <c r="O96" s="133"/>
      <c r="P96" s="133"/>
      <c r="Q96" s="152"/>
      <c r="R96" s="102"/>
      <c r="S96" s="102"/>
      <c r="T96" s="133"/>
      <c r="U96" s="133"/>
      <c r="V96" s="133"/>
      <c r="W96" s="133"/>
      <c r="X96" s="169"/>
      <c r="Y96" s="96"/>
      <c r="Z96" s="96"/>
      <c r="AA96" s="96"/>
      <c r="AB96" s="96"/>
      <c r="AC96" s="96"/>
      <c r="AD96" s="96"/>
      <c r="AE96" s="96"/>
      <c r="AF96" s="96"/>
      <c r="AG96" s="96"/>
      <c r="AH96" s="96"/>
      <c r="AI96" s="96"/>
      <c r="AJ96" s="96"/>
    </row>
  </sheetData>
  <mergeCells count="58">
    <mergeCell ref="F87:F89"/>
    <mergeCell ref="C87:C89"/>
    <mergeCell ref="A66:B66"/>
    <mergeCell ref="A67:B92"/>
    <mergeCell ref="C70:C71"/>
    <mergeCell ref="A65:C65"/>
    <mergeCell ref="F77:F78"/>
    <mergeCell ref="C77:C78"/>
    <mergeCell ref="F79:F84"/>
    <mergeCell ref="C79:C86"/>
    <mergeCell ref="AC4:AF4"/>
    <mergeCell ref="AG4:AJ4"/>
    <mergeCell ref="T1:W1"/>
    <mergeCell ref="T2:W2"/>
    <mergeCell ref="T3:W3"/>
    <mergeCell ref="T4:W4"/>
    <mergeCell ref="C51:C53"/>
    <mergeCell ref="B40:B47"/>
    <mergeCell ref="C40:C47"/>
    <mergeCell ref="B48:B50"/>
    <mergeCell ref="Y4:AB4"/>
    <mergeCell ref="E4:E5"/>
    <mergeCell ref="C9:C11"/>
    <mergeCell ref="D10:D11"/>
    <mergeCell ref="E10:E11"/>
    <mergeCell ref="D4:D5"/>
    <mergeCell ref="A12:A21"/>
    <mergeCell ref="B14:B21"/>
    <mergeCell ref="C15:C21"/>
    <mergeCell ref="D54:F54"/>
    <mergeCell ref="A22:A32"/>
    <mergeCell ref="A33:A34"/>
    <mergeCell ref="B33:B34"/>
    <mergeCell ref="B22:B23"/>
    <mergeCell ref="C22:C24"/>
    <mergeCell ref="C25:C27"/>
    <mergeCell ref="B25:B27"/>
    <mergeCell ref="A35:A54"/>
    <mergeCell ref="B35:B39"/>
    <mergeCell ref="C36:C39"/>
    <mergeCell ref="B51:B53"/>
    <mergeCell ref="C49:C50"/>
    <mergeCell ref="A6:A11"/>
    <mergeCell ref="B9:B11"/>
    <mergeCell ref="A1:A3"/>
    <mergeCell ref="B3:C3"/>
    <mergeCell ref="A4:A5"/>
    <mergeCell ref="B4:B5"/>
    <mergeCell ref="C4:C5"/>
    <mergeCell ref="B1:S1"/>
    <mergeCell ref="D3:S3"/>
    <mergeCell ref="I4:Q4"/>
    <mergeCell ref="R4:R5"/>
    <mergeCell ref="S4:S5"/>
    <mergeCell ref="G4:G5"/>
    <mergeCell ref="H4:H5"/>
    <mergeCell ref="F4:F5"/>
    <mergeCell ref="B2:S2"/>
  </mergeCells>
  <conditionalFormatting sqref="X65:X66">
    <cfRule type="cellIs" dxfId="1" priority="1" operator="greaterThan">
      <formula>0.9</formula>
    </cfRule>
    <cfRule type="cellIs" dxfId="0" priority="2" operator="between">
      <formula>0.71</formula>
      <formula>0.9</formula>
    </cfRule>
  </conditionalFormatting>
  <dataValidations count="1">
    <dataValidation type="list" allowBlank="1" showInputMessage="1" showErrorMessage="1" sqref="T67 N67 Q67 W67 Q69:Q92 T69:T92 W69:W92 N69:N92">
      <formula1>#REF!</formula1>
    </dataValidation>
  </dataValidations>
  <printOptions horizontalCentered="1" verticalCentered="1"/>
  <pageMargins left="0.70866141732283472" right="0.70866141732283472" top="0.74803149606299213" bottom="0.74803149606299213" header="0.31496062992125984" footer="0.31496062992125984"/>
  <pageSetup paperSize="14" scale="30" fitToHeight="0" orientation="landscape" r:id="rId1"/>
  <rowBreaks count="5" manualBreakCount="5">
    <brk id="11" max="23" man="1"/>
    <brk id="22" max="23" man="1"/>
    <brk id="31" max="23" man="1"/>
    <brk id="40" max="23" man="1"/>
    <brk id="5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Accion 2019 DEF</vt:lpstr>
      <vt:lpstr>'Plan Accion 2019 DEF'!Área_de_impresión</vt:lpstr>
      <vt:lpstr>'Plan Accion 2019 DEF'!Títulos_a_imprimir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PARRA MARTINEZ</dc:creator>
  <cp:lastModifiedBy>LISBETH AGUIRRE CARRANZA</cp:lastModifiedBy>
  <cp:lastPrinted>2019-05-03T13:52:41Z</cp:lastPrinted>
  <dcterms:created xsi:type="dcterms:W3CDTF">2019-01-16T20:31:29Z</dcterms:created>
  <dcterms:modified xsi:type="dcterms:W3CDTF">2019-05-03T14:05:13Z</dcterms:modified>
</cp:coreProperties>
</file>