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Carolina Avila\Documents\2 Transparencia\6_1 Politicas y lineamientos\Planes 2020\"/>
    </mc:Choice>
  </mc:AlternateContent>
  <xr:revisionPtr revIDLastSave="0" documentId="8_{C2DF3B47-477B-4BBC-A66C-F750407E4A92}" xr6:coauthVersionLast="45" xr6:coauthVersionMax="45" xr10:uidLastSave="{00000000-0000-0000-0000-000000000000}"/>
  <bookViews>
    <workbookView xWindow="-108" yWindow="-108" windowWidth="23256" windowHeight="12576" tabRatio="682" xr2:uid="{00000000-000D-0000-FFFF-FFFF00000000}"/>
  </bookViews>
  <sheets>
    <sheet name="Plan Accion 2020 con ajustes" sheetId="1" r:id="rId1"/>
  </sheets>
  <definedNames>
    <definedName name="_xlnm._FilterDatabase" localSheetId="0" hidden="1">'Plan Accion 2020 con ajustes'!$A$5:$Z$157</definedName>
    <definedName name="_xlnm.Print_Area" localSheetId="0">'Plan Accion 2020 con ajustes'!$A$1:$Z$157</definedName>
    <definedName name="_xlnm.Print_Titles" localSheetId="0">'Plan Accion 2020 con ajustes'!$4:$5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8" i="1" l="1"/>
  <c r="Z121" i="1" l="1"/>
  <c r="W76" i="1" l="1"/>
  <c r="V76" i="1"/>
  <c r="Z21" i="1"/>
  <c r="Z135" i="1"/>
  <c r="Z116" i="1"/>
  <c r="Z113" i="1"/>
  <c r="Z110" i="1"/>
  <c r="Z109" i="1"/>
  <c r="Z108" i="1"/>
  <c r="Z107" i="1"/>
  <c r="Z106" i="1"/>
  <c r="Z100" i="1"/>
  <c r="Z94" i="1"/>
  <c r="Z91" i="1"/>
  <c r="Z90" i="1"/>
  <c r="Z85" i="1"/>
  <c r="Z78" i="1"/>
  <c r="Z72" i="1"/>
  <c r="Z71" i="1"/>
  <c r="Z70" i="1"/>
  <c r="Z63" i="1"/>
  <c r="Z56" i="1"/>
  <c r="Z55" i="1"/>
  <c r="Z54" i="1"/>
  <c r="Z53" i="1"/>
  <c r="Z52" i="1"/>
  <c r="Z51" i="1"/>
  <c r="Z50" i="1"/>
  <c r="Z49" i="1"/>
  <c r="Z48" i="1"/>
  <c r="Z47" i="1"/>
  <c r="Z45" i="1"/>
  <c r="Z43" i="1"/>
  <c r="Z41" i="1"/>
  <c r="Z40" i="1"/>
  <c r="Z34" i="1"/>
  <c r="Z33" i="1"/>
  <c r="Z29" i="1"/>
  <c r="Z27" i="1"/>
  <c r="Z25" i="1"/>
  <c r="Z24" i="1"/>
  <c r="Z22" i="1"/>
  <c r="D7" i="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T76" i="1"/>
  <c r="S76" i="1"/>
  <c r="R76" i="1"/>
  <c r="Q76" i="1"/>
  <c r="R140" i="1"/>
  <c r="Z154" i="1" l="1"/>
</calcChain>
</file>

<file path=xl/sharedStrings.xml><?xml version="1.0" encoding="utf-8"?>
<sst xmlns="http://schemas.openxmlformats.org/spreadsheetml/2006/main" count="2042" uniqueCount="779">
  <si>
    <t>INDICADOR</t>
  </si>
  <si>
    <t>LINEA BASE</t>
  </si>
  <si>
    <t>I TRI</t>
  </si>
  <si>
    <t>II TRI</t>
  </si>
  <si>
    <t>III TRI</t>
  </si>
  <si>
    <t>IV TRI</t>
  </si>
  <si>
    <t>FECHA INICIO</t>
  </si>
  <si>
    <t>FECHA FIN</t>
  </si>
  <si>
    <t>PROCESO ASOCIADO</t>
  </si>
  <si>
    <t>PROGRAMACIÓN</t>
  </si>
  <si>
    <t>1</t>
  </si>
  <si>
    <t>3</t>
  </si>
  <si>
    <t>Gestión Financiera</t>
  </si>
  <si>
    <t>Gestión Documental</t>
  </si>
  <si>
    <t>Talento Humano</t>
  </si>
  <si>
    <t>Gestión</t>
  </si>
  <si>
    <t>Porcentaje</t>
  </si>
  <si>
    <t>Dirección Administrativa - Talento Humano</t>
  </si>
  <si>
    <t>Sostenibilidad del SIG</t>
  </si>
  <si>
    <t>Metodología aprobada y publicada en la Red Interna</t>
  </si>
  <si>
    <t>Número de metodologías aprobadas</t>
  </si>
  <si>
    <t>Eficacia</t>
  </si>
  <si>
    <t>N/A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</si>
  <si>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</si>
  <si>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</si>
  <si>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</si>
  <si>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</si>
  <si>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</si>
  <si>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</si>
  <si>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</si>
  <si>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</si>
  <si>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</si>
  <si>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</si>
  <si>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</si>
  <si>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</si>
  <si>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</si>
  <si>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</si>
  <si>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</si>
  <si>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</si>
  <si>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</si>
  <si>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</si>
  <si>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</si>
  <si>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</si>
  <si>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</si>
  <si>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</si>
  <si>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Retadora</t>
  </si>
  <si>
    <t>Gestión de Direccionamiento Estratégico</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</si>
  <si>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</si>
  <si>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</si>
  <si>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</si>
  <si>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</si>
  <si>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</si>
  <si>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</si>
  <si>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</si>
  <si>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</si>
  <si>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</si>
  <si>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</si>
  <si>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</si>
  <si>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</si>
  <si>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</si>
  <si>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</si>
  <si>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</si>
  <si>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Documento actualizado o acta de revisión</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</si>
  <si>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</si>
  <si>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</si>
  <si>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</si>
  <si>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</si>
  <si>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</si>
  <si>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</si>
  <si>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</si>
  <si>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</si>
  <si>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</si>
  <si>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</si>
  <si>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</si>
  <si>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</si>
  <si>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</si>
  <si>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Actualizar las políticas de prevención del daño antijurídico del Comité de Conciliación de la Corporación.</t>
  </si>
  <si>
    <t>Política aprobada por el Comité de Conciliación de la Corporación</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</si>
  <si>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</si>
  <si>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</si>
  <si>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</si>
  <si>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</si>
  <si>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</si>
  <si>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</si>
  <si>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</si>
  <si>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</si>
  <si>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</si>
  <si>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</si>
  <si>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</si>
  <si>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</si>
  <si>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Acta e inventario de archivo eliminado (documentos copia o de apoyo)</t>
  </si>
  <si>
    <t>Acta de archivo transferido</t>
  </si>
  <si>
    <t xml:space="preserve">TRD convalidadas </t>
  </si>
  <si>
    <t>Base de datos actualizada años 2019, 2018 y 2017 correspondiente a 3450 registros</t>
  </si>
  <si>
    <t>Inventario de activos ajustado una vez convalidada la actualización de las TRD</t>
  </si>
  <si>
    <t>Tablas de control de acceso aprobadas y publicadas</t>
  </si>
  <si>
    <t>Establecer la estructura del Modelo de requisitos para la gestión de documentos electrónicos en la Corporación</t>
  </si>
  <si>
    <t>Documentar el modelo de requisitos en su primer fase</t>
  </si>
  <si>
    <t>Documento con requisitos técnicos y funcionales revisado por sistemas y Archivo de Bogotá</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</si>
  <si>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</si>
  <si>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</si>
  <si>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</si>
  <si>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</si>
  <si>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</si>
  <si>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</si>
  <si>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</si>
  <si>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</si>
  <si>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</si>
  <si>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</si>
  <si>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</si>
  <si>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</si>
  <si>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</si>
  <si>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</si>
  <si>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</si>
  <si>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</si>
  <si>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</si>
  <si>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</si>
  <si>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 xml:space="preserve">Documento publicado en la red interna </t>
  </si>
  <si>
    <t>Número de solicitudes de creación de línea de contratación radicadas</t>
  </si>
  <si>
    <t>Comunicaciones dirigidas a la Dirección Financiera radicadas</t>
  </si>
  <si>
    <t>Número de Solicitudes de contratación radicadas ante la Dirección Financiera</t>
  </si>
  <si>
    <t xml:space="preserve">Informe de nivel de cumplimiento del cronograma </t>
  </si>
  <si>
    <t>Mantenimientos realizados</t>
  </si>
  <si>
    <t>Inventario de activos de Gestión Documental actualizado</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</si>
  <si>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</si>
  <si>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</si>
  <si>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</si>
  <si>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</si>
  <si>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</si>
  <si>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</si>
  <si>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</si>
  <si>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</si>
  <si>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</si>
  <si>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</si>
  <si>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</si>
  <si>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</si>
  <si>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</si>
  <si>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Informe de Auditoria</t>
  </si>
  <si>
    <t>Oficina Asesora de Comunicaciones</t>
  </si>
  <si>
    <t>Efectuar monitoreo a la gestión de riesgos de seguridad de la información de la Corporación</t>
  </si>
  <si>
    <t xml:space="preserve">Número de proyectos de Acuerdo presentados </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</si>
  <si>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</si>
  <si>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</si>
  <si>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</si>
  <si>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</si>
  <si>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Secretaria General</t>
  </si>
  <si>
    <t xml:space="preserve">Gestión </t>
  </si>
  <si>
    <t xml:space="preserve">Retadora </t>
  </si>
  <si>
    <t>Gestionar las adecuaciones exigidas para garantizar la accesibilidad a la Corporación de los ciudadanos, identificadas en el informe de la Veeduría de Bogotá</t>
  </si>
  <si>
    <t xml:space="preserve">Porcentaje </t>
  </si>
  <si>
    <t>Número de resoluciones de otorgamiento</t>
  </si>
  <si>
    <t xml:space="preserve">Gestión normativa </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</si>
  <si>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</si>
  <si>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</si>
  <si>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</si>
  <si>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</si>
  <si>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</si>
  <si>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</si>
  <si>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</si>
  <si>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</si>
  <si>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</si>
  <si>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</si>
  <si>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</si>
  <si>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01/02/2020</t>
  </si>
  <si>
    <t>31/12/2020</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</si>
  <si>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</si>
  <si>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</si>
  <si>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</si>
  <si>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</si>
  <si>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</si>
  <si>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</si>
  <si>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</si>
  <si>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</si>
  <si>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</si>
  <si>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</si>
  <si>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</si>
  <si>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</si>
  <si>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</si>
  <si>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</si>
  <si>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</si>
  <si>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</si>
  <si>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</si>
  <si>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</si>
  <si>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</si>
  <si>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</si>
  <si>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</si>
  <si>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</si>
  <si>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</si>
  <si>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</si>
  <si>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</si>
  <si>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</si>
  <si>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</si>
  <si>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Estrategia diseñada</t>
  </si>
  <si>
    <t>Número de estrategias diseñadas</t>
  </si>
  <si>
    <t>Gestión del Direccionamiento Estratégico</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</si>
  <si>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</si>
  <si>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</si>
  <si>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</si>
  <si>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</si>
  <si>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Semillero, grupo de ideación y/o innovación creado</t>
  </si>
  <si>
    <t>Número de semilleros, grupos de ideación y/o innovación creados</t>
  </si>
  <si>
    <t>Acta de Acta de sesión del Equipo Técnico de Gestión del Conocimiento y la innovación</t>
  </si>
  <si>
    <t xml:space="preserve">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</si>
  <si>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</si>
  <si>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</si>
  <si>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</si>
  <si>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</si>
  <si>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</si>
  <si>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</si>
  <si>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01/01/2020</t>
  </si>
  <si>
    <t xml:space="preserve"> </t>
  </si>
  <si>
    <t>Archivo SST</t>
  </si>
  <si>
    <t>Autoevaluación SG -SST</t>
  </si>
  <si>
    <t>Estratégico de TH</t>
  </si>
  <si>
    <t xml:space="preserve">Previsión de recursos humanos </t>
  </si>
  <si>
    <t>Gestión de integridad</t>
  </si>
  <si>
    <t>Institucional de Capacitación</t>
  </si>
  <si>
    <t>Incentivos institucionales</t>
  </si>
  <si>
    <t>Institucional de Bienestar</t>
  </si>
  <si>
    <t>Seguridad y Salud en el trabajo</t>
  </si>
  <si>
    <t>PAAC</t>
  </si>
  <si>
    <t>Plan de Acción</t>
  </si>
  <si>
    <t>PIGA</t>
  </si>
  <si>
    <t>Participación ciudadana</t>
  </si>
  <si>
    <t>Dirección Administrativa
Equipo Técnico de Gestión del Conocimiento y la innovación</t>
  </si>
  <si>
    <t>1/09/2020</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</si>
  <si>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</si>
  <si>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</si>
  <si>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</si>
  <si>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</si>
  <si>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</si>
  <si>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</si>
  <si>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</si>
  <si>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</si>
  <si>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</si>
  <si>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</si>
  <si>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</si>
  <si>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</si>
  <si>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</si>
  <si>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</si>
  <si>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</si>
  <si>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</si>
  <si>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</si>
  <si>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</si>
  <si>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</si>
  <si>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</si>
  <si>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</si>
  <si>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</si>
  <si>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</si>
  <si>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</si>
  <si>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</si>
  <si>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</si>
  <si>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</si>
  <si>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 xml:space="preserve"> Gestión</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</si>
  <si>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</si>
  <si>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</si>
  <si>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</si>
  <si>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</si>
  <si>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</si>
  <si>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</si>
  <si>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</si>
  <si>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</si>
  <si>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Mesa Directiva
Oficina Asesora de Planeación</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</si>
  <si>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</si>
  <si>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</si>
  <si>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</si>
  <si>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</si>
  <si>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</si>
  <si>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</si>
  <si>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</si>
  <si>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</si>
  <si>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</si>
  <si>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</si>
  <si>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</si>
  <si>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Socializar las políticas de prevención del daño antijurídico a las dependencias de la Corporación, conforme al informe de defensa judicial presentado por la Secretaría Jurídica Distrital.</t>
  </si>
  <si>
    <t>Política actualizada</t>
  </si>
  <si>
    <t>Espacios de participación ciudadana realizados</t>
  </si>
  <si>
    <t>Solicitud de Contratación radicada ante la Dirección Financiera</t>
  </si>
  <si>
    <t>Servidores públicos capacitados en temas de seguridad de la información</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</si>
  <si>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</si>
  <si>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</si>
  <si>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</si>
  <si>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</si>
  <si>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Documento actualizado de caracterización de partes interesadas o acta de revisión</t>
  </si>
  <si>
    <t>Atención al Ciudadano
Procesos misionales</t>
  </si>
  <si>
    <t>Atención al Ciudadano
Procesos misionales
Gestión de Mejora Continua</t>
  </si>
  <si>
    <t xml:space="preserve">Número de informes consolidados de monitoreo cuatrimestral realizados </t>
  </si>
  <si>
    <t>Desarrollar el Programa de Escuela al Concejo, Cabildos estudiantiles (programada), en coordinación con la Mesa Directiva y el Equipo de Atención a la Ciudadanía.</t>
  </si>
  <si>
    <t>Página web, redes sociales, Informe de gestión</t>
  </si>
  <si>
    <t xml:space="preserve">Realizar las actualizaciones de la estructura de la Intranet,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</si>
  <si>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Realizar la actualización del Programa de Gestión Documental - PGD.</t>
  </si>
  <si>
    <t>Programa de Gestión documental ajustado</t>
  </si>
  <si>
    <t>Número de programas ajustados</t>
  </si>
  <si>
    <t xml:space="preserve">Elaborar la tabla de valoración documental - TVD </t>
  </si>
  <si>
    <t>Número de metros lineales del archivo central levantados</t>
  </si>
  <si>
    <t>Terminar el levantamiento de los metros lineales restantes de inventario del archivo central ubicado en el sótano.</t>
  </si>
  <si>
    <t>Publicación para pronunciamiento por parte de la ciudadanía de los documentos propuestos para eliminar durante 60 días en la página Web
Acta del CIGDI
Acta de entrega de la documentación a eliminar a la responsable del Sistema de Gestión Ambiental</t>
  </si>
  <si>
    <t>(Número de dependencias con revisión de las TRD para eliminación de documentos / dependencias de la Corporación)* 100</t>
  </si>
  <si>
    <t>Liberar la cantidad de metros lineales suficientes en el archivo central, para recibir las transferencias primarias.</t>
  </si>
  <si>
    <t>Actas de transferencia secundaria (del Archivo Central al Archivo de Bogotá) o eliminación de documentos, que permitan liberar la cantidad de metros lineales que se identifiquen en el diagnóstico por dependencia (metros lineales que se requiere transferir de los archivos de gestión al archivo central), en aplicación de las Tablas de Valoración Documental</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</si>
  <si>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</si>
  <si>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</si>
  <si>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</si>
  <si>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Actualizar el inventario de activos de información, en lo atinente a Gestión Documental.</t>
  </si>
  <si>
    <t>Elaborar la tabla de control de acceso para la Corporación, a partir de los activos de información.</t>
  </si>
  <si>
    <t>Tabla de Control de Acceso elaborada</t>
  </si>
  <si>
    <t>Levantar los requisitos técnicos y funcionales para la implementación de una herramienta de gestión documental, con base en el diagnóstico.</t>
  </si>
  <si>
    <t>Capacitaciones en gestión documental realizadas</t>
  </si>
  <si>
    <t xml:space="preserve">Realizar jornadas de capacitación, socialización y/o sensibilización en Gestión del conocimiento y la innovación, en el marco del Plan Institucional de Capacitación. </t>
  </si>
  <si>
    <t>Crear semilleros, grupos de ideación y/o innovación, conformado por servidores con perfiles diversos, de los diferentes procesos y dependencias de la Corporación.</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</si>
  <si>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</si>
  <si>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</si>
  <si>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</si>
  <si>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</si>
  <si>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Anual de Vacantes</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</si>
  <si>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</si>
  <si>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</si>
  <si>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</si>
  <si>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</si>
  <si>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</si>
  <si>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</si>
  <si>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</si>
  <si>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</si>
  <si>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</si>
  <si>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</si>
  <si>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Control político</t>
  </si>
  <si>
    <t xml:space="preserve">Registro de bienes y servicios, guía con los requisitos ambientales para la adquisición de bienes y servicios de la corporación. </t>
  </si>
  <si>
    <t>Procedimientos presentados al CIGD con controles incorporados</t>
  </si>
  <si>
    <t>Procedimientos aprobados en sesión del Comité Institucional de Gestión y Desempeño</t>
  </si>
  <si>
    <t>Tablas de valoración documental convalidadas y publicadas</t>
  </si>
  <si>
    <t>Recibir, en el Archivo Central, los documentos transferidos por los diferentes archivos de gestión de las dependencias de la Corporación que hayan cumplido su tiempo de retención (transferencias primarias).</t>
  </si>
  <si>
    <t xml:space="preserve">HERRAMIENTA / PLAN </t>
  </si>
  <si>
    <t>DIMENSIÓN MIPG</t>
  </si>
  <si>
    <t>POLÍTICA MIPG</t>
  </si>
  <si>
    <t xml:space="preserve">Gestión estratégica del Talento Humano </t>
  </si>
  <si>
    <t>Integridad</t>
  </si>
  <si>
    <t>Direccionamiento Estratégico y Planeación</t>
  </si>
  <si>
    <t xml:space="preserve">Planeación Institucional </t>
  </si>
  <si>
    <t xml:space="preserve">Gestión con Valores para resultados </t>
  </si>
  <si>
    <t>Mejora normativa</t>
  </si>
  <si>
    <t>Defensa jurídica</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</si>
  <si>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</si>
  <si>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</si>
  <si>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</si>
  <si>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</si>
  <si>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</si>
  <si>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</si>
  <si>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</si>
  <si>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</si>
  <si>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</si>
  <si>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</si>
  <si>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Seguridad digital</t>
  </si>
  <si>
    <t xml:space="preserve">Fortalecimiento organizacional y simplificación de procesos </t>
  </si>
  <si>
    <t xml:space="preserve">Evaluación de resultados </t>
  </si>
  <si>
    <t>Información y Comunicación</t>
  </si>
  <si>
    <t>Transparencia, acceso a la información pública y lucha contra la corrupción</t>
  </si>
  <si>
    <t>Gestión del conocimiento y la innovación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</si>
  <si>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</si>
  <si>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</si>
  <si>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</si>
  <si>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</si>
  <si>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</si>
  <si>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</si>
  <si>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</si>
  <si>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</si>
  <si>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</si>
  <si>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</si>
  <si>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</si>
  <si>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</si>
  <si>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</si>
  <si>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</si>
  <si>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</si>
  <si>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</si>
  <si>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</si>
  <si>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</si>
  <si>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</si>
  <si>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</si>
  <si>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</si>
  <si>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</si>
  <si>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</si>
  <si>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</si>
  <si>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</si>
  <si>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</si>
  <si>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</si>
  <si>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</si>
  <si>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</si>
  <si>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</si>
  <si>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</si>
  <si>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</si>
  <si>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</si>
  <si>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</si>
  <si>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</si>
  <si>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</si>
  <si>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</si>
  <si>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</si>
  <si>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</si>
  <si>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</si>
  <si>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</si>
  <si>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</si>
  <si>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</si>
  <si>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</si>
  <si>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</si>
  <si>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</si>
  <si>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</si>
  <si>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</si>
  <si>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</si>
  <si>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</si>
  <si>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</si>
  <si>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</si>
  <si>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</si>
  <si>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</si>
  <si>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</si>
  <si>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</si>
  <si>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</si>
  <si>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</si>
  <si>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</si>
  <si>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</si>
  <si>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</si>
  <si>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</si>
  <si>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</si>
  <si>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</si>
  <si>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</si>
  <si>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</si>
  <si>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</si>
  <si>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</si>
  <si>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</si>
  <si>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</si>
  <si>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</si>
  <si>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</si>
  <si>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</si>
  <si>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</si>
  <si>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</si>
  <si>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</si>
  <si>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</si>
  <si>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</si>
  <si>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</si>
  <si>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</si>
  <si>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</si>
  <si>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</si>
  <si>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</si>
  <si>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</si>
  <si>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</si>
  <si>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</si>
  <si>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</si>
  <si>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Otorgar las órdenes al mérito y reconocimientos para destacar los aportes de personas naturales y jurídicas  por su contribución al desarrollo de Bogotá.</t>
  </si>
  <si>
    <t>Secretaria General
Comisiones permanentes</t>
  </si>
  <si>
    <t xml:space="preserve">Gestión normativa
Control político </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</si>
  <si>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</si>
  <si>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</si>
  <si>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</si>
  <si>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</si>
  <si>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</si>
  <si>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</si>
  <si>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</si>
  <si>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</si>
  <si>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</si>
  <si>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</si>
  <si>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</si>
  <si>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</si>
  <si>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</si>
  <si>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</si>
  <si>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</si>
  <si>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</si>
  <si>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</si>
  <si>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</si>
  <si>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</si>
  <si>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Número de actividades realizadas</t>
  </si>
  <si>
    <t>Adelantar las acciones necesarias para efectuar el rediseño del esquema de operación del Fondo Cuenta del Concejo de Bogotá</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</si>
  <si>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</si>
  <si>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</si>
  <si>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</si>
  <si>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</si>
  <si>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</si>
  <si>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Efectuar seguimiento al tramite de la radicación de las solicitudes de contratación por parte de las áreas a la Dirección Financiera, y las relacionadas con TIC de la Dirección Administrativa ante la Secretaria Distrital de Hacienda - Dirección de Informática y Tecnología</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</si>
  <si>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</si>
  <si>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</si>
  <si>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</si>
  <si>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</si>
  <si>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</si>
  <si>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</si>
  <si>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</si>
  <si>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</si>
  <si>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</si>
  <si>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</si>
  <si>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</si>
  <si>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</si>
  <si>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</si>
  <si>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</si>
  <si>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</si>
  <si>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Direccionamiento Estratégico </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</si>
  <si>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</si>
  <si>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</si>
  <si>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rendición de cuentas, del Plan Anticorrupción y de Atención al ciudadano  </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</si>
  <si>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</si>
  <si>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</si>
  <si>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</si>
  <si>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</si>
  <si>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</si>
  <si>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</si>
  <si>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</si>
  <si>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Solicitudes de creación de línea de contratación realizadas</t>
  </si>
  <si>
    <t>Solicitudes de contratación radicadas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</si>
  <si>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</si>
  <si>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</si>
  <si>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</si>
  <si>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</si>
  <si>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</si>
  <si>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</si>
  <si>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</si>
  <si>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 xml:space="preserve">Revisar la caracterización de partes interesadas estableciendo las necesidades de los grupos de valor en materia de información y actualizar en caso de ser necesario. </t>
  </si>
  <si>
    <t>Acciones  orientadas a promover la adopción de una
cultura ambiental positiva ejecutadas</t>
  </si>
  <si>
    <t>Acciones orientadas a promover el uso y consumo responsable de
materiales ejecutadas</t>
  </si>
  <si>
    <t>Número de documentos revisado o actas de revisión de documentos realizados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</si>
  <si>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</si>
  <si>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</si>
  <si>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</si>
  <si>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</si>
  <si>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</si>
  <si>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</si>
  <si>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</si>
  <si>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</si>
  <si>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</si>
  <si>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</si>
  <si>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</si>
  <si>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</si>
  <si>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</si>
  <si>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</si>
  <si>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</si>
  <si>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</si>
  <si>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</si>
  <si>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</si>
  <si>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</si>
  <si>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</si>
  <si>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</si>
  <si>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</si>
  <si>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</si>
  <si>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</si>
  <si>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Informe consolidado de avance del plan de acción e indicadores de gestión de los procesos presentado</t>
  </si>
  <si>
    <t>Número de informes presentados ante el CIGD presentados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</si>
  <si>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</si>
  <si>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</si>
  <si>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</si>
  <si>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</si>
  <si>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</si>
  <si>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</si>
  <si>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</si>
  <si>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</si>
  <si>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</si>
  <si>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</si>
  <si>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</si>
  <si>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</si>
  <si>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</si>
  <si>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</si>
  <si>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</si>
  <si>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</si>
  <si>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 xml:space="preserve">Jornadas del programa Escuela al Concejo ejecutadas </t>
  </si>
  <si>
    <t>Número de jornadas ejecutadas</t>
  </si>
  <si>
    <t>Registros en página web
Registros en redes sociales</t>
  </si>
  <si>
    <t>Actividades de visibilización apoyadas</t>
  </si>
  <si>
    <t>Número de actividades apoyadas</t>
  </si>
  <si>
    <t>Actualización y rediseño realizado</t>
  </si>
  <si>
    <t>Número de actualizaciones realizadas</t>
  </si>
  <si>
    <t>Página web
Informe de la actualización realizada, presentado al Equipo técnico</t>
  </si>
  <si>
    <t>Propuesta de Manual de Uso presentado ante el Equipo Técnico de Información y Comunicación Pública, Transparencia, Anticorrupción, Servicio a la Ciudadanía, Participación Ciudadana y Rendición de Cuentas</t>
  </si>
  <si>
    <t>Elaborar y presentar para aprobación el manual de administración y uso del portal Web de la Corporación</t>
  </si>
  <si>
    <t xml:space="preserve">Elaborar y presentar para aprobación el manual de administración y uso de la Intranet de la Corporación </t>
  </si>
  <si>
    <t>Manual de uso del portal Web elaborado y presentado</t>
  </si>
  <si>
    <t>Manual de uso de la intranet elaborado y presentado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</si>
  <si>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</si>
  <si>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</si>
  <si>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</si>
  <si>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</si>
  <si>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</si>
  <si>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Acta de transferencia primaria levantada</t>
  </si>
  <si>
    <t>Número de metros lineales de archivo transferidos</t>
  </si>
  <si>
    <t>Inventario de acuerdos y proyectos de acuerdo contenidos en los tomos ubicados en la biblioteca, de acuerdo a proyección de registros y enlazados en el aplicativo Librejo concluido</t>
  </si>
  <si>
    <t>Documento con los componentes que debe contemplar el modelo elaborado</t>
  </si>
  <si>
    <t>Documento de requisitos técnicos y funcionales levantados</t>
  </si>
  <si>
    <t>Número de tablas de valoración documental elaboradas</t>
  </si>
  <si>
    <t>Número de actas con los metros lineales de archivo seleccionado para eliminación de acuerdo con la disposición final registrada en las TVD o correspondiente a documentos de apoyo o duplicados producidos antes del 20 de septiembre de 2012</t>
  </si>
  <si>
    <t xml:space="preserve">Número de TRD ajustadas y convalidadas </t>
  </si>
  <si>
    <t>Número de registros ingresados al catalogo en línea realizados</t>
  </si>
  <si>
    <t>Número de inventarios de activos de Gestión Documental actualizados</t>
  </si>
  <si>
    <t>Número de tablas de control de acceso elaboradas</t>
  </si>
  <si>
    <t>Número de modelos de requisitos establecidos</t>
  </si>
  <si>
    <t>Número de documentos evaluados y aprobados en conjunto con la asesoría del Archivo de Bogotá</t>
  </si>
  <si>
    <t>Número de jornadas de capacitación realizadas</t>
  </si>
  <si>
    <t>Jornadas de capacitación, socialización y/o sensibilización en gestión del conocimiento y la  innovación realizadas</t>
  </si>
  <si>
    <t>ACTIVIDADES</t>
  </si>
  <si>
    <t>DEPENDENCIA RESPONSABLE DE LA EJECUCIÓN DE LA ACTIVIDAD</t>
  </si>
  <si>
    <t>Procesos relacionados con los informes</t>
  </si>
  <si>
    <t>Red Intena_ X:\AÑO 2020</t>
  </si>
  <si>
    <t>Informe de Seguimiento</t>
  </si>
  <si>
    <t>Numero de Informes realizados/ Numero de informes programados</t>
  </si>
  <si>
    <t>01/01//2020</t>
  </si>
  <si>
    <t xml:space="preserve">(Número auditadas realizadas / Número de auditorías programadas) * 100   </t>
  </si>
  <si>
    <t>Evaluación independiente</t>
  </si>
  <si>
    <t>Apoyar las actividades de visibilización del Concejo, mediante visitas a las diferentes localidades de la ciudad.</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</si>
  <si>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</si>
  <si>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</si>
  <si>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</si>
  <si>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</si>
  <si>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Rendiciones de cuentas realizadas</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</si>
  <si>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</si>
  <si>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</si>
  <si>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</si>
  <si>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</si>
  <si>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</si>
  <si>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</si>
  <si>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</si>
  <si>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</si>
  <si>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</si>
  <si>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</si>
  <si>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</si>
  <si>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</si>
  <si>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</si>
  <si>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</si>
  <si>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</si>
  <si>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</si>
  <si>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</si>
  <si>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</si>
  <si>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</si>
  <si>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</si>
  <si>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</si>
  <si>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</si>
  <si>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</si>
  <si>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</si>
  <si>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</si>
  <si>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</si>
  <si>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Ejecutar las actividades previstas en el en el Plan de acción operativo del PIGA para el programa de Uso eficiente de la energía.</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</si>
  <si>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</si>
  <si>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</si>
  <si>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</si>
  <si>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Consolidado por la Oficina Asesora de Planeación</t>
  </si>
  <si>
    <r>
      <t xml:space="preserve">TIPO DE META
</t>
    </r>
    <r>
      <rPr>
        <sz val="12"/>
        <rFont val="Arial"/>
        <family val="2"/>
      </rPr>
      <t>Retadora
Gestión
Sostenibilidad del SIG</t>
    </r>
  </si>
  <si>
    <r>
      <rPr>
        <sz val="12"/>
        <rFont val="Arial"/>
        <family val="2"/>
      </rPr>
      <t>Aplicar herramienta de medición de conocimiento y apropiación del Código de Integridad</t>
    </r>
  </si>
  <si>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</si>
  <si>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</si>
  <si>
    <t>SEGUIMIENTO TRIMESTRE I</t>
  </si>
  <si>
    <t>Meta Trimestre</t>
  </si>
  <si>
    <t>Avance</t>
  </si>
  <si>
    <t>Descripción / Análisis del Avance</t>
  </si>
  <si>
    <t>Medio de Verificacion entregables</t>
  </si>
  <si>
    <t>Cálculo del avance</t>
  </si>
  <si>
    <t>Nivel de avance del plan en el trimestre</t>
  </si>
  <si>
    <t xml:space="preserve">Nivel de avance del plan acumulado durante el año </t>
  </si>
  <si>
    <r>
      <t>El PAAC fue elaborado con la participación de las áreas en el marco del</t>
    </r>
    <r>
      <rPr>
        <i/>
        <sz val="12"/>
        <rFont val="Arial"/>
        <family val="2"/>
      </rPr>
      <t xml:space="preserve"> Equipo Técnico de Información y Comunicación, Transparencia, anticorrupción, Servicio a la Ciudadanía, Participación Ciudadana y Rendición de Cuentas, </t>
    </r>
    <r>
      <rPr>
        <sz val="12"/>
        <rFont val="Arial"/>
        <family val="2"/>
      </rPr>
      <t>posteriormente fue socializado a nivel interno en una socialización presencial y por medio de correo electrónico, a su vez se sometió a consulta ciudadana, para culminar con su aprobación en CIGD el 30 de Enero de 2020. Adicionalmente, se cuenta con la resolución 091 que aprueba entre otros, el plan en mención.</t>
    </r>
  </si>
  <si>
    <t xml:space="preserve">Disponible en página web del Concejo, o a través del siguiente enlace: http://concejodebogota.gov.co/planes-institucionales-2020/cbogota/2020-01-31/120053.php </t>
  </si>
  <si>
    <t>Expedición Licencia de Construcción fecha de ejecutoria del 26-02-2020 a cargo de la Curaduria Urbana No. 1 - Bogotá D.C. a cargo de la Arquitecta Ruth Cubillos Salamanca.</t>
  </si>
  <si>
    <t>Acto Administrativo: 11001-1-20-0306 a cargo de la curaduria urbana numero 1 y con fecha de expedición del 30-01-2020.</t>
  </si>
  <si>
    <t>De esta reunión se dejo como constancia, el acta de reunión y listado de asistencia y el plan de accion PESV 2020.</t>
  </si>
  <si>
    <t>Matriz de seguimento al PESV 2020 y Correo para reporte de actividades a los integrantes del Equipo Tecnico</t>
  </si>
  <si>
    <t>En reunión del Equipo técnico  de Información y Comunicación, Transparencia, Anticorrupción, Servicio a la Ciudadanía, Participación Ciudadana y Rendición de Cuenta, sostenida el 13 de marzo de 2020, se realizó la presentación a los integrantes del equipo, del documento en donde se identificó y caracterizó las instancias de participación para el Concejo de Bogotá D.C.</t>
  </si>
  <si>
    <t>Acta de reunion del Equipo de trabajo.
Listado de asistencia.
Presentacion y Documento de Instancias de Participacion.</t>
  </si>
  <si>
    <t>Durante el mes de enero, se recibieron observaciones de la ciudadanía, como insumo para la elaboración del Plan de Acción Anual Integrado y Plan Anticorrupción y de Atención al Ciudadano de la Corporación para la vigencia 2020, que llegaron al correo de planeación de la Corporación, Las cuales se tuvieron en cuenta por el CIGD. Que estas sugerencias y observaciones se remitieron a las dependencias responsables y que a su vez se respondieron a los ciudadanos, Que esta consulta se realizó mediante la página web y replicada en redes del concejo.</t>
  </si>
  <si>
    <t xml:space="preserve">Registro se cuenta con los correos que llegaron al correo de planeación.
</t>
  </si>
  <si>
    <t>A la fecha la Oficina de control Interno realizo los siguientes informes:
•	FURAG.  - Informe Ejecutivo Anual del Estado de Control Interno
•	Informe de Control Interno Contable
•	Informe de Derechos de Autor
•	Seguimiento a la Rendición de Cuenta Anual-Plan de mejoramiento Institucional Auditoria Regular
•	Informe Pormenorizado del Sistema de Control Interno
•	Informe de Evaluación por Dependencias
•	Informe de Seguimiento a las PQRS
•	Informe de Seguimiento al PAAC
•	Seguimiento Plan de Acción Anual
•	Seguimiento a la Rendición de Cuentas de la Corporación</t>
  </si>
  <si>
    <t>Actas de sesiones de seguimiento a los acuerdos que reposan en la Oficina Asesora de Planeación, quien para ese momento ejercía la Secretaría Técnica de la referida Comisión.</t>
  </si>
  <si>
    <t>Mediante memorando del 09-01-2020 la Dirección Jurídica solicitó a los responsables de los procesos remitir el normograma actualizado dentro de los primeros 10 días hábiles de cada mes y en caso de haberse presentado modificaciones normativas también debe informar tal situación. Solo remitio información la Oficina Asesora de Control Interno (14 de enero y 4 de febrero), la Oficina Asesora de Planeación (14 de enero) y la Oficina Asesora de Comunicaciones (10 de febrero). Nuevamente la Dirección Jurídica, con memorando del 28-02-2020 requirió el normograma actualizado en el plazo antes indicado, pero solo la Dirección Administrativo envío información (19 de marzo). En el Normograma que se remitió para publicación el 30 de marzo, se actualizó la información de los siguintes procesos: 1.Direccionamiento Estratégico 
2. Comunicaciones e Información
3. Mejora Continua 
7. Atención al Ciudadano
8. Talento Humano
9. Gestión Jurídica
12. Sistemas y Seguridad de la Información
15. Evaluación Independiente</t>
  </si>
  <si>
    <t>Correo eléctronico del 30-03-2020 dirigido al webmaster de la Corporación y a la Profesional de la Oficina Asesora de Planeación</t>
  </si>
  <si>
    <t>Se encuentra elaborado y revisado el RFP, en la primera quincena del mes de abril se procede con su aprobación y radicacion para la ejecución del proceso contractual</t>
  </si>
  <si>
    <t>RFP elaborado</t>
  </si>
  <si>
    <t>Se dictaron las charlas de seguridad de la información en el marco de la inducción a los nuevos funcionarios con el apoyo de la Oficina Telemática de la Policía Nacional.</t>
  </si>
  <si>
    <t>Listado de asistencia a las inducciones de los días 3, 4, 5 y 6 de febrero de 2020</t>
  </si>
  <si>
    <t xml:space="preserve">Acta de reunion del Equipo de Talento Humano. </t>
  </si>
  <si>
    <t xml:space="preserve">Se presentó el Plan ante el Equipo Técnico de Talento Humano. </t>
  </si>
  <si>
    <t>Listado de asistecia y acta del Equipo Técnico de Talento Humano 18 de Marzo 2020.</t>
  </si>
  <si>
    <t>Listados de asistencia</t>
  </si>
  <si>
    <t>Se hizo la conmemoración del Día Internacional de la Mujer y varias actividades de Días de Bienestar para contribuir a mejorar el clima laboral</t>
  </si>
  <si>
    <t>Plan de trabajo de Sistema de Gestión de Seguridad y Salud en el trabajo publicado por OAP</t>
  </si>
  <si>
    <t>Actividades: brigada de emergencias, COE, COPASST , Capacitaciones e inducciones programadas, actualización documental formatos, inspecciones de seguridad, informes, proceso de contratación,  teletrabajo, actividades de medicina laboral, PESV, reportes e investigci{on de accindente, incidentes y enfermedades laborales</t>
  </si>
  <si>
    <t xml:space="preserve">Desde el equipo de Bienestar Social y Capacitación, en el primer trimestre de 2020 se inició la ejecución de la capacitación en seguridad vial dirigida a conductores.
SST: 
* remisión a SDM solciitud de estudio de seguridad vial zona CAD.
* Examenes de ingreso, periódicos de egreso a conductores
* Reporte e investigación de accidentes laborales de conductores </t>
  </si>
  <si>
    <t>Registro de asistencia a primera sesión de capacitación del 11 de marzo de 2020.</t>
  </si>
  <si>
    <t>Se formuló y presentó el Plan de Acción 2020 de la Linea Vehículos Seguros del PESV al Equipo Técnico de Seguridad Vial y Movilidad Sostenible, en reunión del día 13 de marzo de 2020, en desarrollo de la cual fue aprobado por el Lider y los integrantes del Equipo</t>
  </si>
  <si>
    <t>Plan de Acción de la Linea de Acción Vehículos Seguros del PESV y Acta de reunión del Equipo Técnico de Seguridad Vial y Movilidad Sostenible ETSVMS del día 13 de marzo de 2020, copia de los cuales reposan en los archivos del procedimiento de movilidad de la Dirección Administrativa.</t>
  </si>
  <si>
    <t xml:space="preserve">Con base en la información suministrada por Talento Humano y SST, se realizó con corte a 31 de marzo de 2020, la actualización en la Hoja de Excel de la información de los funcionarios con cargo conductor de la Corporación, incorporando las novedades encontradas. 
Con base en los manuales de uso de los vehículos que conforman el parque automotor propio al servicio de la Corporación, se establecieron las rutinas a seguir en los mantenimientos preventivos de los mismos y se definió el cronograma proyectado de mantenimientos preventivos a realizar durante la vigencia 2020 teniendo en cuenta los mantenimientos efectuados a los mismos en la vigenca 2019.
Se realizó seguimiento mensual (enero, febrero, marzo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Se realizó seguimiento a la entrega oportuna y correcto diligenciamiento de los formatos de check list e inventarios por parte de los conductores, registrando las novedades en hoja de Excel. </t>
  </si>
  <si>
    <t>Hoja de Excel de registro de Información de Conductores, que reposa en los archivos del procedimiento de movilidad. Hojas de excel donde se detallan las rutinas y cronograma de mantenimiento preventivo de vehículos propios de la vigencia 2020, que reposa en los archivos del procedimiento de movilidad. Hojas de excel de registros de seguimiento mensual a las solicitudes de mantenimiento tramitadas, que reposan en los archivos del procedimiento de movilidad. Hoja de excel de registros de consultas de comparendos y estados de licencias efectuadas, que reposan en los archivos del procedimiento de movilidad. Hoja de excel de registros de seguimientos efectuados y formatos de check list e inventarios, que reposan en los archivos del procedimiento de movilidad.</t>
  </si>
  <si>
    <t>Se realizarón las actividades establecidas en el Plan de Acción Operativo 2020 del Plan Institucional de Gestión Ambiental.</t>
  </si>
  <si>
    <t>Cuadro seguimiento consumo de agua, pieza divulgativa, formato revisión trimestral de unidades sanitarias, registro capacitaciones en  Recurso Hidrico.</t>
  </si>
  <si>
    <t>Cuadro de seguimiento de consumo de energía, se elaboró la pieza divulgativa,  registro de asistencia a capacitación  consumo de energía, orden de servicio lavado de tanque de agua potable.</t>
  </si>
  <si>
    <t>Registro de asistencia a capacitación de Ecoconducción,  registro de mantenimiento cobertura vegetal,  orden de servicio de actividad de fumigación, publicación pieza divulgativa uso de la bicicleta.</t>
  </si>
  <si>
    <t>Se cuenta con certificados de disposición final de los contratos de  Mesa de ayuda,  mantenimiento  vehículos,  aseo y cafetería.</t>
  </si>
  <si>
    <t>Certificados de disposición final</t>
  </si>
  <si>
    <t xml:space="preserve">A la fecha se han relalizado 10 reuniones de voceros en las siguientes fechas; 
mes de enero los dias: 3, 4,13,27 y 29. 
mes de febrero 17 y 19
mes de mes de marzo 12, y virtuales 18 y 31 En las cuales se ha dado cumplimiento a la actividad establecida organizando la agenda y priorizando temas de bancadas. Se han llevado varias reuniones 
en razón a la metodologia de la Presidencia de organizar la agendas de tal forma de equilibrar debates que garanticen la participacion de todas las bancadas. </t>
  </si>
  <si>
    <t xml:space="preserve">Actas
agendas
debates programados
 </t>
  </si>
  <si>
    <r>
      <rPr>
        <u/>
        <sz val="11"/>
        <rFont val="Arial"/>
        <family val="2"/>
      </rPr>
      <t xml:space="preserve">Secretaría General: </t>
    </r>
    <r>
      <rPr>
        <sz val="11"/>
        <rFont val="Arial"/>
        <family val="2"/>
      </rPr>
      <t xml:space="preserve">Para la Secretaría General no aplica, toda vez que la priorización se da para primer debate en cada una de las comisiones permanentes: 
</t>
    </r>
    <r>
      <rPr>
        <u/>
        <sz val="11"/>
        <rFont val="Arial"/>
        <family val="2"/>
      </rPr>
      <t>Comision Primera Permanente del Plan de Desarrollo:</t>
    </r>
    <r>
      <rPr>
        <sz val="11"/>
        <rFont val="Arial"/>
        <family val="2"/>
      </rPr>
      <t xml:space="preserve"> remitio las agendas del 12,14,17,20 de febrero y 3,5,9 de marzo con los proyectos de Acuerdo priorizados mediante memorando por las Bancadas así: 02, 03, 05, 09, 013, 029, 043, 081. Los memorandos de priorizacion fueron remitidos a la Comiision por la Secretaria General.
</t>
    </r>
    <r>
      <rPr>
        <u/>
        <sz val="11"/>
        <rFont val="Arial"/>
        <family val="2"/>
      </rPr>
      <t>Comisión Segunda permanente de Gobierno:</t>
    </r>
    <r>
      <rPr>
        <sz val="11"/>
        <rFont val="Arial"/>
        <family val="2"/>
      </rPr>
      <t xml:space="preserve"> en el primer trimestre se presentaron 37 proyectos de acuerdo, de los cuales 10 se priorizaron y se debatieron los proyectos de acuerdo nos.030  bancada partido liberal, 031 bancada partido liberal;  034 bancada paartido liberal; 036 bancada partido liberal;, 037 bancada cambio radical; 045 bancada movimiento bogotá para la gente; 047 bancada partido colombia justas y libres; 049 bancada centro democatico;  y 050 y 053 de 2020 acumulados por unidad de materia.      
</t>
    </r>
    <r>
      <rPr>
        <u/>
        <sz val="11"/>
        <rFont val="Arial"/>
        <family val="2"/>
      </rPr>
      <t>Comisión de Hacienda y Crédito Público</t>
    </r>
    <r>
      <rPr>
        <sz val="11"/>
        <rFont val="Arial"/>
        <family val="2"/>
      </rPr>
      <t>: se programaron para primer debate 2 Proyectos de Acuerdo. (Proyecto Acuerdo 012 "Por el cual se declara el tercer jueves del mes de febrero de cada año, como el Día Distrital  de las Personas dedicadas a las ventas Informales y se dictan otras disposiciones"y Proyecto de Acuerdo 018 de 2020 "Por el cual se institucionaliza un canal de apoyo para los empresarios con potencial exportador de Bogotá y se dictan otras disposiciones"), ambos priorizados por las bancadas  y aprobados en primer debate y remitidos a Secretaría General</t>
    </r>
  </si>
  <si>
    <r>
      <rPr>
        <u/>
        <sz val="11"/>
        <rFont val="Arial"/>
        <family val="2"/>
      </rPr>
      <t xml:space="preserve">Comision Primera Permanente del Plan de Desarrollo: </t>
    </r>
    <r>
      <rPr>
        <sz val="11"/>
        <rFont val="Arial"/>
        <family val="2"/>
      </rPr>
      <t xml:space="preserve">Se puede verificar en las agendas mencionadas y los memorandos de priorizacion
</t>
    </r>
    <r>
      <rPr>
        <u/>
        <sz val="11"/>
        <rFont val="Arial"/>
        <family val="2"/>
      </rPr>
      <t>Comisión Segunda permaanente de Gobierno</t>
    </r>
    <r>
      <rPr>
        <sz val="11"/>
        <rFont val="Arial"/>
        <family val="2"/>
      </rPr>
      <t xml:space="preserve">: se encuentra relacionados en el cuadro de proyectos de acuerdos y en las agendas mensuales que se encuentran en  la red interna de la comisión.
</t>
    </r>
    <r>
      <rPr>
        <u/>
        <sz val="11"/>
        <rFont val="Arial"/>
        <family val="2"/>
      </rPr>
      <t>Comisión de Hacienda y Crédito Público</t>
    </r>
    <r>
      <rPr>
        <sz val="11"/>
        <rFont val="Arial"/>
        <family val="2"/>
      </rPr>
      <t>:* Cuadro de relación de Proyectos de Acuerdo 2020, publicado en la red interna del Concejo.
* Expedientes de dichos Proyectos de Acuerdo.                     *Agendas mensuales y Actas de Juntas de voceros publicadas en la red interna del concejo.</t>
    </r>
  </si>
  <si>
    <r>
      <rPr>
        <u/>
        <sz val="11"/>
        <rFont val="Arial"/>
        <family val="2"/>
      </rPr>
      <t>Secretaría General:</t>
    </r>
    <r>
      <rPr>
        <sz val="11"/>
        <rFont val="Arial"/>
        <family val="2"/>
      </rPr>
      <t xml:space="preserve"> Durante el período comprendido entre 13 de enero al 31 de marzo de 2020, La Plenaria de la Corporación debatió un total de 25 proposiciones, la cuales cuentan con el memorando de soliicitud de priorización. Las proposiciones debatidas fueron: 12, 13, 14, 16,17,23, ,24,29, 56, 129, 173, 183, 216,239, 244, 279, 280, 281, 282, 283, 284, 285, 322, 345 y 386 . la proposicion 345 corresponde a foros de COVID19, del cual se han realizado varios foros, toda vez que se ha desarrollado por sectores. 
Nota. Los debates fueron concluidos.</t>
    </r>
    <r>
      <rPr>
        <u/>
        <sz val="11"/>
        <rFont val="Arial"/>
        <family val="2"/>
      </rPr>
      <t xml:space="preserve">
Comision Primera Permanente del Plan de Desarrollo</t>
    </r>
    <r>
      <rPr>
        <sz val="11"/>
        <rFont val="Arial"/>
        <family val="2"/>
      </rPr>
      <t xml:space="preserve">: La Comision Primera Permanente del Plan de Desarrollo remitio las agendas del 26 de enero,07, 27,28 de febrero y 12,,15, 17, 24 y 28 de marzo con las proposiciones priorizados así: 004,026,071,044,221,228,262,011,040,223,236,243,259.276.Los memorandos de priorización fueron enviados por la Secretaria General y firmados por los voceros de Bancada.
</t>
    </r>
    <r>
      <rPr>
        <u/>
        <sz val="11"/>
        <rFont val="Arial"/>
        <family val="2"/>
      </rPr>
      <t>Comisión Segunda permanente de Gobierno</t>
    </r>
    <r>
      <rPr>
        <sz val="11"/>
        <rFont val="Arial"/>
        <family val="2"/>
      </rPr>
      <t xml:space="preserve">: EN EL PRIMER TRIMESTRE SE PRESENTARON 111 PROPOSICIONES LAS CUALES SE PRIORIZARON 008,  027 Y 175 DE 2020 fueron debatidas
</t>
    </r>
    <r>
      <rPr>
        <u/>
        <sz val="11"/>
        <rFont val="Arial"/>
        <family val="2"/>
      </rPr>
      <t>Comisión de Hacienda y Crédito Público</t>
    </r>
    <r>
      <rPr>
        <sz val="11"/>
        <rFont val="Arial"/>
        <family val="2"/>
      </rPr>
      <t>:se agendarón 5 proposiciones para debate de control politico: Proposición 06 de 2020 - Tema: Seguimiento a la ejecución presupuestal y proyectos Secretaria Distrital de Seguridad, Convivencia y Justicia, se concluyo el debate; Proposición 20 de 2020 - Tema: Inseguridad en el Servicio del SITP, se concluyo el debeta; Proposición 21 de 2020 - Tema: Seguridad: Retos y futuros cambios del Plan de Vigilancia a la luz de la Nueva Política de Seguridad Ciudadana, se concluyo el debate; Proposición 144 de 2020 - Tema:  Saneamiento fiscal hospitalario, se concluyo el debate; y Proposición 160 de 2020 Tema: Situación financiera de la EPS Salud Capital, Sub-redes y servicios de salud en Bogotá D.C., continua el debate en el siguiente trimestre; las proposiciones fueron priorizadas por la bancadas.</t>
    </r>
  </si>
  <si>
    <r>
      <rPr>
        <u/>
        <sz val="11"/>
        <rFont val="Arial"/>
        <family val="2"/>
      </rPr>
      <t xml:space="preserve">Secretaría General: </t>
    </r>
    <r>
      <rPr>
        <sz val="11"/>
        <rFont val="Arial"/>
        <family val="2"/>
      </rPr>
      <t xml:space="preserve">Archivo de Gestion
Red interna -  cuadro  relación de proposiciones </t>
    </r>
    <r>
      <rPr>
        <u/>
        <sz val="11"/>
        <rFont val="Arial"/>
        <family val="2"/>
      </rPr>
      <t xml:space="preserve">
Comision Primera Permanente del Plan de Desarrollo</t>
    </r>
    <r>
      <rPr>
        <sz val="11"/>
        <rFont val="Arial"/>
        <family val="2"/>
      </rPr>
      <t xml:space="preserve">: Se puede verificar en las agendas mencionadas y los memorandos de priorizaciobn
</t>
    </r>
    <r>
      <rPr>
        <u/>
        <sz val="11"/>
        <rFont val="Arial"/>
        <family val="2"/>
      </rPr>
      <t>Comisión Segunda permanente de Gobierno</t>
    </r>
    <r>
      <rPr>
        <sz val="11"/>
        <rFont val="Arial"/>
        <family val="2"/>
      </rPr>
      <t xml:space="preserve">: se encuentran en el cuadro de proposiciones y en las agendas mensuales que se encuentran en  la red interna de la comisión.
</t>
    </r>
    <r>
      <rPr>
        <u/>
        <sz val="11"/>
        <rFont val="Arial"/>
        <family val="2"/>
      </rPr>
      <t>Comisión de Hacienda y Crédito Público</t>
    </r>
    <r>
      <rPr>
        <sz val="11"/>
        <rFont val="Arial"/>
        <family val="2"/>
      </rPr>
      <t>: Cuadro Relación Proposiciones aprobadas publicado en la red interna del Concejo.
* Expediente de cada proposicion archivado en  la Comisión de Hacienda y Crédito Público                                                                                                                                                                                     *Agendas y Actas de Juntas de voceros publicadas en la red interna del Concejo</t>
    </r>
  </si>
  <si>
    <r>
      <t>A la fecha la Secretaría General ha realizado el tramíte de convocatoria de las ordenes al mérito correspondientes al primer trimestre así:
Marzo 8 Orden civil al mérito Maria Currea de Aya, la cual fue entregada en sesion plenaria en desarrollo del foro del día internacional de la Mujer.
Marzo 22. Orden al mérito Javier de Nicoló. no se entregó por las medidas de aislamiento dictadas por el Gobierno Distrital y Nacional, pendiente entrega. Ademas se convocaron las ordenes al mérito Mario Upegui, Responsabilidad Social Dona Bogotá y Álvaro Gómez Hurtado, las cuales se deben entregar en las siguientes fechas: 
Dona Bogotá. 27 de abril
Periodistico Alvaro Góme</t>
    </r>
    <r>
      <rPr>
        <u/>
        <sz val="12"/>
        <rFont val="Arial"/>
        <family val="2"/>
      </rPr>
      <t xml:space="preserve">z. 11 de mayo 
Mario Upegui: 19 de julio. </t>
    </r>
  </si>
  <si>
    <t xml:space="preserve">Resolución 068 de 2020
Convocatorias publicadas en la Web y la red interna
Archivo de Gestión </t>
  </si>
  <si>
    <t>Reporte hasta el 28 de febrero, el último reporte que correspodne al 31 
de marzo no se tiene debido al tema de aislamiento y que el personal no puede ejecutar esta labores en casa por ser de tipo operativo en las instalaciones del Concejo.</t>
  </si>
  <si>
    <t xml:space="preserve">Formato Único de Inventario Documental
</t>
  </si>
  <si>
    <t>Durante el primer trimestre del año se han realizado 4 jornadas de induccion, jornadas dirigidas a los nuevos funcionarios de las UAN de los nuevos Concejales elegidos para el periodo Constitucional 2020-2023, así como para los demás funcionarios que durante este lapso de tiempo se posesionaron. Para el miércoles 25 de marzo se tenía programada la 5 jornada (que por las razones de aislamiento que tenemos desde el 20 de marzo) no se pudo llevar a cabo.</t>
  </si>
  <si>
    <t xml:space="preserve">Registros de asistencia a las jornadas de inducción </t>
  </si>
  <si>
    <r>
      <t>Dirección Administrativa - Equipo de Carrera Administrativa</t>
    </r>
    <r>
      <rPr>
        <sz val="12"/>
        <color rgb="FFFF0000"/>
        <rFont val="Arial"/>
        <family val="2"/>
      </rPr>
      <t/>
    </r>
  </si>
  <si>
    <t>Presentar proyecto de Acuerdo Distrital de modificación de la estructura administrativa y la planta de personal del Concejo de Bogotá, D.C., atendiendo los lineamientos del Decreto 1800 de 2019, con base en el estudio técnico correspondiente.</t>
  </si>
  <si>
    <t xml:space="preserve">El Plan Anual de Vacantes, se presento al Equipo Tecnico de Talento Humano, el cual fue revisado y analizado por parte del equipo e igualmente se indicó que se está remitiendo al Servicio Civil para lo pertinente; se remite a Planeacion para su publicacion. </t>
  </si>
  <si>
    <t>El Plan de Prevision de Cargos se presento al Equipo Tecnico de Talento Humano, el cual fue revisado  por el equipo y una vez ajustado se remite a Planeacion para su publicacion.</t>
  </si>
  <si>
    <t xml:space="preserve">El Plan de Prevision de Cargos, se presento al Equipo Tecnico de Talento Humano para su seguimiento, realizando las siguientes actividades: 
1. revisión, actualización y registro de los cargos vacantes del Concejo de Bogotá, 
2. Analisis del reporte a la C.N.S.C. para su respectiva provisión definitiva. 
3 Provisión mediante encargo, con el fin de garantizar la prestación del servicio de manera continua y efectiva por lo que se define la presentación de las convocatorias internas.  </t>
  </si>
  <si>
    <t>Informe de seguimiento a la ejecución del Plan de Previsión de recursos Humanos presentado en sesión del Comité Institucional de Gestión y Desempeño</t>
  </si>
  <si>
    <t>Se realizaron sesiones de la Comisión de Seguimiento a los Acuerdos Laborales, el 14 de febrero y  el 12 de marzo de 2020</t>
  </si>
  <si>
    <t>Se presentó propuesta del PLAN INSTITUCIONAL DE CAPACITACIÓN al Equipo Técnico de Talento Humano, en reunión del día 18 de marzo y se informa que no se puede publicar por cuanto éste puede cambiar en el proceso de contratación que adelante la SHD y hasta dicho momento será el oficial.</t>
  </si>
  <si>
    <t xml:space="preserve">Se realiza el diagnostico de bienestar con base en las encuestas de bienestar y clima laboral que se aplicaron. </t>
  </si>
  <si>
    <t xml:space="preserve">Se presenta en la reunión del Equipo Técnico de Talento Humano. </t>
  </si>
  <si>
    <t>Se realizó la divulgación de las actividades del Plan Institucional de Capacitación que están pendientes por realizar de la vigencia anterior y que están programadas para el primer semestre y se empezó con su ejecución. De manera paralela, se elaboró propuesta del Plan Institucional de Capacitación que se contratará en la vigencia 2020.</t>
  </si>
  <si>
    <t>En reunión del día 13 de marzo,  del Equipo Técnico de Seguridad Vial y Movilidad Sostenible ETSVMS de la Corporación, se expusieron, los planes de acción formulados de las líneas del PESV, entre ellas, Fortalecimiento Institucional, Comportamiento Humano, Vehículos Seguros, Infraestructura Segura y Atención a Víctimas.</t>
  </si>
  <si>
    <t xml:space="preserve">Presentación de la línea de acción en sesión del Equipo Técnico del día 13 de marzo de 2020, en desarrollo de la cual fue aprobado por el Lider y los integrantes del Equipo, conteniendo el tema de atención de victimas </t>
  </si>
  <si>
    <t xml:space="preserve">Sesión del Equipo Técnico de Seguridad Vial y Movilidad Sostenible del día 13 de marzo de 2020 </t>
  </si>
  <si>
    <r>
      <rPr>
        <u/>
        <sz val="10"/>
        <rFont val="Arial"/>
        <family val="2"/>
      </rPr>
      <t>Secretaría General</t>
    </r>
    <r>
      <rPr>
        <sz val="10"/>
        <rFont val="Arial"/>
        <family val="2"/>
      </rPr>
      <t xml:space="preserve">:  
En el primer trimestre la Plenaria realizó 32 sesiones, de las cuales 17 corresponden a sesiones de control político (incluidas aquellas donde solo se aprobaron proposiciones, 3 sesiones del Foro “Coronavirus” y 1 sesión del Foro “Mujeres 2020”) y 4 corresponden a gestión normativa. Las 11 restantes son del proceso de elección servidores.
En las sesiones de enero y febrero no intervinieron los ciudadanos, en 5 sesiones de marzo intervinieron los siguientes ciudadanos:
Sesión del 4 de marzo (el funcionario Elías Aponte y el Dr. Héctor Peña, Magistrado del Consejo Superior de la Judicatura);
Sesión 6 de marzo (las panelistas Dunen Kaneybia Muelas, Angeli Malpica García, Mildred Ladino, Fabiola Rey, Yamile Abuabara, Daniela Pinillos, Kelly de los reyes Fortich y Natascha Ortíz);
Sesión del 27 de marzo (Dr. Luis Jorge Hernández, Director del Observatorio de Salud Pública de la Universidad de los Andes; Dr. Jairo Pérez Cely, Director de la Unidad de Cuidados Intensivos del Hospital Universitario Nacional de Colombia; Dr. Román Vega Romero; Dr. Jaime Urrego; Dra. Karol Bernal de la Asociación Colombiana de Salud Pública; Dr. Mario Hernández, Director del Doctorado de Salud Pública de la Universidad Nacional);
Sesión del 30 de marzo (Ingeniera. Yadira Diaz, Dr. Julián Fernández, Dr. Pablo Sanabria, Dr. Carlos Caro, Dra. Angela Jaramillo, Dr. Cristian Murcia, Dr. Aurelio Suárez, Dr. Hernán Darío Correa, Dr. Diego Molano, Dr. Jaime Forero);
Sesión del 31 de marzo (Dra. Paula Acosta, Dr. Cristian Ortega, Dra. Carmenza Saldías, Dr. Germán Umaña y el Dr. Ricardo Bonilla).
Según lo anterior, los ciudadanos intervinieron en 5 sesiones plenarias de las 21 convocadas para control político y gestión normativa.
</t>
    </r>
    <r>
      <rPr>
        <u/>
        <sz val="10"/>
        <rFont val="Arial"/>
        <family val="2"/>
      </rPr>
      <t>Comision Primera Permanente del Plan de Desarrollo</t>
    </r>
    <r>
      <rPr>
        <sz val="10"/>
        <rFont val="Arial"/>
        <family val="2"/>
      </rPr>
      <t xml:space="preserve">: En la Comision del Plan se realizaron 18 sesiones para gestion normativa y control politico y en 6 de ellas intervino la ciudadania
</t>
    </r>
    <r>
      <rPr>
        <u/>
        <sz val="10"/>
        <rFont val="Arial"/>
        <family val="2"/>
      </rPr>
      <t>Comisión Segunda permanente de Gobierno</t>
    </r>
    <r>
      <rPr>
        <sz val="10"/>
        <rFont val="Arial"/>
        <family val="2"/>
      </rPr>
      <t xml:space="preserve">:  en este trimestre se realizaron once (11) sesiones, pero no hubo interención de la ciudadanía. se encuentra en  las agendas mensuales en la red interna de la comisión.
</t>
    </r>
    <r>
      <rPr>
        <u/>
        <sz val="10"/>
        <rFont val="Arial"/>
        <family val="2"/>
      </rPr>
      <t>Comisión de Hacienda y Crédito Público</t>
    </r>
    <r>
      <rPr>
        <sz val="10"/>
        <rFont val="Arial"/>
        <family val="2"/>
      </rPr>
      <t>: Durante el primer semestre del año 2020 se realizaron 12 sesiones, sin embargo, no se realizaron sesiones en las que haya participado la ciudadanía. Debido a la Contingencia de Covid 19 y a las restricciones decretadas tanto por el Gobierno Nacional como por la Administración Distrital y conforme a la Resolucion No 255 de 2020 de la Corporación en el mes de Marzo las sesiones se realizarón de forma no presencial y las citaciones para intervenciones se hicieron exclusivamente a entidades de acuerdo el tema a debatir,por lo anterior no se programaron sesiones con intervenciones de los ciudadanos en la Comisión de Hacienda  y Crédito Público</t>
    </r>
  </si>
  <si>
    <t>Actas de sesiones  
Videos y sonido de sesiones 
Registtros de asistencia</t>
  </si>
  <si>
    <t>Se están terminando de transcribir las actas del Comité de incentivos pendientes, para proceder a su respectiva revisión y posterior firma.</t>
  </si>
  <si>
    <t>Actas del Comité de Incentivos en estado de borrador</t>
  </si>
  <si>
    <t>Plan de trabajo de Sistema de Gestión de Seguridad y Salud en el trabajo publicado por OAP.</t>
  </si>
  <si>
    <t>Registros de actividades previstas en el plan de trabajo de sistema de gestión de Seguridad y Salud en el trabajo  - SGSST. No incluye PESV</t>
  </si>
  <si>
    <t>Implementar la estrategia para divulgar los componentes y avances del Sistema Integrado de Gestión</t>
  </si>
  <si>
    <t>Realizar las actividades requeridas para la supervisión a la ejecución del convenio interadministrativo 180450-0-2018 con la Agencia Nacional Inmobiliaria Virgilio Barco Vargas para la construcción del nuevo edificio para el Concejo de Bogotá</t>
  </si>
  <si>
    <t xml:space="preserve">Seguimiento a la expedición de la licencia de construcción
Seguimiento a la expedición de los permisos necesarios para la ejecución del proyecto
Seguimiento a la contratación de la obra </t>
  </si>
  <si>
    <t>Consolidar el monitoreo cuatrimestral al comportamiento de los riesgos por proceso y a la implementación de los planes de tratamiento de los mismos</t>
  </si>
  <si>
    <t>Asesorar a los equipos de los procesos en la actualización de las hojas de vida de los indicadores de gestión</t>
  </si>
  <si>
    <t>Presentar ante el Comité Institucional de Gestión y Desempeño el avance del Plan de Acción Institucional y del comportamiento de los indicadores de gestión de los procesos</t>
  </si>
  <si>
    <t>Asesorar a los equipos de los procesos en la incorporación de controles en los procedimientos que se actualicen</t>
  </si>
  <si>
    <t>Realización, producción y emisión de la Rendición de Cuentas Semestral del Concejo de Bogotá (Mesa Directiva, Bancadas y Concejales), en el contexto del Plan de Acción de Rendición de Cuentas</t>
  </si>
  <si>
    <t>I TRI: Consolidado 2019
II TRI: Consolidado primer trimestre 2020
III TRI: Consolidado segundo trimestre 2020
IV TRI: Consolidado tercer  trimestre 2020</t>
  </si>
  <si>
    <t>Se formuló el Plan de Acción de la línea de acción Comportamiento Humano, del Plan Estratégico de Seguridad Vial - PESV, consistente en incluir la realización de capacitación para los conductores del Concejo en Seguridad Vial, en el marco del Plan Institucional de Capacitación - PIC.</t>
  </si>
  <si>
    <t>Plan de Acción de la Línea de Acción Comportamiento Humano del PESV y Acta de reunión del Equipo Técnico de Seguridad Vial y Movilidad Sostenible ETSVMS del día 13 de marzo de 2020, copia de los cuales reposan en los archivos del procedimiento de movilidad.</t>
  </si>
  <si>
    <r>
      <t>En el marco del seguimiento a las líneas de acción del PESV, se envió a los integrantes del equipo  técnico, la matriz en Excel para que realicen y reporten los avances de ejecución de las actividades durante el primer trimestre. 
Las lineas que presentan actividades de ejecucion son: Fortalecimiento Institucional, Comportamiento humano y Vehiculos seguros.</t>
    </r>
    <r>
      <rPr>
        <b/>
        <sz val="12"/>
        <color rgb="FFFF0000"/>
        <rFont val="Arial"/>
        <family val="2"/>
      </rPr>
      <t/>
    </r>
  </si>
  <si>
    <t>Se realizó la inspección planificada de la ARL, sobre las instalaciones del parqueadero subterraneo del Concejo. Sin embargo, es necesario dar cumplimiento a la otra actividad que se refiere a la inspección de la SDM, para proceder con las modificaciones solicitadas. Sin embargo, por la cuarentena no hemos podido solicitar dicha visita. 
Se aprovechó el contrato de vigilancia para solicitar los espejos cóncavos a la entrada y la salida del parqueadero, que son parte de las necesidades detectadas en el informe de la ARL, para minimizar algunos riesgos de accidententes vehiculares en esos puntos</t>
  </si>
  <si>
    <t>Informe consolidado enviado por Correo electrónico de Shirlei Pimiento el 01.04.2020</t>
  </si>
  <si>
    <t>En reunión realizada el día 13 de marzo, del Equipo Técnico de Seguridad Vial y Movilidad Sostenible, se realizó la presentación de la formulación del plan de acción PSEV, se actualizaron los compromisos y actividades de cada unas de las líneas que componen el PSEV, se realizaron ajustes metodológicos, que corresponden a la información de  las columnas: actividades, dependencia responsable de la ejecución de la actividad, proceso asociado, meta para la vigencia, el tipo de meta, el producto, así como el indicador.</t>
  </si>
  <si>
    <t>Acta de reunión y Plan de acción PSEV 2020.xls</t>
  </si>
  <si>
    <t>II TRI: Seguimiento corte 30 de abril 2020. 
III TRI: Seguimiento corte 30 de agosto 2020.</t>
  </si>
  <si>
    <t>No. de Rendiciones de Cuentas realizadas</t>
  </si>
  <si>
    <t>Actividad eliminada, con base en decisión adoptada por el Comité institucional de Gestión y Desempeño en sesión del 14 de mayo de 2020</t>
  </si>
  <si>
    <t>/</t>
  </si>
  <si>
    <t>Elaborar y presentar las fichas de contratación para el mantenimiento de los frentes faltantes,  en el marco del nodo de mantenimiento de los bienes de la Corporación:
- Restauración Casa Cristo Rey
- Fachadas
- Cubiertas y techos
- Actualización del sistema de alarmas
Trabajar en equipo con la Dirección Financiera para desarrollar las líneas de contratación (en el marco de la actividad 79) referentes a:       
- Redes contra incendios e hidrosanitaria 
- Adecuación subestación</t>
  </si>
  <si>
    <t>Solicitar la creación de las líneas de contratación para el mantenimiento de los frentes faltantes, en el marco del nodo de mantenimiento de los bienes de la Corporación: 
- Restauración Casa Cristo Rey - Fachadas 
- Cubiertas y techos 
- Actualización del sistema de alarmas 
Trabajar en equipo con la Dirección Financiera para desarrollar las líneas de contratación (en el marco de la actividad 79) referentes a
- Redes contra incendios e hidrosanitaria 
- Adecuación subestación</t>
  </si>
  <si>
    <t xml:space="preserve">Se capacitaron seis Gestores de Integridad en taller  Etica y Valores con las siguiente tematica:
Objetivos
Promover procesos de aprendizaje y reflexión que le permitan al equipo participante:
✓ La concientización frente a la aplicabilidad cotidiana de la ética y los valores de personas e 
institución.
✓ La generación de espacios formativos lúdico - prácticos en los que se trabaje el fortalecimiento de 
los valores y la ética organizacional.
✓ La consolidación de un proyecto de vida personal e institucional como parte del proceso de 
construcción de valores y ética individuales y colectivos.
Contenido
✓ Mi ética y mis valores más allá de la institución 
 Se trabajará con los funcionarios en reflexiones y procesos de concientización frente a lo que
ellos mismos son como individuos más allá de la institución, buscando que cada participante
encuentre el valor de la aplicabilidad de estos conceptos en todos los escenarios sociales. 
✓ Lo que me identifica- mi gran motor 
 Se trabajará en el proyecto de vida personal y organizacional de cada uno de los funcionarios
como fuente de motor de ética y valores, permitiendo que ellos mismos en el proceso de
conciencia encuentren su magia, su gran tesoro, y la gran motivación por la cual hacer la
diferencia cobra sentido. 
✓ Mi YO, como constructor de valores y ética 
 Se trabajará con los funcionarios aspectos asociados con autoconciencia, autoestima,
autoconcepto y autoconocimiento, ello con el fin último de permitirles ver que cada individuo
construye sociedad y que, sin importar las acciones emprendidas por la entidad, cada decisión y
acción realizada en la cotidianidad da cuenta de lo que son, y que es posible cambiar el mundo,
una persona a la vez, comenzando por el YO. </t>
  </si>
  <si>
    <t>Actas de asistencia a las capacitaciones</t>
  </si>
  <si>
    <t xml:space="preserve">Comisiones permanentes  </t>
  </si>
  <si>
    <t>Aplicar TVD en su primera fase</t>
  </si>
  <si>
    <t xml:space="preserve">50% del documento PGD elaborado con los ajustes incorporados de acuerdo con la información que arroje el diagnóstico </t>
  </si>
  <si>
    <t>Mesa Directiva</t>
  </si>
  <si>
    <t>Realizar los informes de seguimiento y evaluación programados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</si>
  <si>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</si>
  <si>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Durante el primer trimestre de 2020 se adelantó la actuliazacion de los indicadores de gestion para los siguiente procesos: Gestión direccionamiento estratégico, Comunicaciones e información, Gestión mejora continua, Gestión jurídica, Gestión recursos físicos, Gestión financiera, Evaluación independiente.</t>
  </si>
  <si>
    <t xml:space="preserve">Hojas de vida de los indicadores.    Por problemas tecnicos con la conectividad de la red inerna, por causa de la contingencia se ha difcultado su publicacion. </t>
  </si>
  <si>
    <t>Diagnóstico integral de archivo</t>
  </si>
  <si>
    <t>Documento elaborado y revisado</t>
  </si>
  <si>
    <t>Documento Diagnóstico Integral de Archivo</t>
  </si>
  <si>
    <t>Elaborar y presentar para aprobación el documento del Sistema Integrado de Conservación - SIC</t>
  </si>
  <si>
    <t>Documento del Sistema Integrado de Conservación - SIC</t>
  </si>
  <si>
    <t>Documento elaborado y aprobado por el Comité Institucional de Gestión y Desempeño</t>
  </si>
  <si>
    <t>Documeto SIC elaborado y aprobado</t>
  </si>
  <si>
    <t>Ajuste de PINAR</t>
  </si>
  <si>
    <t>PINAR</t>
  </si>
  <si>
    <t>PINAR ajustado según datos arrojados en el diagnóstico integral</t>
  </si>
  <si>
    <t>PINAR aprobado por l Comité Institcional de Gestión y Desempeño</t>
  </si>
  <si>
    <t>Parte del Fondo Documental Acumulado organizado y depurado</t>
  </si>
  <si>
    <t>Número metros lineales intervenidos de acuerdo al periodod que aplique para la TVD</t>
  </si>
  <si>
    <t xml:space="preserve">FUID correspondiente al fondo documental acumulado intervenido </t>
  </si>
  <si>
    <t>Versión 02 - 14 de mayo de 2020</t>
  </si>
  <si>
    <t>Versión 1</t>
  </si>
  <si>
    <t>14 de mayo de 2020</t>
  </si>
  <si>
    <t>Versión 2</t>
  </si>
  <si>
    <t>Control de cambios</t>
  </si>
  <si>
    <t xml:space="preserve">Aprobada por el Comité Institucional de Gestión y Desempeño, en  sesión celebrada el 14 de mayo de 2020 </t>
  </si>
  <si>
    <t>Versión</t>
  </si>
  <si>
    <t>Fecha</t>
  </si>
  <si>
    <t>Soporte</t>
  </si>
  <si>
    <t>Adoptada mediante Resolución 091 del 30 de enero de 2020</t>
  </si>
  <si>
    <t>Bitacora de generación de residuos ordinarios y peligrosos, pieza divulgativa públicada, registro de asistencia de capacitación manejo de residuos, listado de verificación del transportador.</t>
  </si>
  <si>
    <t>Se realizaron las actividades establecidas en el Plan de Acción Operativo 2020 del Plan Institucional de Gestión Ambiental.</t>
  </si>
  <si>
    <t>Se publicó pieza divulgativa uso de la bicicleta, registro de asistencia a capacitación,  registro de mantenimiento cobertura vegetal,  orden de servicio de actividad de fumigación.</t>
  </si>
  <si>
    <t>30 de enero de 2020</t>
  </si>
  <si>
    <t>Se envió "Encuesta de percepción del Código de Integridad Concejo de Bogotá" por correo electronico a todos los funcionarios del Concejo de Bogotá el día 30 de marzo de 2020, con el fin de medir el conocimiento y apropiación del Código de Integridad. A la fecha se cuenta con 38 repuestas, lo cual no es una muestra representativa para elaborar el informe teniendo en cuenta que son 640 funcionarios en la actualidad en el Concejo de Bogotá D.C.</t>
  </si>
  <si>
    <t>Correo electronico Bienestar
Formulario de encuesta</t>
  </si>
  <si>
    <t>A la fecha el proceso de evaluación independiente ha realizado la planeación de  8  auditorias a: Gestión de recursos físicos, Sistemas y seguridad de la Información , Talento Humano , Gestión Normativa, Control Politico, Elección de servidores Públicos Distritales, Anales Publicaciones y relatoría  , Gestión Documental. Sin embargo se ha postergado la ejecucion de la auditorias por solicitud del director adminitrativo y la emergencIa del COVID-19 .</t>
  </si>
  <si>
    <t xml:space="preserve">Programas de auditoria y lista de verificación de lo procesos mencionados evidenciado en archivo fisico y magnetico de cada auditor.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</si>
</sst>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m/yyyy;@"/>
    <numFmt numFmtId="166" formatCode="0.0"/>
  </numFmts>
  <fonts count="25">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
      <b/>
      <sz val="12"/>
      <name val="Arial Narrow"/>
      <family val="2"/>
    </font>
    <font>
      <i/>
      <sz val="14"/>
      <name val="Arial Narrow"/>
      <family val="2"/>
    </font>
    <font>
      <i/>
      <sz val="16"/>
      <name val="Arial Narrow"/>
      <family val="2"/>
    </font>
    <font>
      <b/>
      <sz val="12"/>
      <name val="Arial "/>
    </font>
    <font>
      <b/>
      <i/>
      <sz val="12"/>
      <name val="Arial"/>
      <family val="2"/>
    </font>
    <font>
      <sz val="16"/>
      <color rgb="FF7030A0"/>
      <name val="Arial Narrow"/>
      <family val="2"/>
    </font>
    <font>
      <b/>
      <i/>
      <sz val="18"/>
      <color rgb="FF7030A0"/>
      <name val="Arial Narrow"/>
      <family val="2"/>
    </font>
    <font>
      <sz val="12"/>
      <color rgb="FFFF0000"/>
      <name val="Arial"/>
      <family val="2"/>
    </font>
    <font>
      <sz val="12"/>
      <color theme="1"/>
      <name val="Arial"/>
      <family val="2"/>
    </font>
    <font>
      <b/>
      <sz val="12"/>
      <color rgb="FFFF0000"/>
      <name val="Arial"/>
      <family val="2"/>
    </font>
    <font>
      <u/>
      <sz val="12"/>
      <name val="Arial"/>
      <family val="2"/>
    </font>
    <font>
      <u/>
      <sz val="11"/>
      <name val="Arial"/>
      <family val="2"/>
    </font>
    <font>
      <u/>
      <sz val="10"/>
      <name val="Arial"/>
      <family val="2"/>
    </font>
    <font>
      <b/>
      <sz val="18"/>
      <color rgb="FFFF0000"/>
      <name val="Arial"/>
      <family val="2"/>
    </font>
    <font>
      <b/>
      <sz val="16"/>
      <color rgb="FFFF0000"/>
      <name val="Arial"/>
      <family val="2"/>
    </font>
    <font>
      <b/>
      <sz val="12"/>
      <name val="Calibri"/>
      <family val="2"/>
      <scheme val="minor"/>
    </font>
    <fon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theme="9" tint="0.79998168889431442"/>
        <bgColor indexed="64"/>
      </patternFill>
    </fill>
    <fill>
      <patternFill patternType="solid">
        <fgColor rgb="FFA7FFEE"/>
        <bgColor indexed="64"/>
      </patternFill>
    </fill>
    <fill>
      <patternFill patternType="solid">
        <fgColor theme="5" tint="0.7999816888943144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227">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4" xfId="0" applyFont="1" applyFill="1" applyBorder="1" applyAlignment="1" applyProtection="1">
      <alignment vertical="center" wrapText="1"/>
    </xf>
    <xf numFmtId="0" fontId="5" fillId="0" borderId="0" xfId="1" applyFont="1" applyFill="1" applyProtection="1">
      <protection hidden="1"/>
    </xf>
    <xf numFmtId="0" fontId="5" fillId="0" borderId="2" xfId="0"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165" fontId="5" fillId="0" borderId="5"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9" fontId="5" fillId="0" borderId="2" xfId="0" applyNumberFormat="1"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5" fillId="0" borderId="0" xfId="1" applyFont="1" applyFill="1" applyAlignment="1" applyProtection="1">
      <alignment horizontal="center" vertical="center"/>
      <protection hidden="1"/>
    </xf>
    <xf numFmtId="9" fontId="5" fillId="0" borderId="2" xfId="1" applyNumberFormat="1" applyFont="1" applyFill="1" applyBorder="1" applyAlignment="1" applyProtection="1">
      <alignment horizontal="center" vertical="center" wrapText="1"/>
    </xf>
    <xf numFmtId="165" fontId="5" fillId="0" borderId="2" xfId="1" applyNumberFormat="1" applyFont="1" applyFill="1" applyBorder="1" applyAlignment="1" applyProtection="1">
      <alignment horizontal="center" vertical="center" wrapText="1"/>
    </xf>
    <xf numFmtId="14" fontId="5" fillId="0" borderId="2" xfId="1" applyNumberFormat="1" applyFont="1" applyFill="1" applyBorder="1" applyAlignment="1" applyProtection="1">
      <alignment horizontal="center" vertical="center" wrapText="1"/>
    </xf>
    <xf numFmtId="0" fontId="5" fillId="5" borderId="0" xfId="1" applyFont="1" applyFill="1" applyProtection="1">
      <protection hidden="1"/>
    </xf>
    <xf numFmtId="0" fontId="5" fillId="0" borderId="3" xfId="1" applyFont="1" applyFill="1" applyBorder="1" applyAlignment="1" applyProtection="1">
      <alignment horizontal="justify" vertical="center" wrapText="1"/>
    </xf>
    <xf numFmtId="0" fontId="5" fillId="0" borderId="3"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165" fontId="5" fillId="0" borderId="3" xfId="1"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14" fontId="5" fillId="0" borderId="3" xfId="1" applyNumberFormat="1" applyFont="1" applyFill="1" applyBorder="1" applyAlignment="1" applyProtection="1">
      <alignment horizontal="center" vertical="center" wrapText="1"/>
    </xf>
    <xf numFmtId="0" fontId="5" fillId="0" borderId="0" xfId="1" applyFont="1" applyFill="1" applyAlignment="1" applyProtection="1">
      <protection hidden="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6" fillId="4" borderId="3" xfId="0"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13" xfId="1" applyFont="1" applyFill="1" applyBorder="1" applyAlignment="1" applyProtection="1">
      <alignment horizontal="center" vertical="center" wrapText="1"/>
    </xf>
    <xf numFmtId="0" fontId="5" fillId="0" borderId="14" xfId="0" applyFont="1" applyFill="1" applyBorder="1" applyAlignment="1" applyProtection="1">
      <alignment horizontal="justify" vertical="center" wrapText="1"/>
    </xf>
    <xf numFmtId="0" fontId="5" fillId="0" borderId="13" xfId="1" applyFont="1" applyFill="1" applyBorder="1" applyAlignment="1" applyProtection="1">
      <alignment horizontal="justify" vertical="center" wrapText="1"/>
    </xf>
    <xf numFmtId="0" fontId="11" fillId="6" borderId="2" xfId="1" applyFont="1" applyFill="1" applyBorder="1" applyAlignment="1" applyProtection="1">
      <alignment horizontal="center" vertical="center" wrapText="1"/>
    </xf>
    <xf numFmtId="0" fontId="12" fillId="6" borderId="2" xfId="1"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9" fontId="5" fillId="7" borderId="5" xfId="0" applyNumberFormat="1" applyFont="1" applyFill="1" applyBorder="1" applyAlignment="1" applyProtection="1">
      <alignment horizontal="center" vertical="center" wrapText="1"/>
    </xf>
    <xf numFmtId="166" fontId="13" fillId="8" borderId="2" xfId="1" applyNumberFormat="1" applyFont="1" applyFill="1" applyBorder="1" applyAlignment="1" applyProtection="1">
      <alignment horizontal="justify" vertical="center" wrapText="1"/>
    </xf>
    <xf numFmtId="0" fontId="5" fillId="0" borderId="2" xfId="0" quotePrefix="1" applyFont="1" applyFill="1" applyBorder="1" applyAlignment="1" applyProtection="1">
      <alignment horizontal="justify" vertical="center" wrapText="1"/>
    </xf>
    <xf numFmtId="49" fontId="5" fillId="0" borderId="2" xfId="0" quotePrefix="1" applyNumberFormat="1" applyFont="1" applyFill="1" applyBorder="1" applyAlignment="1" applyProtection="1">
      <alignment horizontal="justify" vertical="center" wrapText="1"/>
    </xf>
    <xf numFmtId="0" fontId="5" fillId="0" borderId="2" xfId="0" quotePrefix="1" applyFont="1" applyFill="1" applyBorder="1" applyAlignment="1" applyProtection="1">
      <alignment horizontal="justify" vertical="center" wrapText="1" shrinkToFit="1"/>
    </xf>
    <xf numFmtId="0" fontId="5" fillId="0" borderId="2" xfId="0" quotePrefix="1" applyFont="1" applyFill="1" applyBorder="1" applyAlignment="1" applyProtection="1">
      <alignment horizontal="center" vertical="center" wrapText="1" shrinkToFit="1"/>
    </xf>
    <xf numFmtId="0" fontId="5" fillId="0" borderId="6" xfId="0" quotePrefix="1" applyFont="1" applyFill="1" applyBorder="1" applyAlignment="1" applyProtection="1">
      <alignment horizontal="justify" vertical="center" wrapText="1" shrinkToFit="1"/>
    </xf>
    <xf numFmtId="0" fontId="5" fillId="0" borderId="6" xfId="0" quotePrefix="1" applyFont="1" applyBorder="1" applyAlignment="1" applyProtection="1">
      <alignment horizontal="justify" vertical="center" wrapText="1" shrinkToFit="1"/>
    </xf>
    <xf numFmtId="0" fontId="5" fillId="0" borderId="2" xfId="0" applyFont="1" applyBorder="1" applyAlignment="1" applyProtection="1">
      <alignment horizontal="center" vertical="center" wrapText="1" shrinkToFit="1"/>
    </xf>
    <xf numFmtId="0" fontId="5" fillId="0" borderId="6" xfId="0" quotePrefix="1" applyFont="1" applyBorder="1" applyAlignment="1" applyProtection="1">
      <alignment horizontal="center" vertical="center" wrapText="1" shrinkToFit="1"/>
    </xf>
    <xf numFmtId="0" fontId="5" fillId="0" borderId="2" xfId="0" quotePrefix="1" applyFont="1" applyBorder="1" applyAlignment="1" applyProtection="1">
      <alignment horizontal="center" vertical="center" wrapText="1" shrinkToFit="1"/>
    </xf>
    <xf numFmtId="0" fontId="5" fillId="0" borderId="7" xfId="0" applyFont="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5" fillId="0" borderId="6" xfId="0" applyFont="1" applyBorder="1" applyAlignment="1" applyProtection="1">
      <alignment horizontal="justify" vertical="center" wrapText="1" shrinkToFit="1"/>
    </xf>
    <xf numFmtId="0" fontId="5" fillId="0" borderId="2" xfId="0" quotePrefix="1" applyFont="1" applyBorder="1" applyAlignment="1" applyProtection="1">
      <alignment horizontal="justify" vertical="center" wrapText="1" shrinkToFit="1"/>
    </xf>
    <xf numFmtId="0" fontId="5" fillId="0" borderId="2" xfId="0" applyFont="1" applyFill="1" applyBorder="1" applyAlignment="1" applyProtection="1">
      <alignment horizontal="justify" vertical="center" wrapText="1"/>
    </xf>
    <xf numFmtId="49" fontId="5" fillId="0" borderId="7" xfId="1" applyNumberFormat="1" applyFont="1" applyBorder="1" applyAlignment="1" applyProtection="1">
      <alignment horizontal="justify" vertical="center" wrapText="1"/>
    </xf>
    <xf numFmtId="49" fontId="5" fillId="0" borderId="2" xfId="1" applyNumberFormat="1" applyFont="1" applyBorder="1" applyAlignment="1" applyProtection="1">
      <alignment horizontal="center" vertical="center" wrapText="1"/>
    </xf>
    <xf numFmtId="0" fontId="5" fillId="0" borderId="2" xfId="1" applyFont="1" applyBorder="1" applyAlignment="1" applyProtection="1">
      <alignment horizontal="center" vertical="center"/>
    </xf>
    <xf numFmtId="165" fontId="5" fillId="0" borderId="2" xfId="1" applyNumberFormat="1" applyFont="1" applyBorder="1" applyAlignment="1" applyProtection="1">
      <alignment horizontal="center" vertical="center" wrapText="1"/>
    </xf>
    <xf numFmtId="49" fontId="5" fillId="0" borderId="6" xfId="1" applyNumberFormat="1" applyFont="1" applyBorder="1" applyAlignment="1" applyProtection="1">
      <alignment horizontal="justify" vertical="center" wrapText="1"/>
    </xf>
    <xf numFmtId="49" fontId="5" fillId="0" borderId="11" xfId="1" applyNumberFormat="1" applyFont="1" applyBorder="1" applyAlignment="1" applyProtection="1">
      <alignment horizontal="justify" vertical="center" wrapText="1"/>
    </xf>
    <xf numFmtId="0" fontId="5" fillId="0" borderId="6" xfId="1" applyFont="1" applyBorder="1" applyAlignment="1" applyProtection="1">
      <alignment horizontal="justify" vertical="center" wrapText="1"/>
    </xf>
    <xf numFmtId="49" fontId="5" fillId="0" borderId="2" xfId="1" applyNumberFormat="1" applyFont="1" applyBorder="1" applyAlignment="1" applyProtection="1">
      <alignment horizontal="justify" vertical="center" wrapText="1"/>
    </xf>
    <xf numFmtId="0" fontId="5" fillId="0" borderId="2" xfId="1" applyFont="1" applyFill="1" applyBorder="1" applyAlignment="1" applyProtection="1">
      <alignment horizontal="center" vertical="center"/>
    </xf>
    <xf numFmtId="0" fontId="5" fillId="7" borderId="2" xfId="1" applyFont="1" applyFill="1" applyBorder="1" applyAlignment="1" applyProtection="1">
      <alignment horizontal="center" vertical="center"/>
    </xf>
    <xf numFmtId="0" fontId="5" fillId="0" borderId="2" xfId="1" quotePrefix="1" applyFont="1" applyFill="1" applyBorder="1" applyAlignment="1" applyProtection="1">
      <alignment horizontal="justify" vertical="center" wrapText="1"/>
    </xf>
    <xf numFmtId="0" fontId="5" fillId="0" borderId="2" xfId="1" applyFont="1" applyFill="1" applyBorder="1" applyAlignment="1" applyProtection="1">
      <alignment horizontal="justify" vertical="center" wrapText="1"/>
    </xf>
    <xf numFmtId="0" fontId="5" fillId="0" borderId="6" xfId="1" applyFont="1" applyFill="1" applyBorder="1" applyAlignment="1" applyProtection="1">
      <alignment horizontal="justify" vertical="center" wrapText="1"/>
    </xf>
    <xf numFmtId="9" fontId="5" fillId="0" borderId="2" xfId="1" applyNumberFormat="1" applyFont="1" applyFill="1" applyBorder="1" applyAlignment="1" applyProtection="1">
      <alignment horizontal="center" vertical="center"/>
    </xf>
    <xf numFmtId="0" fontId="5" fillId="0" borderId="2" xfId="1" applyFont="1" applyBorder="1" applyAlignment="1" applyProtection="1">
      <alignment horizontal="justify" vertical="center" wrapText="1"/>
    </xf>
    <xf numFmtId="9" fontId="5" fillId="7" borderId="2" xfId="1" applyNumberFormat="1" applyFont="1" applyFill="1" applyBorder="1" applyAlignment="1" applyProtection="1">
      <alignment horizontal="center" vertical="center"/>
    </xf>
    <xf numFmtId="0" fontId="5" fillId="0" borderId="5" xfId="1" quotePrefix="1" applyFont="1" applyFill="1" applyBorder="1" applyAlignment="1" applyProtection="1">
      <alignment horizontal="justify" vertical="center" wrapText="1"/>
    </xf>
    <xf numFmtId="0" fontId="5" fillId="0" borderId="5" xfId="1" quotePrefix="1" applyFont="1" applyFill="1" applyBorder="1" applyAlignment="1" applyProtection="1">
      <alignment horizontal="center" vertical="center" wrapText="1"/>
    </xf>
    <xf numFmtId="0" fontId="7" fillId="0" borderId="5" xfId="1" quotePrefix="1" applyFont="1" applyFill="1" applyBorder="1" applyAlignment="1" applyProtection="1">
      <alignment horizontal="justify" vertical="center" wrapText="1"/>
    </xf>
    <xf numFmtId="0" fontId="5" fillId="0" borderId="2" xfId="1" quotePrefix="1" applyFont="1" applyBorder="1" applyAlignment="1" applyProtection="1">
      <alignment horizontal="justify" vertical="center" wrapText="1"/>
    </xf>
    <xf numFmtId="0" fontId="5" fillId="0" borderId="2" xfId="1" applyFont="1" applyBorder="1" applyAlignment="1" applyProtection="1">
      <alignment horizontal="center" vertical="center" wrapText="1"/>
    </xf>
    <xf numFmtId="9" fontId="5" fillId="0" borderId="2" xfId="1" applyNumberFormat="1" applyFont="1" applyBorder="1" applyAlignment="1" applyProtection="1">
      <alignment horizontal="center" vertical="center" wrapText="1"/>
    </xf>
    <xf numFmtId="0" fontId="5" fillId="0" borderId="2" xfId="1" quotePrefix="1" applyFont="1" applyBorder="1" applyAlignment="1" applyProtection="1">
      <alignment horizontal="center" vertical="center" wrapText="1"/>
    </xf>
    <xf numFmtId="9" fontId="5" fillId="7" borderId="2" xfId="1" applyNumberFormat="1" applyFont="1" applyFill="1" applyBorder="1" applyAlignment="1" applyProtection="1">
      <alignment horizontal="center" vertical="center" wrapText="1"/>
    </xf>
    <xf numFmtId="1" fontId="5" fillId="0" borderId="2" xfId="1" applyNumberFormat="1" applyFont="1" applyBorder="1" applyAlignment="1" applyProtection="1">
      <alignment horizontal="center" vertical="center" wrapText="1"/>
    </xf>
    <xf numFmtId="14" fontId="5" fillId="0" borderId="2" xfId="1" applyNumberFormat="1" applyFont="1" applyBorder="1" applyAlignment="1" applyProtection="1">
      <alignment horizontal="center" vertical="center" wrapText="1"/>
    </xf>
    <xf numFmtId="165" fontId="5" fillId="0" borderId="2" xfId="1" applyNumberFormat="1" applyFont="1" applyBorder="1" applyAlignment="1" applyProtection="1">
      <alignment horizontal="center" vertical="center"/>
    </xf>
    <xf numFmtId="9" fontId="5" fillId="0" borderId="2" xfId="3" applyFont="1" applyFill="1" applyBorder="1" applyAlignment="1" applyProtection="1">
      <alignment horizontal="center" vertical="center" wrapText="1"/>
    </xf>
    <xf numFmtId="9" fontId="5" fillId="7" borderId="2" xfId="3"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xf>
    <xf numFmtId="0" fontId="5" fillId="0" borderId="6" xfId="1" applyFont="1" applyFill="1" applyBorder="1" applyAlignment="1" applyProtection="1">
      <alignment horizontal="justify" vertical="center"/>
    </xf>
    <xf numFmtId="10" fontId="5" fillId="0" borderId="2" xfId="3" applyNumberFormat="1" applyFont="1" applyFill="1" applyBorder="1" applyAlignment="1" applyProtection="1">
      <alignment horizontal="center" vertical="center" wrapText="1"/>
    </xf>
    <xf numFmtId="165" fontId="5" fillId="0" borderId="2" xfId="1" applyNumberFormat="1" applyFont="1" applyFill="1" applyBorder="1" applyAlignment="1" applyProtection="1">
      <alignment horizontal="center" vertical="center"/>
    </xf>
    <xf numFmtId="164" fontId="5" fillId="0" borderId="2" xfId="1" applyNumberFormat="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0" borderId="2" xfId="1" quotePrefix="1" applyFont="1" applyFill="1" applyBorder="1" applyAlignment="1" applyProtection="1">
      <alignment horizontal="center" vertical="center" wrapText="1"/>
    </xf>
    <xf numFmtId="10" fontId="5" fillId="0" borderId="2" xfId="1" applyNumberFormat="1" applyFont="1" applyFill="1" applyBorder="1" applyAlignment="1" applyProtection="1">
      <alignment horizontal="center" vertical="center" wrapText="1"/>
    </xf>
    <xf numFmtId="0" fontId="5" fillId="5" borderId="2" xfId="1" applyFont="1" applyFill="1" applyBorder="1" applyAlignment="1" applyProtection="1">
      <alignment horizontal="center" vertical="center"/>
    </xf>
    <xf numFmtId="9" fontId="5" fillId="0" borderId="2" xfId="1" applyNumberFormat="1" applyFont="1" applyBorder="1" applyAlignment="1" applyProtection="1">
      <alignment horizontal="center" vertical="center"/>
    </xf>
    <xf numFmtId="1" fontId="5" fillId="0" borderId="2" xfId="1" applyNumberFormat="1" applyFont="1" applyBorder="1" applyAlignment="1" applyProtection="1">
      <alignment horizontal="center" vertical="center"/>
    </xf>
    <xf numFmtId="10" fontId="5" fillId="0" borderId="2" xfId="1" applyNumberFormat="1" applyFont="1" applyFill="1" applyBorder="1" applyAlignment="1" applyProtection="1">
      <alignment horizontal="center" vertical="center"/>
    </xf>
    <xf numFmtId="10" fontId="5" fillId="7" borderId="2" xfId="1" applyNumberFormat="1" applyFont="1" applyFill="1" applyBorder="1" applyAlignment="1" applyProtection="1">
      <alignment horizontal="center" vertical="center"/>
    </xf>
    <xf numFmtId="0" fontId="5" fillId="5" borderId="2" xfId="1" applyFont="1" applyFill="1" applyBorder="1" applyAlignment="1" applyProtection="1">
      <alignment horizontal="center" vertical="center" wrapText="1"/>
    </xf>
    <xf numFmtId="0" fontId="5" fillId="0" borderId="2" xfId="1" applyNumberFormat="1" applyFont="1" applyBorder="1" applyAlignment="1" applyProtection="1">
      <alignment horizontal="center" vertical="center"/>
    </xf>
    <xf numFmtId="9" fontId="5" fillId="0" borderId="2" xfId="3" applyFont="1" applyBorder="1" applyAlignment="1" applyProtection="1">
      <alignment horizontal="center" vertical="center"/>
    </xf>
    <xf numFmtId="1" fontId="5" fillId="0" borderId="2" xfId="3" applyNumberFormat="1" applyFont="1" applyBorder="1" applyAlignment="1" applyProtection="1">
      <alignment horizontal="center" vertical="center"/>
    </xf>
    <xf numFmtId="1" fontId="5" fillId="0" borderId="2" xfId="3" applyNumberFormat="1" applyFont="1" applyFill="1" applyBorder="1" applyAlignment="1" applyProtection="1">
      <alignment horizontal="center" vertical="center"/>
    </xf>
    <xf numFmtId="9" fontId="5" fillId="0" borderId="2" xfId="3" applyFont="1" applyBorder="1" applyAlignment="1" applyProtection="1">
      <alignment vertical="center"/>
    </xf>
    <xf numFmtId="1" fontId="5" fillId="7" borderId="2" xfId="1" applyNumberFormat="1" applyFont="1" applyFill="1" applyBorder="1" applyAlignment="1" applyProtection="1">
      <alignment horizontal="center" vertical="center" wrapText="1"/>
    </xf>
    <xf numFmtId="0" fontId="5" fillId="0" borderId="2" xfId="1" applyFont="1" applyBorder="1" applyAlignment="1" applyProtection="1">
      <alignment horizontal="left" vertical="center" wrapText="1"/>
    </xf>
    <xf numFmtId="164" fontId="5" fillId="0" borderId="2" xfId="1" applyNumberFormat="1" applyFont="1" applyBorder="1" applyAlignment="1" applyProtection="1">
      <alignment horizontal="center" vertical="center"/>
    </xf>
    <xf numFmtId="1" fontId="5" fillId="0" borderId="2" xfId="1" applyNumberFormat="1" applyFont="1" applyFill="1" applyBorder="1" applyAlignment="1" applyProtection="1">
      <alignment horizontal="center" vertical="center"/>
    </xf>
    <xf numFmtId="1" fontId="5" fillId="5" borderId="2" xfId="1" applyNumberFormat="1" applyFont="1" applyFill="1" applyBorder="1" applyAlignment="1" applyProtection="1">
      <alignment horizontal="center" vertical="center"/>
    </xf>
    <xf numFmtId="0" fontId="5" fillId="5" borderId="2" xfId="1" applyFont="1" applyFill="1" applyBorder="1" applyAlignment="1" applyProtection="1">
      <alignment horizontal="justify" vertical="center" wrapText="1"/>
    </xf>
    <xf numFmtId="0" fontId="5" fillId="5" borderId="2" xfId="1" quotePrefix="1" applyFont="1" applyFill="1" applyBorder="1" applyAlignment="1" applyProtection="1">
      <alignment vertical="center" wrapText="1"/>
    </xf>
    <xf numFmtId="0" fontId="5" fillId="5" borderId="2" xfId="1" applyNumberFormat="1" applyFont="1" applyFill="1" applyBorder="1" applyAlignment="1" applyProtection="1">
      <alignment horizontal="center" vertical="center"/>
    </xf>
    <xf numFmtId="0" fontId="5" fillId="5" borderId="2" xfId="1" quotePrefix="1" applyFont="1" applyFill="1" applyBorder="1" applyAlignment="1" applyProtection="1">
      <alignment horizontal="left" vertical="center" wrapText="1"/>
    </xf>
    <xf numFmtId="14" fontId="5" fillId="5" borderId="2" xfId="1" applyNumberFormat="1" applyFont="1" applyFill="1" applyBorder="1" applyAlignment="1" applyProtection="1">
      <alignment horizontal="center" vertical="center"/>
    </xf>
    <xf numFmtId="0" fontId="5" fillId="5" borderId="6" xfId="1" applyFont="1" applyFill="1" applyBorder="1" applyAlignment="1" applyProtection="1">
      <alignment horizontal="center" vertical="center" wrapText="1"/>
    </xf>
    <xf numFmtId="0" fontId="5" fillId="0" borderId="2" xfId="1" applyFont="1" applyFill="1" applyBorder="1" applyAlignment="1" applyProtection="1">
      <alignment horizontal="center" wrapText="1"/>
    </xf>
    <xf numFmtId="0" fontId="6" fillId="0" borderId="2" xfId="1" applyFont="1" applyFill="1" applyBorder="1" applyAlignment="1" applyProtection="1">
      <alignment horizontal="center" vertical="center" wrapText="1"/>
    </xf>
    <xf numFmtId="0" fontId="5" fillId="0" borderId="2" xfId="1" applyFont="1" applyBorder="1" applyAlignment="1" applyProtection="1">
      <alignment vertical="center"/>
    </xf>
    <xf numFmtId="14" fontId="5" fillId="0" borderId="2" xfId="1" applyNumberFormat="1" applyFont="1" applyBorder="1" applyAlignment="1" applyProtection="1">
      <alignment horizontal="center" vertical="center"/>
    </xf>
    <xf numFmtId="10" fontId="5" fillId="0" borderId="2" xfId="1" applyNumberFormat="1" applyFont="1" applyBorder="1" applyAlignment="1" applyProtection="1">
      <alignment horizontal="center" vertical="center"/>
    </xf>
    <xf numFmtId="0" fontId="5" fillId="0" borderId="6" xfId="1" applyFont="1" applyBorder="1" applyAlignment="1" applyProtection="1">
      <alignment horizontal="left" vertical="center"/>
    </xf>
    <xf numFmtId="0" fontId="5" fillId="0" borderId="2" xfId="1" applyFont="1" applyBorder="1" applyAlignment="1" applyProtection="1">
      <alignment vertical="center" wrapText="1"/>
    </xf>
    <xf numFmtId="0" fontId="5" fillId="0" borderId="0" xfId="1" applyFont="1" applyProtection="1"/>
    <xf numFmtId="0" fontId="5" fillId="0" borderId="0" xfId="1" applyFont="1" applyFill="1" applyAlignment="1" applyProtection="1">
      <alignment horizontal="center"/>
    </xf>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Alignment="1" applyProtection="1">
      <alignment horizontal="justify" vertical="center" wrapText="1"/>
    </xf>
    <xf numFmtId="0" fontId="5" fillId="0" borderId="0" xfId="1" applyFont="1" applyFill="1" applyAlignment="1" applyProtection="1">
      <alignment horizontal="center" vertical="center"/>
    </xf>
    <xf numFmtId="0" fontId="5" fillId="0" borderId="0" xfId="1" applyFont="1" applyAlignment="1" applyProtection="1">
      <alignment horizontal="justify" vertical="center"/>
    </xf>
    <xf numFmtId="0" fontId="5" fillId="0" borderId="5" xfId="1" applyFont="1" applyFill="1" applyBorder="1" applyProtection="1">
      <protection locked="0"/>
    </xf>
    <xf numFmtId="0" fontId="5" fillId="0" borderId="2" xfId="1" applyFont="1" applyFill="1" applyBorder="1" applyProtection="1">
      <protection locked="0"/>
    </xf>
    <xf numFmtId="0" fontId="5" fillId="7" borderId="2" xfId="1" applyFont="1" applyFill="1" applyBorder="1" applyAlignment="1" applyProtection="1">
      <alignment horizontal="center" vertical="center"/>
      <protection locked="0"/>
    </xf>
    <xf numFmtId="0" fontId="5" fillId="0" borderId="2" xfId="1" applyFont="1" applyBorder="1" applyProtection="1">
      <protection locked="0"/>
    </xf>
    <xf numFmtId="0" fontId="5" fillId="5" borderId="2" xfId="1" applyFont="1" applyFill="1" applyBorder="1" applyProtection="1">
      <protection locked="0"/>
    </xf>
    <xf numFmtId="0" fontId="5" fillId="0" borderId="2" xfId="1" applyFont="1" applyFill="1" applyBorder="1" applyAlignment="1" applyProtection="1">
      <protection locked="0"/>
    </xf>
    <xf numFmtId="14" fontId="9" fillId="0" borderId="2" xfId="1" applyNumberFormat="1" applyFont="1" applyFill="1" applyBorder="1" applyAlignment="1" applyProtection="1">
      <alignment horizontal="center" vertical="center" wrapText="1"/>
    </xf>
    <xf numFmtId="0" fontId="10" fillId="0" borderId="2" xfId="1" applyFont="1" applyFill="1" applyBorder="1" applyAlignment="1" applyProtection="1">
      <alignment horizontal="center" vertical="center" wrapText="1"/>
    </xf>
    <xf numFmtId="0" fontId="10" fillId="7" borderId="2" xfId="1" applyFont="1" applyFill="1" applyBorder="1" applyAlignment="1" applyProtection="1">
      <alignment horizontal="center" vertical="center" wrapText="1"/>
    </xf>
    <xf numFmtId="0" fontId="5" fillId="0" borderId="2" xfId="1" applyFont="1" applyFill="1" applyBorder="1" applyProtection="1"/>
    <xf numFmtId="0" fontId="5" fillId="0" borderId="2" xfId="1" applyFont="1" applyBorder="1" applyProtection="1"/>
    <xf numFmtId="0" fontId="5" fillId="5" borderId="2" xfId="1" applyFont="1" applyFill="1" applyBorder="1" applyProtection="1"/>
    <xf numFmtId="0" fontId="5" fillId="0" borderId="2" xfId="1" applyFont="1" applyFill="1" applyBorder="1" applyAlignment="1" applyProtection="1"/>
    <xf numFmtId="166" fontId="14" fillId="8" borderId="2" xfId="1" applyNumberFormat="1" applyFont="1" applyFill="1" applyBorder="1" applyAlignment="1" applyProtection="1">
      <alignment horizontal="center" vertical="center"/>
    </xf>
    <xf numFmtId="0" fontId="5" fillId="7" borderId="2" xfId="1" applyFont="1" applyFill="1" applyBorder="1" applyAlignment="1" applyProtection="1">
      <alignment horizontal="center" vertical="center" wrapText="1"/>
      <protection locked="0" hidden="1"/>
    </xf>
    <xf numFmtId="0" fontId="5" fillId="7" borderId="2" xfId="1" applyFont="1" applyFill="1" applyBorder="1" applyAlignment="1" applyProtection="1">
      <alignment horizontal="center" vertical="center" wrapText="1"/>
      <protection locked="0"/>
    </xf>
    <xf numFmtId="0" fontId="5" fillId="7" borderId="2" xfId="1" applyFont="1" applyFill="1" applyBorder="1" applyAlignment="1" applyProtection="1">
      <alignment horizontal="justify" vertical="center" wrapText="1"/>
      <protection locked="0"/>
    </xf>
    <xf numFmtId="9" fontId="5" fillId="7" borderId="2" xfId="1" applyNumberFormat="1" applyFont="1" applyFill="1" applyBorder="1" applyAlignment="1" applyProtection="1">
      <alignment horizontal="center" vertical="center"/>
      <protection locked="0"/>
    </xf>
    <xf numFmtId="0" fontId="5" fillId="0" borderId="2" xfId="0" quotePrefix="1" applyFont="1" applyBorder="1" applyAlignment="1" applyProtection="1">
      <alignment horizontal="justify" vertical="center" wrapText="1" shrinkToFit="1"/>
    </xf>
    <xf numFmtId="164" fontId="5" fillId="0" borderId="2" xfId="1" applyNumberFormat="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protection locked="0"/>
    </xf>
    <xf numFmtId="0" fontId="5" fillId="7" borderId="2" xfId="1" applyFont="1" applyFill="1" applyBorder="1" applyAlignment="1" applyProtection="1">
      <alignment wrapText="1"/>
      <protection locked="0"/>
    </xf>
    <xf numFmtId="0" fontId="10" fillId="7" borderId="2" xfId="1" applyFont="1" applyFill="1" applyBorder="1" applyAlignment="1" applyProtection="1">
      <alignment horizontal="center" vertical="center" wrapText="1"/>
    </xf>
    <xf numFmtId="0" fontId="5" fillId="0" borderId="2"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protection locked="0"/>
    </xf>
    <xf numFmtId="0" fontId="5" fillId="0" borderId="2" xfId="1" applyFont="1" applyBorder="1" applyProtection="1">
      <protection locked="0"/>
    </xf>
    <xf numFmtId="0" fontId="5" fillId="7" borderId="2" xfId="1" applyFont="1" applyFill="1" applyBorder="1" applyAlignment="1" applyProtection="1">
      <alignment horizontal="center" vertical="center"/>
      <protection locked="0"/>
    </xf>
    <xf numFmtId="0" fontId="5" fillId="7" borderId="2" xfId="1" applyFont="1" applyFill="1" applyBorder="1" applyAlignment="1" applyProtection="1">
      <alignment vertical="center" wrapText="1"/>
      <protection locked="0"/>
    </xf>
    <xf numFmtId="9" fontId="5" fillId="7" borderId="2" xfId="1" applyNumberFormat="1" applyFont="1" applyFill="1" applyBorder="1" applyAlignment="1" applyProtection="1">
      <alignment horizontal="center" vertical="center" wrapText="1"/>
      <protection locked="0"/>
    </xf>
    <xf numFmtId="0" fontId="4" fillId="7" borderId="2" xfId="1" applyFont="1" applyFill="1" applyBorder="1" applyAlignment="1" applyProtection="1">
      <alignment vertical="center" wrapText="1"/>
      <protection locked="0"/>
    </xf>
    <xf numFmtId="0" fontId="4" fillId="7" borderId="2" xfId="1" applyFont="1" applyFill="1" applyBorder="1" applyAlignment="1" applyProtection="1">
      <alignment horizontal="justify" vertical="center" wrapText="1"/>
      <protection locked="0"/>
    </xf>
    <xf numFmtId="0" fontId="5" fillId="7" borderId="2" xfId="1" applyFont="1" applyFill="1" applyBorder="1" applyAlignment="1" applyProtection="1">
      <alignment horizontal="center" wrapText="1"/>
      <protection locked="0"/>
    </xf>
    <xf numFmtId="0" fontId="5" fillId="0" borderId="5" xfId="1" applyFont="1" applyFill="1" applyBorder="1" applyAlignment="1" applyProtection="1">
      <alignment horizontal="justify" vertical="center" wrapText="1"/>
      <protection locked="0"/>
    </xf>
    <xf numFmtId="0" fontId="5" fillId="0" borderId="2" xfId="1" applyFont="1" applyFill="1" applyBorder="1" applyAlignment="1" applyProtection="1">
      <alignment horizontal="justify" vertical="center" wrapText="1"/>
      <protection locked="0"/>
    </xf>
    <xf numFmtId="0" fontId="5" fillId="0" borderId="2" xfId="1" applyFont="1" applyBorder="1" applyAlignment="1" applyProtection="1">
      <alignment horizontal="justify" vertical="center" wrapText="1"/>
      <protection locked="0"/>
    </xf>
    <xf numFmtId="0" fontId="2" fillId="7" borderId="2" xfId="1" applyFont="1" applyFill="1" applyBorder="1" applyAlignment="1" applyProtection="1">
      <alignment horizontal="justify" vertical="center" wrapText="1"/>
      <protection locked="0"/>
    </xf>
    <xf numFmtId="0" fontId="5" fillId="7" borderId="2" xfId="1" applyFont="1" applyFill="1" applyBorder="1" applyAlignment="1" applyProtection="1">
      <alignment horizontal="justify" vertical="center" wrapText="1"/>
      <protection locked="0" hidden="1"/>
    </xf>
    <xf numFmtId="0" fontId="5" fillId="5" borderId="2" xfId="1" applyFont="1" applyFill="1" applyBorder="1" applyAlignment="1" applyProtection="1">
      <alignment horizontal="justify" vertical="center" wrapText="1"/>
      <protection locked="0"/>
    </xf>
    <xf numFmtId="2" fontId="10" fillId="7" borderId="2" xfId="1" applyNumberFormat="1" applyFont="1" applyFill="1" applyBorder="1" applyAlignment="1" applyProtection="1">
      <alignment horizontal="center" vertical="center" wrapText="1"/>
    </xf>
    <xf numFmtId="0" fontId="5" fillId="7" borderId="2" xfId="1" applyFont="1" applyFill="1" applyBorder="1" applyAlignment="1" applyProtection="1">
      <alignment horizontal="justify" vertical="center" wrapText="1"/>
    </xf>
    <xf numFmtId="0" fontId="5" fillId="0" borderId="5" xfId="1" applyFont="1" applyFill="1" applyBorder="1" applyAlignment="1" applyProtection="1">
      <alignment horizontal="center" vertical="center"/>
    </xf>
    <xf numFmtId="0" fontId="16" fillId="7" borderId="2" xfId="0" applyFont="1" applyFill="1" applyBorder="1" applyAlignment="1">
      <alignment horizontal="justify" vertical="center" wrapText="1"/>
    </xf>
    <xf numFmtId="1" fontId="10" fillId="7" borderId="2" xfId="1" applyNumberFormat="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justify" vertical="center" wrapText="1"/>
      <protection locked="0"/>
    </xf>
    <xf numFmtId="0" fontId="22" fillId="0" borderId="2" xfId="1" applyFont="1" applyFill="1" applyBorder="1" applyAlignment="1" applyProtection="1">
      <alignment horizontal="justify" vertical="center" wrapText="1"/>
      <protection locked="0"/>
    </xf>
    <xf numFmtId="0" fontId="21" fillId="0" borderId="2" xfId="1" applyFont="1" applyFill="1" applyBorder="1" applyAlignment="1" applyProtection="1">
      <alignment horizontal="justify" vertical="center" wrapText="1"/>
      <protection locked="0"/>
    </xf>
    <xf numFmtId="0" fontId="5" fillId="0" borderId="2" xfId="1" applyFont="1" applyFill="1" applyBorder="1" applyAlignment="1" applyProtection="1">
      <alignment horizontal="center" vertical="center"/>
      <protection locked="0"/>
    </xf>
    <xf numFmtId="166" fontId="13" fillId="8" borderId="2" xfId="1" applyNumberFormat="1" applyFont="1" applyFill="1" applyBorder="1" applyAlignment="1" applyProtection="1">
      <alignment horizontal="justify" vertical="center" wrapText="1"/>
    </xf>
    <xf numFmtId="0" fontId="5" fillId="0" borderId="2" xfId="1" applyFont="1" applyFill="1" applyBorder="1" applyAlignment="1" applyProtection="1">
      <alignment horizontal="center" vertical="center"/>
    </xf>
    <xf numFmtId="0" fontId="5" fillId="7" borderId="2" xfId="1" applyFont="1" applyFill="1" applyBorder="1" applyAlignment="1" applyProtection="1">
      <alignment horizontal="center" vertical="center"/>
    </xf>
    <xf numFmtId="0" fontId="5" fillId="0" borderId="0" xfId="1" applyFont="1" applyProtection="1"/>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2" xfId="1" applyFont="1" applyFill="1" applyBorder="1" applyProtection="1">
      <protection locked="0"/>
    </xf>
    <xf numFmtId="0" fontId="5" fillId="7" borderId="2"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wrapText="1"/>
    </xf>
    <xf numFmtId="0" fontId="5" fillId="0" borderId="2" xfId="1" applyFont="1" applyFill="1" applyBorder="1" applyProtection="1"/>
    <xf numFmtId="166" fontId="14" fillId="8" borderId="2" xfId="1" applyNumberFormat="1" applyFont="1" applyFill="1" applyBorder="1" applyAlignment="1" applyProtection="1">
      <alignment horizontal="center" vertical="center"/>
    </xf>
    <xf numFmtId="0" fontId="5" fillId="7" borderId="2" xfId="1" applyFont="1" applyFill="1" applyBorder="1" applyAlignment="1" applyProtection="1">
      <alignment vertical="center" wrapText="1"/>
      <protection locked="0"/>
    </xf>
    <xf numFmtId="0" fontId="5" fillId="0" borderId="0" xfId="1" applyFont="1" applyProtection="1">
      <protection hidden="1"/>
    </xf>
    <xf numFmtId="0" fontId="5" fillId="0" borderId="2" xfId="1" applyFont="1" applyFill="1" applyBorder="1" applyAlignment="1" applyProtection="1">
      <alignment horizontal="center" vertical="center" wrapText="1"/>
      <protection hidden="1"/>
    </xf>
    <xf numFmtId="0" fontId="5" fillId="0" borderId="0" xfId="1" applyFont="1" applyFill="1" applyProtection="1">
      <protection hidden="1"/>
    </xf>
    <xf numFmtId="0" fontId="5" fillId="0" borderId="2" xfId="1" applyFont="1" applyFill="1" applyBorder="1" applyAlignment="1" applyProtection="1">
      <alignment horizontal="center" vertical="center" wrapText="1"/>
    </xf>
    <xf numFmtId="14" fontId="5" fillId="0" borderId="2" xfId="1" applyNumberFormat="1" applyFont="1" applyFill="1" applyBorder="1" applyAlignment="1" applyProtection="1">
      <alignment horizontal="center" vertical="center" wrapText="1"/>
    </xf>
    <xf numFmtId="0" fontId="5" fillId="0" borderId="3" xfId="1" applyFont="1" applyFill="1" applyBorder="1" applyAlignment="1" applyProtection="1">
      <alignment horizontal="justify" vertical="center" wrapText="1"/>
    </xf>
    <xf numFmtId="0" fontId="5" fillId="0" borderId="3"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165" fontId="5" fillId="0" borderId="3" xfId="1"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5" fillId="0" borderId="0" xfId="1" applyFont="1" applyAlignment="1" applyProtection="1">
      <alignment horizontal="justify" vertical="center" wrapText="1"/>
      <protection hidden="1"/>
    </xf>
    <xf numFmtId="0" fontId="5" fillId="0" borderId="2" xfId="1" applyFont="1" applyFill="1" applyBorder="1" applyAlignment="1" applyProtection="1">
      <alignment horizontal="left" vertical="center" wrapText="1"/>
      <protection hidden="1"/>
    </xf>
    <xf numFmtId="14" fontId="5" fillId="0" borderId="3" xfId="1" applyNumberFormat="1" applyFont="1" applyFill="1" applyBorder="1" applyAlignment="1" applyProtection="1">
      <alignment horizontal="center" vertical="center"/>
      <protection hidden="1"/>
    </xf>
    <xf numFmtId="1" fontId="5" fillId="0" borderId="3" xfId="1" applyNumberFormat="1" applyFont="1" applyFill="1" applyBorder="1" applyAlignment="1" applyProtection="1">
      <alignment horizontal="center" vertical="center"/>
      <protection hidden="1"/>
    </xf>
    <xf numFmtId="14" fontId="5" fillId="0" borderId="3" xfId="1" applyNumberFormat="1" applyFont="1" applyFill="1" applyBorder="1" applyAlignment="1" applyProtection="1">
      <alignment horizontal="left" vertical="center" wrapText="1"/>
      <protection hidden="1"/>
    </xf>
    <xf numFmtId="0" fontId="0" fillId="0" borderId="2" xfId="0" applyBorder="1" applyAlignment="1">
      <alignment horizontal="center" vertical="center" wrapText="1"/>
    </xf>
    <xf numFmtId="0" fontId="23" fillId="0" borderId="0" xfId="1" applyFont="1" applyAlignment="1" applyProtection="1">
      <alignment vertical="center"/>
    </xf>
    <xf numFmtId="0" fontId="23" fillId="9" borderId="2" xfId="1" applyFont="1" applyFill="1" applyBorder="1" applyAlignment="1" applyProtection="1">
      <alignment horizontal="center" vertical="center"/>
    </xf>
    <xf numFmtId="0" fontId="24" fillId="0" borderId="2" xfId="0" applyFont="1" applyBorder="1" applyAlignment="1">
      <alignment horizontal="center" vertical="center" wrapText="1"/>
    </xf>
    <xf numFmtId="1" fontId="5" fillId="0" borderId="2" xfId="1" applyNumberFormat="1" applyFont="1" applyFill="1" applyBorder="1" applyAlignment="1" applyProtection="1">
      <alignment horizontal="center" vertical="center" wrapText="1"/>
    </xf>
    <xf numFmtId="10" fontId="5" fillId="0" borderId="2" xfId="1" applyNumberFormat="1" applyFont="1" applyBorder="1" applyAlignment="1" applyProtection="1">
      <alignment horizontal="center" vertical="center"/>
      <protection hidden="1"/>
    </xf>
    <xf numFmtId="9" fontId="5" fillId="0" borderId="2" xfId="1" applyNumberFormat="1" applyFont="1" applyBorder="1" applyAlignment="1" applyProtection="1">
      <alignment horizontal="center" vertical="center"/>
      <protection hidden="1"/>
    </xf>
    <xf numFmtId="0" fontId="5" fillId="0" borderId="2" xfId="1" applyFont="1" applyBorder="1" applyAlignment="1" applyProtection="1">
      <alignment vertical="top" wrapText="1"/>
      <protection hidden="1"/>
    </xf>
    <xf numFmtId="0" fontId="5" fillId="0" borderId="2" xfId="1" applyFont="1" applyBorder="1" applyAlignment="1" applyProtection="1">
      <alignment vertical="center" wrapText="1"/>
      <protection hidden="1"/>
    </xf>
    <xf numFmtId="10" fontId="5" fillId="0" borderId="2" xfId="3" applyNumberFormat="1" applyFont="1" applyBorder="1" applyAlignment="1" applyProtection="1">
      <alignment horizontal="center" vertical="center"/>
      <protection hidden="1"/>
    </xf>
    <xf numFmtId="0" fontId="8" fillId="6" borderId="2" xfId="1" applyFont="1" applyFill="1" applyBorder="1" applyAlignment="1" applyProtection="1">
      <alignment horizontal="center" vertical="center"/>
    </xf>
    <xf numFmtId="0" fontId="6" fillId="0" borderId="0" xfId="1" applyFont="1" applyAlignment="1" applyProtection="1">
      <alignment horizontal="center" vertical="center" wrapText="1"/>
      <protection hidden="1"/>
    </xf>
    <xf numFmtId="0" fontId="6" fillId="0" borderId="0" xfId="1" applyFont="1" applyAlignment="1" applyProtection="1">
      <alignment horizontal="center" vertical="center"/>
      <protection hidden="1"/>
    </xf>
    <xf numFmtId="0" fontId="5" fillId="0" borderId="0" xfId="1" applyFont="1" applyAlignment="1" applyProtection="1">
      <alignment horizontal="left" vertical="center" wrapText="1"/>
      <protection hidden="1"/>
    </xf>
    <xf numFmtId="0" fontId="6" fillId="3" borderId="8" xfId="1" quotePrefix="1" applyFont="1" applyFill="1" applyBorder="1" applyAlignment="1" applyProtection="1">
      <alignment horizontal="center" vertical="center" wrapText="1"/>
    </xf>
    <xf numFmtId="0" fontId="6" fillId="3" borderId="9" xfId="1" quotePrefix="1" applyFont="1" applyFill="1" applyBorder="1" applyAlignment="1" applyProtection="1">
      <alignment horizontal="center" vertical="center" wrapText="1"/>
    </xf>
    <xf numFmtId="0" fontId="6" fillId="3" borderId="10"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cellXfs>
  <cellStyles count="4">
    <cellStyle name="Normal" xfId="0" builtinId="0"/>
    <cellStyle name="Normal 2 2" xfId="2" xr:uid="{00000000-0005-0000-0000-000001000000}"/>
    <cellStyle name="Normal_Libro1" xfId="1" xr:uid="{00000000-0005-0000-0000-000002000000}"/>
    <cellStyle name="Porcentaje" xfId="3" builtinId="5"/>
  </cellStyles>
  <dxfs count="0"/>
  <tableStyles count="0" defaultTableStyle="TableStyleMedium2" defaultPivotStyle="PivotStyleLight16"/>
  <colors>
    <mruColors>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462243</xdr:colOff>
      <xdr:row>0</xdr:row>
      <xdr:rowOff>279346</xdr:rowOff>
    </xdr:from>
    <xdr:to>
      <xdr:col>9</xdr:col>
      <xdr:colOff>2015781</xdr:colOff>
      <xdr:row>1</xdr:row>
      <xdr:rowOff>5042</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3371419" y="279346"/>
          <a:ext cx="1553538" cy="13729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57"/>
  <sheetViews>
    <sheetView showGridLines="0" tabSelected="1" zoomScale="60" zoomScaleNormal="60" zoomScaleSheetLayoutView="85" workbookViewId="0">
      <selection activeCell="A2" sqref="A2:U2"/>
    </sheetView>
  </sheetViews>
  <sheetFormatPr baseColWidth="10" defaultColWidth="11.44140625" defaultRowHeight="15"/>
  <cols>
    <col min="1" max="2" width="15.33203125" style="1" customWidth="1"/>
    <col min="3" max="3" width="18.44140625" style="2" customWidth="1"/>
    <col min="4" max="4" width="12.88671875" style="1" customWidth="1"/>
    <col min="5" max="5" width="52" style="26" customWidth="1"/>
    <col min="6" max="6" width="25.6640625" style="25" customWidth="1"/>
    <col min="7" max="7" width="21.109375" style="25" customWidth="1"/>
    <col min="8" max="8" width="16.109375" style="25" customWidth="1"/>
    <col min="9" max="9" width="18.6640625" style="25" customWidth="1"/>
    <col min="10" max="10" width="32.88671875" style="24" customWidth="1"/>
    <col min="11" max="11" width="29.109375" style="25" customWidth="1"/>
    <col min="12" max="12" width="17.44140625" style="25" customWidth="1"/>
    <col min="13" max="13" width="14.44140625" style="25" customWidth="1"/>
    <col min="14" max="14" width="12.33203125" style="25" customWidth="1"/>
    <col min="15" max="15" width="16.6640625" style="1" customWidth="1"/>
    <col min="16" max="16" width="17.6640625" style="1" customWidth="1"/>
    <col min="17" max="18" width="9.33203125" style="25" customWidth="1"/>
    <col min="19" max="19" width="9.33203125" style="12" customWidth="1"/>
    <col min="20" max="20" width="9.33203125" style="25" customWidth="1"/>
    <col min="21" max="21" width="57.33203125" style="27" customWidth="1"/>
    <col min="22" max="22" width="20.44140625" style="1" customWidth="1"/>
    <col min="23" max="23" width="17.5546875" style="1" customWidth="1"/>
    <col min="24" max="24" width="82.109375" style="26" customWidth="1"/>
    <col min="25" max="25" width="30" style="1" customWidth="1"/>
    <col min="26" max="26" width="15.44140625" style="1" customWidth="1"/>
    <col min="27" max="16384" width="11.44140625" style="1"/>
  </cols>
  <sheetData>
    <row r="1" spans="1:26" ht="129.75" customHeight="1">
      <c r="E1" s="3"/>
      <c r="F1" s="3"/>
      <c r="G1" s="3"/>
      <c r="H1" s="3"/>
      <c r="I1" s="3"/>
      <c r="J1" s="3"/>
      <c r="K1" s="3"/>
      <c r="L1" s="3"/>
      <c r="M1" s="3"/>
      <c r="N1" s="3"/>
      <c r="O1" s="3"/>
      <c r="P1" s="3"/>
      <c r="Q1" s="3"/>
      <c r="R1" s="3"/>
      <c r="S1" s="3"/>
      <c r="T1" s="3"/>
      <c r="U1" s="3"/>
    </row>
    <row r="2" spans="1:26" ht="68.25" customHeight="1">
      <c r="A2" s="214" t="s">
        <v>612</v>
      </c>
      <c r="B2" s="215"/>
      <c r="C2" s="215"/>
      <c r="D2" s="215"/>
      <c r="E2" s="215"/>
      <c r="F2" s="215"/>
      <c r="G2" s="215"/>
      <c r="H2" s="215"/>
      <c r="I2" s="215"/>
      <c r="J2" s="215"/>
      <c r="K2" s="215"/>
      <c r="L2" s="215"/>
      <c r="M2" s="215"/>
      <c r="N2" s="215"/>
      <c r="O2" s="215"/>
      <c r="P2" s="215"/>
      <c r="Q2" s="215"/>
      <c r="R2" s="215"/>
      <c r="S2" s="215"/>
      <c r="T2" s="215"/>
      <c r="U2" s="215"/>
    </row>
    <row r="3" spans="1:26" ht="33" customHeight="1" thickBot="1">
      <c r="A3" s="216" t="s">
        <v>761</v>
      </c>
      <c r="B3" s="216"/>
      <c r="C3" s="216"/>
      <c r="D3" s="216"/>
      <c r="E3" s="216"/>
      <c r="F3" s="216"/>
      <c r="G3" s="216"/>
      <c r="H3" s="216"/>
      <c r="I3" s="216"/>
      <c r="J3" s="216"/>
      <c r="K3" s="216"/>
      <c r="L3" s="216"/>
      <c r="M3" s="216"/>
      <c r="N3" s="216"/>
      <c r="O3" s="216"/>
      <c r="P3" s="216"/>
      <c r="Q3" s="216"/>
      <c r="R3" s="216"/>
      <c r="S3" s="216"/>
      <c r="T3" s="216"/>
      <c r="U3" s="216"/>
    </row>
    <row r="4" spans="1:26" ht="42.75" customHeight="1">
      <c r="A4" s="222" t="s">
        <v>332</v>
      </c>
      <c r="B4" s="222" t="s">
        <v>333</v>
      </c>
      <c r="C4" s="222" t="s">
        <v>331</v>
      </c>
      <c r="D4" s="223" t="s">
        <v>618</v>
      </c>
      <c r="E4" s="225" t="s">
        <v>588</v>
      </c>
      <c r="F4" s="220" t="s">
        <v>589</v>
      </c>
      <c r="G4" s="220" t="s">
        <v>8</v>
      </c>
      <c r="H4" s="220" t="s">
        <v>613</v>
      </c>
      <c r="I4" s="220" t="s">
        <v>634</v>
      </c>
      <c r="J4" s="220" t="s">
        <v>614</v>
      </c>
      <c r="K4" s="217" t="s">
        <v>0</v>
      </c>
      <c r="L4" s="218"/>
      <c r="M4" s="218"/>
      <c r="N4" s="219"/>
      <c r="O4" s="217" t="s">
        <v>9</v>
      </c>
      <c r="P4" s="218"/>
      <c r="Q4" s="218"/>
      <c r="R4" s="218"/>
      <c r="S4" s="218"/>
      <c r="T4" s="218"/>
      <c r="U4" s="218"/>
      <c r="V4" s="213" t="s">
        <v>638</v>
      </c>
      <c r="W4" s="213"/>
      <c r="X4" s="213"/>
      <c r="Y4" s="213"/>
      <c r="Z4" s="213"/>
    </row>
    <row r="5" spans="1:26" ht="46.5" customHeight="1">
      <c r="A5" s="222"/>
      <c r="B5" s="222"/>
      <c r="C5" s="222"/>
      <c r="D5" s="224"/>
      <c r="E5" s="226"/>
      <c r="F5" s="221"/>
      <c r="G5" s="221"/>
      <c r="H5" s="221"/>
      <c r="I5" s="221"/>
      <c r="J5" s="221"/>
      <c r="K5" s="28" t="s">
        <v>617</v>
      </c>
      <c r="L5" s="29" t="s">
        <v>615</v>
      </c>
      <c r="M5" s="29" t="s">
        <v>616</v>
      </c>
      <c r="N5" s="29" t="s">
        <v>1</v>
      </c>
      <c r="O5" s="29" t="s">
        <v>6</v>
      </c>
      <c r="P5" s="29" t="s">
        <v>7</v>
      </c>
      <c r="Q5" s="29" t="s">
        <v>2</v>
      </c>
      <c r="R5" s="29" t="s">
        <v>3</v>
      </c>
      <c r="S5" s="29" t="s">
        <v>4</v>
      </c>
      <c r="T5" s="29" t="s">
        <v>5</v>
      </c>
      <c r="U5" s="30" t="s">
        <v>619</v>
      </c>
      <c r="V5" s="33" t="s">
        <v>639</v>
      </c>
      <c r="W5" s="33" t="s">
        <v>640</v>
      </c>
      <c r="X5" s="33" t="s">
        <v>641</v>
      </c>
      <c r="Y5" s="33" t="s">
        <v>642</v>
      </c>
      <c r="Z5" s="34" t="s">
        <v>643</v>
      </c>
    </row>
    <row r="6" spans="1:26" s="4" customFormat="1" ht="409.6">
      <c r="A6" s="6" t="s">
        <v>38</v>
      </c>
      <c r="B6" s="6" t="s">
        <v>334</v>
      </c>
      <c r="C6" s="6" t="s">
        <v>213</v>
      </c>
      <c r="D6" s="6">
        <v>1</v>
      </c>
      <c r="E6" s="52" t="s">
        <v>696</v>
      </c>
      <c r="F6" s="53" t="s">
        <v>695</v>
      </c>
      <c r="G6" s="53" t="s">
        <v>38</v>
      </c>
      <c r="H6" s="53" t="s">
        <v>10</v>
      </c>
      <c r="I6" s="53" t="s">
        <v>45</v>
      </c>
      <c r="J6" s="53" t="s">
        <v>359</v>
      </c>
      <c r="K6" s="53" t="s">
        <v>140</v>
      </c>
      <c r="L6" s="53" t="s">
        <v>84</v>
      </c>
      <c r="M6" s="53" t="s">
        <v>21</v>
      </c>
      <c r="N6" s="54">
        <v>0</v>
      </c>
      <c r="O6" s="55">
        <v>43891</v>
      </c>
      <c r="P6" s="55" t="s">
        <v>225</v>
      </c>
      <c r="Q6" s="54"/>
      <c r="R6" s="54"/>
      <c r="S6" s="54">
        <v>1</v>
      </c>
      <c r="T6" s="54"/>
      <c r="U6" s="56" t="s">
        <v>604</v>
      </c>
      <c r="V6" s="167"/>
      <c r="W6" s="127"/>
      <c r="X6" s="159"/>
      <c r="Y6" s="127"/>
      <c r="Z6" s="133"/>
    </row>
    <row r="7" spans="1:26" s="4" customFormat="1" ht="60">
      <c r="A7" s="6" t="s">
        <v>38</v>
      </c>
      <c r="B7" s="6" t="s">
        <v>334</v>
      </c>
      <c r="C7" s="6" t="s">
        <v>213</v>
      </c>
      <c r="D7" s="6">
        <f>D6+1</f>
        <v>2</v>
      </c>
      <c r="E7" s="57" t="s">
        <v>226</v>
      </c>
      <c r="F7" s="53" t="s">
        <v>188</v>
      </c>
      <c r="G7" s="53" t="s">
        <v>38</v>
      </c>
      <c r="H7" s="53" t="s">
        <v>124</v>
      </c>
      <c r="I7" s="53" t="s">
        <v>45</v>
      </c>
      <c r="J7" s="53" t="s">
        <v>227</v>
      </c>
      <c r="K7" s="53" t="s">
        <v>125</v>
      </c>
      <c r="L7" s="53" t="s">
        <v>84</v>
      </c>
      <c r="M7" s="53" t="s">
        <v>21</v>
      </c>
      <c r="N7" s="54">
        <v>0</v>
      </c>
      <c r="O7" s="55">
        <v>43862</v>
      </c>
      <c r="P7" s="55" t="s">
        <v>164</v>
      </c>
      <c r="Q7" s="54"/>
      <c r="R7" s="54"/>
      <c r="S7" s="54">
        <v>22</v>
      </c>
      <c r="T7" s="54">
        <v>23</v>
      </c>
      <c r="U7" s="58" t="s">
        <v>228</v>
      </c>
      <c r="V7" s="54"/>
      <c r="W7" s="128"/>
      <c r="X7" s="160"/>
      <c r="Y7" s="128"/>
      <c r="Z7" s="133"/>
    </row>
    <row r="8" spans="1:26" s="4" customFormat="1" ht="105">
      <c r="A8" s="6" t="s">
        <v>38</v>
      </c>
      <c r="B8" s="6" t="s">
        <v>334</v>
      </c>
      <c r="C8" s="6" t="s">
        <v>213</v>
      </c>
      <c r="D8" s="6">
        <f t="shared" ref="D8:D71" si="0">D7+1</f>
        <v>3</v>
      </c>
      <c r="E8" s="59" t="s">
        <v>620</v>
      </c>
      <c r="F8" s="53" t="s">
        <v>188</v>
      </c>
      <c r="G8" s="53" t="s">
        <v>38</v>
      </c>
      <c r="H8" s="53" t="s">
        <v>10</v>
      </c>
      <c r="I8" s="53" t="s">
        <v>15</v>
      </c>
      <c r="J8" s="53" t="s">
        <v>156</v>
      </c>
      <c r="K8" s="53" t="s">
        <v>157</v>
      </c>
      <c r="L8" s="53" t="s">
        <v>84</v>
      </c>
      <c r="M8" s="53" t="s">
        <v>21</v>
      </c>
      <c r="N8" s="54">
        <v>0</v>
      </c>
      <c r="O8" s="55" t="s">
        <v>158</v>
      </c>
      <c r="P8" s="55" t="s">
        <v>159</v>
      </c>
      <c r="Q8" s="54"/>
      <c r="R8" s="54"/>
      <c r="S8" s="54">
        <v>1</v>
      </c>
      <c r="T8" s="54"/>
      <c r="U8" s="58" t="s">
        <v>160</v>
      </c>
      <c r="V8" s="54"/>
      <c r="W8" s="128"/>
      <c r="X8" s="160"/>
      <c r="Y8" s="128"/>
      <c r="Z8" s="133"/>
    </row>
    <row r="9" spans="1:26" s="4" customFormat="1" ht="90">
      <c r="A9" s="6" t="s">
        <v>38</v>
      </c>
      <c r="B9" s="6" t="s">
        <v>334</v>
      </c>
      <c r="C9" s="6" t="s">
        <v>213</v>
      </c>
      <c r="D9" s="6">
        <f t="shared" si="0"/>
        <v>4</v>
      </c>
      <c r="E9" s="59" t="s">
        <v>229</v>
      </c>
      <c r="F9" s="53" t="s">
        <v>188</v>
      </c>
      <c r="G9" s="53" t="s">
        <v>38</v>
      </c>
      <c r="H9" s="53" t="s">
        <v>10</v>
      </c>
      <c r="I9" s="53" t="s">
        <v>45</v>
      </c>
      <c r="J9" s="53" t="s">
        <v>360</v>
      </c>
      <c r="K9" s="53" t="s">
        <v>162</v>
      </c>
      <c r="L9" s="53" t="s">
        <v>84</v>
      </c>
      <c r="M9" s="53" t="s">
        <v>21</v>
      </c>
      <c r="N9" s="54">
        <v>0</v>
      </c>
      <c r="O9" s="55" t="s">
        <v>163</v>
      </c>
      <c r="P9" s="55" t="s">
        <v>164</v>
      </c>
      <c r="Q9" s="54"/>
      <c r="R9" s="54"/>
      <c r="S9" s="54"/>
      <c r="T9" s="54">
        <v>1</v>
      </c>
      <c r="U9" s="58" t="s">
        <v>165</v>
      </c>
      <c r="V9" s="54"/>
      <c r="W9" s="128"/>
      <c r="X9" s="160"/>
      <c r="Y9" s="128"/>
      <c r="Z9" s="134"/>
    </row>
    <row r="10" spans="1:26" s="4" customFormat="1" ht="60">
      <c r="A10" s="6" t="s">
        <v>38</v>
      </c>
      <c r="B10" s="6" t="s">
        <v>334</v>
      </c>
      <c r="C10" s="6" t="s">
        <v>213</v>
      </c>
      <c r="D10" s="6">
        <f t="shared" si="0"/>
        <v>5</v>
      </c>
      <c r="E10" s="59" t="s">
        <v>621</v>
      </c>
      <c r="F10" s="53" t="s">
        <v>188</v>
      </c>
      <c r="G10" s="53" t="s">
        <v>38</v>
      </c>
      <c r="H10" s="53" t="s">
        <v>10</v>
      </c>
      <c r="I10" s="53" t="s">
        <v>15</v>
      </c>
      <c r="J10" s="53" t="s">
        <v>310</v>
      </c>
      <c r="K10" s="53" t="s">
        <v>166</v>
      </c>
      <c r="L10" s="53" t="s">
        <v>84</v>
      </c>
      <c r="M10" s="53" t="s">
        <v>21</v>
      </c>
      <c r="N10" s="54">
        <v>0</v>
      </c>
      <c r="O10" s="55" t="s">
        <v>163</v>
      </c>
      <c r="P10" s="55" t="s">
        <v>164</v>
      </c>
      <c r="Q10" s="54"/>
      <c r="R10" s="54"/>
      <c r="S10" s="54"/>
      <c r="T10" s="54">
        <v>1</v>
      </c>
      <c r="U10" s="58" t="s">
        <v>167</v>
      </c>
      <c r="V10" s="54"/>
      <c r="W10" s="128"/>
      <c r="X10" s="160"/>
      <c r="Y10" s="128"/>
      <c r="Z10" s="134"/>
    </row>
    <row r="11" spans="1:26" s="4" customFormat="1" ht="255">
      <c r="A11" s="6" t="s">
        <v>38</v>
      </c>
      <c r="B11" s="6" t="s">
        <v>334</v>
      </c>
      <c r="C11" s="6" t="s">
        <v>213</v>
      </c>
      <c r="D11" s="6">
        <f t="shared" si="0"/>
        <v>6</v>
      </c>
      <c r="E11" s="59" t="s">
        <v>361</v>
      </c>
      <c r="F11" s="53" t="s">
        <v>188</v>
      </c>
      <c r="G11" s="53" t="s">
        <v>38</v>
      </c>
      <c r="H11" s="53" t="s">
        <v>10</v>
      </c>
      <c r="I11" s="53" t="s">
        <v>15</v>
      </c>
      <c r="J11" s="53" t="s">
        <v>230</v>
      </c>
      <c r="K11" s="53" t="s">
        <v>168</v>
      </c>
      <c r="L11" s="53" t="s">
        <v>84</v>
      </c>
      <c r="M11" s="53" t="s">
        <v>21</v>
      </c>
      <c r="N11" s="54">
        <v>0</v>
      </c>
      <c r="O11" s="55" t="s">
        <v>163</v>
      </c>
      <c r="P11" s="55" t="s">
        <v>159</v>
      </c>
      <c r="Q11" s="54"/>
      <c r="R11" s="54"/>
      <c r="S11" s="54">
        <v>1</v>
      </c>
      <c r="T11" s="54"/>
      <c r="U11" s="58" t="s">
        <v>169</v>
      </c>
      <c r="V11" s="54"/>
      <c r="W11" s="128"/>
      <c r="X11" s="160"/>
      <c r="Y11" s="128"/>
      <c r="Z11" s="134"/>
    </row>
    <row r="12" spans="1:26" s="4" customFormat="1" ht="90">
      <c r="A12" s="6" t="s">
        <v>38</v>
      </c>
      <c r="B12" s="6" t="s">
        <v>334</v>
      </c>
      <c r="C12" s="6" t="s">
        <v>213</v>
      </c>
      <c r="D12" s="6">
        <f t="shared" si="0"/>
        <v>7</v>
      </c>
      <c r="E12" s="59" t="s">
        <v>362</v>
      </c>
      <c r="F12" s="53" t="s">
        <v>177</v>
      </c>
      <c r="G12" s="53" t="s">
        <v>38</v>
      </c>
      <c r="H12" s="53" t="s">
        <v>171</v>
      </c>
      <c r="I12" s="53" t="s">
        <v>15</v>
      </c>
      <c r="J12" s="53" t="s">
        <v>172</v>
      </c>
      <c r="K12" s="53" t="s">
        <v>173</v>
      </c>
      <c r="L12" s="53" t="s">
        <v>84</v>
      </c>
      <c r="M12" s="53" t="s">
        <v>21</v>
      </c>
      <c r="N12" s="60">
        <v>11</v>
      </c>
      <c r="O12" s="55" t="s">
        <v>163</v>
      </c>
      <c r="P12" s="55" t="s">
        <v>164</v>
      </c>
      <c r="Q12" s="54">
        <v>2</v>
      </c>
      <c r="R12" s="54">
        <v>3</v>
      </c>
      <c r="S12" s="54">
        <v>3</v>
      </c>
      <c r="T12" s="54">
        <v>3</v>
      </c>
      <c r="U12" s="58" t="s">
        <v>174</v>
      </c>
      <c r="V12" s="61">
        <v>2</v>
      </c>
      <c r="W12" s="153">
        <v>4</v>
      </c>
      <c r="X12" s="143" t="s">
        <v>693</v>
      </c>
      <c r="Y12" s="142" t="s">
        <v>694</v>
      </c>
      <c r="Z12" s="169">
        <v>100</v>
      </c>
    </row>
    <row r="13" spans="1:26" s="4" customFormat="1" ht="60">
      <c r="A13" s="6" t="s">
        <v>38</v>
      </c>
      <c r="B13" s="6" t="s">
        <v>334</v>
      </c>
      <c r="C13" s="6" t="s">
        <v>213</v>
      </c>
      <c r="D13" s="6">
        <f t="shared" si="0"/>
        <v>8</v>
      </c>
      <c r="E13" s="59" t="s">
        <v>363</v>
      </c>
      <c r="F13" s="53" t="s">
        <v>177</v>
      </c>
      <c r="G13" s="53" t="s">
        <v>38</v>
      </c>
      <c r="H13" s="53" t="s">
        <v>10</v>
      </c>
      <c r="I13" s="53" t="s">
        <v>15</v>
      </c>
      <c r="J13" s="53" t="s">
        <v>231</v>
      </c>
      <c r="K13" s="53" t="s">
        <v>175</v>
      </c>
      <c r="L13" s="53" t="s">
        <v>84</v>
      </c>
      <c r="M13" s="53" t="s">
        <v>21</v>
      </c>
      <c r="N13" s="60">
        <v>1</v>
      </c>
      <c r="O13" s="55" t="s">
        <v>163</v>
      </c>
      <c r="P13" s="55" t="s">
        <v>164</v>
      </c>
      <c r="Q13" s="60"/>
      <c r="R13" s="60"/>
      <c r="S13" s="60"/>
      <c r="T13" s="60">
        <v>1</v>
      </c>
      <c r="U13" s="58" t="s">
        <v>176</v>
      </c>
      <c r="V13" s="60"/>
      <c r="W13" s="128"/>
      <c r="X13" s="160"/>
      <c r="Y13" s="128"/>
      <c r="Z13" s="133"/>
    </row>
    <row r="14" spans="1:26" s="4" customFormat="1" ht="135">
      <c r="A14" s="6" t="s">
        <v>38</v>
      </c>
      <c r="B14" s="6" t="s">
        <v>334</v>
      </c>
      <c r="C14" s="6" t="s">
        <v>213</v>
      </c>
      <c r="D14" s="6">
        <f t="shared" si="0"/>
        <v>9</v>
      </c>
      <c r="E14" s="59" t="s">
        <v>178</v>
      </c>
      <c r="F14" s="53" t="s">
        <v>382</v>
      </c>
      <c r="G14" s="53" t="s">
        <v>38</v>
      </c>
      <c r="H14" s="53" t="s">
        <v>10</v>
      </c>
      <c r="I14" s="53" t="s">
        <v>15</v>
      </c>
      <c r="J14" s="53" t="s">
        <v>232</v>
      </c>
      <c r="K14" s="53" t="s">
        <v>179</v>
      </c>
      <c r="L14" s="53" t="s">
        <v>84</v>
      </c>
      <c r="M14" s="53" t="s">
        <v>21</v>
      </c>
      <c r="N14" s="60">
        <v>1</v>
      </c>
      <c r="O14" s="55" t="s">
        <v>163</v>
      </c>
      <c r="P14" s="55" t="s">
        <v>164</v>
      </c>
      <c r="Q14" s="60"/>
      <c r="R14" s="60"/>
      <c r="S14" s="60"/>
      <c r="T14" s="60">
        <v>1</v>
      </c>
      <c r="U14" s="58" t="s">
        <v>265</v>
      </c>
      <c r="V14" s="60"/>
      <c r="W14" s="128"/>
      <c r="X14" s="160"/>
      <c r="Y14" s="128"/>
      <c r="Z14" s="133"/>
    </row>
    <row r="15" spans="1:26" s="4" customFormat="1" ht="60">
      <c r="A15" s="6" t="s">
        <v>38</v>
      </c>
      <c r="B15" s="6" t="s">
        <v>334</v>
      </c>
      <c r="C15" s="6" t="s">
        <v>213</v>
      </c>
      <c r="D15" s="6">
        <f t="shared" si="0"/>
        <v>10</v>
      </c>
      <c r="E15" s="59" t="s">
        <v>233</v>
      </c>
      <c r="F15" s="53" t="s">
        <v>188</v>
      </c>
      <c r="G15" s="53" t="s">
        <v>38</v>
      </c>
      <c r="H15" s="53" t="s">
        <v>10</v>
      </c>
      <c r="I15" s="53" t="s">
        <v>15</v>
      </c>
      <c r="J15" s="53" t="s">
        <v>180</v>
      </c>
      <c r="K15" s="53" t="s">
        <v>181</v>
      </c>
      <c r="L15" s="53" t="s">
        <v>84</v>
      </c>
      <c r="M15" s="53" t="s">
        <v>21</v>
      </c>
      <c r="N15" s="60">
        <v>1</v>
      </c>
      <c r="O15" s="55" t="s">
        <v>163</v>
      </c>
      <c r="P15" s="55" t="s">
        <v>187</v>
      </c>
      <c r="Q15" s="54"/>
      <c r="R15" s="54">
        <v>1</v>
      </c>
      <c r="S15" s="54"/>
      <c r="T15" s="54"/>
      <c r="U15" s="58" t="s">
        <v>234</v>
      </c>
      <c r="V15" s="54"/>
      <c r="W15" s="128"/>
      <c r="X15" s="160"/>
      <c r="Y15" s="128"/>
      <c r="Z15" s="133"/>
    </row>
    <row r="16" spans="1:26" s="4" customFormat="1" ht="60">
      <c r="A16" s="6" t="s">
        <v>38</v>
      </c>
      <c r="B16" s="6" t="s">
        <v>334</v>
      </c>
      <c r="C16" s="6" t="s">
        <v>213</v>
      </c>
      <c r="D16" s="6">
        <f t="shared" si="0"/>
        <v>11</v>
      </c>
      <c r="E16" s="59" t="s">
        <v>235</v>
      </c>
      <c r="F16" s="53" t="s">
        <v>188</v>
      </c>
      <c r="G16" s="53" t="s">
        <v>38</v>
      </c>
      <c r="H16" s="53" t="s">
        <v>10</v>
      </c>
      <c r="I16" s="53" t="s">
        <v>15</v>
      </c>
      <c r="J16" s="53" t="s">
        <v>182</v>
      </c>
      <c r="K16" s="53" t="s">
        <v>183</v>
      </c>
      <c r="L16" s="53" t="s">
        <v>84</v>
      </c>
      <c r="M16" s="53" t="s">
        <v>21</v>
      </c>
      <c r="N16" s="60">
        <v>1</v>
      </c>
      <c r="O16" s="55" t="s">
        <v>163</v>
      </c>
      <c r="P16" s="55" t="s">
        <v>187</v>
      </c>
      <c r="Q16" s="54"/>
      <c r="R16" s="54">
        <v>1</v>
      </c>
      <c r="S16" s="54"/>
      <c r="T16" s="54"/>
      <c r="U16" s="58" t="s">
        <v>184</v>
      </c>
      <c r="V16" s="54"/>
      <c r="W16" s="128"/>
      <c r="X16" s="160"/>
      <c r="Y16" s="128"/>
      <c r="Z16" s="133"/>
    </row>
    <row r="17" spans="1:26" s="4" customFormat="1" ht="60">
      <c r="A17" s="6" t="s">
        <v>38</v>
      </c>
      <c r="B17" s="6" t="s">
        <v>334</v>
      </c>
      <c r="C17" s="6" t="s">
        <v>213</v>
      </c>
      <c r="D17" s="6">
        <f t="shared" si="0"/>
        <v>12</v>
      </c>
      <c r="E17" s="59" t="s">
        <v>364</v>
      </c>
      <c r="F17" s="53" t="s">
        <v>188</v>
      </c>
      <c r="G17" s="53" t="s">
        <v>38</v>
      </c>
      <c r="H17" s="53" t="s">
        <v>11</v>
      </c>
      <c r="I17" s="53" t="s">
        <v>15</v>
      </c>
      <c r="J17" s="53" t="s">
        <v>185</v>
      </c>
      <c r="K17" s="53" t="s">
        <v>186</v>
      </c>
      <c r="L17" s="53" t="s">
        <v>84</v>
      </c>
      <c r="M17" s="53" t="s">
        <v>21</v>
      </c>
      <c r="N17" s="54">
        <v>0</v>
      </c>
      <c r="O17" s="55" t="s">
        <v>163</v>
      </c>
      <c r="P17" s="55" t="s">
        <v>190</v>
      </c>
      <c r="Q17" s="54"/>
      <c r="R17" s="54"/>
      <c r="S17" s="54"/>
      <c r="T17" s="54">
        <v>3</v>
      </c>
      <c r="U17" s="58" t="s">
        <v>236</v>
      </c>
      <c r="V17" s="54"/>
      <c r="W17" s="128"/>
      <c r="X17" s="160"/>
      <c r="Y17" s="128"/>
      <c r="Z17" s="133"/>
    </row>
    <row r="18" spans="1:26" s="4" customFormat="1" ht="60">
      <c r="A18" s="6" t="s">
        <v>38</v>
      </c>
      <c r="B18" s="6" t="s">
        <v>334</v>
      </c>
      <c r="C18" s="6" t="s">
        <v>213</v>
      </c>
      <c r="D18" s="6">
        <f t="shared" si="0"/>
        <v>13</v>
      </c>
      <c r="E18" s="59" t="s">
        <v>237</v>
      </c>
      <c r="F18" s="53" t="s">
        <v>188</v>
      </c>
      <c r="G18" s="53" t="s">
        <v>38</v>
      </c>
      <c r="H18" s="53" t="s">
        <v>10</v>
      </c>
      <c r="I18" s="53" t="s">
        <v>15</v>
      </c>
      <c r="J18" s="53" t="s">
        <v>189</v>
      </c>
      <c r="K18" s="53" t="s">
        <v>30</v>
      </c>
      <c r="L18" s="53" t="s">
        <v>84</v>
      </c>
      <c r="M18" s="53" t="s">
        <v>21</v>
      </c>
      <c r="N18" s="54">
        <v>0</v>
      </c>
      <c r="O18" s="55" t="s">
        <v>163</v>
      </c>
      <c r="P18" s="55" t="s">
        <v>159</v>
      </c>
      <c r="Q18" s="54"/>
      <c r="R18" s="54"/>
      <c r="S18" s="54">
        <v>1</v>
      </c>
      <c r="T18" s="54"/>
      <c r="U18" s="58" t="s">
        <v>191</v>
      </c>
      <c r="V18" s="54"/>
      <c r="W18" s="128"/>
      <c r="X18" s="160"/>
      <c r="Y18" s="128"/>
      <c r="Z18" s="136"/>
    </row>
    <row r="19" spans="1:26" s="4" customFormat="1" ht="60">
      <c r="A19" s="6" t="s">
        <v>38</v>
      </c>
      <c r="B19" s="6" t="s">
        <v>334</v>
      </c>
      <c r="C19" s="6" t="s">
        <v>213</v>
      </c>
      <c r="D19" s="6">
        <f t="shared" si="0"/>
        <v>14</v>
      </c>
      <c r="E19" s="59" t="s">
        <v>311</v>
      </c>
      <c r="F19" s="53" t="s">
        <v>378</v>
      </c>
      <c r="G19" s="53" t="s">
        <v>38</v>
      </c>
      <c r="H19" s="53" t="s">
        <v>10</v>
      </c>
      <c r="I19" s="53" t="s">
        <v>45</v>
      </c>
      <c r="J19" s="53" t="s">
        <v>312</v>
      </c>
      <c r="K19" s="53" t="s">
        <v>239</v>
      </c>
      <c r="L19" s="53" t="s">
        <v>84</v>
      </c>
      <c r="M19" s="53" t="s">
        <v>47</v>
      </c>
      <c r="N19" s="54">
        <v>0</v>
      </c>
      <c r="O19" s="55" t="s">
        <v>163</v>
      </c>
      <c r="P19" s="55" t="s">
        <v>190</v>
      </c>
      <c r="Q19" s="54"/>
      <c r="R19" s="54"/>
      <c r="S19" s="54"/>
      <c r="T19" s="54">
        <v>1</v>
      </c>
      <c r="U19" s="58" t="s">
        <v>313</v>
      </c>
      <c r="V19" s="54"/>
      <c r="W19" s="128"/>
      <c r="X19" s="160"/>
      <c r="Y19" s="128"/>
      <c r="Z19" s="136"/>
    </row>
    <row r="20" spans="1:26" s="4" customFormat="1" ht="60">
      <c r="A20" s="6" t="s">
        <v>38</v>
      </c>
      <c r="B20" s="6" t="s">
        <v>334</v>
      </c>
      <c r="C20" s="6" t="s">
        <v>213</v>
      </c>
      <c r="D20" s="6">
        <f t="shared" si="0"/>
        <v>15</v>
      </c>
      <c r="E20" s="59" t="s">
        <v>238</v>
      </c>
      <c r="F20" s="53" t="s">
        <v>377</v>
      </c>
      <c r="G20" s="53" t="s">
        <v>38</v>
      </c>
      <c r="H20" s="53" t="s">
        <v>10</v>
      </c>
      <c r="I20" s="53" t="s">
        <v>45</v>
      </c>
      <c r="J20" s="53" t="s">
        <v>192</v>
      </c>
      <c r="K20" s="53" t="s">
        <v>193</v>
      </c>
      <c r="L20" s="53" t="s">
        <v>84</v>
      </c>
      <c r="M20" s="53" t="s">
        <v>47</v>
      </c>
      <c r="N20" s="54">
        <v>0</v>
      </c>
      <c r="O20" s="55" t="s">
        <v>163</v>
      </c>
      <c r="P20" s="55" t="s">
        <v>190</v>
      </c>
      <c r="Q20" s="54"/>
      <c r="R20" s="54"/>
      <c r="S20" s="54"/>
      <c r="T20" s="54">
        <v>1</v>
      </c>
      <c r="U20" s="58" t="s">
        <v>266</v>
      </c>
      <c r="V20" s="54"/>
      <c r="W20" s="128"/>
      <c r="X20" s="160"/>
      <c r="Y20" s="128"/>
      <c r="Z20" s="136"/>
    </row>
    <row r="21" spans="1:26" s="4" customFormat="1" ht="135" customHeight="1">
      <c r="A21" s="6" t="s">
        <v>38</v>
      </c>
      <c r="B21" s="6" t="s">
        <v>334</v>
      </c>
      <c r="C21" s="6" t="s">
        <v>213</v>
      </c>
      <c r="D21" s="6">
        <f t="shared" si="0"/>
        <v>16</v>
      </c>
      <c r="E21" s="62" t="s">
        <v>365</v>
      </c>
      <c r="F21" s="5" t="s">
        <v>742</v>
      </c>
      <c r="G21" s="53" t="s">
        <v>38</v>
      </c>
      <c r="H21" s="53" t="s">
        <v>170</v>
      </c>
      <c r="I21" s="53" t="s">
        <v>15</v>
      </c>
      <c r="J21" s="6" t="s">
        <v>366</v>
      </c>
      <c r="K21" s="6" t="s">
        <v>367</v>
      </c>
      <c r="L21" s="53" t="s">
        <v>84</v>
      </c>
      <c r="M21" s="6" t="s">
        <v>21</v>
      </c>
      <c r="N21" s="54">
        <v>6</v>
      </c>
      <c r="O21" s="55" t="s">
        <v>209</v>
      </c>
      <c r="P21" s="55" t="s">
        <v>164</v>
      </c>
      <c r="Q21" s="54">
        <v>3</v>
      </c>
      <c r="R21" s="54">
        <v>3</v>
      </c>
      <c r="S21" s="54">
        <v>3</v>
      </c>
      <c r="T21" s="54">
        <v>3</v>
      </c>
      <c r="U21" s="58" t="s">
        <v>240</v>
      </c>
      <c r="V21" s="61">
        <v>3</v>
      </c>
      <c r="W21" s="153">
        <v>2</v>
      </c>
      <c r="X21" s="143" t="s">
        <v>701</v>
      </c>
      <c r="Y21" s="142" t="s">
        <v>657</v>
      </c>
      <c r="Z21" s="165">
        <f>(W21*100)/V21</f>
        <v>66.666666666666671</v>
      </c>
    </row>
    <row r="22" spans="1:26" s="4" customFormat="1" ht="60">
      <c r="A22" s="6" t="s">
        <v>38</v>
      </c>
      <c r="B22" s="6" t="s">
        <v>334</v>
      </c>
      <c r="C22" s="6" t="s">
        <v>314</v>
      </c>
      <c r="D22" s="6">
        <f t="shared" si="0"/>
        <v>17</v>
      </c>
      <c r="E22" s="63" t="s">
        <v>383</v>
      </c>
      <c r="F22" s="53" t="s">
        <v>379</v>
      </c>
      <c r="G22" s="53" t="s">
        <v>38</v>
      </c>
      <c r="H22" s="60">
        <v>1</v>
      </c>
      <c r="I22" s="60" t="s">
        <v>15</v>
      </c>
      <c r="J22" s="6" t="s">
        <v>384</v>
      </c>
      <c r="K22" s="6" t="s">
        <v>385</v>
      </c>
      <c r="L22" s="60" t="s">
        <v>84</v>
      </c>
      <c r="M22" s="60" t="s">
        <v>21</v>
      </c>
      <c r="N22" s="60">
        <v>1</v>
      </c>
      <c r="O22" s="14">
        <v>43831</v>
      </c>
      <c r="P22" s="14">
        <v>43921</v>
      </c>
      <c r="Q22" s="60">
        <v>1</v>
      </c>
      <c r="R22" s="60"/>
      <c r="S22" s="60"/>
      <c r="T22" s="60"/>
      <c r="U22" s="64" t="s">
        <v>368</v>
      </c>
      <c r="V22" s="61">
        <v>1</v>
      </c>
      <c r="W22" s="142">
        <v>1</v>
      </c>
      <c r="X22" s="143" t="s">
        <v>697</v>
      </c>
      <c r="Y22" s="142" t="s">
        <v>664</v>
      </c>
      <c r="Z22" s="135">
        <f>(W22*100)/V22</f>
        <v>100</v>
      </c>
    </row>
    <row r="23" spans="1:26" s="4" customFormat="1" ht="105">
      <c r="A23" s="6" t="s">
        <v>38</v>
      </c>
      <c r="B23" s="6" t="s">
        <v>334</v>
      </c>
      <c r="C23" s="6" t="s">
        <v>314</v>
      </c>
      <c r="D23" s="6">
        <f t="shared" si="0"/>
        <v>18</v>
      </c>
      <c r="E23" s="63" t="s">
        <v>141</v>
      </c>
      <c r="F23" s="53" t="s">
        <v>380</v>
      </c>
      <c r="G23" s="53" t="s">
        <v>38</v>
      </c>
      <c r="H23" s="65">
        <v>1</v>
      </c>
      <c r="I23" s="60" t="s">
        <v>15</v>
      </c>
      <c r="J23" s="6" t="s">
        <v>142</v>
      </c>
      <c r="K23" s="6" t="s">
        <v>241</v>
      </c>
      <c r="L23" s="60" t="s">
        <v>16</v>
      </c>
      <c r="M23" s="60" t="s">
        <v>21</v>
      </c>
      <c r="N23" s="60">
        <v>0</v>
      </c>
      <c r="O23" s="14">
        <v>43831</v>
      </c>
      <c r="P23" s="14">
        <v>44196</v>
      </c>
      <c r="Q23" s="65"/>
      <c r="R23" s="65"/>
      <c r="S23" s="65"/>
      <c r="T23" s="65">
        <v>1</v>
      </c>
      <c r="U23" s="64" t="s">
        <v>369</v>
      </c>
      <c r="V23" s="65"/>
      <c r="W23" s="128"/>
      <c r="X23" s="160"/>
      <c r="Y23" s="128"/>
      <c r="Z23" s="136"/>
    </row>
    <row r="24" spans="1:26" ht="314.25" customHeight="1">
      <c r="A24" s="6" t="s">
        <v>38</v>
      </c>
      <c r="B24" s="6" t="s">
        <v>334</v>
      </c>
      <c r="C24" s="6" t="s">
        <v>214</v>
      </c>
      <c r="D24" s="6">
        <f t="shared" si="0"/>
        <v>19</v>
      </c>
      <c r="E24" s="66" t="s">
        <v>386</v>
      </c>
      <c r="F24" s="53" t="s">
        <v>380</v>
      </c>
      <c r="G24" s="53" t="s">
        <v>38</v>
      </c>
      <c r="H24" s="60">
        <v>1</v>
      </c>
      <c r="I24" s="60" t="s">
        <v>15</v>
      </c>
      <c r="J24" s="6" t="s">
        <v>387</v>
      </c>
      <c r="K24" s="6" t="s">
        <v>388</v>
      </c>
      <c r="L24" s="60" t="s">
        <v>84</v>
      </c>
      <c r="M24" s="60" t="s">
        <v>21</v>
      </c>
      <c r="N24" s="60">
        <v>1</v>
      </c>
      <c r="O24" s="14">
        <v>43831</v>
      </c>
      <c r="P24" s="14">
        <v>43860</v>
      </c>
      <c r="Q24" s="60">
        <v>1</v>
      </c>
      <c r="R24" s="60"/>
      <c r="S24" s="60"/>
      <c r="T24" s="60"/>
      <c r="U24" s="64" t="s">
        <v>370</v>
      </c>
      <c r="V24" s="61">
        <v>1</v>
      </c>
      <c r="W24" s="142">
        <v>1</v>
      </c>
      <c r="X24" s="143" t="s">
        <v>698</v>
      </c>
      <c r="Y24" s="142" t="s">
        <v>664</v>
      </c>
      <c r="Z24" s="135">
        <f>(W24*100)/V24</f>
        <v>100</v>
      </c>
    </row>
    <row r="25" spans="1:26" ht="120">
      <c r="A25" s="6" t="s">
        <v>38</v>
      </c>
      <c r="B25" s="6" t="s">
        <v>334</v>
      </c>
      <c r="C25" s="6" t="s">
        <v>214</v>
      </c>
      <c r="D25" s="6">
        <f t="shared" si="0"/>
        <v>20</v>
      </c>
      <c r="E25" s="66" t="s">
        <v>622</v>
      </c>
      <c r="F25" s="53" t="s">
        <v>380</v>
      </c>
      <c r="G25" s="53" t="s">
        <v>38</v>
      </c>
      <c r="H25" s="65">
        <v>1</v>
      </c>
      <c r="I25" s="60" t="s">
        <v>15</v>
      </c>
      <c r="J25" s="6" t="s">
        <v>143</v>
      </c>
      <c r="K25" s="6" t="s">
        <v>144</v>
      </c>
      <c r="L25" s="60" t="s">
        <v>16</v>
      </c>
      <c r="M25" s="60" t="s">
        <v>21</v>
      </c>
      <c r="N25" s="60">
        <v>100</v>
      </c>
      <c r="O25" s="14">
        <v>43831</v>
      </c>
      <c r="P25" s="14">
        <v>44196</v>
      </c>
      <c r="Q25" s="65">
        <v>0.25</v>
      </c>
      <c r="R25" s="65">
        <v>0.25</v>
      </c>
      <c r="S25" s="65">
        <v>0.25</v>
      </c>
      <c r="T25" s="65">
        <v>0.25</v>
      </c>
      <c r="U25" s="64" t="s">
        <v>700</v>
      </c>
      <c r="V25" s="67">
        <v>0.25</v>
      </c>
      <c r="W25" s="155">
        <v>0.25</v>
      </c>
      <c r="X25" s="143" t="s">
        <v>699</v>
      </c>
      <c r="Y25" s="142" t="s">
        <v>664</v>
      </c>
      <c r="Z25" s="135">
        <f>(W25*100)/V25</f>
        <v>100</v>
      </c>
    </row>
    <row r="26" spans="1:26" ht="90">
      <c r="A26" s="6" t="s">
        <v>38</v>
      </c>
      <c r="B26" s="6" t="s">
        <v>335</v>
      </c>
      <c r="C26" s="6" t="s">
        <v>215</v>
      </c>
      <c r="D26" s="6">
        <f t="shared" si="0"/>
        <v>21</v>
      </c>
      <c r="E26" s="68" t="s">
        <v>394</v>
      </c>
      <c r="F26" s="7" t="s">
        <v>381</v>
      </c>
      <c r="G26" s="53" t="s">
        <v>38</v>
      </c>
      <c r="H26" s="5">
        <v>1</v>
      </c>
      <c r="I26" s="69" t="s">
        <v>18</v>
      </c>
      <c r="J26" s="69" t="s">
        <v>28</v>
      </c>
      <c r="K26" s="7" t="s">
        <v>29</v>
      </c>
      <c r="L26" s="53" t="s">
        <v>84</v>
      </c>
      <c r="M26" s="7" t="s">
        <v>21</v>
      </c>
      <c r="N26" s="7">
        <v>0</v>
      </c>
      <c r="O26" s="8">
        <v>43863</v>
      </c>
      <c r="P26" s="9">
        <v>43997</v>
      </c>
      <c r="Q26" s="7"/>
      <c r="R26" s="7">
        <v>1</v>
      </c>
      <c r="S26" s="7"/>
      <c r="T26" s="7"/>
      <c r="U26" s="64" t="s">
        <v>242</v>
      </c>
      <c r="V26" s="7"/>
      <c r="W26" s="130"/>
      <c r="X26" s="161"/>
      <c r="Y26" s="130"/>
      <c r="Z26" s="137"/>
    </row>
    <row r="27" spans="1:26" ht="163.5" customHeight="1">
      <c r="A27" s="6" t="s">
        <v>38</v>
      </c>
      <c r="B27" s="6" t="s">
        <v>335</v>
      </c>
      <c r="C27" s="6" t="s">
        <v>215</v>
      </c>
      <c r="D27" s="6">
        <f t="shared" si="0"/>
        <v>22</v>
      </c>
      <c r="E27" s="70" t="s">
        <v>635</v>
      </c>
      <c r="F27" s="7" t="s">
        <v>381</v>
      </c>
      <c r="G27" s="53" t="s">
        <v>38</v>
      </c>
      <c r="H27" s="7">
        <v>2</v>
      </c>
      <c r="I27" s="69" t="s">
        <v>18</v>
      </c>
      <c r="J27" s="7" t="s">
        <v>31</v>
      </c>
      <c r="K27" s="7" t="s">
        <v>30</v>
      </c>
      <c r="L27" s="53" t="s">
        <v>84</v>
      </c>
      <c r="M27" s="7" t="s">
        <v>21</v>
      </c>
      <c r="N27" s="7">
        <v>0</v>
      </c>
      <c r="O27" s="8">
        <v>43862</v>
      </c>
      <c r="P27" s="9">
        <v>44165</v>
      </c>
      <c r="Q27" s="7">
        <v>0.5</v>
      </c>
      <c r="R27" s="7">
        <v>0.5</v>
      </c>
      <c r="S27" s="7"/>
      <c r="T27" s="7">
        <v>1</v>
      </c>
      <c r="U27" s="31" t="s">
        <v>267</v>
      </c>
      <c r="V27" s="35">
        <v>0.5</v>
      </c>
      <c r="W27" s="153">
        <v>0.5</v>
      </c>
      <c r="X27" s="143" t="s">
        <v>775</v>
      </c>
      <c r="Y27" s="142" t="s">
        <v>776</v>
      </c>
      <c r="Z27" s="135">
        <f>(W27*100)/V27</f>
        <v>100</v>
      </c>
    </row>
    <row r="28" spans="1:26" ht="409.6">
      <c r="A28" s="6" t="s">
        <v>38</v>
      </c>
      <c r="B28" s="6" t="s">
        <v>335</v>
      </c>
      <c r="C28" s="6" t="s">
        <v>215</v>
      </c>
      <c r="D28" s="6">
        <f t="shared" si="0"/>
        <v>23</v>
      </c>
      <c r="E28" s="68" t="s">
        <v>395</v>
      </c>
      <c r="F28" s="7" t="s">
        <v>381</v>
      </c>
      <c r="G28" s="53" t="s">
        <v>38</v>
      </c>
      <c r="H28" s="5">
        <v>3</v>
      </c>
      <c r="I28" s="69" t="s">
        <v>18</v>
      </c>
      <c r="J28" s="7" t="s">
        <v>27</v>
      </c>
      <c r="K28" s="7" t="s">
        <v>32</v>
      </c>
      <c r="L28" s="53" t="s">
        <v>84</v>
      </c>
      <c r="M28" s="7" t="s">
        <v>21</v>
      </c>
      <c r="N28" s="7">
        <v>0</v>
      </c>
      <c r="O28" s="8">
        <v>43905</v>
      </c>
      <c r="P28" s="9">
        <v>44196</v>
      </c>
      <c r="Q28" s="7">
        <v>1</v>
      </c>
      <c r="R28" s="7">
        <v>1</v>
      </c>
      <c r="S28" s="7"/>
      <c r="T28" s="7">
        <v>1</v>
      </c>
      <c r="U28" s="31" t="s">
        <v>396</v>
      </c>
      <c r="V28" s="35">
        <v>1</v>
      </c>
      <c r="W28" s="153">
        <v>1</v>
      </c>
      <c r="X28" s="143" t="s">
        <v>737</v>
      </c>
      <c r="Y28" s="143" t="s">
        <v>738</v>
      </c>
      <c r="Z28" s="149">
        <f>(W28*100)/V28</f>
        <v>100</v>
      </c>
    </row>
    <row r="29" spans="1:26" ht="90">
      <c r="A29" s="6" t="s">
        <v>38</v>
      </c>
      <c r="B29" s="6" t="s">
        <v>335</v>
      </c>
      <c r="C29" s="6" t="s">
        <v>215</v>
      </c>
      <c r="D29" s="6">
        <f t="shared" si="0"/>
        <v>24</v>
      </c>
      <c r="E29" s="38" t="s">
        <v>371</v>
      </c>
      <c r="F29" s="7" t="s">
        <v>381</v>
      </c>
      <c r="G29" s="53" t="s">
        <v>38</v>
      </c>
      <c r="H29" s="10">
        <v>1</v>
      </c>
      <c r="I29" s="69" t="s">
        <v>18</v>
      </c>
      <c r="J29" s="7" t="s">
        <v>33</v>
      </c>
      <c r="K29" s="7" t="s">
        <v>34</v>
      </c>
      <c r="L29" s="7" t="s">
        <v>16</v>
      </c>
      <c r="M29" s="7" t="s">
        <v>21</v>
      </c>
      <c r="N29" s="7">
        <v>0</v>
      </c>
      <c r="O29" s="8">
        <v>43905</v>
      </c>
      <c r="P29" s="9">
        <v>44196</v>
      </c>
      <c r="Q29" s="11">
        <v>0.2</v>
      </c>
      <c r="R29" s="11">
        <v>0.1</v>
      </c>
      <c r="S29" s="11">
        <v>0.35</v>
      </c>
      <c r="T29" s="11">
        <v>0.35</v>
      </c>
      <c r="U29" s="31" t="s">
        <v>605</v>
      </c>
      <c r="V29" s="36">
        <v>0.2</v>
      </c>
      <c r="W29" s="155">
        <v>0.2</v>
      </c>
      <c r="X29" s="143" t="s">
        <v>665</v>
      </c>
      <c r="Y29" s="142" t="s">
        <v>666</v>
      </c>
      <c r="Z29" s="135">
        <f>(W29*100)/V29</f>
        <v>100</v>
      </c>
    </row>
    <row r="30" spans="1:26" ht="75">
      <c r="A30" s="6" t="s">
        <v>38</v>
      </c>
      <c r="B30" s="6" t="s">
        <v>335</v>
      </c>
      <c r="C30" s="6" t="s">
        <v>215</v>
      </c>
      <c r="D30" s="6">
        <f t="shared" si="0"/>
        <v>25</v>
      </c>
      <c r="E30" s="38" t="s">
        <v>372</v>
      </c>
      <c r="F30" s="7" t="s">
        <v>381</v>
      </c>
      <c r="G30" s="53" t="s">
        <v>38</v>
      </c>
      <c r="H30" s="7">
        <v>1</v>
      </c>
      <c r="I30" s="69" t="s">
        <v>18</v>
      </c>
      <c r="J30" s="7" t="s">
        <v>375</v>
      </c>
      <c r="K30" s="7" t="s">
        <v>35</v>
      </c>
      <c r="L30" s="53" t="s">
        <v>84</v>
      </c>
      <c r="M30" s="7" t="s">
        <v>21</v>
      </c>
      <c r="N30" s="7">
        <v>0</v>
      </c>
      <c r="O30" s="8">
        <v>43891</v>
      </c>
      <c r="P30" s="9">
        <v>43981</v>
      </c>
      <c r="Q30" s="7"/>
      <c r="R30" s="7">
        <v>1</v>
      </c>
      <c r="S30" s="7"/>
      <c r="T30" s="7"/>
      <c r="U30" s="31" t="s">
        <v>376</v>
      </c>
      <c r="V30" s="7"/>
      <c r="W30" s="130"/>
      <c r="X30" s="161"/>
      <c r="Y30" s="130"/>
      <c r="Z30" s="137"/>
    </row>
    <row r="31" spans="1:26" ht="45">
      <c r="A31" s="6" t="s">
        <v>38</v>
      </c>
      <c r="B31" s="6" t="s">
        <v>335</v>
      </c>
      <c r="C31" s="6" t="s">
        <v>215</v>
      </c>
      <c r="D31" s="6">
        <f t="shared" si="0"/>
        <v>26</v>
      </c>
      <c r="E31" s="68" t="s">
        <v>397</v>
      </c>
      <c r="F31" s="7" t="s">
        <v>381</v>
      </c>
      <c r="G31" s="53" t="s">
        <v>38</v>
      </c>
      <c r="H31" s="5">
        <v>1</v>
      </c>
      <c r="I31" s="69" t="s">
        <v>18</v>
      </c>
      <c r="J31" s="5" t="s">
        <v>374</v>
      </c>
      <c r="K31" s="5" t="s">
        <v>36</v>
      </c>
      <c r="L31" s="53" t="s">
        <v>84</v>
      </c>
      <c r="M31" s="5" t="s">
        <v>21</v>
      </c>
      <c r="N31" s="5">
        <v>1</v>
      </c>
      <c r="O31" s="9">
        <v>43983</v>
      </c>
      <c r="P31" s="9">
        <v>44196</v>
      </c>
      <c r="Q31" s="7"/>
      <c r="R31" s="7"/>
      <c r="S31" s="7"/>
      <c r="T31" s="7">
        <v>1</v>
      </c>
      <c r="U31" s="31" t="s">
        <v>37</v>
      </c>
      <c r="V31" s="7"/>
      <c r="W31" s="130"/>
      <c r="X31" s="161"/>
      <c r="Y31" s="130"/>
      <c r="Z31" s="137"/>
    </row>
    <row r="32" spans="1:26" ht="45">
      <c r="A32" s="6" t="s">
        <v>38</v>
      </c>
      <c r="B32" s="6" t="s">
        <v>335</v>
      </c>
      <c r="C32" s="6" t="s">
        <v>215</v>
      </c>
      <c r="D32" s="6">
        <f t="shared" si="0"/>
        <v>27</v>
      </c>
      <c r="E32" s="38" t="s">
        <v>398</v>
      </c>
      <c r="F32" s="5" t="s">
        <v>381</v>
      </c>
      <c r="G32" s="53" t="s">
        <v>38</v>
      </c>
      <c r="H32" s="5">
        <v>1</v>
      </c>
      <c r="I32" s="69" t="s">
        <v>18</v>
      </c>
      <c r="J32" s="5" t="s">
        <v>373</v>
      </c>
      <c r="K32" s="5" t="s">
        <v>243</v>
      </c>
      <c r="L32" s="53" t="s">
        <v>84</v>
      </c>
      <c r="M32" s="5" t="s">
        <v>21</v>
      </c>
      <c r="N32" s="5">
        <v>0</v>
      </c>
      <c r="O32" s="9">
        <v>43922</v>
      </c>
      <c r="P32" s="9">
        <v>44196</v>
      </c>
      <c r="Q32" s="5"/>
      <c r="R32" s="5">
        <v>1</v>
      </c>
      <c r="S32" s="7"/>
      <c r="T32" s="7"/>
      <c r="U32" s="31" t="s">
        <v>268</v>
      </c>
      <c r="V32" s="5"/>
      <c r="W32" s="130"/>
      <c r="X32" s="161"/>
      <c r="Y32" s="130"/>
      <c r="Z32" s="137"/>
    </row>
    <row r="33" spans="1:26" ht="148.5" customHeight="1">
      <c r="A33" s="6" t="s">
        <v>38</v>
      </c>
      <c r="B33" s="6" t="s">
        <v>334</v>
      </c>
      <c r="C33" s="6" t="s">
        <v>216</v>
      </c>
      <c r="D33" s="6">
        <f t="shared" si="0"/>
        <v>28</v>
      </c>
      <c r="E33" s="71" t="s">
        <v>389</v>
      </c>
      <c r="F33" s="72" t="s">
        <v>382</v>
      </c>
      <c r="G33" s="72" t="s">
        <v>14</v>
      </c>
      <c r="H33" s="54">
        <v>1</v>
      </c>
      <c r="I33" s="54" t="s">
        <v>15</v>
      </c>
      <c r="J33" s="72" t="s">
        <v>390</v>
      </c>
      <c r="K33" s="72" t="s">
        <v>391</v>
      </c>
      <c r="L33" s="53" t="s">
        <v>84</v>
      </c>
      <c r="M33" s="54" t="s">
        <v>21</v>
      </c>
      <c r="N33" s="54">
        <v>1</v>
      </c>
      <c r="O33" s="55">
        <v>43862</v>
      </c>
      <c r="P33" s="55">
        <v>43920</v>
      </c>
      <c r="Q33" s="54">
        <v>1</v>
      </c>
      <c r="R33" s="54"/>
      <c r="S33" s="60"/>
      <c r="T33" s="54"/>
      <c r="U33" s="58" t="s">
        <v>392</v>
      </c>
      <c r="V33" s="61">
        <v>1</v>
      </c>
      <c r="W33" s="142">
        <v>1</v>
      </c>
      <c r="X33" s="143" t="s">
        <v>702</v>
      </c>
      <c r="Y33" s="142" t="s">
        <v>664</v>
      </c>
      <c r="Z33" s="135">
        <f>(W33*100)/V33</f>
        <v>100</v>
      </c>
    </row>
    <row r="34" spans="1:26" ht="135">
      <c r="A34" s="6" t="s">
        <v>38</v>
      </c>
      <c r="B34" s="6" t="s">
        <v>334</v>
      </c>
      <c r="C34" s="6" t="s">
        <v>216</v>
      </c>
      <c r="D34" s="6">
        <f t="shared" si="0"/>
        <v>29</v>
      </c>
      <c r="E34" s="71" t="s">
        <v>245</v>
      </c>
      <c r="F34" s="72" t="s">
        <v>382</v>
      </c>
      <c r="G34" s="72" t="s">
        <v>14</v>
      </c>
      <c r="H34" s="73">
        <v>1</v>
      </c>
      <c r="I34" s="72" t="s">
        <v>15</v>
      </c>
      <c r="J34" s="72" t="s">
        <v>246</v>
      </c>
      <c r="K34" s="74" t="s">
        <v>247</v>
      </c>
      <c r="L34" s="72" t="s">
        <v>16</v>
      </c>
      <c r="M34" s="72" t="s">
        <v>21</v>
      </c>
      <c r="N34" s="73">
        <v>1</v>
      </c>
      <c r="O34" s="55">
        <v>43831</v>
      </c>
      <c r="P34" s="55">
        <v>44196</v>
      </c>
      <c r="Q34" s="73">
        <v>0.1</v>
      </c>
      <c r="R34" s="73">
        <v>0.2</v>
      </c>
      <c r="S34" s="13">
        <v>0.4</v>
      </c>
      <c r="T34" s="73">
        <v>0.3</v>
      </c>
      <c r="U34" s="58" t="s">
        <v>399</v>
      </c>
      <c r="V34" s="75">
        <v>0.1</v>
      </c>
      <c r="W34" s="155">
        <v>0.1</v>
      </c>
      <c r="X34" s="143" t="s">
        <v>705</v>
      </c>
      <c r="Y34" s="142" t="s">
        <v>667</v>
      </c>
      <c r="Z34" s="135">
        <f>(W34*100)/V34</f>
        <v>100</v>
      </c>
    </row>
    <row r="35" spans="1:26" ht="60">
      <c r="A35" s="6" t="s">
        <v>38</v>
      </c>
      <c r="B35" s="6" t="s">
        <v>334</v>
      </c>
      <c r="C35" s="6" t="s">
        <v>216</v>
      </c>
      <c r="D35" s="6">
        <f t="shared" si="0"/>
        <v>30</v>
      </c>
      <c r="E35" s="71" t="s">
        <v>244</v>
      </c>
      <c r="F35" s="72" t="s">
        <v>17</v>
      </c>
      <c r="G35" s="72" t="s">
        <v>14</v>
      </c>
      <c r="H35" s="76">
        <v>1</v>
      </c>
      <c r="I35" s="72" t="s">
        <v>18</v>
      </c>
      <c r="J35" s="72" t="s">
        <v>19</v>
      </c>
      <c r="K35" s="74" t="s">
        <v>20</v>
      </c>
      <c r="L35" s="53" t="s">
        <v>84</v>
      </c>
      <c r="M35" s="72" t="s">
        <v>21</v>
      </c>
      <c r="N35" s="6">
        <v>0</v>
      </c>
      <c r="O35" s="55">
        <v>43922</v>
      </c>
      <c r="P35" s="55">
        <v>44196</v>
      </c>
      <c r="Q35" s="72"/>
      <c r="R35" s="72"/>
      <c r="S35" s="6"/>
      <c r="T35" s="72">
        <v>1</v>
      </c>
      <c r="U35" s="58" t="s">
        <v>315</v>
      </c>
      <c r="V35" s="72"/>
      <c r="W35" s="130"/>
      <c r="X35" s="161"/>
      <c r="Y35" s="130"/>
      <c r="Z35" s="137"/>
    </row>
    <row r="36" spans="1:26" ht="120">
      <c r="A36" s="6" t="s">
        <v>38</v>
      </c>
      <c r="B36" s="6" t="s">
        <v>334</v>
      </c>
      <c r="C36" s="6" t="s">
        <v>216</v>
      </c>
      <c r="D36" s="6">
        <f t="shared" si="0"/>
        <v>31</v>
      </c>
      <c r="E36" s="66" t="s">
        <v>623</v>
      </c>
      <c r="F36" s="72" t="s">
        <v>24</v>
      </c>
      <c r="G36" s="72" t="s">
        <v>14</v>
      </c>
      <c r="H36" s="76">
        <v>1</v>
      </c>
      <c r="I36" s="72" t="s">
        <v>18</v>
      </c>
      <c r="J36" s="72" t="s">
        <v>316</v>
      </c>
      <c r="K36" s="74" t="s">
        <v>248</v>
      </c>
      <c r="L36" s="53" t="s">
        <v>84</v>
      </c>
      <c r="M36" s="72" t="s">
        <v>21</v>
      </c>
      <c r="N36" s="72">
        <v>0</v>
      </c>
      <c r="O36" s="14">
        <v>43862</v>
      </c>
      <c r="P36" s="14">
        <v>44196</v>
      </c>
      <c r="Q36" s="72"/>
      <c r="R36" s="72"/>
      <c r="S36" s="6"/>
      <c r="T36" s="72">
        <v>1</v>
      </c>
      <c r="U36" s="58" t="s">
        <v>400</v>
      </c>
      <c r="V36" s="72"/>
      <c r="W36" s="130"/>
      <c r="X36" s="161"/>
      <c r="Y36" s="130"/>
      <c r="Z36" s="137"/>
    </row>
    <row r="37" spans="1:26" ht="60">
      <c r="A37" s="6" t="s">
        <v>38</v>
      </c>
      <c r="B37" s="6" t="s">
        <v>334</v>
      </c>
      <c r="C37" s="6" t="s">
        <v>216</v>
      </c>
      <c r="D37" s="6">
        <f t="shared" si="0"/>
        <v>32</v>
      </c>
      <c r="E37" s="66" t="s">
        <v>25</v>
      </c>
      <c r="F37" s="72" t="s">
        <v>382</v>
      </c>
      <c r="G37" s="72" t="s">
        <v>14</v>
      </c>
      <c r="H37" s="72">
        <v>1</v>
      </c>
      <c r="I37" s="72" t="s">
        <v>18</v>
      </c>
      <c r="J37" s="72" t="s">
        <v>19</v>
      </c>
      <c r="K37" s="74" t="s">
        <v>20</v>
      </c>
      <c r="L37" s="53" t="s">
        <v>84</v>
      </c>
      <c r="M37" s="72" t="s">
        <v>21</v>
      </c>
      <c r="N37" s="72">
        <v>0</v>
      </c>
      <c r="O37" s="55">
        <v>43922</v>
      </c>
      <c r="P37" s="55">
        <v>44195</v>
      </c>
      <c r="Q37" s="72"/>
      <c r="R37" s="72"/>
      <c r="S37" s="6"/>
      <c r="T37" s="72">
        <v>1</v>
      </c>
      <c r="U37" s="58" t="s">
        <v>317</v>
      </c>
      <c r="V37" s="72"/>
      <c r="W37" s="130"/>
      <c r="X37" s="161"/>
      <c r="Y37" s="130"/>
      <c r="Z37" s="137"/>
    </row>
    <row r="38" spans="1:26" ht="90">
      <c r="A38" s="6" t="s">
        <v>38</v>
      </c>
      <c r="B38" s="6" t="s">
        <v>334</v>
      </c>
      <c r="C38" s="6" t="s">
        <v>216</v>
      </c>
      <c r="D38" s="6">
        <f t="shared" si="0"/>
        <v>33</v>
      </c>
      <c r="E38" s="66" t="s">
        <v>401</v>
      </c>
      <c r="F38" s="72" t="s">
        <v>382</v>
      </c>
      <c r="G38" s="53" t="s">
        <v>38</v>
      </c>
      <c r="H38" s="72">
        <v>1</v>
      </c>
      <c r="I38" s="72" t="s">
        <v>18</v>
      </c>
      <c r="J38" s="72" t="s">
        <v>250</v>
      </c>
      <c r="K38" s="74" t="s">
        <v>26</v>
      </c>
      <c r="L38" s="53" t="s">
        <v>84</v>
      </c>
      <c r="M38" s="72" t="s">
        <v>21</v>
      </c>
      <c r="N38" s="72">
        <v>0</v>
      </c>
      <c r="O38" s="55">
        <v>43966</v>
      </c>
      <c r="P38" s="55">
        <v>44196</v>
      </c>
      <c r="Q38" s="72"/>
      <c r="R38" s="77"/>
      <c r="S38" s="6"/>
      <c r="T38" s="72">
        <v>1</v>
      </c>
      <c r="U38" s="58" t="s">
        <v>251</v>
      </c>
      <c r="V38" s="72"/>
      <c r="W38" s="130"/>
      <c r="X38" s="161"/>
      <c r="Y38" s="130"/>
      <c r="Z38" s="137"/>
    </row>
    <row r="39" spans="1:26" ht="60">
      <c r="A39" s="6" t="s">
        <v>38</v>
      </c>
      <c r="B39" s="6" t="s">
        <v>334</v>
      </c>
      <c r="C39" s="6" t="s">
        <v>217</v>
      </c>
      <c r="D39" s="6">
        <f t="shared" si="0"/>
        <v>34</v>
      </c>
      <c r="E39" s="66" t="s">
        <v>404</v>
      </c>
      <c r="F39" s="72" t="s">
        <v>382</v>
      </c>
      <c r="G39" s="72" t="s">
        <v>14</v>
      </c>
      <c r="H39" s="54">
        <v>1</v>
      </c>
      <c r="I39" s="54" t="s">
        <v>15</v>
      </c>
      <c r="J39" s="72" t="s">
        <v>39</v>
      </c>
      <c r="K39" s="72" t="s">
        <v>393</v>
      </c>
      <c r="L39" s="53" t="s">
        <v>84</v>
      </c>
      <c r="M39" s="54" t="s">
        <v>21</v>
      </c>
      <c r="N39" s="54">
        <v>1</v>
      </c>
      <c r="O39" s="55">
        <v>43862</v>
      </c>
      <c r="P39" s="55">
        <v>44012</v>
      </c>
      <c r="Q39" s="54"/>
      <c r="R39" s="54">
        <v>1</v>
      </c>
      <c r="S39" s="60"/>
      <c r="T39" s="54"/>
      <c r="U39" s="58" t="s">
        <v>402</v>
      </c>
      <c r="V39" s="54"/>
      <c r="W39" s="130"/>
      <c r="X39" s="161"/>
      <c r="Y39" s="130"/>
      <c r="Z39" s="137"/>
    </row>
    <row r="40" spans="1:26" ht="177.75" customHeight="1">
      <c r="A40" s="6" t="s">
        <v>38</v>
      </c>
      <c r="B40" s="6" t="s">
        <v>334</v>
      </c>
      <c r="C40" s="6" t="s">
        <v>217</v>
      </c>
      <c r="D40" s="6">
        <f t="shared" si="0"/>
        <v>35</v>
      </c>
      <c r="E40" s="66" t="s">
        <v>403</v>
      </c>
      <c r="F40" s="72" t="s">
        <v>382</v>
      </c>
      <c r="G40" s="72" t="s">
        <v>14</v>
      </c>
      <c r="H40" s="73">
        <v>1</v>
      </c>
      <c r="I40" s="72" t="s">
        <v>15</v>
      </c>
      <c r="J40" s="72" t="s">
        <v>23</v>
      </c>
      <c r="K40" s="72" t="s">
        <v>252</v>
      </c>
      <c r="L40" s="72" t="s">
        <v>16</v>
      </c>
      <c r="M40" s="72" t="s">
        <v>21</v>
      </c>
      <c r="N40" s="72">
        <v>100</v>
      </c>
      <c r="O40" s="55">
        <v>43831</v>
      </c>
      <c r="P40" s="55">
        <v>44196</v>
      </c>
      <c r="Q40" s="73">
        <v>0.1</v>
      </c>
      <c r="R40" s="73">
        <v>0.25</v>
      </c>
      <c r="S40" s="13">
        <v>0.25</v>
      </c>
      <c r="T40" s="73">
        <v>0.4</v>
      </c>
      <c r="U40" s="58" t="s">
        <v>249</v>
      </c>
      <c r="V40" s="75">
        <v>0.1</v>
      </c>
      <c r="W40" s="155">
        <v>0.1</v>
      </c>
      <c r="X40" s="143" t="s">
        <v>711</v>
      </c>
      <c r="Y40" s="142" t="s">
        <v>712</v>
      </c>
      <c r="Z40" s="135">
        <f>(W40*100)/V40</f>
        <v>100</v>
      </c>
    </row>
    <row r="41" spans="1:26" ht="60">
      <c r="A41" s="6" t="s">
        <v>38</v>
      </c>
      <c r="B41" s="6" t="s">
        <v>334</v>
      </c>
      <c r="C41" s="6" t="s">
        <v>218</v>
      </c>
      <c r="D41" s="6">
        <f t="shared" si="0"/>
        <v>36</v>
      </c>
      <c r="E41" s="71" t="s">
        <v>405</v>
      </c>
      <c r="F41" s="72" t="s">
        <v>382</v>
      </c>
      <c r="G41" s="54" t="s">
        <v>38</v>
      </c>
      <c r="H41" s="54">
        <v>1</v>
      </c>
      <c r="I41" s="72" t="s">
        <v>18</v>
      </c>
      <c r="J41" s="72" t="s">
        <v>41</v>
      </c>
      <c r="K41" s="72" t="s">
        <v>42</v>
      </c>
      <c r="L41" s="53" t="s">
        <v>84</v>
      </c>
      <c r="M41" s="54" t="s">
        <v>21</v>
      </c>
      <c r="N41" s="54">
        <v>0</v>
      </c>
      <c r="O41" s="78">
        <v>43845</v>
      </c>
      <c r="P41" s="78">
        <v>43920</v>
      </c>
      <c r="Q41" s="54">
        <v>1</v>
      </c>
      <c r="R41" s="54"/>
      <c r="S41" s="60"/>
      <c r="T41" s="54"/>
      <c r="U41" s="58" t="s">
        <v>44</v>
      </c>
      <c r="V41" s="61">
        <v>1</v>
      </c>
      <c r="W41" s="142">
        <v>1</v>
      </c>
      <c r="X41" s="143" t="s">
        <v>703</v>
      </c>
      <c r="Y41" s="142" t="s">
        <v>704</v>
      </c>
      <c r="Z41" s="135">
        <f>(W41*100)/V41</f>
        <v>100</v>
      </c>
    </row>
    <row r="42" spans="1:26" ht="90">
      <c r="A42" s="6" t="s">
        <v>38</v>
      </c>
      <c r="B42" s="6" t="s">
        <v>334</v>
      </c>
      <c r="C42" s="6" t="s">
        <v>218</v>
      </c>
      <c r="D42" s="6">
        <f t="shared" si="0"/>
        <v>37</v>
      </c>
      <c r="E42" s="71" t="s">
        <v>406</v>
      </c>
      <c r="F42" s="72" t="s">
        <v>382</v>
      </c>
      <c r="G42" s="54" t="s">
        <v>38</v>
      </c>
      <c r="H42" s="54">
        <v>1</v>
      </c>
      <c r="I42" s="73" t="s">
        <v>253</v>
      </c>
      <c r="J42" s="72" t="s">
        <v>409</v>
      </c>
      <c r="K42" s="6" t="s">
        <v>407</v>
      </c>
      <c r="L42" s="53" t="s">
        <v>84</v>
      </c>
      <c r="M42" s="72" t="s">
        <v>43</v>
      </c>
      <c r="N42" s="54">
        <v>1</v>
      </c>
      <c r="O42" s="78">
        <v>43831</v>
      </c>
      <c r="P42" s="78">
        <v>43920</v>
      </c>
      <c r="Q42" s="54"/>
      <c r="R42" s="54">
        <v>1</v>
      </c>
      <c r="S42" s="60"/>
      <c r="T42" s="54"/>
      <c r="U42" s="64" t="s">
        <v>410</v>
      </c>
      <c r="V42" s="176"/>
      <c r="W42" s="170"/>
      <c r="X42" s="160"/>
      <c r="Y42" s="170"/>
      <c r="Z42" s="184"/>
    </row>
    <row r="43" spans="1:26" ht="105">
      <c r="A43" s="6" t="s">
        <v>38</v>
      </c>
      <c r="B43" s="6" t="s">
        <v>334</v>
      </c>
      <c r="C43" s="6" t="s">
        <v>218</v>
      </c>
      <c r="D43" s="6">
        <f t="shared" si="0"/>
        <v>38</v>
      </c>
      <c r="E43" s="71" t="s">
        <v>408</v>
      </c>
      <c r="F43" s="72" t="s">
        <v>382</v>
      </c>
      <c r="G43" s="72" t="s">
        <v>14</v>
      </c>
      <c r="H43" s="73">
        <v>1</v>
      </c>
      <c r="I43" s="72" t="s">
        <v>15</v>
      </c>
      <c r="J43" s="72" t="s">
        <v>624</v>
      </c>
      <c r="K43" s="72" t="s">
        <v>40</v>
      </c>
      <c r="L43" s="72" t="s">
        <v>16</v>
      </c>
      <c r="M43" s="72" t="s">
        <v>21</v>
      </c>
      <c r="N43" s="79">
        <v>1</v>
      </c>
      <c r="O43" s="78">
        <v>43831</v>
      </c>
      <c r="P43" s="78">
        <v>44196</v>
      </c>
      <c r="Q43" s="79">
        <v>0.1</v>
      </c>
      <c r="R43" s="79"/>
      <c r="S43" s="79">
        <v>0.25</v>
      </c>
      <c r="T43" s="79">
        <v>0.65</v>
      </c>
      <c r="U43" s="58" t="s">
        <v>625</v>
      </c>
      <c r="V43" s="80">
        <v>0.1</v>
      </c>
      <c r="W43" s="80">
        <v>0.1</v>
      </c>
      <c r="X43" s="143" t="s">
        <v>668</v>
      </c>
      <c r="Y43" s="142" t="s">
        <v>668</v>
      </c>
      <c r="Z43" s="135">
        <f>(W43*100)/V43</f>
        <v>100</v>
      </c>
    </row>
    <row r="44" spans="1:26" ht="60">
      <c r="A44" s="6" t="s">
        <v>38</v>
      </c>
      <c r="B44" s="6" t="s">
        <v>334</v>
      </c>
      <c r="C44" s="6" t="s">
        <v>219</v>
      </c>
      <c r="D44" s="6">
        <f t="shared" si="0"/>
        <v>39</v>
      </c>
      <c r="E44" s="39" t="s">
        <v>549</v>
      </c>
      <c r="F44" s="81" t="s">
        <v>541</v>
      </c>
      <c r="G44" s="72" t="s">
        <v>14</v>
      </c>
      <c r="H44" s="82">
        <v>2</v>
      </c>
      <c r="I44" s="6" t="s">
        <v>18</v>
      </c>
      <c r="J44" s="6" t="s">
        <v>212</v>
      </c>
      <c r="K44" s="6" t="s">
        <v>318</v>
      </c>
      <c r="L44" s="53" t="s">
        <v>84</v>
      </c>
      <c r="M44" s="60" t="s">
        <v>21</v>
      </c>
      <c r="N44" s="60">
        <v>3</v>
      </c>
      <c r="O44" s="78">
        <v>43983</v>
      </c>
      <c r="P44" s="78">
        <v>44196</v>
      </c>
      <c r="Q44" s="60"/>
      <c r="R44" s="60"/>
      <c r="S44" s="60">
        <v>1</v>
      </c>
      <c r="T44" s="60">
        <v>1</v>
      </c>
      <c r="U44" s="83" t="s">
        <v>211</v>
      </c>
      <c r="V44" s="60"/>
      <c r="W44" s="151"/>
      <c r="X44" s="161"/>
      <c r="Y44" s="130"/>
      <c r="Z44" s="137"/>
    </row>
    <row r="45" spans="1:26" ht="60">
      <c r="A45" s="6" t="s">
        <v>38</v>
      </c>
      <c r="B45" s="6" t="s">
        <v>334</v>
      </c>
      <c r="C45" s="6" t="s">
        <v>219</v>
      </c>
      <c r="D45" s="6">
        <f t="shared" si="0"/>
        <v>40</v>
      </c>
      <c r="E45" s="71" t="s">
        <v>543</v>
      </c>
      <c r="F45" s="81" t="s">
        <v>541</v>
      </c>
      <c r="G45" s="72" t="s">
        <v>14</v>
      </c>
      <c r="H45" s="82">
        <v>1</v>
      </c>
      <c r="I45" s="72" t="s">
        <v>15</v>
      </c>
      <c r="J45" s="72" t="s">
        <v>542</v>
      </c>
      <c r="K45" s="72" t="s">
        <v>544</v>
      </c>
      <c r="L45" s="53" t="s">
        <v>84</v>
      </c>
      <c r="M45" s="60" t="s">
        <v>21</v>
      </c>
      <c r="N45" s="60">
        <v>1</v>
      </c>
      <c r="O45" s="78">
        <v>43831</v>
      </c>
      <c r="P45" s="78">
        <v>43920</v>
      </c>
      <c r="Q45" s="60">
        <v>1</v>
      </c>
      <c r="R45" s="60"/>
      <c r="S45" s="60" t="s">
        <v>210</v>
      </c>
      <c r="T45" s="60"/>
      <c r="U45" s="58" t="s">
        <v>545</v>
      </c>
      <c r="V45" s="61">
        <v>1</v>
      </c>
      <c r="W45" s="153">
        <v>1</v>
      </c>
      <c r="X45" s="143" t="s">
        <v>669</v>
      </c>
      <c r="Y45" s="142" t="s">
        <v>713</v>
      </c>
      <c r="Z45" s="135">
        <f t="shared" ref="Z45:Z56" si="1">(W45*100)/V45</f>
        <v>100</v>
      </c>
    </row>
    <row r="46" spans="1:26" ht="195">
      <c r="A46" s="6" t="s">
        <v>38</v>
      </c>
      <c r="B46" s="6" t="s">
        <v>334</v>
      </c>
      <c r="C46" s="6" t="s">
        <v>219</v>
      </c>
      <c r="D46" s="6">
        <f t="shared" si="0"/>
        <v>41</v>
      </c>
      <c r="E46" s="71" t="s">
        <v>548</v>
      </c>
      <c r="F46" s="81" t="s">
        <v>541</v>
      </c>
      <c r="G46" s="72" t="s">
        <v>14</v>
      </c>
      <c r="H46" s="65">
        <v>1</v>
      </c>
      <c r="I46" s="72" t="s">
        <v>15</v>
      </c>
      <c r="J46" s="72" t="s">
        <v>546</v>
      </c>
      <c r="K46" s="72" t="s">
        <v>547</v>
      </c>
      <c r="L46" s="72" t="s">
        <v>16</v>
      </c>
      <c r="M46" s="60" t="s">
        <v>21</v>
      </c>
      <c r="N46" s="84">
        <v>0.97719999999999996</v>
      </c>
      <c r="O46" s="78">
        <v>43831</v>
      </c>
      <c r="P46" s="78">
        <v>44196</v>
      </c>
      <c r="Q46" s="79">
        <v>0.22</v>
      </c>
      <c r="R46" s="79">
        <v>0.23</v>
      </c>
      <c r="S46" s="79">
        <v>0.32</v>
      </c>
      <c r="T46" s="79">
        <v>0.23</v>
      </c>
      <c r="U46" s="58" t="s">
        <v>714</v>
      </c>
      <c r="V46" s="80">
        <v>0.22</v>
      </c>
      <c r="W46" s="155">
        <v>0.24</v>
      </c>
      <c r="X46" s="143" t="s">
        <v>670</v>
      </c>
      <c r="Y46" s="142" t="s">
        <v>670</v>
      </c>
      <c r="Z46" s="135">
        <v>100</v>
      </c>
    </row>
    <row r="47" spans="1:26" s="4" customFormat="1" ht="75">
      <c r="A47" s="6" t="s">
        <v>38</v>
      </c>
      <c r="B47" s="6" t="s">
        <v>334</v>
      </c>
      <c r="C47" s="6" t="s">
        <v>203</v>
      </c>
      <c r="D47" s="6">
        <f t="shared" si="0"/>
        <v>42</v>
      </c>
      <c r="E47" s="40" t="s">
        <v>254</v>
      </c>
      <c r="F47" s="6" t="s">
        <v>49</v>
      </c>
      <c r="G47" s="41" t="s">
        <v>194</v>
      </c>
      <c r="H47" s="60">
        <v>1</v>
      </c>
      <c r="I47" s="60" t="s">
        <v>15</v>
      </c>
      <c r="J47" s="6" t="s">
        <v>411</v>
      </c>
      <c r="K47" s="6" t="s">
        <v>103</v>
      </c>
      <c r="L47" s="60" t="s">
        <v>84</v>
      </c>
      <c r="M47" s="60" t="s">
        <v>21</v>
      </c>
      <c r="N47" s="60">
        <v>1</v>
      </c>
      <c r="O47" s="85">
        <v>43862</v>
      </c>
      <c r="P47" s="85">
        <v>43920</v>
      </c>
      <c r="Q47" s="60">
        <v>1</v>
      </c>
      <c r="R47" s="60"/>
      <c r="S47" s="60"/>
      <c r="T47" s="60"/>
      <c r="U47" s="42" t="s">
        <v>104</v>
      </c>
      <c r="V47" s="61">
        <v>1</v>
      </c>
      <c r="W47" s="129">
        <v>1</v>
      </c>
      <c r="X47" s="143" t="s">
        <v>706</v>
      </c>
      <c r="Y47" s="143" t="s">
        <v>650</v>
      </c>
      <c r="Z47" s="135">
        <f t="shared" si="1"/>
        <v>100</v>
      </c>
    </row>
    <row r="48" spans="1:26" s="4" customFormat="1" ht="135">
      <c r="A48" s="6" t="s">
        <v>38</v>
      </c>
      <c r="B48" s="6" t="s">
        <v>334</v>
      </c>
      <c r="C48" s="6" t="s">
        <v>203</v>
      </c>
      <c r="D48" s="6">
        <f t="shared" si="0"/>
        <v>43</v>
      </c>
      <c r="E48" s="40" t="s">
        <v>319</v>
      </c>
      <c r="F48" s="6" t="s">
        <v>49</v>
      </c>
      <c r="G48" s="41" t="s">
        <v>194</v>
      </c>
      <c r="H48" s="65">
        <v>1</v>
      </c>
      <c r="I48" s="60" t="s">
        <v>15</v>
      </c>
      <c r="J48" s="6" t="s">
        <v>412</v>
      </c>
      <c r="K48" s="6" t="s">
        <v>195</v>
      </c>
      <c r="L48" s="60" t="s">
        <v>16</v>
      </c>
      <c r="M48" s="60" t="s">
        <v>21</v>
      </c>
      <c r="N48" s="65">
        <v>1</v>
      </c>
      <c r="O48" s="85">
        <v>43862</v>
      </c>
      <c r="P48" s="85">
        <v>44196</v>
      </c>
      <c r="Q48" s="65">
        <v>0.25</v>
      </c>
      <c r="R48" s="65">
        <v>0.25</v>
      </c>
      <c r="S48" s="65">
        <v>0.25</v>
      </c>
      <c r="T48" s="65">
        <v>0.25</v>
      </c>
      <c r="U48" s="64" t="s">
        <v>606</v>
      </c>
      <c r="V48" s="67">
        <v>0.25</v>
      </c>
      <c r="W48" s="144">
        <v>0.25</v>
      </c>
      <c r="X48" s="143" t="s">
        <v>726</v>
      </c>
      <c r="Y48" s="143" t="s">
        <v>651</v>
      </c>
      <c r="Z48" s="135">
        <f t="shared" si="1"/>
        <v>100</v>
      </c>
    </row>
    <row r="49" spans="1:26" s="4" customFormat="1" ht="165">
      <c r="A49" s="6" t="s">
        <v>38</v>
      </c>
      <c r="B49" s="6" t="s">
        <v>334</v>
      </c>
      <c r="C49" s="6" t="s">
        <v>203</v>
      </c>
      <c r="D49" s="6">
        <f t="shared" si="0"/>
        <v>44</v>
      </c>
      <c r="E49" s="40" t="s">
        <v>256</v>
      </c>
      <c r="F49" s="6" t="s">
        <v>255</v>
      </c>
      <c r="G49" s="60" t="s">
        <v>38</v>
      </c>
      <c r="H49" s="60">
        <v>1</v>
      </c>
      <c r="I49" s="60" t="s">
        <v>15</v>
      </c>
      <c r="J49" s="6" t="s">
        <v>413</v>
      </c>
      <c r="K49" s="6" t="s">
        <v>103</v>
      </c>
      <c r="L49" s="60" t="s">
        <v>84</v>
      </c>
      <c r="M49" s="60" t="s">
        <v>21</v>
      </c>
      <c r="N49" s="60">
        <v>1</v>
      </c>
      <c r="O49" s="85">
        <v>43862</v>
      </c>
      <c r="P49" s="85">
        <v>43920</v>
      </c>
      <c r="Q49" s="60">
        <v>1</v>
      </c>
      <c r="R49" s="60"/>
      <c r="S49" s="60"/>
      <c r="T49" s="60"/>
      <c r="U49" s="42" t="s">
        <v>104</v>
      </c>
      <c r="V49" s="61">
        <v>1</v>
      </c>
      <c r="W49" s="153">
        <v>1</v>
      </c>
      <c r="X49" s="143" t="s">
        <v>724</v>
      </c>
      <c r="Y49" s="154" t="s">
        <v>725</v>
      </c>
      <c r="Z49" s="135">
        <f t="shared" si="1"/>
        <v>100</v>
      </c>
    </row>
    <row r="50" spans="1:26" s="4" customFormat="1" ht="180">
      <c r="A50" s="6" t="s">
        <v>38</v>
      </c>
      <c r="B50" s="6" t="s">
        <v>334</v>
      </c>
      <c r="C50" s="6" t="s">
        <v>203</v>
      </c>
      <c r="D50" s="6">
        <f t="shared" si="0"/>
        <v>45</v>
      </c>
      <c r="E50" s="63" t="s">
        <v>257</v>
      </c>
      <c r="F50" s="6" t="s">
        <v>258</v>
      </c>
      <c r="G50" s="60" t="s">
        <v>38</v>
      </c>
      <c r="H50" s="65">
        <v>1</v>
      </c>
      <c r="I50" s="60" t="s">
        <v>15</v>
      </c>
      <c r="J50" s="6" t="s">
        <v>414</v>
      </c>
      <c r="K50" s="6" t="s">
        <v>195</v>
      </c>
      <c r="L50" s="60" t="s">
        <v>16</v>
      </c>
      <c r="M50" s="60" t="s">
        <v>21</v>
      </c>
      <c r="N50" s="65">
        <v>1</v>
      </c>
      <c r="O50" s="85">
        <v>43862</v>
      </c>
      <c r="P50" s="85">
        <v>44196</v>
      </c>
      <c r="Q50" s="65">
        <v>0.25</v>
      </c>
      <c r="R50" s="65">
        <v>0.25</v>
      </c>
      <c r="S50" s="65">
        <v>0.25</v>
      </c>
      <c r="T50" s="65">
        <v>0.25</v>
      </c>
      <c r="U50" s="64" t="s">
        <v>607</v>
      </c>
      <c r="V50" s="67">
        <v>0.25</v>
      </c>
      <c r="W50" s="144">
        <v>0.25</v>
      </c>
      <c r="X50" s="143" t="s">
        <v>671</v>
      </c>
      <c r="Y50" s="154" t="s">
        <v>672</v>
      </c>
      <c r="Z50" s="135">
        <f t="shared" si="1"/>
        <v>100</v>
      </c>
    </row>
    <row r="51" spans="1:26" s="4" customFormat="1" ht="165">
      <c r="A51" s="6" t="s">
        <v>38</v>
      </c>
      <c r="B51" s="6" t="s">
        <v>334</v>
      </c>
      <c r="C51" s="6" t="s">
        <v>203</v>
      </c>
      <c r="D51" s="6">
        <f t="shared" si="0"/>
        <v>46</v>
      </c>
      <c r="E51" s="63" t="s">
        <v>320</v>
      </c>
      <c r="F51" s="6" t="s">
        <v>611</v>
      </c>
      <c r="G51" s="6" t="s">
        <v>101</v>
      </c>
      <c r="H51" s="60">
        <v>1</v>
      </c>
      <c r="I51" s="60" t="s">
        <v>15</v>
      </c>
      <c r="J51" s="6" t="s">
        <v>415</v>
      </c>
      <c r="K51" s="6" t="s">
        <v>103</v>
      </c>
      <c r="L51" s="60" t="s">
        <v>84</v>
      </c>
      <c r="M51" s="60" t="s">
        <v>21</v>
      </c>
      <c r="N51" s="60">
        <v>1</v>
      </c>
      <c r="O51" s="85">
        <v>43862</v>
      </c>
      <c r="P51" s="85">
        <v>43920</v>
      </c>
      <c r="Q51" s="60">
        <v>1</v>
      </c>
      <c r="R51" s="60"/>
      <c r="S51" s="60"/>
      <c r="T51" s="60"/>
      <c r="U51" s="42" t="s">
        <v>104</v>
      </c>
      <c r="V51" s="61">
        <v>1</v>
      </c>
      <c r="W51" s="153">
        <v>1</v>
      </c>
      <c r="X51" s="143" t="s">
        <v>673</v>
      </c>
      <c r="Y51" s="154" t="s">
        <v>674</v>
      </c>
      <c r="Z51" s="135">
        <f t="shared" si="1"/>
        <v>100</v>
      </c>
    </row>
    <row r="52" spans="1:26" s="4" customFormat="1" ht="409.6">
      <c r="A52" s="6" t="s">
        <v>38</v>
      </c>
      <c r="B52" s="6" t="s">
        <v>334</v>
      </c>
      <c r="C52" s="6" t="s">
        <v>203</v>
      </c>
      <c r="D52" s="6">
        <f t="shared" si="0"/>
        <v>47</v>
      </c>
      <c r="E52" s="63" t="s">
        <v>321</v>
      </c>
      <c r="F52" s="6" t="s">
        <v>611</v>
      </c>
      <c r="G52" s="6" t="s">
        <v>101</v>
      </c>
      <c r="H52" s="13">
        <v>1</v>
      </c>
      <c r="I52" s="6"/>
      <c r="J52" s="6" t="s">
        <v>416</v>
      </c>
      <c r="K52" s="6" t="s">
        <v>272</v>
      </c>
      <c r="L52" s="60" t="s">
        <v>16</v>
      </c>
      <c r="M52" s="60" t="s">
        <v>21</v>
      </c>
      <c r="N52" s="60">
        <v>0</v>
      </c>
      <c r="O52" s="85">
        <v>43831</v>
      </c>
      <c r="P52" s="85">
        <v>44196</v>
      </c>
      <c r="Q52" s="65">
        <v>0.25</v>
      </c>
      <c r="R52" s="65">
        <v>0.25</v>
      </c>
      <c r="S52" s="65">
        <v>0.25</v>
      </c>
      <c r="T52" s="65">
        <v>0.25</v>
      </c>
      <c r="U52" s="64" t="s">
        <v>608</v>
      </c>
      <c r="V52" s="67">
        <v>0.25</v>
      </c>
      <c r="W52" s="144">
        <v>0.25</v>
      </c>
      <c r="X52" s="143" t="s">
        <v>675</v>
      </c>
      <c r="Y52" s="148" t="s">
        <v>676</v>
      </c>
      <c r="Z52" s="135">
        <f t="shared" si="1"/>
        <v>100</v>
      </c>
    </row>
    <row r="53" spans="1:26" s="4" customFormat="1" ht="149.25" customHeight="1">
      <c r="A53" s="6" t="s">
        <v>38</v>
      </c>
      <c r="B53" s="6" t="s">
        <v>334</v>
      </c>
      <c r="C53" s="6" t="s">
        <v>203</v>
      </c>
      <c r="D53" s="6">
        <f t="shared" si="0"/>
        <v>48</v>
      </c>
      <c r="E53" s="40" t="s">
        <v>259</v>
      </c>
      <c r="F53" s="41" t="s">
        <v>610</v>
      </c>
      <c r="G53" s="41" t="s">
        <v>101</v>
      </c>
      <c r="H53" s="60">
        <v>1</v>
      </c>
      <c r="I53" s="60" t="s">
        <v>15</v>
      </c>
      <c r="J53" s="6" t="s">
        <v>417</v>
      </c>
      <c r="K53" s="6" t="s">
        <v>103</v>
      </c>
      <c r="L53" s="60" t="s">
        <v>84</v>
      </c>
      <c r="M53" s="60" t="s">
        <v>21</v>
      </c>
      <c r="N53" s="60">
        <v>1</v>
      </c>
      <c r="O53" s="85">
        <v>43862</v>
      </c>
      <c r="P53" s="85">
        <v>43920</v>
      </c>
      <c r="Q53" s="60">
        <v>1</v>
      </c>
      <c r="R53" s="60"/>
      <c r="S53" s="60"/>
      <c r="T53" s="60"/>
      <c r="U53" s="42" t="s">
        <v>104</v>
      </c>
      <c r="V53" s="61">
        <v>1</v>
      </c>
      <c r="W53" s="153">
        <v>1</v>
      </c>
      <c r="X53" s="143" t="s">
        <v>729</v>
      </c>
      <c r="Y53" s="142" t="s">
        <v>730</v>
      </c>
      <c r="Z53" s="135">
        <f t="shared" si="1"/>
        <v>100</v>
      </c>
    </row>
    <row r="54" spans="1:26" s="4" customFormat="1" ht="135">
      <c r="A54" s="6" t="s">
        <v>38</v>
      </c>
      <c r="B54" s="6" t="s">
        <v>334</v>
      </c>
      <c r="C54" s="6" t="s">
        <v>203</v>
      </c>
      <c r="D54" s="6">
        <f t="shared" si="0"/>
        <v>49</v>
      </c>
      <c r="E54" s="63" t="s">
        <v>260</v>
      </c>
      <c r="F54" s="41" t="s">
        <v>610</v>
      </c>
      <c r="G54" s="41" t="s">
        <v>101</v>
      </c>
      <c r="H54" s="65">
        <v>1</v>
      </c>
      <c r="I54" s="60" t="s">
        <v>15</v>
      </c>
      <c r="J54" s="6" t="s">
        <v>418</v>
      </c>
      <c r="K54" s="6" t="s">
        <v>195</v>
      </c>
      <c r="L54" s="60" t="s">
        <v>16</v>
      </c>
      <c r="M54" s="60" t="s">
        <v>21</v>
      </c>
      <c r="N54" s="65">
        <v>1</v>
      </c>
      <c r="O54" s="85">
        <v>43862</v>
      </c>
      <c r="P54" s="85">
        <v>44196</v>
      </c>
      <c r="Q54" s="65">
        <v>0.25</v>
      </c>
      <c r="R54" s="65">
        <v>0.25</v>
      </c>
      <c r="S54" s="65">
        <v>0.25</v>
      </c>
      <c r="T54" s="65">
        <v>0.25</v>
      </c>
      <c r="U54" s="64" t="s">
        <v>197</v>
      </c>
      <c r="V54" s="67">
        <v>0.25</v>
      </c>
      <c r="W54" s="67">
        <v>0.15</v>
      </c>
      <c r="X54" s="143" t="s">
        <v>727</v>
      </c>
      <c r="Y54" s="143" t="s">
        <v>728</v>
      </c>
      <c r="Z54" s="135">
        <f t="shared" si="1"/>
        <v>60</v>
      </c>
    </row>
    <row r="55" spans="1:26" s="4" customFormat="1" ht="60">
      <c r="A55" s="6" t="s">
        <v>38</v>
      </c>
      <c r="B55" s="6" t="s">
        <v>334</v>
      </c>
      <c r="C55" s="6" t="s">
        <v>203</v>
      </c>
      <c r="D55" s="6">
        <f t="shared" si="0"/>
        <v>50</v>
      </c>
      <c r="E55" s="40" t="s">
        <v>322</v>
      </c>
      <c r="F55" s="6" t="s">
        <v>105</v>
      </c>
      <c r="G55" s="60" t="s">
        <v>38</v>
      </c>
      <c r="H55" s="60">
        <v>1</v>
      </c>
      <c r="I55" s="60" t="s">
        <v>15</v>
      </c>
      <c r="J55" s="6" t="s">
        <v>419</v>
      </c>
      <c r="K55" s="6" t="s">
        <v>103</v>
      </c>
      <c r="L55" s="60" t="s">
        <v>84</v>
      </c>
      <c r="M55" s="60" t="s">
        <v>21</v>
      </c>
      <c r="N55" s="60">
        <v>1</v>
      </c>
      <c r="O55" s="85">
        <v>43862</v>
      </c>
      <c r="P55" s="85">
        <v>43920</v>
      </c>
      <c r="Q55" s="60">
        <v>1</v>
      </c>
      <c r="R55" s="60"/>
      <c r="S55" s="60"/>
      <c r="T55" s="60"/>
      <c r="U55" s="42" t="s">
        <v>104</v>
      </c>
      <c r="V55" s="61">
        <v>1</v>
      </c>
      <c r="W55" s="153">
        <v>1</v>
      </c>
      <c r="X55" s="143" t="s">
        <v>707</v>
      </c>
      <c r="Y55" s="166" t="s">
        <v>708</v>
      </c>
      <c r="Z55" s="135">
        <f t="shared" si="1"/>
        <v>100</v>
      </c>
    </row>
    <row r="56" spans="1:26" s="4" customFormat="1" ht="135">
      <c r="A56" s="6" t="s">
        <v>38</v>
      </c>
      <c r="B56" s="6" t="s">
        <v>334</v>
      </c>
      <c r="C56" s="6" t="s">
        <v>203</v>
      </c>
      <c r="D56" s="6">
        <f t="shared" si="0"/>
        <v>51</v>
      </c>
      <c r="E56" s="63" t="s">
        <v>261</v>
      </c>
      <c r="F56" s="6" t="s">
        <v>105</v>
      </c>
      <c r="G56" s="60" t="s">
        <v>38</v>
      </c>
      <c r="H56" s="65">
        <v>1</v>
      </c>
      <c r="I56" s="60" t="s">
        <v>15</v>
      </c>
      <c r="J56" s="6" t="s">
        <v>420</v>
      </c>
      <c r="K56" s="6" t="s">
        <v>195</v>
      </c>
      <c r="L56" s="60" t="s">
        <v>16</v>
      </c>
      <c r="M56" s="60" t="s">
        <v>21</v>
      </c>
      <c r="N56" s="65">
        <v>1</v>
      </c>
      <c r="O56" s="85">
        <v>43862</v>
      </c>
      <c r="P56" s="85">
        <v>44196</v>
      </c>
      <c r="Q56" s="65">
        <v>0.25</v>
      </c>
      <c r="R56" s="65">
        <v>0.25</v>
      </c>
      <c r="S56" s="65">
        <v>0.25</v>
      </c>
      <c r="T56" s="65">
        <v>0.25</v>
      </c>
      <c r="U56" s="64" t="s">
        <v>196</v>
      </c>
      <c r="V56" s="67">
        <v>0.25</v>
      </c>
      <c r="W56" s="144">
        <v>0.15</v>
      </c>
      <c r="X56" s="143" t="s">
        <v>727</v>
      </c>
      <c r="Y56" s="142" t="s">
        <v>728</v>
      </c>
      <c r="Z56" s="135">
        <f t="shared" si="1"/>
        <v>60</v>
      </c>
    </row>
    <row r="57" spans="1:26" ht="60">
      <c r="A57" s="6" t="s">
        <v>336</v>
      </c>
      <c r="B57" s="6" t="s">
        <v>337</v>
      </c>
      <c r="C57" s="6" t="s">
        <v>221</v>
      </c>
      <c r="D57" s="6">
        <f t="shared" si="0"/>
        <v>52</v>
      </c>
      <c r="E57" s="40" t="s">
        <v>263</v>
      </c>
      <c r="F57" s="72" t="s">
        <v>262</v>
      </c>
      <c r="G57" s="41" t="s">
        <v>134</v>
      </c>
      <c r="H57" s="72">
        <v>1</v>
      </c>
      <c r="I57" s="72" t="s">
        <v>45</v>
      </c>
      <c r="J57" s="72" t="s">
        <v>421</v>
      </c>
      <c r="K57" s="72" t="s">
        <v>422</v>
      </c>
      <c r="L57" s="72" t="s">
        <v>264</v>
      </c>
      <c r="M57" s="72" t="s">
        <v>47</v>
      </c>
      <c r="N57" s="72">
        <v>1</v>
      </c>
      <c r="O57" s="55">
        <v>43845</v>
      </c>
      <c r="P57" s="55">
        <v>44012</v>
      </c>
      <c r="Q57" s="72"/>
      <c r="R57" s="72">
        <v>1</v>
      </c>
      <c r="S57" s="6"/>
      <c r="T57" s="72"/>
      <c r="U57" s="58" t="s">
        <v>423</v>
      </c>
      <c r="V57" s="72"/>
      <c r="W57" s="130"/>
      <c r="X57" s="161"/>
      <c r="Y57" s="130"/>
      <c r="Z57" s="137"/>
    </row>
    <row r="58" spans="1:26" ht="60">
      <c r="A58" s="6" t="s">
        <v>336</v>
      </c>
      <c r="B58" s="6" t="s">
        <v>337</v>
      </c>
      <c r="C58" s="6" t="s">
        <v>221</v>
      </c>
      <c r="D58" s="6">
        <f t="shared" si="0"/>
        <v>53</v>
      </c>
      <c r="E58" s="66" t="s">
        <v>48</v>
      </c>
      <c r="F58" s="72" t="s">
        <v>49</v>
      </c>
      <c r="G58" s="41" t="s">
        <v>134</v>
      </c>
      <c r="H58" s="72">
        <v>1</v>
      </c>
      <c r="I58" s="72" t="s">
        <v>18</v>
      </c>
      <c r="J58" s="72" t="s">
        <v>50</v>
      </c>
      <c r="K58" s="72" t="s">
        <v>51</v>
      </c>
      <c r="L58" s="72" t="s">
        <v>84</v>
      </c>
      <c r="M58" s="72" t="s">
        <v>21</v>
      </c>
      <c r="N58" s="72">
        <v>0</v>
      </c>
      <c r="O58" s="55">
        <v>43862</v>
      </c>
      <c r="P58" s="55">
        <v>44104</v>
      </c>
      <c r="Q58" s="72"/>
      <c r="R58" s="72"/>
      <c r="S58" s="72">
        <v>1</v>
      </c>
      <c r="T58" s="72"/>
      <c r="U58" s="58" t="s">
        <v>52</v>
      </c>
      <c r="V58" s="72"/>
      <c r="W58" s="130"/>
      <c r="X58" s="161"/>
      <c r="Y58" s="130"/>
      <c r="Z58" s="137"/>
    </row>
    <row r="59" spans="1:26" ht="75">
      <c r="A59" s="6" t="s">
        <v>336</v>
      </c>
      <c r="B59" s="6" t="s">
        <v>337</v>
      </c>
      <c r="C59" s="6" t="s">
        <v>221</v>
      </c>
      <c r="D59" s="6">
        <f t="shared" si="0"/>
        <v>54</v>
      </c>
      <c r="E59" s="66" t="s">
        <v>424</v>
      </c>
      <c r="F59" s="72" t="s">
        <v>49</v>
      </c>
      <c r="G59" s="41" t="s">
        <v>134</v>
      </c>
      <c r="H59" s="72">
        <v>1</v>
      </c>
      <c r="I59" s="72" t="s">
        <v>18</v>
      </c>
      <c r="J59" s="6" t="s">
        <v>53</v>
      </c>
      <c r="K59" s="6" t="s">
        <v>425</v>
      </c>
      <c r="L59" s="72" t="s">
        <v>84</v>
      </c>
      <c r="M59" s="72" t="s">
        <v>21</v>
      </c>
      <c r="N59" s="72">
        <v>0</v>
      </c>
      <c r="O59" s="55">
        <v>43891</v>
      </c>
      <c r="P59" s="55">
        <v>44012</v>
      </c>
      <c r="Q59" s="6"/>
      <c r="R59" s="72">
        <v>1</v>
      </c>
      <c r="S59" s="13"/>
      <c r="T59" s="13"/>
      <c r="U59" s="58" t="s">
        <v>426</v>
      </c>
      <c r="V59" s="6"/>
      <c r="W59" s="130"/>
      <c r="X59" s="161"/>
      <c r="Y59" s="130"/>
      <c r="Z59" s="137"/>
    </row>
    <row r="60" spans="1:26" ht="75">
      <c r="A60" s="6" t="s">
        <v>336</v>
      </c>
      <c r="B60" s="6" t="s">
        <v>337</v>
      </c>
      <c r="C60" s="6" t="s">
        <v>221</v>
      </c>
      <c r="D60" s="6">
        <f t="shared" si="0"/>
        <v>55</v>
      </c>
      <c r="E60" s="66" t="s">
        <v>715</v>
      </c>
      <c r="F60" s="72" t="s">
        <v>49</v>
      </c>
      <c r="G60" s="41" t="s">
        <v>134</v>
      </c>
      <c r="H60" s="72">
        <v>1</v>
      </c>
      <c r="I60" s="6" t="s">
        <v>18</v>
      </c>
      <c r="J60" s="6" t="s">
        <v>427</v>
      </c>
      <c r="K60" s="6" t="s">
        <v>428</v>
      </c>
      <c r="L60" s="72" t="s">
        <v>16</v>
      </c>
      <c r="M60" s="72" t="s">
        <v>21</v>
      </c>
      <c r="N60" s="72">
        <v>0</v>
      </c>
      <c r="O60" s="14">
        <v>43983</v>
      </c>
      <c r="P60" s="14">
        <v>44196</v>
      </c>
      <c r="Q60" s="6"/>
      <c r="R60" s="146"/>
      <c r="S60" s="86">
        <v>0.5</v>
      </c>
      <c r="T60" s="146">
        <v>0.5</v>
      </c>
      <c r="U60" s="58" t="s">
        <v>54</v>
      </c>
      <c r="V60" s="6"/>
      <c r="W60" s="130"/>
      <c r="X60" s="161"/>
      <c r="Y60" s="130"/>
      <c r="Z60" s="137"/>
    </row>
    <row r="61" spans="1:26" ht="75">
      <c r="A61" s="6" t="s">
        <v>336</v>
      </c>
      <c r="B61" s="6" t="s">
        <v>337</v>
      </c>
      <c r="C61" s="6" t="s">
        <v>221</v>
      </c>
      <c r="D61" s="6">
        <f t="shared" si="0"/>
        <v>56</v>
      </c>
      <c r="E61" s="66" t="s">
        <v>431</v>
      </c>
      <c r="F61" s="72" t="s">
        <v>49</v>
      </c>
      <c r="G61" s="41" t="s">
        <v>134</v>
      </c>
      <c r="H61" s="72">
        <v>1</v>
      </c>
      <c r="I61" s="72" t="s">
        <v>18</v>
      </c>
      <c r="J61" s="72" t="s">
        <v>429</v>
      </c>
      <c r="K61" s="72" t="s">
        <v>430</v>
      </c>
      <c r="L61" s="53" t="s">
        <v>84</v>
      </c>
      <c r="M61" s="72" t="s">
        <v>21</v>
      </c>
      <c r="N61" s="72">
        <v>1</v>
      </c>
      <c r="O61" s="55">
        <v>43983</v>
      </c>
      <c r="P61" s="55">
        <v>44196</v>
      </c>
      <c r="Q61" s="72"/>
      <c r="R61" s="72"/>
      <c r="S61" s="72">
        <v>0.5</v>
      </c>
      <c r="T61" s="72">
        <v>0.5</v>
      </c>
      <c r="U61" s="58" t="s">
        <v>55</v>
      </c>
      <c r="V61" s="72"/>
      <c r="W61" s="130"/>
      <c r="X61" s="161"/>
      <c r="Y61" s="130"/>
      <c r="Z61" s="137"/>
    </row>
    <row r="62" spans="1:26" ht="60">
      <c r="A62" s="6" t="s">
        <v>336</v>
      </c>
      <c r="B62" s="6" t="s">
        <v>337</v>
      </c>
      <c r="C62" s="6" t="s">
        <v>221</v>
      </c>
      <c r="D62" s="6">
        <f t="shared" si="0"/>
        <v>57</v>
      </c>
      <c r="E62" s="66" t="s">
        <v>432</v>
      </c>
      <c r="F62" s="72" t="s">
        <v>49</v>
      </c>
      <c r="G62" s="72" t="s">
        <v>56</v>
      </c>
      <c r="H62" s="72">
        <v>1</v>
      </c>
      <c r="I62" s="72" t="s">
        <v>18</v>
      </c>
      <c r="J62" s="72" t="s">
        <v>58</v>
      </c>
      <c r="K62" s="72" t="s">
        <v>59</v>
      </c>
      <c r="L62" s="53" t="s">
        <v>84</v>
      </c>
      <c r="M62" s="72" t="s">
        <v>21</v>
      </c>
      <c r="N62" s="72">
        <v>0</v>
      </c>
      <c r="O62" s="55">
        <v>43936</v>
      </c>
      <c r="P62" s="55">
        <v>44196</v>
      </c>
      <c r="Q62" s="72"/>
      <c r="R62" s="72"/>
      <c r="S62" s="72">
        <v>0.5</v>
      </c>
      <c r="T62" s="72">
        <v>0.5</v>
      </c>
      <c r="U62" s="58" t="s">
        <v>323</v>
      </c>
      <c r="V62" s="72"/>
      <c r="W62" s="130"/>
      <c r="X62" s="161"/>
      <c r="Y62" s="130"/>
      <c r="Z62" s="137"/>
    </row>
    <row r="63" spans="1:26" ht="106.8">
      <c r="A63" s="6" t="s">
        <v>336</v>
      </c>
      <c r="B63" s="6" t="s">
        <v>337</v>
      </c>
      <c r="C63" s="6" t="s">
        <v>220</v>
      </c>
      <c r="D63" s="6">
        <f t="shared" si="0"/>
        <v>58</v>
      </c>
      <c r="E63" s="63" t="s">
        <v>524</v>
      </c>
      <c r="F63" s="6" t="s">
        <v>49</v>
      </c>
      <c r="G63" s="6" t="s">
        <v>489</v>
      </c>
      <c r="H63" s="72">
        <v>1</v>
      </c>
      <c r="I63" s="72" t="s">
        <v>18</v>
      </c>
      <c r="J63" s="72" t="s">
        <v>520</v>
      </c>
      <c r="K63" s="72" t="s">
        <v>521</v>
      </c>
      <c r="L63" s="53" t="s">
        <v>522</v>
      </c>
      <c r="M63" s="72" t="s">
        <v>21</v>
      </c>
      <c r="N63" s="72">
        <v>1</v>
      </c>
      <c r="O63" s="55">
        <v>43831</v>
      </c>
      <c r="P63" s="55">
        <v>43861</v>
      </c>
      <c r="Q63" s="72">
        <v>1</v>
      </c>
      <c r="R63" s="72"/>
      <c r="S63" s="72"/>
      <c r="T63" s="72"/>
      <c r="U63" s="58" t="s">
        <v>523</v>
      </c>
      <c r="V63" s="87">
        <v>1</v>
      </c>
      <c r="W63" s="129">
        <v>1</v>
      </c>
      <c r="X63" s="143" t="s">
        <v>646</v>
      </c>
      <c r="Y63" s="143" t="s">
        <v>647</v>
      </c>
      <c r="Z63" s="135">
        <f>(W63*100)/V63</f>
        <v>100</v>
      </c>
    </row>
    <row r="64" spans="1:26" ht="75">
      <c r="A64" s="6" t="s">
        <v>336</v>
      </c>
      <c r="B64" s="6" t="s">
        <v>337</v>
      </c>
      <c r="C64" s="6" t="s">
        <v>220</v>
      </c>
      <c r="D64" s="6">
        <f t="shared" si="0"/>
        <v>59</v>
      </c>
      <c r="E64" s="63" t="s">
        <v>490</v>
      </c>
      <c r="F64" s="6" t="s">
        <v>106</v>
      </c>
      <c r="G64" s="6" t="s">
        <v>107</v>
      </c>
      <c r="H64" s="13">
        <v>1</v>
      </c>
      <c r="I64" s="6" t="s">
        <v>18</v>
      </c>
      <c r="J64" s="6" t="s">
        <v>433</v>
      </c>
      <c r="K64" s="88" t="s">
        <v>626</v>
      </c>
      <c r="L64" s="6" t="s">
        <v>16</v>
      </c>
      <c r="M64" s="6" t="s">
        <v>21</v>
      </c>
      <c r="N64" s="13">
        <v>1</v>
      </c>
      <c r="O64" s="14">
        <v>43831</v>
      </c>
      <c r="P64" s="14">
        <v>44196</v>
      </c>
      <c r="Q64" s="54"/>
      <c r="R64" s="89">
        <v>0.33329999999999999</v>
      </c>
      <c r="S64" s="89">
        <v>0.33329999999999999</v>
      </c>
      <c r="T64" s="89">
        <v>0.33329999999999999</v>
      </c>
      <c r="U64" s="58" t="s">
        <v>491</v>
      </c>
      <c r="V64" s="54"/>
      <c r="W64" s="130"/>
      <c r="X64" s="161"/>
      <c r="Y64" s="130"/>
      <c r="Z64" s="137"/>
    </row>
    <row r="65" spans="1:26" ht="75">
      <c r="A65" s="6" t="s">
        <v>336</v>
      </c>
      <c r="B65" s="6" t="s">
        <v>337</v>
      </c>
      <c r="C65" s="6" t="s">
        <v>220</v>
      </c>
      <c r="D65" s="6">
        <f t="shared" si="0"/>
        <v>60</v>
      </c>
      <c r="E65" s="63" t="s">
        <v>492</v>
      </c>
      <c r="F65" s="72" t="s">
        <v>106</v>
      </c>
      <c r="G65" s="72" t="s">
        <v>107</v>
      </c>
      <c r="H65" s="73">
        <v>1</v>
      </c>
      <c r="I65" s="72" t="s">
        <v>18</v>
      </c>
      <c r="J65" s="72" t="s">
        <v>108</v>
      </c>
      <c r="K65" s="74" t="s">
        <v>626</v>
      </c>
      <c r="L65" s="72" t="s">
        <v>16</v>
      </c>
      <c r="M65" s="72" t="s">
        <v>21</v>
      </c>
      <c r="N65" s="73">
        <v>1</v>
      </c>
      <c r="O65" s="55">
        <v>43831</v>
      </c>
      <c r="P65" s="55">
        <v>44196</v>
      </c>
      <c r="Q65" s="54"/>
      <c r="R65" s="89">
        <v>0.33329999999999999</v>
      </c>
      <c r="S65" s="89">
        <v>0.33329999999999999</v>
      </c>
      <c r="T65" s="89">
        <v>0.33329999999999999</v>
      </c>
      <c r="U65" s="58" t="s">
        <v>491</v>
      </c>
      <c r="V65" s="54"/>
      <c r="W65" s="130"/>
      <c r="X65" s="161"/>
      <c r="Y65" s="130"/>
      <c r="Z65" s="137"/>
    </row>
    <row r="66" spans="1:26" ht="75">
      <c r="A66" s="6" t="s">
        <v>336</v>
      </c>
      <c r="B66" s="6" t="s">
        <v>337</v>
      </c>
      <c r="C66" s="6" t="s">
        <v>220</v>
      </c>
      <c r="D66" s="6">
        <f t="shared" si="0"/>
        <v>61</v>
      </c>
      <c r="E66" s="63" t="s">
        <v>493</v>
      </c>
      <c r="F66" s="72" t="s">
        <v>106</v>
      </c>
      <c r="G66" s="72" t="s">
        <v>107</v>
      </c>
      <c r="H66" s="73">
        <v>1</v>
      </c>
      <c r="I66" s="72" t="s">
        <v>18</v>
      </c>
      <c r="J66" s="72" t="s">
        <v>108</v>
      </c>
      <c r="K66" s="74" t="s">
        <v>626</v>
      </c>
      <c r="L66" s="72" t="s">
        <v>16</v>
      </c>
      <c r="M66" s="72" t="s">
        <v>21</v>
      </c>
      <c r="N66" s="73">
        <v>0.94</v>
      </c>
      <c r="O66" s="55">
        <v>43831</v>
      </c>
      <c r="P66" s="55">
        <v>44196</v>
      </c>
      <c r="Q66" s="54"/>
      <c r="R66" s="89">
        <v>0.33329999999999999</v>
      </c>
      <c r="S66" s="89">
        <v>0.33329999999999999</v>
      </c>
      <c r="T66" s="89">
        <v>0.33329999999999999</v>
      </c>
      <c r="U66" s="58" t="s">
        <v>491</v>
      </c>
      <c r="V66" s="54"/>
      <c r="W66" s="130"/>
      <c r="X66" s="161"/>
      <c r="Y66" s="130"/>
      <c r="Z66" s="137"/>
    </row>
    <row r="67" spans="1:26" ht="75">
      <c r="A67" s="6" t="s">
        <v>336</v>
      </c>
      <c r="B67" s="6" t="s">
        <v>337</v>
      </c>
      <c r="C67" s="6" t="s">
        <v>220</v>
      </c>
      <c r="D67" s="6">
        <f t="shared" si="0"/>
        <v>62</v>
      </c>
      <c r="E67" s="63" t="s">
        <v>494</v>
      </c>
      <c r="F67" s="72" t="s">
        <v>106</v>
      </c>
      <c r="G67" s="72" t="s">
        <v>107</v>
      </c>
      <c r="H67" s="73">
        <v>1</v>
      </c>
      <c r="I67" s="72" t="s">
        <v>18</v>
      </c>
      <c r="J67" s="72" t="s">
        <v>108</v>
      </c>
      <c r="K67" s="74" t="s">
        <v>626</v>
      </c>
      <c r="L67" s="72" t="s">
        <v>16</v>
      </c>
      <c r="M67" s="72" t="s">
        <v>21</v>
      </c>
      <c r="N67" s="73">
        <v>0.9</v>
      </c>
      <c r="O67" s="55">
        <v>43831</v>
      </c>
      <c r="P67" s="55">
        <v>44196</v>
      </c>
      <c r="Q67" s="54"/>
      <c r="R67" s="89">
        <v>0.33329999999999999</v>
      </c>
      <c r="S67" s="89">
        <v>0.33329999999999999</v>
      </c>
      <c r="T67" s="89">
        <v>0.33329999999999999</v>
      </c>
      <c r="U67" s="58" t="s">
        <v>491</v>
      </c>
      <c r="V67" s="54"/>
      <c r="W67" s="130"/>
      <c r="X67" s="161"/>
      <c r="Y67" s="130"/>
      <c r="Z67" s="137"/>
    </row>
    <row r="68" spans="1:26" ht="75">
      <c r="A68" s="6" t="s">
        <v>336</v>
      </c>
      <c r="B68" s="6" t="s">
        <v>337</v>
      </c>
      <c r="C68" s="6" t="s">
        <v>220</v>
      </c>
      <c r="D68" s="6">
        <f t="shared" si="0"/>
        <v>63</v>
      </c>
      <c r="E68" s="63" t="s">
        <v>495</v>
      </c>
      <c r="F68" s="72" t="s">
        <v>106</v>
      </c>
      <c r="G68" s="72" t="s">
        <v>107</v>
      </c>
      <c r="H68" s="73">
        <v>1</v>
      </c>
      <c r="I68" s="72" t="s">
        <v>18</v>
      </c>
      <c r="J68" s="72" t="s">
        <v>108</v>
      </c>
      <c r="K68" s="74" t="s">
        <v>626</v>
      </c>
      <c r="L68" s="72" t="s">
        <v>16</v>
      </c>
      <c r="M68" s="72" t="s">
        <v>21</v>
      </c>
      <c r="N68" s="73">
        <v>0.93</v>
      </c>
      <c r="O68" s="55">
        <v>43831</v>
      </c>
      <c r="P68" s="55">
        <v>44196</v>
      </c>
      <c r="Q68" s="54"/>
      <c r="R68" s="89">
        <v>0.33329999999999999</v>
      </c>
      <c r="S68" s="89">
        <v>0.33329999999999999</v>
      </c>
      <c r="T68" s="89">
        <v>0.33329999999999999</v>
      </c>
      <c r="U68" s="58" t="s">
        <v>491</v>
      </c>
      <c r="V68" s="54"/>
      <c r="W68" s="130"/>
      <c r="X68" s="161"/>
      <c r="Y68" s="130"/>
      <c r="Z68" s="137"/>
    </row>
    <row r="69" spans="1:26" s="4" customFormat="1" ht="135">
      <c r="A69" s="6" t="s">
        <v>338</v>
      </c>
      <c r="B69" s="6" t="s">
        <v>341</v>
      </c>
      <c r="C69" s="6" t="s">
        <v>221</v>
      </c>
      <c r="D69" s="6">
        <f t="shared" si="0"/>
        <v>64</v>
      </c>
      <c r="E69" s="71" t="s">
        <v>434</v>
      </c>
      <c r="F69" s="72" t="s">
        <v>435</v>
      </c>
      <c r="G69" s="72" t="s">
        <v>436</v>
      </c>
      <c r="H69" s="54">
        <v>12</v>
      </c>
      <c r="I69" s="54" t="s">
        <v>146</v>
      </c>
      <c r="J69" s="72" t="s">
        <v>437</v>
      </c>
      <c r="K69" s="72" t="s">
        <v>438</v>
      </c>
      <c r="L69" s="53" t="s">
        <v>84</v>
      </c>
      <c r="M69" s="54" t="s">
        <v>21</v>
      </c>
      <c r="N69" s="90">
        <v>16</v>
      </c>
      <c r="O69" s="78">
        <v>43831</v>
      </c>
      <c r="P69" s="78">
        <v>44196</v>
      </c>
      <c r="Q69" s="54">
        <v>3</v>
      </c>
      <c r="R69" s="54">
        <v>3</v>
      </c>
      <c r="S69" s="60">
        <v>3</v>
      </c>
      <c r="T69" s="54">
        <v>3</v>
      </c>
      <c r="U69" s="58" t="s">
        <v>439</v>
      </c>
      <c r="V69" s="61">
        <v>3</v>
      </c>
      <c r="W69" s="142">
        <v>10</v>
      </c>
      <c r="X69" s="143" t="s">
        <v>683</v>
      </c>
      <c r="Y69" s="148" t="s">
        <v>684</v>
      </c>
      <c r="Z69" s="169">
        <v>100</v>
      </c>
    </row>
    <row r="70" spans="1:26" s="4" customFormat="1" ht="372.75" customHeight="1">
      <c r="A70" s="6" t="s">
        <v>338</v>
      </c>
      <c r="B70" s="6" t="s">
        <v>341</v>
      </c>
      <c r="C70" s="6" t="s">
        <v>221</v>
      </c>
      <c r="D70" s="6">
        <f t="shared" si="0"/>
        <v>65</v>
      </c>
      <c r="E70" s="71" t="s">
        <v>440</v>
      </c>
      <c r="F70" s="72" t="s">
        <v>739</v>
      </c>
      <c r="G70" s="72" t="s">
        <v>324</v>
      </c>
      <c r="H70" s="91">
        <v>1</v>
      </c>
      <c r="I70" s="54" t="s">
        <v>146</v>
      </c>
      <c r="J70" s="72" t="s">
        <v>441</v>
      </c>
      <c r="K70" s="72" t="s">
        <v>269</v>
      </c>
      <c r="L70" s="54" t="s">
        <v>149</v>
      </c>
      <c r="M70" s="54" t="s">
        <v>21</v>
      </c>
      <c r="N70" s="54">
        <v>0</v>
      </c>
      <c r="O70" s="78">
        <v>43831</v>
      </c>
      <c r="P70" s="78">
        <v>44196</v>
      </c>
      <c r="Q70" s="65">
        <v>0.25</v>
      </c>
      <c r="R70" s="65">
        <v>0.25</v>
      </c>
      <c r="S70" s="65">
        <v>0.25</v>
      </c>
      <c r="T70" s="65">
        <v>0.25</v>
      </c>
      <c r="U70" s="58" t="s">
        <v>442</v>
      </c>
      <c r="V70" s="67">
        <v>0.25</v>
      </c>
      <c r="W70" s="144">
        <v>0.25</v>
      </c>
      <c r="X70" s="157" t="s">
        <v>685</v>
      </c>
      <c r="Y70" s="157" t="s">
        <v>686</v>
      </c>
      <c r="Z70" s="135">
        <f>(W70*100)/V70</f>
        <v>100</v>
      </c>
    </row>
    <row r="71" spans="1:26" s="4" customFormat="1" ht="409.6">
      <c r="A71" s="6" t="s">
        <v>338</v>
      </c>
      <c r="B71" s="6" t="s">
        <v>341</v>
      </c>
      <c r="C71" s="6" t="s">
        <v>221</v>
      </c>
      <c r="D71" s="6">
        <f t="shared" si="0"/>
        <v>66</v>
      </c>
      <c r="E71" s="71" t="s">
        <v>270</v>
      </c>
      <c r="F71" s="72" t="s">
        <v>445</v>
      </c>
      <c r="G71" s="54" t="s">
        <v>325</v>
      </c>
      <c r="H71" s="91">
        <v>1</v>
      </c>
      <c r="I71" s="54" t="s">
        <v>146</v>
      </c>
      <c r="J71" s="72" t="s">
        <v>441</v>
      </c>
      <c r="K71" s="72" t="s">
        <v>136</v>
      </c>
      <c r="L71" s="54" t="s">
        <v>149</v>
      </c>
      <c r="M71" s="54" t="s">
        <v>21</v>
      </c>
      <c r="N71" s="54">
        <v>0</v>
      </c>
      <c r="O71" s="78">
        <v>43831</v>
      </c>
      <c r="P71" s="78">
        <v>44196</v>
      </c>
      <c r="Q71" s="65">
        <v>0.25</v>
      </c>
      <c r="R71" s="65">
        <v>0.25</v>
      </c>
      <c r="S71" s="65">
        <v>0.25</v>
      </c>
      <c r="T71" s="65">
        <v>0.25</v>
      </c>
      <c r="U71" s="58" t="s">
        <v>442</v>
      </c>
      <c r="V71" s="67">
        <v>0.25</v>
      </c>
      <c r="W71" s="144">
        <v>0.25</v>
      </c>
      <c r="X71" s="157" t="s">
        <v>687</v>
      </c>
      <c r="Y71" s="156" t="s">
        <v>688</v>
      </c>
      <c r="Z71" s="135">
        <f>(W71*100)/V71</f>
        <v>100</v>
      </c>
    </row>
    <row r="72" spans="1:26" s="4" customFormat="1" ht="180">
      <c r="A72" s="6" t="s">
        <v>338</v>
      </c>
      <c r="B72" s="6" t="s">
        <v>341</v>
      </c>
      <c r="C72" s="6" t="s">
        <v>221</v>
      </c>
      <c r="D72" s="6">
        <f t="shared" ref="D72:D135" si="2">D71+1</f>
        <v>67</v>
      </c>
      <c r="E72" s="71" t="s">
        <v>444</v>
      </c>
      <c r="F72" s="72" t="s">
        <v>145</v>
      </c>
      <c r="G72" s="72" t="s">
        <v>324</v>
      </c>
      <c r="H72" s="92">
        <v>17</v>
      </c>
      <c r="I72" s="54" t="s">
        <v>146</v>
      </c>
      <c r="J72" s="72" t="s">
        <v>135</v>
      </c>
      <c r="K72" s="72" t="s">
        <v>150</v>
      </c>
      <c r="L72" s="53" t="s">
        <v>84</v>
      </c>
      <c r="M72" s="54" t="s">
        <v>21</v>
      </c>
      <c r="N72" s="60">
        <v>15</v>
      </c>
      <c r="O72" s="78">
        <v>43831</v>
      </c>
      <c r="P72" s="78">
        <v>44165</v>
      </c>
      <c r="Q72" s="54">
        <v>2</v>
      </c>
      <c r="R72" s="54">
        <v>4</v>
      </c>
      <c r="S72" s="60">
        <v>5</v>
      </c>
      <c r="T72" s="54">
        <v>6</v>
      </c>
      <c r="U72" s="58" t="s">
        <v>443</v>
      </c>
      <c r="V72" s="61">
        <v>2</v>
      </c>
      <c r="W72" s="61">
        <v>2</v>
      </c>
      <c r="X72" s="143" t="s">
        <v>689</v>
      </c>
      <c r="Y72" s="154" t="s">
        <v>690</v>
      </c>
      <c r="Z72" s="135">
        <f>(W72*100)/V72</f>
        <v>100</v>
      </c>
    </row>
    <row r="73" spans="1:26" s="4" customFormat="1" ht="60">
      <c r="A73" s="6" t="s">
        <v>338</v>
      </c>
      <c r="B73" s="6" t="s">
        <v>341</v>
      </c>
      <c r="C73" s="6" t="s">
        <v>221</v>
      </c>
      <c r="D73" s="6">
        <f t="shared" si="2"/>
        <v>68</v>
      </c>
      <c r="E73" s="66" t="s">
        <v>733</v>
      </c>
      <c r="F73" s="72" t="s">
        <v>734</v>
      </c>
      <c r="G73" s="72" t="s">
        <v>734</v>
      </c>
      <c r="H73" s="72" t="s">
        <v>734</v>
      </c>
      <c r="I73" s="72" t="s">
        <v>734</v>
      </c>
      <c r="J73" s="72" t="s">
        <v>734</v>
      </c>
      <c r="K73" s="72" t="s">
        <v>734</v>
      </c>
      <c r="L73" s="72" t="s">
        <v>734</v>
      </c>
      <c r="M73" s="72" t="s">
        <v>734</v>
      </c>
      <c r="N73" s="72" t="s">
        <v>734</v>
      </c>
      <c r="O73" s="72" t="s">
        <v>734</v>
      </c>
      <c r="P73" s="72" t="s">
        <v>734</v>
      </c>
      <c r="Q73" s="72" t="s">
        <v>734</v>
      </c>
      <c r="R73" s="72" t="s">
        <v>734</v>
      </c>
      <c r="S73" s="72" t="s">
        <v>734</v>
      </c>
      <c r="T73" s="72" t="s">
        <v>734</v>
      </c>
      <c r="U73" s="72" t="s">
        <v>734</v>
      </c>
      <c r="V73" s="72" t="s">
        <v>734</v>
      </c>
      <c r="W73" s="72" t="s">
        <v>734</v>
      </c>
      <c r="X73" s="72" t="s">
        <v>734</v>
      </c>
      <c r="Y73" s="72" t="s">
        <v>734</v>
      </c>
      <c r="Z73" s="72" t="s">
        <v>734</v>
      </c>
    </row>
    <row r="74" spans="1:26" s="4" customFormat="1" ht="60">
      <c r="A74" s="6" t="s">
        <v>338</v>
      </c>
      <c r="B74" s="6" t="s">
        <v>341</v>
      </c>
      <c r="C74" s="6" t="s">
        <v>221</v>
      </c>
      <c r="D74" s="6">
        <f t="shared" si="2"/>
        <v>69</v>
      </c>
      <c r="E74" s="66" t="s">
        <v>733</v>
      </c>
      <c r="F74" s="72" t="s">
        <v>734</v>
      </c>
      <c r="G74" s="72" t="s">
        <v>734</v>
      </c>
      <c r="H74" s="72" t="s">
        <v>734</v>
      </c>
      <c r="I74" s="72" t="s">
        <v>734</v>
      </c>
      <c r="J74" s="72" t="s">
        <v>734</v>
      </c>
      <c r="K74" s="72" t="s">
        <v>734</v>
      </c>
      <c r="L74" s="72" t="s">
        <v>734</v>
      </c>
      <c r="M74" s="72" t="s">
        <v>734</v>
      </c>
      <c r="N74" s="72" t="s">
        <v>734</v>
      </c>
      <c r="O74" s="72" t="s">
        <v>734</v>
      </c>
      <c r="P74" s="72" t="s">
        <v>734</v>
      </c>
      <c r="Q74" s="72" t="s">
        <v>734</v>
      </c>
      <c r="R74" s="72" t="s">
        <v>734</v>
      </c>
      <c r="S74" s="72" t="s">
        <v>734</v>
      </c>
      <c r="T74" s="72" t="s">
        <v>734</v>
      </c>
      <c r="U74" s="72" t="s">
        <v>734</v>
      </c>
      <c r="V74" s="72" t="s">
        <v>734</v>
      </c>
      <c r="W74" s="72" t="s">
        <v>734</v>
      </c>
      <c r="X74" s="72" t="s">
        <v>734</v>
      </c>
      <c r="Y74" s="72" t="s">
        <v>734</v>
      </c>
      <c r="Z74" s="72" t="s">
        <v>734</v>
      </c>
    </row>
    <row r="75" spans="1:26" s="4" customFormat="1" ht="90">
      <c r="A75" s="6" t="s">
        <v>338</v>
      </c>
      <c r="B75" s="6" t="s">
        <v>341</v>
      </c>
      <c r="C75" s="6" t="s">
        <v>221</v>
      </c>
      <c r="D75" s="6">
        <f t="shared" si="2"/>
        <v>70</v>
      </c>
      <c r="E75" s="66" t="s">
        <v>447</v>
      </c>
      <c r="F75" s="72" t="s">
        <v>448</v>
      </c>
      <c r="G75" s="72" t="s">
        <v>151</v>
      </c>
      <c r="H75" s="54">
        <v>1</v>
      </c>
      <c r="I75" s="54" t="s">
        <v>147</v>
      </c>
      <c r="J75" s="72" t="s">
        <v>271</v>
      </c>
      <c r="K75" s="72" t="s">
        <v>449</v>
      </c>
      <c r="L75" s="53" t="s">
        <v>84</v>
      </c>
      <c r="M75" s="54" t="s">
        <v>21</v>
      </c>
      <c r="N75" s="54">
        <v>0</v>
      </c>
      <c r="O75" s="78">
        <v>43952</v>
      </c>
      <c r="P75" s="78">
        <v>44165</v>
      </c>
      <c r="Q75" s="54"/>
      <c r="R75" s="54"/>
      <c r="S75" s="60"/>
      <c r="T75" s="54">
        <v>1</v>
      </c>
      <c r="U75" s="58" t="s">
        <v>450</v>
      </c>
      <c r="V75" s="54"/>
      <c r="W75" s="128"/>
      <c r="X75" s="160"/>
      <c r="Y75" s="128"/>
      <c r="Z75" s="136"/>
    </row>
    <row r="76" spans="1:26" s="4" customFormat="1" ht="409.6">
      <c r="A76" s="6" t="s">
        <v>338</v>
      </c>
      <c r="B76" s="6" t="s">
        <v>341</v>
      </c>
      <c r="C76" s="6" t="s">
        <v>221</v>
      </c>
      <c r="D76" s="6">
        <f t="shared" si="2"/>
        <v>71</v>
      </c>
      <c r="E76" s="66" t="s">
        <v>451</v>
      </c>
      <c r="F76" s="72" t="s">
        <v>452</v>
      </c>
      <c r="G76" s="72" t="s">
        <v>446</v>
      </c>
      <c r="H76" s="91">
        <v>0.3</v>
      </c>
      <c r="I76" s="54" t="s">
        <v>147</v>
      </c>
      <c r="J76" s="72" t="s">
        <v>453</v>
      </c>
      <c r="K76" s="72" t="s">
        <v>454</v>
      </c>
      <c r="L76" s="54" t="s">
        <v>149</v>
      </c>
      <c r="M76" s="54" t="s">
        <v>21</v>
      </c>
      <c r="N76" s="54">
        <v>0</v>
      </c>
      <c r="O76" s="78">
        <v>43862</v>
      </c>
      <c r="P76" s="78">
        <v>44165</v>
      </c>
      <c r="Q76" s="93">
        <f>30%/4</f>
        <v>7.4999999999999997E-2</v>
      </c>
      <c r="R76" s="93">
        <f>30%/4</f>
        <v>7.4999999999999997E-2</v>
      </c>
      <c r="S76" s="93">
        <f>30%/4</f>
        <v>7.4999999999999997E-2</v>
      </c>
      <c r="T76" s="93">
        <f>30%/4</f>
        <v>7.4999999999999997E-2</v>
      </c>
      <c r="U76" s="58" t="s">
        <v>455</v>
      </c>
      <c r="V76" s="94">
        <f>30%/4</f>
        <v>7.4999999999999997E-2</v>
      </c>
      <c r="W76" s="94">
        <f>(5+6+0+0)/(21+18+11+12)</f>
        <v>0.17741935483870969</v>
      </c>
      <c r="X76" s="162" t="s">
        <v>709</v>
      </c>
      <c r="Y76" s="154" t="s">
        <v>710</v>
      </c>
      <c r="Z76" s="169">
        <v>100</v>
      </c>
    </row>
    <row r="77" spans="1:26" ht="45">
      <c r="A77" s="6" t="s">
        <v>338</v>
      </c>
      <c r="B77" s="6" t="s">
        <v>339</v>
      </c>
      <c r="C77" s="6" t="s">
        <v>221</v>
      </c>
      <c r="D77" s="6">
        <f t="shared" si="2"/>
        <v>72</v>
      </c>
      <c r="E77" s="43" t="s">
        <v>458</v>
      </c>
      <c r="F77" s="44" t="s">
        <v>72</v>
      </c>
      <c r="G77" s="45" t="s">
        <v>132</v>
      </c>
      <c r="H77" s="44">
        <v>1</v>
      </c>
      <c r="I77" s="72" t="s">
        <v>15</v>
      </c>
      <c r="J77" s="44" t="s">
        <v>456</v>
      </c>
      <c r="K77" s="44" t="s">
        <v>457</v>
      </c>
      <c r="L77" s="53" t="s">
        <v>84</v>
      </c>
      <c r="M77" s="72" t="s">
        <v>21</v>
      </c>
      <c r="N77" s="72">
        <v>0</v>
      </c>
      <c r="O77" s="55">
        <v>44013</v>
      </c>
      <c r="P77" s="55">
        <v>44196</v>
      </c>
      <c r="Q77" s="73"/>
      <c r="R77" s="73"/>
      <c r="S77" s="6"/>
      <c r="T77" s="72">
        <v>1</v>
      </c>
      <c r="U77" s="58" t="s">
        <v>161</v>
      </c>
      <c r="V77" s="73"/>
      <c r="W77" s="130"/>
      <c r="X77" s="161"/>
      <c r="Y77" s="130"/>
      <c r="Z77" s="137"/>
    </row>
    <row r="78" spans="1:26" ht="270">
      <c r="A78" s="6" t="s">
        <v>338</v>
      </c>
      <c r="B78" s="6" t="s">
        <v>339</v>
      </c>
      <c r="C78" s="6" t="s">
        <v>221</v>
      </c>
      <c r="D78" s="6">
        <f t="shared" si="2"/>
        <v>73</v>
      </c>
      <c r="E78" s="43" t="s">
        <v>627</v>
      </c>
      <c r="F78" s="44" t="s">
        <v>72</v>
      </c>
      <c r="G78" s="45" t="s">
        <v>132</v>
      </c>
      <c r="H78" s="44">
        <v>12</v>
      </c>
      <c r="I78" s="72" t="s">
        <v>18</v>
      </c>
      <c r="J78" s="44" t="s">
        <v>273</v>
      </c>
      <c r="K78" s="44" t="s">
        <v>73</v>
      </c>
      <c r="L78" s="53" t="s">
        <v>84</v>
      </c>
      <c r="M78" s="72" t="s">
        <v>21</v>
      </c>
      <c r="N78" s="72">
        <v>1</v>
      </c>
      <c r="O78" s="55">
        <v>43845</v>
      </c>
      <c r="P78" s="55">
        <v>44196</v>
      </c>
      <c r="Q78" s="72">
        <v>3</v>
      </c>
      <c r="R78" s="72">
        <v>3</v>
      </c>
      <c r="S78" s="72">
        <v>3</v>
      </c>
      <c r="T78" s="72">
        <v>3</v>
      </c>
      <c r="U78" s="58" t="s">
        <v>74</v>
      </c>
      <c r="V78" s="87">
        <v>3</v>
      </c>
      <c r="W78" s="142">
        <v>1</v>
      </c>
      <c r="X78" s="143" t="s">
        <v>658</v>
      </c>
      <c r="Y78" s="142" t="s">
        <v>659</v>
      </c>
      <c r="Z78" s="165">
        <f>(W78*100)/V78</f>
        <v>33.333333333333336</v>
      </c>
    </row>
    <row r="79" spans="1:26" ht="60">
      <c r="A79" s="6" t="s">
        <v>338</v>
      </c>
      <c r="B79" s="6" t="s">
        <v>340</v>
      </c>
      <c r="C79" s="6" t="s">
        <v>221</v>
      </c>
      <c r="D79" s="6">
        <f t="shared" si="2"/>
        <v>74</v>
      </c>
      <c r="E79" s="43" t="s">
        <v>274</v>
      </c>
      <c r="F79" s="44" t="s">
        <v>72</v>
      </c>
      <c r="G79" s="45" t="s">
        <v>132</v>
      </c>
      <c r="H79" s="44">
        <v>2</v>
      </c>
      <c r="I79" s="72" t="s">
        <v>18</v>
      </c>
      <c r="J79" s="44" t="s">
        <v>459</v>
      </c>
      <c r="K79" s="44" t="s">
        <v>460</v>
      </c>
      <c r="L79" s="53" t="s">
        <v>84</v>
      </c>
      <c r="M79" s="72" t="s">
        <v>21</v>
      </c>
      <c r="N79" s="72">
        <v>0</v>
      </c>
      <c r="O79" s="55">
        <v>43952</v>
      </c>
      <c r="P79" s="55">
        <v>44104</v>
      </c>
      <c r="Q79" s="72"/>
      <c r="R79" s="72">
        <v>1</v>
      </c>
      <c r="S79" s="72">
        <v>1</v>
      </c>
      <c r="T79" s="72"/>
      <c r="U79" s="58" t="s">
        <v>75</v>
      </c>
      <c r="V79" s="72"/>
      <c r="W79" s="130"/>
      <c r="X79" s="161"/>
      <c r="Y79" s="130"/>
      <c r="Z79" s="137"/>
    </row>
    <row r="80" spans="1:26" ht="45">
      <c r="A80" s="6" t="s">
        <v>338</v>
      </c>
      <c r="B80" s="6" t="s">
        <v>340</v>
      </c>
      <c r="C80" s="6" t="s">
        <v>221</v>
      </c>
      <c r="D80" s="6">
        <f t="shared" si="2"/>
        <v>75</v>
      </c>
      <c r="E80" s="43" t="s">
        <v>76</v>
      </c>
      <c r="F80" s="44" t="s">
        <v>72</v>
      </c>
      <c r="G80" s="45" t="s">
        <v>132</v>
      </c>
      <c r="H80" s="44">
        <v>1</v>
      </c>
      <c r="I80" s="72" t="s">
        <v>18</v>
      </c>
      <c r="J80" s="44" t="s">
        <v>275</v>
      </c>
      <c r="K80" s="44" t="s">
        <v>461</v>
      </c>
      <c r="L80" s="53" t="s">
        <v>84</v>
      </c>
      <c r="M80" s="72" t="s">
        <v>21</v>
      </c>
      <c r="N80" s="72">
        <v>1</v>
      </c>
      <c r="O80" s="55">
        <v>43922</v>
      </c>
      <c r="P80" s="55">
        <v>44012</v>
      </c>
      <c r="Q80" s="72"/>
      <c r="R80" s="72">
        <v>1</v>
      </c>
      <c r="S80" s="72"/>
      <c r="T80" s="72"/>
      <c r="U80" s="58" t="s">
        <v>77</v>
      </c>
      <c r="V80" s="72"/>
      <c r="W80" s="130"/>
      <c r="X80" s="161"/>
      <c r="Y80" s="130"/>
      <c r="Z80" s="137"/>
    </row>
    <row r="81" spans="1:26" ht="45">
      <c r="A81" s="6" t="s">
        <v>338</v>
      </c>
      <c r="B81" s="6" t="s">
        <v>342</v>
      </c>
      <c r="C81" s="6" t="s">
        <v>221</v>
      </c>
      <c r="D81" s="6">
        <f t="shared" si="2"/>
        <v>76</v>
      </c>
      <c r="E81" s="43" t="s">
        <v>463</v>
      </c>
      <c r="F81" s="44" t="s">
        <v>462</v>
      </c>
      <c r="G81" s="46" t="s">
        <v>61</v>
      </c>
      <c r="H81" s="47">
        <v>2</v>
      </c>
      <c r="I81" s="72" t="s">
        <v>45</v>
      </c>
      <c r="J81" s="72" t="s">
        <v>276</v>
      </c>
      <c r="K81" s="47" t="s">
        <v>78</v>
      </c>
      <c r="L81" s="53" t="s">
        <v>84</v>
      </c>
      <c r="M81" s="72" t="s">
        <v>21</v>
      </c>
      <c r="N81" s="72">
        <v>0</v>
      </c>
      <c r="O81" s="55">
        <v>43922</v>
      </c>
      <c r="P81" s="55">
        <v>44196</v>
      </c>
      <c r="Q81" s="72"/>
      <c r="R81" s="72">
        <v>1</v>
      </c>
      <c r="S81" s="72"/>
      <c r="T81" s="72">
        <v>1</v>
      </c>
      <c r="U81" s="58" t="s">
        <v>79</v>
      </c>
      <c r="V81" s="72"/>
      <c r="W81" s="130"/>
      <c r="X81" s="161"/>
      <c r="Y81" s="130"/>
      <c r="Z81" s="137"/>
    </row>
    <row r="82" spans="1:26" ht="45">
      <c r="A82" s="6" t="s">
        <v>338</v>
      </c>
      <c r="B82" s="6" t="s">
        <v>342</v>
      </c>
      <c r="C82" s="6" t="s">
        <v>221</v>
      </c>
      <c r="D82" s="6">
        <f t="shared" si="2"/>
        <v>77</v>
      </c>
      <c r="E82" s="43" t="s">
        <v>464</v>
      </c>
      <c r="F82" s="44" t="s">
        <v>462</v>
      </c>
      <c r="G82" s="46" t="s">
        <v>61</v>
      </c>
      <c r="H82" s="47">
        <v>1</v>
      </c>
      <c r="I82" s="72" t="s">
        <v>15</v>
      </c>
      <c r="J82" s="6" t="s">
        <v>277</v>
      </c>
      <c r="K82" s="48" t="s">
        <v>465</v>
      </c>
      <c r="L82" s="53" t="s">
        <v>84</v>
      </c>
      <c r="M82" s="72" t="s">
        <v>21</v>
      </c>
      <c r="N82" s="72">
        <v>0</v>
      </c>
      <c r="O82" s="55">
        <v>43862</v>
      </c>
      <c r="P82" s="55">
        <v>44196</v>
      </c>
      <c r="Q82" s="72"/>
      <c r="R82" s="72"/>
      <c r="S82" s="72"/>
      <c r="T82" s="72">
        <v>1</v>
      </c>
      <c r="U82" s="49" t="s">
        <v>80</v>
      </c>
      <c r="V82" s="72"/>
      <c r="W82" s="130"/>
      <c r="X82" s="161"/>
      <c r="Y82" s="130"/>
      <c r="Z82" s="137"/>
    </row>
    <row r="83" spans="1:26" ht="60">
      <c r="A83" s="6" t="s">
        <v>338</v>
      </c>
      <c r="B83" s="6" t="s">
        <v>342</v>
      </c>
      <c r="C83" s="6" t="s">
        <v>221</v>
      </c>
      <c r="D83" s="6">
        <f t="shared" si="2"/>
        <v>78</v>
      </c>
      <c r="E83" s="43" t="s">
        <v>148</v>
      </c>
      <c r="F83" s="44" t="s">
        <v>72</v>
      </c>
      <c r="G83" s="46" t="s">
        <v>61</v>
      </c>
      <c r="H83" s="47">
        <v>4</v>
      </c>
      <c r="I83" s="72" t="s">
        <v>15</v>
      </c>
      <c r="J83" s="72" t="s">
        <v>81</v>
      </c>
      <c r="K83" s="72" t="s">
        <v>82</v>
      </c>
      <c r="L83" s="72" t="s">
        <v>84</v>
      </c>
      <c r="M83" s="72" t="s">
        <v>21</v>
      </c>
      <c r="N83" s="72">
        <v>2</v>
      </c>
      <c r="O83" s="55">
        <v>43862</v>
      </c>
      <c r="P83" s="55">
        <v>44196</v>
      </c>
      <c r="Q83" s="72"/>
      <c r="R83" s="72"/>
      <c r="S83" s="72"/>
      <c r="T83" s="72">
        <v>4</v>
      </c>
      <c r="U83" s="58" t="s">
        <v>82</v>
      </c>
      <c r="V83" s="72"/>
      <c r="W83" s="130"/>
      <c r="X83" s="161"/>
      <c r="Y83" s="130"/>
      <c r="Z83" s="137"/>
    </row>
    <row r="84" spans="1:26" ht="60">
      <c r="A84" s="6" t="s">
        <v>338</v>
      </c>
      <c r="B84" s="6" t="s">
        <v>349</v>
      </c>
      <c r="C84" s="6" t="s">
        <v>221</v>
      </c>
      <c r="D84" s="6">
        <f t="shared" si="2"/>
        <v>79</v>
      </c>
      <c r="E84" s="66" t="s">
        <v>733</v>
      </c>
      <c r="F84" s="72" t="s">
        <v>734</v>
      </c>
      <c r="G84" s="72" t="s">
        <v>734</v>
      </c>
      <c r="H84" s="72" t="s">
        <v>734</v>
      </c>
      <c r="I84" s="72" t="s">
        <v>734</v>
      </c>
      <c r="J84" s="72" t="s">
        <v>734</v>
      </c>
      <c r="K84" s="72" t="s">
        <v>734</v>
      </c>
      <c r="L84" s="72" t="s">
        <v>734</v>
      </c>
      <c r="M84" s="72" t="s">
        <v>734</v>
      </c>
      <c r="N84" s="72" t="s">
        <v>734</v>
      </c>
      <c r="O84" s="72" t="s">
        <v>734</v>
      </c>
      <c r="P84" s="72" t="s">
        <v>734</v>
      </c>
      <c r="Q84" s="72" t="s">
        <v>734</v>
      </c>
      <c r="R84" s="72" t="s">
        <v>734</v>
      </c>
      <c r="S84" s="72" t="s">
        <v>734</v>
      </c>
      <c r="T84" s="72" t="s">
        <v>734</v>
      </c>
      <c r="U84" s="72" t="s">
        <v>734</v>
      </c>
      <c r="V84" s="72" t="s">
        <v>734</v>
      </c>
      <c r="W84" s="72" t="s">
        <v>734</v>
      </c>
      <c r="X84" s="72" t="s">
        <v>734</v>
      </c>
      <c r="Y84" s="72" t="s">
        <v>734</v>
      </c>
      <c r="Z84" s="72" t="s">
        <v>734</v>
      </c>
    </row>
    <row r="85" spans="1:26" ht="240">
      <c r="A85" s="6" t="s">
        <v>338</v>
      </c>
      <c r="B85" s="6" t="s">
        <v>349</v>
      </c>
      <c r="C85" s="6" t="s">
        <v>221</v>
      </c>
      <c r="D85" s="6">
        <f t="shared" si="2"/>
        <v>80</v>
      </c>
      <c r="E85" s="145" t="s">
        <v>716</v>
      </c>
      <c r="F85" s="6" t="s">
        <v>83</v>
      </c>
      <c r="G85" s="72" t="s">
        <v>12</v>
      </c>
      <c r="H85" s="72">
        <v>4</v>
      </c>
      <c r="I85" s="54" t="s">
        <v>15</v>
      </c>
      <c r="J85" s="72" t="s">
        <v>717</v>
      </c>
      <c r="K85" s="5" t="s">
        <v>466</v>
      </c>
      <c r="L85" s="6" t="s">
        <v>84</v>
      </c>
      <c r="M85" s="6" t="s">
        <v>21</v>
      </c>
      <c r="N85" s="6">
        <v>0</v>
      </c>
      <c r="O85" s="14">
        <v>43831</v>
      </c>
      <c r="P85" s="14">
        <v>44196</v>
      </c>
      <c r="Q85" s="72">
        <v>1</v>
      </c>
      <c r="R85" s="72">
        <v>1</v>
      </c>
      <c r="S85" s="95">
        <v>1</v>
      </c>
      <c r="T85" s="72">
        <v>1</v>
      </c>
      <c r="U85" s="64" t="s">
        <v>744</v>
      </c>
      <c r="V85" s="87">
        <v>1</v>
      </c>
      <c r="W85" s="141">
        <v>1</v>
      </c>
      <c r="X85" s="163" t="s">
        <v>648</v>
      </c>
      <c r="Y85" s="141" t="s">
        <v>649</v>
      </c>
      <c r="Z85" s="135">
        <f>(W85*100)/V85</f>
        <v>100</v>
      </c>
    </row>
    <row r="86" spans="1:26" ht="165">
      <c r="A86" s="6" t="s">
        <v>336</v>
      </c>
      <c r="B86" s="6" t="s">
        <v>349</v>
      </c>
      <c r="C86" s="6" t="s">
        <v>221</v>
      </c>
      <c r="D86" s="6">
        <f t="shared" si="2"/>
        <v>81</v>
      </c>
      <c r="E86" s="50" t="s">
        <v>467</v>
      </c>
      <c r="F86" s="6" t="s">
        <v>83</v>
      </c>
      <c r="G86" s="72" t="s">
        <v>12</v>
      </c>
      <c r="H86" s="96">
        <v>3</v>
      </c>
      <c r="I86" s="54" t="s">
        <v>45</v>
      </c>
      <c r="J86" s="72" t="s">
        <v>470</v>
      </c>
      <c r="K86" s="5" t="s">
        <v>468</v>
      </c>
      <c r="L86" s="6" t="s">
        <v>84</v>
      </c>
      <c r="M86" s="6" t="s">
        <v>21</v>
      </c>
      <c r="N86" s="6">
        <v>0</v>
      </c>
      <c r="O86" s="14">
        <v>43922</v>
      </c>
      <c r="P86" s="14">
        <v>44196</v>
      </c>
      <c r="Q86" s="97"/>
      <c r="R86" s="98">
        <v>1</v>
      </c>
      <c r="S86" s="99">
        <v>1</v>
      </c>
      <c r="T86" s="99">
        <v>1</v>
      </c>
      <c r="U86" s="58" t="s">
        <v>469</v>
      </c>
      <c r="V86" s="97"/>
      <c r="W86" s="130"/>
      <c r="X86" s="161"/>
      <c r="Y86" s="130"/>
      <c r="Z86" s="137"/>
    </row>
    <row r="87" spans="1:26" ht="75">
      <c r="A87" s="6" t="s">
        <v>336</v>
      </c>
      <c r="B87" s="6" t="s">
        <v>349</v>
      </c>
      <c r="C87" s="6" t="s">
        <v>221</v>
      </c>
      <c r="D87" s="6">
        <f t="shared" si="2"/>
        <v>82</v>
      </c>
      <c r="E87" s="50" t="s">
        <v>471</v>
      </c>
      <c r="F87" s="6" t="s">
        <v>83</v>
      </c>
      <c r="G87" s="72" t="s">
        <v>12</v>
      </c>
      <c r="H87" s="96">
        <v>1</v>
      </c>
      <c r="I87" s="54" t="s">
        <v>15</v>
      </c>
      <c r="J87" s="72" t="s">
        <v>472</v>
      </c>
      <c r="K87" s="5" t="s">
        <v>343</v>
      </c>
      <c r="L87" s="6" t="s">
        <v>344</v>
      </c>
      <c r="M87" s="6" t="s">
        <v>21</v>
      </c>
      <c r="N87" s="6">
        <v>0</v>
      </c>
      <c r="O87" s="15">
        <v>43952</v>
      </c>
      <c r="P87" s="15">
        <v>44104</v>
      </c>
      <c r="Q87" s="100"/>
      <c r="R87" s="98"/>
      <c r="S87" s="99">
        <v>1</v>
      </c>
      <c r="T87" s="99"/>
      <c r="U87" s="58" t="s">
        <v>345</v>
      </c>
      <c r="V87" s="100"/>
      <c r="W87" s="130"/>
      <c r="X87" s="161"/>
      <c r="Y87" s="130"/>
      <c r="Z87" s="137"/>
    </row>
    <row r="88" spans="1:26" ht="60">
      <c r="A88" s="6" t="s">
        <v>336</v>
      </c>
      <c r="B88" s="6" t="s">
        <v>349</v>
      </c>
      <c r="C88" s="6" t="s">
        <v>221</v>
      </c>
      <c r="D88" s="6">
        <f t="shared" si="2"/>
        <v>83</v>
      </c>
      <c r="E88" s="66" t="s">
        <v>733</v>
      </c>
      <c r="F88" s="72" t="s">
        <v>734</v>
      </c>
      <c r="G88" s="72" t="s">
        <v>734</v>
      </c>
      <c r="H88" s="72" t="s">
        <v>734</v>
      </c>
      <c r="I88" s="72" t="s">
        <v>734</v>
      </c>
      <c r="J88" s="72" t="s">
        <v>734</v>
      </c>
      <c r="K88" s="72" t="s">
        <v>734</v>
      </c>
      <c r="L88" s="72" t="s">
        <v>734</v>
      </c>
      <c r="M88" s="72" t="s">
        <v>734</v>
      </c>
      <c r="N88" s="72" t="s">
        <v>734</v>
      </c>
      <c r="O88" s="72" t="s">
        <v>734</v>
      </c>
      <c r="P88" s="72" t="s">
        <v>734</v>
      </c>
      <c r="Q88" s="72" t="s">
        <v>734</v>
      </c>
      <c r="R88" s="72" t="s">
        <v>734</v>
      </c>
      <c r="S88" s="72" t="s">
        <v>734</v>
      </c>
      <c r="T88" s="72" t="s">
        <v>734</v>
      </c>
      <c r="U88" s="72" t="s">
        <v>734</v>
      </c>
      <c r="V88" s="72" t="s">
        <v>734</v>
      </c>
      <c r="W88" s="72" t="s">
        <v>734</v>
      </c>
      <c r="X88" s="72" t="s">
        <v>734</v>
      </c>
      <c r="Y88" s="72" t="s">
        <v>734</v>
      </c>
      <c r="Z88" s="72" t="s">
        <v>734</v>
      </c>
    </row>
    <row r="89" spans="1:26" ht="90">
      <c r="A89" s="6" t="s">
        <v>338</v>
      </c>
      <c r="B89" s="6" t="s">
        <v>349</v>
      </c>
      <c r="C89" s="6" t="s">
        <v>221</v>
      </c>
      <c r="D89" s="6">
        <f t="shared" si="2"/>
        <v>84</v>
      </c>
      <c r="E89" s="50" t="s">
        <v>473</v>
      </c>
      <c r="F89" s="6" t="s">
        <v>637</v>
      </c>
      <c r="G89" s="72" t="s">
        <v>12</v>
      </c>
      <c r="H89" s="99">
        <v>2</v>
      </c>
      <c r="I89" s="54" t="s">
        <v>45</v>
      </c>
      <c r="J89" s="72" t="s">
        <v>346</v>
      </c>
      <c r="K89" s="5" t="s">
        <v>347</v>
      </c>
      <c r="L89" s="6" t="s">
        <v>344</v>
      </c>
      <c r="M89" s="6" t="s">
        <v>21</v>
      </c>
      <c r="N89" s="6">
        <v>0</v>
      </c>
      <c r="O89" s="15">
        <v>44013</v>
      </c>
      <c r="P89" s="15">
        <v>44196</v>
      </c>
      <c r="Q89" s="99"/>
      <c r="R89" s="99"/>
      <c r="S89" s="99">
        <v>1</v>
      </c>
      <c r="T89" s="99">
        <v>1</v>
      </c>
      <c r="U89" s="58" t="s">
        <v>348</v>
      </c>
      <c r="V89" s="99"/>
      <c r="W89" s="130"/>
      <c r="X89" s="161"/>
      <c r="Y89" s="130"/>
      <c r="Z89" s="137"/>
    </row>
    <row r="90" spans="1:26" ht="390">
      <c r="A90" s="6" t="s">
        <v>338</v>
      </c>
      <c r="B90" s="6" t="s">
        <v>350</v>
      </c>
      <c r="C90" s="6" t="s">
        <v>221</v>
      </c>
      <c r="D90" s="6">
        <f t="shared" si="2"/>
        <v>85</v>
      </c>
      <c r="E90" s="66" t="s">
        <v>474</v>
      </c>
      <c r="F90" s="72" t="s">
        <v>498</v>
      </c>
      <c r="G90" s="72" t="s">
        <v>109</v>
      </c>
      <c r="H90" s="76">
        <v>8</v>
      </c>
      <c r="I90" s="54" t="s">
        <v>15</v>
      </c>
      <c r="J90" s="72" t="s">
        <v>475</v>
      </c>
      <c r="K90" s="5" t="s">
        <v>466</v>
      </c>
      <c r="L90" s="72" t="s">
        <v>84</v>
      </c>
      <c r="M90" s="72" t="s">
        <v>21</v>
      </c>
      <c r="N90" s="72">
        <v>0</v>
      </c>
      <c r="O90" s="55">
        <v>43831</v>
      </c>
      <c r="P90" s="55">
        <v>44012</v>
      </c>
      <c r="Q90" s="76">
        <v>2</v>
      </c>
      <c r="R90" s="76">
        <v>6</v>
      </c>
      <c r="S90" s="91"/>
      <c r="T90" s="91"/>
      <c r="U90" s="58" t="s">
        <v>111</v>
      </c>
      <c r="V90" s="101">
        <v>2</v>
      </c>
      <c r="W90" s="142">
        <v>2</v>
      </c>
      <c r="X90" s="143" t="s">
        <v>660</v>
      </c>
      <c r="Y90" s="142" t="s">
        <v>661</v>
      </c>
      <c r="Z90" s="169">
        <f>(W90*100)/V90</f>
        <v>100</v>
      </c>
    </row>
    <row r="91" spans="1:26" ht="390">
      <c r="A91" s="6" t="s">
        <v>338</v>
      </c>
      <c r="B91" s="6" t="s">
        <v>350</v>
      </c>
      <c r="C91" s="6" t="s">
        <v>221</v>
      </c>
      <c r="D91" s="6">
        <f t="shared" si="2"/>
        <v>86</v>
      </c>
      <c r="E91" s="66" t="s">
        <v>476</v>
      </c>
      <c r="F91" s="72" t="s">
        <v>498</v>
      </c>
      <c r="G91" s="72" t="s">
        <v>109</v>
      </c>
      <c r="H91" s="76">
        <v>8</v>
      </c>
      <c r="I91" s="54" t="s">
        <v>15</v>
      </c>
      <c r="J91" s="72" t="s">
        <v>477</v>
      </c>
      <c r="K91" s="5" t="s">
        <v>466</v>
      </c>
      <c r="L91" s="72" t="s">
        <v>84</v>
      </c>
      <c r="M91" s="72" t="s">
        <v>21</v>
      </c>
      <c r="N91" s="72">
        <v>0</v>
      </c>
      <c r="O91" s="55">
        <v>43831</v>
      </c>
      <c r="P91" s="78">
        <v>44012</v>
      </c>
      <c r="Q91" s="76">
        <v>2</v>
      </c>
      <c r="R91" s="76">
        <v>6</v>
      </c>
      <c r="S91" s="91"/>
      <c r="T91" s="91"/>
      <c r="U91" s="58" t="s">
        <v>111</v>
      </c>
      <c r="V91" s="101">
        <v>2</v>
      </c>
      <c r="W91" s="142">
        <v>2</v>
      </c>
      <c r="X91" s="143" t="s">
        <v>660</v>
      </c>
      <c r="Y91" s="142" t="s">
        <v>661</v>
      </c>
      <c r="Z91" s="169">
        <f>(W91*100)/V91</f>
        <v>100</v>
      </c>
    </row>
    <row r="92" spans="1:26" ht="59.25" customHeight="1">
      <c r="A92" s="6" t="s">
        <v>338</v>
      </c>
      <c r="B92" s="6" t="s">
        <v>350</v>
      </c>
      <c r="C92" s="6" t="s">
        <v>221</v>
      </c>
      <c r="D92" s="6">
        <f t="shared" si="2"/>
        <v>87</v>
      </c>
      <c r="E92" s="66" t="s">
        <v>733</v>
      </c>
      <c r="F92" s="72" t="s">
        <v>734</v>
      </c>
      <c r="G92" s="72" t="s">
        <v>734</v>
      </c>
      <c r="H92" s="72" t="s">
        <v>734</v>
      </c>
      <c r="I92" s="72" t="s">
        <v>734</v>
      </c>
      <c r="J92" s="72" t="s">
        <v>734</v>
      </c>
      <c r="K92" s="72" t="s">
        <v>734</v>
      </c>
      <c r="L92" s="72" t="s">
        <v>734</v>
      </c>
      <c r="M92" s="72" t="s">
        <v>734</v>
      </c>
      <c r="N92" s="72" t="s">
        <v>734</v>
      </c>
      <c r="O92" s="72" t="s">
        <v>734</v>
      </c>
      <c r="P92" s="72" t="s">
        <v>734</v>
      </c>
      <c r="Q92" s="72" t="s">
        <v>734</v>
      </c>
      <c r="R92" s="72" t="s">
        <v>734</v>
      </c>
      <c r="S92" s="72" t="s">
        <v>734</v>
      </c>
      <c r="T92" s="72" t="s">
        <v>734</v>
      </c>
      <c r="U92" s="72" t="s">
        <v>734</v>
      </c>
      <c r="V92" s="72" t="s">
        <v>734</v>
      </c>
      <c r="W92" s="72" t="s">
        <v>734</v>
      </c>
      <c r="X92" s="72" t="s">
        <v>734</v>
      </c>
      <c r="Y92" s="72" t="s">
        <v>734</v>
      </c>
      <c r="Z92" s="72" t="s">
        <v>734</v>
      </c>
    </row>
    <row r="93" spans="1:26" ht="375">
      <c r="A93" s="6" t="s">
        <v>338</v>
      </c>
      <c r="B93" s="6" t="s">
        <v>350</v>
      </c>
      <c r="C93" s="6" t="s">
        <v>221</v>
      </c>
      <c r="D93" s="6">
        <f t="shared" si="2"/>
        <v>88</v>
      </c>
      <c r="E93" s="66" t="s">
        <v>478</v>
      </c>
      <c r="F93" s="72" t="s">
        <v>498</v>
      </c>
      <c r="G93" s="72" t="s">
        <v>109</v>
      </c>
      <c r="H93" s="76">
        <v>8</v>
      </c>
      <c r="I93" s="54" t="s">
        <v>15</v>
      </c>
      <c r="J93" s="72" t="s">
        <v>479</v>
      </c>
      <c r="K93" s="5" t="s">
        <v>466</v>
      </c>
      <c r="L93" s="72" t="s">
        <v>84</v>
      </c>
      <c r="M93" s="72" t="s">
        <v>21</v>
      </c>
      <c r="N93" s="72">
        <v>0</v>
      </c>
      <c r="O93" s="78">
        <v>43831</v>
      </c>
      <c r="P93" s="78">
        <v>44012</v>
      </c>
      <c r="Q93" s="76"/>
      <c r="R93" s="76"/>
      <c r="S93" s="76">
        <v>2</v>
      </c>
      <c r="T93" s="76">
        <v>6</v>
      </c>
      <c r="U93" s="58" t="s">
        <v>110</v>
      </c>
      <c r="V93" s="207"/>
      <c r="W93" s="170"/>
      <c r="X93" s="160"/>
      <c r="Y93" s="170"/>
      <c r="Z93" s="184"/>
    </row>
    <row r="94" spans="1:26" ht="375">
      <c r="A94" s="6" t="s">
        <v>338</v>
      </c>
      <c r="B94" s="6" t="s">
        <v>350</v>
      </c>
      <c r="C94" s="6" t="s">
        <v>221</v>
      </c>
      <c r="D94" s="6">
        <f t="shared" si="2"/>
        <v>89</v>
      </c>
      <c r="E94" s="63" t="s">
        <v>480</v>
      </c>
      <c r="F94" s="72" t="s">
        <v>498</v>
      </c>
      <c r="G94" s="72" t="s">
        <v>109</v>
      </c>
      <c r="H94" s="76">
        <v>8</v>
      </c>
      <c r="I94" s="54" t="s">
        <v>15</v>
      </c>
      <c r="J94" s="72" t="s">
        <v>481</v>
      </c>
      <c r="K94" s="5" t="s">
        <v>482</v>
      </c>
      <c r="L94" s="72" t="s">
        <v>84</v>
      </c>
      <c r="M94" s="72" t="s">
        <v>21</v>
      </c>
      <c r="N94" s="72">
        <v>0</v>
      </c>
      <c r="O94" s="78">
        <v>43831</v>
      </c>
      <c r="P94" s="78">
        <v>44012</v>
      </c>
      <c r="Q94" s="76">
        <v>2</v>
      </c>
      <c r="R94" s="76">
        <v>6</v>
      </c>
      <c r="S94" s="91"/>
      <c r="T94" s="91"/>
      <c r="U94" s="58" t="s">
        <v>110</v>
      </c>
      <c r="V94" s="101">
        <v>2</v>
      </c>
      <c r="W94" s="142">
        <v>2</v>
      </c>
      <c r="X94" s="143" t="s">
        <v>660</v>
      </c>
      <c r="Y94" s="142" t="s">
        <v>661</v>
      </c>
      <c r="Z94" s="169">
        <f>(W94*100)/V94</f>
        <v>100</v>
      </c>
    </row>
    <row r="95" spans="1:26" ht="66" customHeight="1">
      <c r="A95" s="6" t="s">
        <v>338</v>
      </c>
      <c r="B95" s="6" t="s">
        <v>350</v>
      </c>
      <c r="C95" s="6" t="s">
        <v>221</v>
      </c>
      <c r="D95" s="6">
        <f t="shared" si="2"/>
        <v>90</v>
      </c>
      <c r="E95" s="66" t="s">
        <v>733</v>
      </c>
      <c r="F95" s="72" t="s">
        <v>734</v>
      </c>
      <c r="G95" s="72" t="s">
        <v>734</v>
      </c>
      <c r="H95" s="72" t="s">
        <v>734</v>
      </c>
      <c r="I95" s="72" t="s">
        <v>734</v>
      </c>
      <c r="J95" s="72" t="s">
        <v>734</v>
      </c>
      <c r="K95" s="72" t="s">
        <v>734</v>
      </c>
      <c r="L95" s="72" t="s">
        <v>734</v>
      </c>
      <c r="M95" s="72" t="s">
        <v>734</v>
      </c>
      <c r="N95" s="72" t="s">
        <v>734</v>
      </c>
      <c r="O95" s="72" t="s">
        <v>734</v>
      </c>
      <c r="P95" s="72" t="s">
        <v>734</v>
      </c>
      <c r="Q95" s="72" t="s">
        <v>734</v>
      </c>
      <c r="R95" s="72" t="s">
        <v>734</v>
      </c>
      <c r="S95" s="72" t="s">
        <v>734</v>
      </c>
      <c r="T95" s="72" t="s">
        <v>734</v>
      </c>
      <c r="U95" s="72" t="s">
        <v>734</v>
      </c>
      <c r="V95" s="72" t="s">
        <v>734</v>
      </c>
      <c r="W95" s="72" t="s">
        <v>734</v>
      </c>
      <c r="X95" s="72" t="s">
        <v>734</v>
      </c>
      <c r="Y95" s="72" t="s">
        <v>734</v>
      </c>
      <c r="Z95" s="72" t="s">
        <v>734</v>
      </c>
    </row>
    <row r="96" spans="1:26" ht="60">
      <c r="A96" s="6" t="s">
        <v>338</v>
      </c>
      <c r="B96" s="6" t="s">
        <v>351</v>
      </c>
      <c r="C96" s="6" t="s">
        <v>221</v>
      </c>
      <c r="D96" s="6">
        <f t="shared" si="2"/>
        <v>91</v>
      </c>
      <c r="E96" s="66" t="s">
        <v>488</v>
      </c>
      <c r="F96" s="72" t="s">
        <v>498</v>
      </c>
      <c r="G96" s="72" t="s">
        <v>109</v>
      </c>
      <c r="H96" s="76">
        <v>2</v>
      </c>
      <c r="I96" s="72" t="s">
        <v>15</v>
      </c>
      <c r="J96" s="13" t="s">
        <v>483</v>
      </c>
      <c r="K96" s="72" t="s">
        <v>112</v>
      </c>
      <c r="L96" s="72" t="s">
        <v>84</v>
      </c>
      <c r="M96" s="54" t="s">
        <v>21</v>
      </c>
      <c r="N96" s="72">
        <v>0</v>
      </c>
      <c r="O96" s="78"/>
      <c r="P96" s="78"/>
      <c r="Q96" s="76"/>
      <c r="R96" s="76"/>
      <c r="S96" s="76">
        <v>1</v>
      </c>
      <c r="T96" s="76">
        <v>1</v>
      </c>
      <c r="U96" s="58" t="s">
        <v>128</v>
      </c>
      <c r="V96" s="76"/>
      <c r="W96" s="150"/>
      <c r="X96" s="161"/>
      <c r="Y96" s="150"/>
      <c r="Z96" s="137"/>
    </row>
    <row r="97" spans="1:26" ht="75">
      <c r="A97" s="6" t="s">
        <v>338</v>
      </c>
      <c r="B97" s="6" t="s">
        <v>351</v>
      </c>
      <c r="C97" s="6" t="s">
        <v>221</v>
      </c>
      <c r="D97" s="6">
        <f t="shared" si="2"/>
        <v>92</v>
      </c>
      <c r="E97" s="66" t="s">
        <v>487</v>
      </c>
      <c r="F97" s="72" t="s">
        <v>498</v>
      </c>
      <c r="G97" s="72" t="s">
        <v>109</v>
      </c>
      <c r="H97" s="76">
        <v>2</v>
      </c>
      <c r="I97" s="72" t="s">
        <v>18</v>
      </c>
      <c r="J97" s="13" t="s">
        <v>126</v>
      </c>
      <c r="K97" s="72" t="s">
        <v>113</v>
      </c>
      <c r="L97" s="72" t="s">
        <v>84</v>
      </c>
      <c r="M97" s="54" t="s">
        <v>21</v>
      </c>
      <c r="N97" s="72">
        <v>0</v>
      </c>
      <c r="O97" s="78"/>
      <c r="P97" s="78"/>
      <c r="Q97" s="76"/>
      <c r="R97" s="76"/>
      <c r="S97" s="76">
        <v>1</v>
      </c>
      <c r="T97" s="76">
        <v>1</v>
      </c>
      <c r="U97" s="58" t="s">
        <v>129</v>
      </c>
      <c r="V97" s="76"/>
      <c r="W97" s="150"/>
      <c r="X97" s="161"/>
      <c r="Y97" s="150"/>
      <c r="Z97" s="137"/>
    </row>
    <row r="98" spans="1:26" ht="45">
      <c r="A98" s="6" t="s">
        <v>338</v>
      </c>
      <c r="B98" s="6" t="s">
        <v>351</v>
      </c>
      <c r="C98" s="6" t="s">
        <v>221</v>
      </c>
      <c r="D98" s="6">
        <f t="shared" si="2"/>
        <v>93</v>
      </c>
      <c r="E98" s="66" t="s">
        <v>486</v>
      </c>
      <c r="F98" s="72" t="s">
        <v>498</v>
      </c>
      <c r="G98" s="72" t="s">
        <v>109</v>
      </c>
      <c r="H98" s="76">
        <v>1</v>
      </c>
      <c r="I98" s="72" t="s">
        <v>15</v>
      </c>
      <c r="J98" s="13" t="s">
        <v>484</v>
      </c>
      <c r="K98" s="72" t="s">
        <v>114</v>
      </c>
      <c r="L98" s="72" t="s">
        <v>84</v>
      </c>
      <c r="M98" s="54" t="s">
        <v>21</v>
      </c>
      <c r="N98" s="72">
        <v>0</v>
      </c>
      <c r="O98" s="78"/>
      <c r="P98" s="78"/>
      <c r="Q98" s="76"/>
      <c r="R98" s="76"/>
      <c r="S98" s="76"/>
      <c r="T98" s="76">
        <v>1</v>
      </c>
      <c r="U98" s="58" t="s">
        <v>130</v>
      </c>
      <c r="V98" s="76"/>
      <c r="W98" s="150"/>
      <c r="X98" s="161"/>
      <c r="Y98" s="150"/>
      <c r="Z98" s="137"/>
    </row>
    <row r="99" spans="1:26" ht="90">
      <c r="A99" s="6" t="s">
        <v>338</v>
      </c>
      <c r="B99" s="6" t="s">
        <v>351</v>
      </c>
      <c r="C99" s="6" t="s">
        <v>221</v>
      </c>
      <c r="D99" s="6">
        <f t="shared" si="2"/>
        <v>94</v>
      </c>
      <c r="E99" s="66" t="s">
        <v>139</v>
      </c>
      <c r="F99" s="72" t="s">
        <v>498</v>
      </c>
      <c r="G99" s="72" t="s">
        <v>109</v>
      </c>
      <c r="H99" s="76">
        <v>2</v>
      </c>
      <c r="I99" s="72" t="s">
        <v>18</v>
      </c>
      <c r="J99" s="13" t="s">
        <v>127</v>
      </c>
      <c r="K99" s="72" t="s">
        <v>115</v>
      </c>
      <c r="L99" s="72" t="s">
        <v>84</v>
      </c>
      <c r="M99" s="54" t="s">
        <v>21</v>
      </c>
      <c r="N99" s="72">
        <v>0</v>
      </c>
      <c r="O99" s="78"/>
      <c r="P99" s="78"/>
      <c r="Q99" s="76"/>
      <c r="R99" s="76"/>
      <c r="S99" s="76">
        <v>1</v>
      </c>
      <c r="T99" s="76">
        <v>1</v>
      </c>
      <c r="U99" s="58" t="s">
        <v>609</v>
      </c>
      <c r="V99" s="76"/>
      <c r="W99" s="150"/>
      <c r="X99" s="161"/>
      <c r="Y99" s="150"/>
      <c r="Z99" s="137"/>
    </row>
    <row r="100" spans="1:26" ht="51" customHeight="1">
      <c r="A100" s="6" t="s">
        <v>338</v>
      </c>
      <c r="B100" s="6" t="s">
        <v>351</v>
      </c>
      <c r="C100" s="6" t="s">
        <v>221</v>
      </c>
      <c r="D100" s="6">
        <f t="shared" si="2"/>
        <v>95</v>
      </c>
      <c r="E100" s="102" t="s">
        <v>485</v>
      </c>
      <c r="F100" s="72" t="s">
        <v>498</v>
      </c>
      <c r="G100" s="72" t="s">
        <v>109</v>
      </c>
      <c r="H100" s="76">
        <v>3</v>
      </c>
      <c r="I100" s="72" t="s">
        <v>15</v>
      </c>
      <c r="J100" s="13" t="s">
        <v>278</v>
      </c>
      <c r="K100" s="72" t="s">
        <v>116</v>
      </c>
      <c r="L100" s="72" t="s">
        <v>84</v>
      </c>
      <c r="M100" s="54" t="s">
        <v>21</v>
      </c>
      <c r="N100" s="72">
        <v>0</v>
      </c>
      <c r="O100" s="78"/>
      <c r="P100" s="78"/>
      <c r="Q100" s="76">
        <v>4</v>
      </c>
      <c r="R100" s="76"/>
      <c r="S100" s="76">
        <v>1</v>
      </c>
      <c r="T100" s="76"/>
      <c r="U100" s="58" t="s">
        <v>131</v>
      </c>
      <c r="V100" s="101">
        <v>4</v>
      </c>
      <c r="W100" s="142">
        <v>4</v>
      </c>
      <c r="X100" s="143" t="s">
        <v>662</v>
      </c>
      <c r="Y100" s="142" t="s">
        <v>663</v>
      </c>
      <c r="Z100" s="135">
        <f>(W100*100)/V100</f>
        <v>100</v>
      </c>
    </row>
    <row r="101" spans="1:26" ht="90">
      <c r="A101" s="6" t="s">
        <v>338</v>
      </c>
      <c r="B101" s="6" t="s">
        <v>352</v>
      </c>
      <c r="C101" s="6" t="s">
        <v>221</v>
      </c>
      <c r="D101" s="6">
        <f t="shared" si="2"/>
        <v>96</v>
      </c>
      <c r="E101" s="66" t="s">
        <v>497</v>
      </c>
      <c r="F101" s="72" t="s">
        <v>503</v>
      </c>
      <c r="G101" s="72" t="s">
        <v>101</v>
      </c>
      <c r="H101" s="72">
        <v>1</v>
      </c>
      <c r="I101" s="54" t="s">
        <v>45</v>
      </c>
      <c r="J101" s="72" t="s">
        <v>496</v>
      </c>
      <c r="K101" s="72" t="s">
        <v>499</v>
      </c>
      <c r="L101" s="72" t="s">
        <v>84</v>
      </c>
      <c r="M101" s="54" t="s">
        <v>21</v>
      </c>
      <c r="N101" s="54">
        <v>0</v>
      </c>
      <c r="O101" s="78"/>
      <c r="P101" s="78"/>
      <c r="Q101" s="54"/>
      <c r="R101" s="54"/>
      <c r="S101" s="54">
        <v>1</v>
      </c>
      <c r="T101" s="54"/>
      <c r="U101" s="58" t="s">
        <v>117</v>
      </c>
      <c r="V101" s="54"/>
      <c r="W101" s="152"/>
      <c r="X101" s="161"/>
      <c r="Y101" s="152"/>
      <c r="Z101" s="137"/>
    </row>
    <row r="102" spans="1:26" ht="210">
      <c r="A102" s="6" t="s">
        <v>338</v>
      </c>
      <c r="B102" s="6" t="s">
        <v>352</v>
      </c>
      <c r="C102" s="6" t="s">
        <v>221</v>
      </c>
      <c r="D102" s="6">
        <f t="shared" si="2"/>
        <v>97</v>
      </c>
      <c r="E102" s="66" t="s">
        <v>736</v>
      </c>
      <c r="F102" s="72" t="s">
        <v>503</v>
      </c>
      <c r="G102" s="72" t="s">
        <v>101</v>
      </c>
      <c r="H102" s="92">
        <v>6</v>
      </c>
      <c r="I102" s="72" t="s">
        <v>15</v>
      </c>
      <c r="J102" s="72" t="s">
        <v>500</v>
      </c>
      <c r="K102" s="72" t="s">
        <v>118</v>
      </c>
      <c r="L102" s="72" t="s">
        <v>84</v>
      </c>
      <c r="M102" s="54" t="s">
        <v>21</v>
      </c>
      <c r="N102" s="54">
        <v>0</v>
      </c>
      <c r="O102" s="78">
        <v>43922</v>
      </c>
      <c r="P102" s="78">
        <v>44012</v>
      </c>
      <c r="Q102" s="54"/>
      <c r="R102" s="54">
        <v>6</v>
      </c>
      <c r="S102" s="60"/>
      <c r="T102" s="54"/>
      <c r="U102" s="58" t="s">
        <v>119</v>
      </c>
      <c r="V102" s="54"/>
      <c r="W102" s="130"/>
      <c r="X102" s="161"/>
      <c r="Y102" s="130"/>
      <c r="Z102" s="137"/>
    </row>
    <row r="103" spans="1:26" ht="195">
      <c r="A103" s="6" t="s">
        <v>338</v>
      </c>
      <c r="B103" s="6" t="s">
        <v>352</v>
      </c>
      <c r="C103" s="6" t="s">
        <v>221</v>
      </c>
      <c r="D103" s="6">
        <f t="shared" si="2"/>
        <v>98</v>
      </c>
      <c r="E103" s="66" t="s">
        <v>735</v>
      </c>
      <c r="F103" s="72" t="s">
        <v>503</v>
      </c>
      <c r="G103" s="72" t="s">
        <v>101</v>
      </c>
      <c r="H103" s="92">
        <v>6</v>
      </c>
      <c r="I103" s="72" t="s">
        <v>15</v>
      </c>
      <c r="J103" s="72" t="s">
        <v>501</v>
      </c>
      <c r="K103" s="72" t="s">
        <v>120</v>
      </c>
      <c r="L103" s="72" t="s">
        <v>84</v>
      </c>
      <c r="M103" s="54" t="s">
        <v>21</v>
      </c>
      <c r="N103" s="54">
        <v>0</v>
      </c>
      <c r="O103" s="78">
        <v>44013</v>
      </c>
      <c r="P103" s="78">
        <v>44104</v>
      </c>
      <c r="Q103" s="54"/>
      <c r="R103" s="54"/>
      <c r="S103" s="54">
        <v>6</v>
      </c>
      <c r="T103" s="54"/>
      <c r="U103" s="58" t="s">
        <v>119</v>
      </c>
      <c r="V103" s="54"/>
      <c r="W103" s="130"/>
      <c r="X103" s="161"/>
      <c r="Y103" s="130"/>
      <c r="Z103" s="137"/>
    </row>
    <row r="104" spans="1:26" ht="90">
      <c r="A104" s="6" t="s">
        <v>338</v>
      </c>
      <c r="B104" s="6" t="s">
        <v>352</v>
      </c>
      <c r="C104" s="6" t="s">
        <v>221</v>
      </c>
      <c r="D104" s="6">
        <f t="shared" si="2"/>
        <v>99</v>
      </c>
      <c r="E104" s="66" t="s">
        <v>502</v>
      </c>
      <c r="F104" s="72" t="s">
        <v>503</v>
      </c>
      <c r="G104" s="72" t="s">
        <v>101</v>
      </c>
      <c r="H104" s="91">
        <v>1</v>
      </c>
      <c r="I104" s="72" t="s">
        <v>15</v>
      </c>
      <c r="J104" s="72" t="s">
        <v>122</v>
      </c>
      <c r="K104" s="72" t="s">
        <v>628</v>
      </c>
      <c r="L104" s="54" t="s">
        <v>16</v>
      </c>
      <c r="M104" s="54" t="s">
        <v>21</v>
      </c>
      <c r="N104" s="60">
        <v>0</v>
      </c>
      <c r="O104" s="78">
        <v>43905</v>
      </c>
      <c r="P104" s="78">
        <v>44196</v>
      </c>
      <c r="Q104" s="54"/>
      <c r="R104" s="91">
        <v>0.33329999999999999</v>
      </c>
      <c r="S104" s="91">
        <v>0.33329999999999999</v>
      </c>
      <c r="T104" s="91">
        <v>0.33329999999999999</v>
      </c>
      <c r="U104" s="58" t="s">
        <v>121</v>
      </c>
      <c r="V104" s="54"/>
      <c r="W104" s="130"/>
      <c r="X104" s="161"/>
      <c r="Y104" s="130"/>
      <c r="Z104" s="137"/>
    </row>
    <row r="105" spans="1:26" ht="90">
      <c r="A105" s="6" t="s">
        <v>338</v>
      </c>
      <c r="B105" s="6" t="s">
        <v>352</v>
      </c>
      <c r="C105" s="6" t="s">
        <v>221</v>
      </c>
      <c r="D105" s="6">
        <f t="shared" si="2"/>
        <v>100</v>
      </c>
      <c r="E105" s="66" t="s">
        <v>504</v>
      </c>
      <c r="F105" s="72" t="s">
        <v>503</v>
      </c>
      <c r="G105" s="72" t="s">
        <v>101</v>
      </c>
      <c r="H105" s="91">
        <v>1</v>
      </c>
      <c r="I105" s="72" t="s">
        <v>15</v>
      </c>
      <c r="J105" s="72" t="s">
        <v>122</v>
      </c>
      <c r="K105" s="72" t="s">
        <v>628</v>
      </c>
      <c r="L105" s="54" t="s">
        <v>16</v>
      </c>
      <c r="M105" s="54" t="s">
        <v>21</v>
      </c>
      <c r="N105" s="60">
        <v>0</v>
      </c>
      <c r="O105" s="78">
        <v>43905</v>
      </c>
      <c r="P105" s="78">
        <v>44196</v>
      </c>
      <c r="Q105" s="54"/>
      <c r="R105" s="91">
        <v>0.5</v>
      </c>
      <c r="S105" s="103"/>
      <c r="T105" s="91">
        <v>0.5</v>
      </c>
      <c r="U105" s="58" t="s">
        <v>121</v>
      </c>
      <c r="V105" s="54"/>
      <c r="W105" s="130"/>
      <c r="X105" s="161"/>
      <c r="Y105" s="130"/>
      <c r="Z105" s="137"/>
    </row>
    <row r="106" spans="1:26" ht="90">
      <c r="A106" s="6" t="s">
        <v>338</v>
      </c>
      <c r="B106" s="6" t="s">
        <v>352</v>
      </c>
      <c r="C106" s="6" t="s">
        <v>222</v>
      </c>
      <c r="D106" s="6">
        <f t="shared" si="2"/>
        <v>101</v>
      </c>
      <c r="E106" s="63" t="s">
        <v>505</v>
      </c>
      <c r="F106" s="6" t="s">
        <v>100</v>
      </c>
      <c r="G106" s="6" t="s">
        <v>101</v>
      </c>
      <c r="H106" s="65">
        <v>1</v>
      </c>
      <c r="I106" s="54" t="s">
        <v>15</v>
      </c>
      <c r="J106" s="6" t="s">
        <v>506</v>
      </c>
      <c r="K106" s="6" t="s">
        <v>279</v>
      </c>
      <c r="L106" s="54" t="s">
        <v>16</v>
      </c>
      <c r="M106" s="54" t="s">
        <v>21</v>
      </c>
      <c r="N106" s="65">
        <v>0.81</v>
      </c>
      <c r="O106" s="78">
        <v>43831</v>
      </c>
      <c r="P106" s="78">
        <v>44196</v>
      </c>
      <c r="Q106" s="91">
        <v>0.25</v>
      </c>
      <c r="R106" s="91">
        <v>0.25</v>
      </c>
      <c r="S106" s="91">
        <v>0.25</v>
      </c>
      <c r="T106" s="91">
        <v>0.25</v>
      </c>
      <c r="U106" s="64" t="s">
        <v>152</v>
      </c>
      <c r="V106" s="67">
        <v>0.25</v>
      </c>
      <c r="W106" s="155">
        <v>0.25</v>
      </c>
      <c r="X106" s="143" t="s">
        <v>677</v>
      </c>
      <c r="Y106" s="142" t="s">
        <v>678</v>
      </c>
      <c r="Z106" s="135">
        <f>(W106*100)/V106</f>
        <v>100</v>
      </c>
    </row>
    <row r="107" spans="1:26" ht="120">
      <c r="A107" s="6" t="s">
        <v>338</v>
      </c>
      <c r="B107" s="6" t="s">
        <v>352</v>
      </c>
      <c r="C107" s="6" t="s">
        <v>222</v>
      </c>
      <c r="D107" s="6">
        <f t="shared" si="2"/>
        <v>102</v>
      </c>
      <c r="E107" s="63" t="s">
        <v>629</v>
      </c>
      <c r="F107" s="6" t="s">
        <v>100</v>
      </c>
      <c r="G107" s="6" t="s">
        <v>101</v>
      </c>
      <c r="H107" s="65">
        <v>1</v>
      </c>
      <c r="I107" s="54" t="s">
        <v>15</v>
      </c>
      <c r="J107" s="6" t="s">
        <v>507</v>
      </c>
      <c r="K107" s="6" t="s">
        <v>280</v>
      </c>
      <c r="L107" s="54" t="s">
        <v>16</v>
      </c>
      <c r="M107" s="54" t="s">
        <v>21</v>
      </c>
      <c r="N107" s="65">
        <v>1</v>
      </c>
      <c r="O107" s="78">
        <v>43831</v>
      </c>
      <c r="P107" s="78">
        <v>44196</v>
      </c>
      <c r="Q107" s="91">
        <v>0.25</v>
      </c>
      <c r="R107" s="91">
        <v>0.25</v>
      </c>
      <c r="S107" s="91">
        <v>0.25</v>
      </c>
      <c r="T107" s="91">
        <v>0.25</v>
      </c>
      <c r="U107" s="64" t="s">
        <v>153</v>
      </c>
      <c r="V107" s="67">
        <v>0.25</v>
      </c>
      <c r="W107" s="155">
        <v>0.25</v>
      </c>
      <c r="X107" s="143" t="s">
        <v>677</v>
      </c>
      <c r="Y107" s="142" t="s">
        <v>679</v>
      </c>
      <c r="Z107" s="135">
        <f>(W107*100)/V107</f>
        <v>100</v>
      </c>
    </row>
    <row r="108" spans="1:26" ht="146.25" customHeight="1">
      <c r="A108" s="6" t="s">
        <v>338</v>
      </c>
      <c r="B108" s="6" t="s">
        <v>352</v>
      </c>
      <c r="C108" s="6" t="s">
        <v>222</v>
      </c>
      <c r="D108" s="6">
        <f t="shared" si="2"/>
        <v>103</v>
      </c>
      <c r="E108" s="63" t="s">
        <v>630</v>
      </c>
      <c r="F108" s="6" t="s">
        <v>100</v>
      </c>
      <c r="G108" s="6" t="s">
        <v>101</v>
      </c>
      <c r="H108" s="65">
        <v>1</v>
      </c>
      <c r="I108" s="54" t="s">
        <v>15</v>
      </c>
      <c r="J108" s="6" t="s">
        <v>508</v>
      </c>
      <c r="K108" s="6" t="s">
        <v>281</v>
      </c>
      <c r="L108" s="54" t="s">
        <v>16</v>
      </c>
      <c r="M108" s="54" t="s">
        <v>21</v>
      </c>
      <c r="N108" s="65">
        <v>1</v>
      </c>
      <c r="O108" s="78">
        <v>43831</v>
      </c>
      <c r="P108" s="78">
        <v>44196</v>
      </c>
      <c r="Q108" s="91">
        <v>0.25</v>
      </c>
      <c r="R108" s="91">
        <v>0.25</v>
      </c>
      <c r="S108" s="91">
        <v>0.25</v>
      </c>
      <c r="T108" s="91">
        <v>0.25</v>
      </c>
      <c r="U108" s="64" t="s">
        <v>154</v>
      </c>
      <c r="V108" s="67">
        <v>0.25</v>
      </c>
      <c r="W108" s="155">
        <v>0.25</v>
      </c>
      <c r="X108" s="142" t="s">
        <v>772</v>
      </c>
      <c r="Y108" s="142" t="s">
        <v>771</v>
      </c>
      <c r="Z108" s="135">
        <f>(W108*100)/V108</f>
        <v>100</v>
      </c>
    </row>
    <row r="109" spans="1:26" ht="105">
      <c r="A109" s="6" t="s">
        <v>338</v>
      </c>
      <c r="B109" s="6" t="s">
        <v>352</v>
      </c>
      <c r="C109" s="6" t="s">
        <v>222</v>
      </c>
      <c r="D109" s="6">
        <f t="shared" si="2"/>
        <v>104</v>
      </c>
      <c r="E109" s="63" t="s">
        <v>631</v>
      </c>
      <c r="F109" s="6" t="s">
        <v>100</v>
      </c>
      <c r="G109" s="6" t="s">
        <v>101</v>
      </c>
      <c r="H109" s="65">
        <v>1</v>
      </c>
      <c r="I109" s="54" t="s">
        <v>15</v>
      </c>
      <c r="J109" s="6" t="s">
        <v>510</v>
      </c>
      <c r="K109" s="6" t="s">
        <v>102</v>
      </c>
      <c r="L109" s="54" t="s">
        <v>16</v>
      </c>
      <c r="M109" s="54" t="s">
        <v>21</v>
      </c>
      <c r="N109" s="65">
        <v>1</v>
      </c>
      <c r="O109" s="78">
        <v>43831</v>
      </c>
      <c r="P109" s="78">
        <v>44196</v>
      </c>
      <c r="Q109" s="91">
        <v>0.25</v>
      </c>
      <c r="R109" s="91">
        <v>0.25</v>
      </c>
      <c r="S109" s="91">
        <v>0.25</v>
      </c>
      <c r="T109" s="91">
        <v>0.25</v>
      </c>
      <c r="U109" s="64" t="s">
        <v>155</v>
      </c>
      <c r="V109" s="67">
        <v>0.25</v>
      </c>
      <c r="W109" s="155">
        <v>0.25</v>
      </c>
      <c r="X109" s="143" t="s">
        <v>680</v>
      </c>
      <c r="Y109" s="142" t="s">
        <v>773</v>
      </c>
      <c r="Z109" s="135">
        <f>(W109*100)/V109</f>
        <v>100</v>
      </c>
    </row>
    <row r="110" spans="1:26" ht="90">
      <c r="A110" s="6" t="s">
        <v>338</v>
      </c>
      <c r="B110" s="6" t="s">
        <v>352</v>
      </c>
      <c r="C110" s="6" t="s">
        <v>222</v>
      </c>
      <c r="D110" s="6">
        <f t="shared" si="2"/>
        <v>105</v>
      </c>
      <c r="E110" s="63" t="s">
        <v>632</v>
      </c>
      <c r="F110" s="6" t="s">
        <v>100</v>
      </c>
      <c r="G110" s="6" t="s">
        <v>101</v>
      </c>
      <c r="H110" s="65">
        <v>1</v>
      </c>
      <c r="I110" s="54" t="s">
        <v>15</v>
      </c>
      <c r="J110" s="6" t="s">
        <v>511</v>
      </c>
      <c r="K110" s="6" t="s">
        <v>282</v>
      </c>
      <c r="L110" s="54" t="s">
        <v>16</v>
      </c>
      <c r="M110" s="54" t="s">
        <v>21</v>
      </c>
      <c r="N110" s="65">
        <v>0.93</v>
      </c>
      <c r="O110" s="78">
        <v>43831</v>
      </c>
      <c r="P110" s="78">
        <v>44196</v>
      </c>
      <c r="Q110" s="91">
        <v>0.25</v>
      </c>
      <c r="R110" s="91">
        <v>0.25</v>
      </c>
      <c r="S110" s="91">
        <v>0.25</v>
      </c>
      <c r="T110" s="91">
        <v>0.25</v>
      </c>
      <c r="U110" s="64" t="s">
        <v>326</v>
      </c>
      <c r="V110" s="67">
        <v>0.25</v>
      </c>
      <c r="W110" s="155">
        <v>0.25</v>
      </c>
      <c r="X110" s="143" t="s">
        <v>681</v>
      </c>
      <c r="Y110" s="142" t="s">
        <v>682</v>
      </c>
      <c r="Z110" s="135">
        <f>(W110*100)/V110</f>
        <v>100</v>
      </c>
    </row>
    <row r="111" spans="1:26" ht="120">
      <c r="A111" s="6" t="s">
        <v>338</v>
      </c>
      <c r="B111" s="6" t="s">
        <v>341</v>
      </c>
      <c r="C111" s="6" t="s">
        <v>223</v>
      </c>
      <c r="D111" s="6">
        <f t="shared" si="2"/>
        <v>106</v>
      </c>
      <c r="E111" s="63" t="s">
        <v>509</v>
      </c>
      <c r="F111" s="72" t="s">
        <v>60</v>
      </c>
      <c r="G111" s="72" t="s">
        <v>61</v>
      </c>
      <c r="H111" s="54">
        <v>1</v>
      </c>
      <c r="I111" s="54" t="s">
        <v>15</v>
      </c>
      <c r="J111" s="72" t="s">
        <v>283</v>
      </c>
      <c r="K111" s="72" t="s">
        <v>512</v>
      </c>
      <c r="L111" s="72" t="s">
        <v>84</v>
      </c>
      <c r="M111" s="54" t="s">
        <v>21</v>
      </c>
      <c r="N111" s="54">
        <v>1</v>
      </c>
      <c r="O111" s="78">
        <v>44013</v>
      </c>
      <c r="P111" s="78">
        <v>44195</v>
      </c>
      <c r="Q111" s="54"/>
      <c r="R111" s="54"/>
      <c r="S111" s="60"/>
      <c r="T111" s="54">
        <v>1</v>
      </c>
      <c r="U111" s="58" t="s">
        <v>62</v>
      </c>
      <c r="V111" s="54"/>
      <c r="W111" s="130"/>
      <c r="X111" s="161"/>
      <c r="Y111" s="130"/>
      <c r="Z111" s="137"/>
    </row>
    <row r="112" spans="1:26" ht="120">
      <c r="A112" s="6" t="s">
        <v>338</v>
      </c>
      <c r="B112" s="6" t="s">
        <v>341</v>
      </c>
      <c r="C112" s="6" t="s">
        <v>223</v>
      </c>
      <c r="D112" s="6">
        <f t="shared" si="2"/>
        <v>107</v>
      </c>
      <c r="E112" s="63" t="s">
        <v>513</v>
      </c>
      <c r="F112" s="72" t="s">
        <v>60</v>
      </c>
      <c r="G112" s="72" t="s">
        <v>61</v>
      </c>
      <c r="H112" s="54">
        <v>1</v>
      </c>
      <c r="I112" s="54" t="s">
        <v>15</v>
      </c>
      <c r="J112" s="72" t="s">
        <v>515</v>
      </c>
      <c r="K112" s="72" t="s">
        <v>516</v>
      </c>
      <c r="L112" s="72" t="s">
        <v>84</v>
      </c>
      <c r="M112" s="54" t="s">
        <v>21</v>
      </c>
      <c r="N112" s="54">
        <v>0</v>
      </c>
      <c r="O112" s="78">
        <v>43922</v>
      </c>
      <c r="P112" s="78">
        <v>44012</v>
      </c>
      <c r="Q112" s="54"/>
      <c r="R112" s="54">
        <v>1</v>
      </c>
      <c r="S112" s="60"/>
      <c r="T112" s="54"/>
      <c r="U112" s="58" t="s">
        <v>63</v>
      </c>
      <c r="V112" s="54"/>
      <c r="W112" s="130"/>
      <c r="X112" s="161"/>
      <c r="Y112" s="130"/>
      <c r="Z112" s="137"/>
    </row>
    <row r="113" spans="1:26" ht="120">
      <c r="A113" s="6" t="s">
        <v>338</v>
      </c>
      <c r="B113" s="6" t="s">
        <v>341</v>
      </c>
      <c r="C113" s="6" t="s">
        <v>223</v>
      </c>
      <c r="D113" s="6">
        <f t="shared" si="2"/>
        <v>108</v>
      </c>
      <c r="E113" s="63" t="s">
        <v>517</v>
      </c>
      <c r="F113" s="72" t="s">
        <v>60</v>
      </c>
      <c r="G113" s="72" t="s">
        <v>61</v>
      </c>
      <c r="H113" s="54">
        <v>1</v>
      </c>
      <c r="I113" s="54" t="s">
        <v>15</v>
      </c>
      <c r="J113" s="72" t="s">
        <v>518</v>
      </c>
      <c r="K113" s="72" t="s">
        <v>519</v>
      </c>
      <c r="L113" s="72" t="s">
        <v>84</v>
      </c>
      <c r="M113" s="54" t="s">
        <v>21</v>
      </c>
      <c r="N113" s="54">
        <v>0</v>
      </c>
      <c r="O113" s="78">
        <v>43832</v>
      </c>
      <c r="P113" s="78">
        <v>43920</v>
      </c>
      <c r="Q113" s="54">
        <v>1</v>
      </c>
      <c r="R113" s="54"/>
      <c r="S113" s="60"/>
      <c r="T113" s="54"/>
      <c r="U113" s="58" t="s">
        <v>64</v>
      </c>
      <c r="V113" s="61">
        <v>1</v>
      </c>
      <c r="W113" s="142">
        <v>1</v>
      </c>
      <c r="X113" s="143" t="s">
        <v>652</v>
      </c>
      <c r="Y113" s="143" t="s">
        <v>653</v>
      </c>
      <c r="Z113" s="135">
        <f>(W113*100)/V113</f>
        <v>100</v>
      </c>
    </row>
    <row r="114" spans="1:26" ht="120">
      <c r="A114" s="6" t="s">
        <v>338</v>
      </c>
      <c r="B114" s="6" t="s">
        <v>341</v>
      </c>
      <c r="C114" s="6" t="s">
        <v>223</v>
      </c>
      <c r="D114" s="6">
        <f t="shared" si="2"/>
        <v>109</v>
      </c>
      <c r="E114" s="63" t="s">
        <v>65</v>
      </c>
      <c r="F114" s="72" t="s">
        <v>60</v>
      </c>
      <c r="G114" s="72" t="s">
        <v>61</v>
      </c>
      <c r="H114" s="54">
        <v>1</v>
      </c>
      <c r="I114" s="54" t="s">
        <v>15</v>
      </c>
      <c r="J114" s="72" t="s">
        <v>525</v>
      </c>
      <c r="K114" s="72" t="s">
        <v>526</v>
      </c>
      <c r="L114" s="72" t="s">
        <v>84</v>
      </c>
      <c r="M114" s="54" t="s">
        <v>21</v>
      </c>
      <c r="N114" s="54">
        <v>0</v>
      </c>
      <c r="O114" s="78">
        <v>43922</v>
      </c>
      <c r="P114" s="78">
        <v>44012</v>
      </c>
      <c r="Q114" s="54"/>
      <c r="R114" s="54">
        <v>1</v>
      </c>
      <c r="S114" s="60"/>
      <c r="T114" s="54"/>
      <c r="U114" s="58" t="s">
        <v>66</v>
      </c>
      <c r="V114" s="54"/>
      <c r="W114" s="130"/>
      <c r="X114" s="161"/>
      <c r="Y114" s="130"/>
      <c r="Z114" s="137"/>
    </row>
    <row r="115" spans="1:26" ht="120">
      <c r="A115" s="6" t="s">
        <v>338</v>
      </c>
      <c r="B115" s="6" t="s">
        <v>341</v>
      </c>
      <c r="C115" s="6" t="s">
        <v>223</v>
      </c>
      <c r="D115" s="6">
        <f t="shared" si="2"/>
        <v>110</v>
      </c>
      <c r="E115" s="63" t="s">
        <v>67</v>
      </c>
      <c r="F115" s="72" t="s">
        <v>60</v>
      </c>
      <c r="G115" s="72" t="s">
        <v>284</v>
      </c>
      <c r="H115" s="54">
        <v>1</v>
      </c>
      <c r="I115" s="54" t="s">
        <v>15</v>
      </c>
      <c r="J115" s="72" t="s">
        <v>527</v>
      </c>
      <c r="K115" s="72" t="s">
        <v>528</v>
      </c>
      <c r="L115" s="72" t="s">
        <v>84</v>
      </c>
      <c r="M115" s="54" t="s">
        <v>21</v>
      </c>
      <c r="N115" s="54">
        <v>0</v>
      </c>
      <c r="O115" s="78">
        <v>43922</v>
      </c>
      <c r="P115" s="78">
        <v>44012</v>
      </c>
      <c r="Q115" s="54"/>
      <c r="R115" s="54">
        <v>1</v>
      </c>
      <c r="S115" s="60"/>
      <c r="T115" s="54"/>
      <c r="U115" s="58" t="s">
        <v>68</v>
      </c>
      <c r="V115" s="54"/>
      <c r="W115" s="130"/>
      <c r="X115" s="161"/>
      <c r="Y115" s="130"/>
      <c r="Z115" s="137"/>
    </row>
    <row r="116" spans="1:26" ht="120">
      <c r="A116" s="6" t="s">
        <v>338</v>
      </c>
      <c r="B116" s="6" t="s">
        <v>341</v>
      </c>
      <c r="C116" s="6" t="s">
        <v>223</v>
      </c>
      <c r="D116" s="6">
        <f t="shared" si="2"/>
        <v>111</v>
      </c>
      <c r="E116" s="63" t="s">
        <v>530</v>
      </c>
      <c r="F116" s="72" t="s">
        <v>60</v>
      </c>
      <c r="G116" s="72" t="s">
        <v>46</v>
      </c>
      <c r="H116" s="54">
        <v>2</v>
      </c>
      <c r="I116" s="54" t="s">
        <v>15</v>
      </c>
      <c r="J116" s="72" t="s">
        <v>529</v>
      </c>
      <c r="K116" s="72" t="s">
        <v>531</v>
      </c>
      <c r="L116" s="54" t="s">
        <v>16</v>
      </c>
      <c r="M116" s="54" t="s">
        <v>21</v>
      </c>
      <c r="N116" s="54">
        <v>2</v>
      </c>
      <c r="O116" s="78">
        <v>43863</v>
      </c>
      <c r="P116" s="78">
        <v>44012</v>
      </c>
      <c r="Q116" s="54">
        <v>1</v>
      </c>
      <c r="R116" s="54">
        <v>1</v>
      </c>
      <c r="S116" s="60"/>
      <c r="T116" s="54"/>
      <c r="U116" s="58" t="s">
        <v>532</v>
      </c>
      <c r="V116" s="61">
        <v>1</v>
      </c>
      <c r="W116" s="147">
        <v>1</v>
      </c>
      <c r="X116" s="143" t="s">
        <v>654</v>
      </c>
      <c r="Y116" s="143" t="s">
        <v>655</v>
      </c>
      <c r="Z116" s="135">
        <f>(W116*100)/V116</f>
        <v>100</v>
      </c>
    </row>
    <row r="117" spans="1:26" ht="120">
      <c r="A117" s="6" t="s">
        <v>338</v>
      </c>
      <c r="B117" s="6" t="s">
        <v>341</v>
      </c>
      <c r="C117" s="6" t="s">
        <v>223</v>
      </c>
      <c r="D117" s="6">
        <f t="shared" si="2"/>
        <v>112</v>
      </c>
      <c r="E117" s="63" t="s">
        <v>550</v>
      </c>
      <c r="F117" s="72" t="s">
        <v>60</v>
      </c>
      <c r="G117" s="72" t="s">
        <v>285</v>
      </c>
      <c r="H117" s="54">
        <v>1</v>
      </c>
      <c r="I117" s="54" t="s">
        <v>15</v>
      </c>
      <c r="J117" s="72" t="s">
        <v>69</v>
      </c>
      <c r="K117" s="72" t="s">
        <v>551</v>
      </c>
      <c r="L117" s="72" t="s">
        <v>84</v>
      </c>
      <c r="M117" s="54" t="s">
        <v>21</v>
      </c>
      <c r="N117" s="54">
        <v>0</v>
      </c>
      <c r="O117" s="78">
        <v>43922</v>
      </c>
      <c r="P117" s="78">
        <v>44012</v>
      </c>
      <c r="Q117" s="54"/>
      <c r="R117" s="54">
        <v>1</v>
      </c>
      <c r="S117" s="60"/>
      <c r="T117" s="54"/>
      <c r="U117" s="58" t="s">
        <v>552</v>
      </c>
      <c r="V117" s="54"/>
      <c r="W117" s="130"/>
      <c r="X117" s="161"/>
      <c r="Y117" s="130"/>
      <c r="Z117" s="137"/>
    </row>
    <row r="118" spans="1:26" ht="120">
      <c r="A118" s="6" t="s">
        <v>338</v>
      </c>
      <c r="B118" s="6" t="s">
        <v>341</v>
      </c>
      <c r="C118" s="6" t="s">
        <v>223</v>
      </c>
      <c r="D118" s="6">
        <f t="shared" si="2"/>
        <v>113</v>
      </c>
      <c r="E118" s="63" t="s">
        <v>540</v>
      </c>
      <c r="F118" s="72" t="s">
        <v>60</v>
      </c>
      <c r="G118" s="72" t="s">
        <v>61</v>
      </c>
      <c r="H118" s="54">
        <v>1</v>
      </c>
      <c r="I118" s="54" t="s">
        <v>15</v>
      </c>
      <c r="J118" s="72" t="s">
        <v>534</v>
      </c>
      <c r="K118" s="72" t="s">
        <v>533</v>
      </c>
      <c r="L118" s="72" t="s">
        <v>84</v>
      </c>
      <c r="M118" s="54" t="s">
        <v>21</v>
      </c>
      <c r="N118" s="54">
        <v>0</v>
      </c>
      <c r="O118" s="78">
        <v>44105</v>
      </c>
      <c r="P118" s="78">
        <v>44195</v>
      </c>
      <c r="Q118" s="54"/>
      <c r="R118" s="54"/>
      <c r="S118" s="60"/>
      <c r="T118" s="54">
        <v>1</v>
      </c>
      <c r="U118" s="58" t="s">
        <v>553</v>
      </c>
      <c r="V118" s="54"/>
      <c r="W118" s="130"/>
      <c r="X118" s="161"/>
      <c r="Y118" s="130"/>
      <c r="Z118" s="137"/>
    </row>
    <row r="119" spans="1:26" ht="60">
      <c r="A119" s="6" t="s">
        <v>338</v>
      </c>
      <c r="B119" s="6" t="s">
        <v>341</v>
      </c>
      <c r="C119" s="6" t="s">
        <v>223</v>
      </c>
      <c r="D119" s="6">
        <f t="shared" si="2"/>
        <v>114</v>
      </c>
      <c r="E119" s="63" t="s">
        <v>539</v>
      </c>
      <c r="F119" s="54" t="s">
        <v>70</v>
      </c>
      <c r="G119" s="72" t="s">
        <v>71</v>
      </c>
      <c r="H119" s="54">
        <v>1</v>
      </c>
      <c r="I119" s="54" t="s">
        <v>15</v>
      </c>
      <c r="J119" s="72" t="s">
        <v>535</v>
      </c>
      <c r="K119" s="72" t="s">
        <v>536</v>
      </c>
      <c r="L119" s="72" t="s">
        <v>84</v>
      </c>
      <c r="M119" s="54" t="s">
        <v>21</v>
      </c>
      <c r="N119" s="54">
        <v>0</v>
      </c>
      <c r="O119" s="78">
        <v>44105</v>
      </c>
      <c r="P119" s="78">
        <v>44195</v>
      </c>
      <c r="Q119" s="54"/>
      <c r="R119" s="54"/>
      <c r="S119" s="60"/>
      <c r="T119" s="54">
        <v>1</v>
      </c>
      <c r="U119" s="58" t="s">
        <v>554</v>
      </c>
      <c r="V119" s="54"/>
      <c r="W119" s="130"/>
      <c r="X119" s="161"/>
      <c r="Y119" s="130"/>
      <c r="Z119" s="137"/>
    </row>
    <row r="120" spans="1:26" ht="60">
      <c r="A120" s="6" t="s">
        <v>353</v>
      </c>
      <c r="B120" s="6" t="s">
        <v>514</v>
      </c>
      <c r="C120" s="6" t="s">
        <v>221</v>
      </c>
      <c r="D120" s="6">
        <f t="shared" si="2"/>
        <v>115</v>
      </c>
      <c r="E120" s="63" t="s">
        <v>718</v>
      </c>
      <c r="F120" s="72" t="s">
        <v>49</v>
      </c>
      <c r="G120" s="72" t="s">
        <v>56</v>
      </c>
      <c r="H120" s="72">
        <v>2</v>
      </c>
      <c r="I120" s="72" t="s">
        <v>18</v>
      </c>
      <c r="J120" s="72" t="s">
        <v>57</v>
      </c>
      <c r="K120" s="72" t="s">
        <v>286</v>
      </c>
      <c r="L120" s="72" t="s">
        <v>84</v>
      </c>
      <c r="M120" s="72" t="s">
        <v>21</v>
      </c>
      <c r="N120" s="72">
        <v>0</v>
      </c>
      <c r="O120" s="55">
        <v>43922</v>
      </c>
      <c r="P120" s="78">
        <v>44195</v>
      </c>
      <c r="Q120" s="72"/>
      <c r="R120" s="72">
        <v>1</v>
      </c>
      <c r="S120" s="72">
        <v>1</v>
      </c>
      <c r="T120" s="54"/>
      <c r="U120" s="58" t="s">
        <v>731</v>
      </c>
      <c r="V120" s="6"/>
      <c r="W120" s="170"/>
      <c r="X120" s="173"/>
      <c r="Y120" s="128"/>
      <c r="Z120" s="134"/>
    </row>
    <row r="121" spans="1:26" ht="105">
      <c r="A121" s="6" t="s">
        <v>353</v>
      </c>
      <c r="B121" s="6" t="s">
        <v>514</v>
      </c>
      <c r="C121" s="6" t="s">
        <v>221</v>
      </c>
      <c r="D121" s="6">
        <f t="shared" si="2"/>
        <v>116</v>
      </c>
      <c r="E121" s="63" t="s">
        <v>719</v>
      </c>
      <c r="F121" s="72" t="s">
        <v>49</v>
      </c>
      <c r="G121" s="72" t="s">
        <v>134</v>
      </c>
      <c r="H121" s="72">
        <v>15</v>
      </c>
      <c r="I121" s="72" t="s">
        <v>18</v>
      </c>
      <c r="J121" s="72" t="s">
        <v>205</v>
      </c>
      <c r="K121" s="72" t="s">
        <v>206</v>
      </c>
      <c r="L121" s="72" t="s">
        <v>84</v>
      </c>
      <c r="M121" s="72" t="s">
        <v>21</v>
      </c>
      <c r="N121" s="72">
        <v>14</v>
      </c>
      <c r="O121" s="55">
        <v>43862</v>
      </c>
      <c r="P121" s="55">
        <v>44012</v>
      </c>
      <c r="Q121" s="54">
        <v>7</v>
      </c>
      <c r="R121" s="72"/>
      <c r="S121" s="72">
        <v>8</v>
      </c>
      <c r="T121" s="54"/>
      <c r="U121" s="58" t="s">
        <v>207</v>
      </c>
      <c r="V121" s="177">
        <v>7</v>
      </c>
      <c r="W121" s="183">
        <v>7</v>
      </c>
      <c r="X121" s="187" t="s">
        <v>745</v>
      </c>
      <c r="Y121" s="187" t="s">
        <v>746</v>
      </c>
      <c r="Z121" s="149">
        <f>(W121*100)/V121</f>
        <v>100</v>
      </c>
    </row>
    <row r="122" spans="1:26" ht="105">
      <c r="A122" s="6" t="s">
        <v>353</v>
      </c>
      <c r="B122" s="6" t="s">
        <v>514</v>
      </c>
      <c r="C122" s="6" t="s">
        <v>221</v>
      </c>
      <c r="D122" s="6">
        <f t="shared" si="2"/>
        <v>117</v>
      </c>
      <c r="E122" s="63" t="s">
        <v>720</v>
      </c>
      <c r="F122" s="72" t="s">
        <v>49</v>
      </c>
      <c r="G122" s="72" t="s">
        <v>134</v>
      </c>
      <c r="H122" s="72">
        <v>3</v>
      </c>
      <c r="I122" s="72" t="s">
        <v>18</v>
      </c>
      <c r="J122" s="72" t="s">
        <v>537</v>
      </c>
      <c r="K122" s="72" t="s">
        <v>538</v>
      </c>
      <c r="L122" s="72" t="s">
        <v>84</v>
      </c>
      <c r="M122" s="72" t="s">
        <v>21</v>
      </c>
      <c r="N122" s="72">
        <v>2</v>
      </c>
      <c r="O122" s="55">
        <v>43831</v>
      </c>
      <c r="P122" s="55">
        <v>44196</v>
      </c>
      <c r="Q122" s="72"/>
      <c r="R122" s="72">
        <v>1</v>
      </c>
      <c r="S122" s="72">
        <v>1</v>
      </c>
      <c r="T122" s="72">
        <v>1</v>
      </c>
      <c r="U122" s="58" t="s">
        <v>723</v>
      </c>
      <c r="V122" s="6"/>
      <c r="W122" s="128"/>
      <c r="X122" s="171"/>
      <c r="Y122" s="128"/>
      <c r="Z122" s="134"/>
    </row>
    <row r="123" spans="1:26" ht="105">
      <c r="A123" s="6" t="s">
        <v>338</v>
      </c>
      <c r="B123" s="6" t="s">
        <v>352</v>
      </c>
      <c r="C123" s="6" t="s">
        <v>221</v>
      </c>
      <c r="D123" s="6">
        <f t="shared" si="2"/>
        <v>118</v>
      </c>
      <c r="E123" s="66" t="s">
        <v>721</v>
      </c>
      <c r="F123" s="72" t="s">
        <v>49</v>
      </c>
      <c r="G123" s="72" t="s">
        <v>56</v>
      </c>
      <c r="H123" s="73">
        <v>1</v>
      </c>
      <c r="I123" s="72" t="s">
        <v>18</v>
      </c>
      <c r="J123" s="72" t="s">
        <v>327</v>
      </c>
      <c r="K123" s="72" t="s">
        <v>208</v>
      </c>
      <c r="L123" s="72" t="s">
        <v>16</v>
      </c>
      <c r="M123" s="72" t="s">
        <v>21</v>
      </c>
      <c r="N123" s="72">
        <v>0</v>
      </c>
      <c r="O123" s="55">
        <v>43831</v>
      </c>
      <c r="P123" s="55">
        <v>44196</v>
      </c>
      <c r="Q123" s="13"/>
      <c r="R123" s="13">
        <v>1</v>
      </c>
      <c r="S123" s="13">
        <v>1</v>
      </c>
      <c r="T123" s="13">
        <v>1</v>
      </c>
      <c r="U123" s="58" t="s">
        <v>328</v>
      </c>
      <c r="V123" s="13"/>
      <c r="W123" s="128"/>
      <c r="X123" s="172"/>
      <c r="Y123" s="174"/>
      <c r="Z123" s="134"/>
    </row>
    <row r="124" spans="1:26" ht="90">
      <c r="A124" s="6" t="s">
        <v>354</v>
      </c>
      <c r="B124" s="6" t="s">
        <v>355</v>
      </c>
      <c r="C124" s="6" t="s">
        <v>221</v>
      </c>
      <c r="D124" s="6">
        <f t="shared" si="2"/>
        <v>119</v>
      </c>
      <c r="E124" s="63" t="s">
        <v>287</v>
      </c>
      <c r="F124" s="6" t="s">
        <v>138</v>
      </c>
      <c r="G124" s="6" t="s">
        <v>133</v>
      </c>
      <c r="H124" s="104">
        <v>14</v>
      </c>
      <c r="I124" s="60" t="s">
        <v>45</v>
      </c>
      <c r="J124" s="6" t="s">
        <v>555</v>
      </c>
      <c r="K124" s="6" t="s">
        <v>556</v>
      </c>
      <c r="L124" s="72" t="s">
        <v>84</v>
      </c>
      <c r="M124" s="6" t="s">
        <v>21</v>
      </c>
      <c r="N124" s="105">
        <v>8</v>
      </c>
      <c r="O124" s="85">
        <v>43862</v>
      </c>
      <c r="P124" s="85">
        <v>44196</v>
      </c>
      <c r="Q124" s="65"/>
      <c r="R124" s="104">
        <v>8</v>
      </c>
      <c r="S124" s="104"/>
      <c r="T124" s="104">
        <v>6</v>
      </c>
      <c r="U124" s="64" t="s">
        <v>557</v>
      </c>
      <c r="V124" s="65"/>
      <c r="W124" s="130"/>
      <c r="X124" s="161"/>
      <c r="Y124" s="130"/>
      <c r="Z124" s="137"/>
    </row>
    <row r="125" spans="1:26" ht="90">
      <c r="A125" s="6" t="s">
        <v>354</v>
      </c>
      <c r="B125" s="6" t="s">
        <v>355</v>
      </c>
      <c r="C125" s="6" t="s">
        <v>221</v>
      </c>
      <c r="D125" s="6">
        <f t="shared" si="2"/>
        <v>120</v>
      </c>
      <c r="E125" s="106" t="s">
        <v>597</v>
      </c>
      <c r="F125" s="6" t="s">
        <v>138</v>
      </c>
      <c r="G125" s="6" t="s">
        <v>133</v>
      </c>
      <c r="H125" s="104">
        <v>6</v>
      </c>
      <c r="I125" s="60" t="s">
        <v>15</v>
      </c>
      <c r="J125" s="6" t="s">
        <v>558</v>
      </c>
      <c r="K125" s="6" t="s">
        <v>559</v>
      </c>
      <c r="L125" s="72" t="s">
        <v>84</v>
      </c>
      <c r="M125" s="6" t="s">
        <v>21</v>
      </c>
      <c r="N125" s="105">
        <v>12</v>
      </c>
      <c r="O125" s="85">
        <v>43862</v>
      </c>
      <c r="P125" s="85">
        <v>44196</v>
      </c>
      <c r="Q125" s="104"/>
      <c r="R125" s="104">
        <v>3</v>
      </c>
      <c r="S125" s="104"/>
      <c r="T125" s="104">
        <v>3</v>
      </c>
      <c r="U125" s="64" t="s">
        <v>557</v>
      </c>
      <c r="V125" s="104"/>
      <c r="W125" s="130"/>
      <c r="X125" s="161"/>
      <c r="Y125" s="130"/>
      <c r="Z125" s="137"/>
    </row>
    <row r="126" spans="1:26" ht="120">
      <c r="A126" s="6" t="s">
        <v>354</v>
      </c>
      <c r="B126" s="6" t="s">
        <v>355</v>
      </c>
      <c r="C126" s="6" t="s">
        <v>221</v>
      </c>
      <c r="D126" s="6">
        <f t="shared" si="2"/>
        <v>121</v>
      </c>
      <c r="E126" s="63" t="s">
        <v>202</v>
      </c>
      <c r="F126" s="6" t="s">
        <v>138</v>
      </c>
      <c r="G126" s="6" t="s">
        <v>133</v>
      </c>
      <c r="H126" s="104">
        <v>1</v>
      </c>
      <c r="I126" s="60" t="s">
        <v>45</v>
      </c>
      <c r="J126" s="6" t="s">
        <v>560</v>
      </c>
      <c r="K126" s="6" t="s">
        <v>561</v>
      </c>
      <c r="L126" s="72" t="s">
        <v>84</v>
      </c>
      <c r="M126" s="6" t="s">
        <v>21</v>
      </c>
      <c r="N126" s="104">
        <v>0</v>
      </c>
      <c r="O126" s="85">
        <v>43862</v>
      </c>
      <c r="P126" s="85">
        <v>44196</v>
      </c>
      <c r="Q126" s="60"/>
      <c r="R126" s="65"/>
      <c r="S126" s="60"/>
      <c r="T126" s="104">
        <v>1</v>
      </c>
      <c r="U126" s="64" t="s">
        <v>562</v>
      </c>
      <c r="V126" s="60"/>
      <c r="W126" s="130"/>
      <c r="X126" s="161"/>
      <c r="Y126" s="130"/>
      <c r="Z126" s="137"/>
    </row>
    <row r="127" spans="1:26" ht="120">
      <c r="A127" s="6" t="s">
        <v>354</v>
      </c>
      <c r="B127" s="6" t="s">
        <v>355</v>
      </c>
      <c r="C127" s="6" t="s">
        <v>221</v>
      </c>
      <c r="D127" s="6">
        <f t="shared" si="2"/>
        <v>122</v>
      </c>
      <c r="E127" s="63" t="s">
        <v>289</v>
      </c>
      <c r="F127" s="6" t="s">
        <v>138</v>
      </c>
      <c r="G127" s="6" t="s">
        <v>133</v>
      </c>
      <c r="H127" s="104">
        <v>1</v>
      </c>
      <c r="I127" s="60" t="s">
        <v>45</v>
      </c>
      <c r="J127" s="6" t="s">
        <v>560</v>
      </c>
      <c r="K127" s="6" t="s">
        <v>561</v>
      </c>
      <c r="L127" s="72" t="s">
        <v>84</v>
      </c>
      <c r="M127" s="6" t="s">
        <v>21</v>
      </c>
      <c r="N127" s="104">
        <v>0</v>
      </c>
      <c r="O127" s="85">
        <v>43862</v>
      </c>
      <c r="P127" s="85">
        <v>44196</v>
      </c>
      <c r="Q127" s="60"/>
      <c r="R127" s="65"/>
      <c r="S127" s="60"/>
      <c r="T127" s="104">
        <v>1</v>
      </c>
      <c r="U127" s="64" t="s">
        <v>562</v>
      </c>
      <c r="V127" s="60"/>
      <c r="W127" s="130"/>
      <c r="X127" s="161"/>
      <c r="Y127" s="130"/>
      <c r="Z127" s="137"/>
    </row>
    <row r="128" spans="1:26" ht="90">
      <c r="A128" s="6" t="s">
        <v>354</v>
      </c>
      <c r="B128" s="6" t="s">
        <v>355</v>
      </c>
      <c r="C128" s="6" t="s">
        <v>221</v>
      </c>
      <c r="D128" s="6">
        <f t="shared" si="2"/>
        <v>123</v>
      </c>
      <c r="E128" s="63" t="s">
        <v>564</v>
      </c>
      <c r="F128" s="6" t="s">
        <v>138</v>
      </c>
      <c r="G128" s="6" t="s">
        <v>133</v>
      </c>
      <c r="H128" s="104">
        <v>1</v>
      </c>
      <c r="I128" s="60" t="s">
        <v>45</v>
      </c>
      <c r="J128" s="6" t="s">
        <v>566</v>
      </c>
      <c r="K128" s="6" t="s">
        <v>568</v>
      </c>
      <c r="L128" s="72" t="s">
        <v>84</v>
      </c>
      <c r="M128" s="6" t="s">
        <v>21</v>
      </c>
      <c r="N128" s="104">
        <v>0</v>
      </c>
      <c r="O128" s="85">
        <v>43862</v>
      </c>
      <c r="P128" s="85">
        <v>44196</v>
      </c>
      <c r="Q128" s="60"/>
      <c r="R128" s="65"/>
      <c r="S128" s="60"/>
      <c r="T128" s="104">
        <v>1</v>
      </c>
      <c r="U128" s="64" t="s">
        <v>563</v>
      </c>
      <c r="V128" s="60"/>
      <c r="W128" s="130"/>
      <c r="X128" s="161"/>
      <c r="Y128" s="130"/>
      <c r="Z128" s="137"/>
    </row>
    <row r="129" spans="1:26" ht="90">
      <c r="A129" s="6" t="s">
        <v>354</v>
      </c>
      <c r="B129" s="6" t="s">
        <v>355</v>
      </c>
      <c r="C129" s="6" t="s">
        <v>221</v>
      </c>
      <c r="D129" s="6">
        <f t="shared" si="2"/>
        <v>124</v>
      </c>
      <c r="E129" s="63" t="s">
        <v>565</v>
      </c>
      <c r="F129" s="6" t="s">
        <v>138</v>
      </c>
      <c r="G129" s="6" t="s">
        <v>133</v>
      </c>
      <c r="H129" s="104">
        <v>1</v>
      </c>
      <c r="I129" s="60" t="s">
        <v>45</v>
      </c>
      <c r="J129" s="6" t="s">
        <v>567</v>
      </c>
      <c r="K129" s="6" t="s">
        <v>568</v>
      </c>
      <c r="L129" s="72" t="s">
        <v>84</v>
      </c>
      <c r="M129" s="6" t="s">
        <v>21</v>
      </c>
      <c r="N129" s="104">
        <v>0</v>
      </c>
      <c r="O129" s="85">
        <v>43862</v>
      </c>
      <c r="P129" s="85">
        <v>44196</v>
      </c>
      <c r="Q129" s="60"/>
      <c r="R129" s="65"/>
      <c r="S129" s="60"/>
      <c r="T129" s="104">
        <v>1</v>
      </c>
      <c r="U129" s="64" t="s">
        <v>563</v>
      </c>
      <c r="V129" s="60"/>
      <c r="W129" s="130"/>
      <c r="X129" s="161"/>
      <c r="Y129" s="130"/>
      <c r="Z129" s="137"/>
    </row>
    <row r="130" spans="1:26" ht="90">
      <c r="A130" s="6" t="s">
        <v>354</v>
      </c>
      <c r="B130" s="6" t="s">
        <v>355</v>
      </c>
      <c r="C130" s="6" t="s">
        <v>221</v>
      </c>
      <c r="D130" s="6">
        <f t="shared" si="2"/>
        <v>125</v>
      </c>
      <c r="E130" s="63" t="s">
        <v>722</v>
      </c>
      <c r="F130" s="6" t="s">
        <v>138</v>
      </c>
      <c r="G130" s="6" t="s">
        <v>133</v>
      </c>
      <c r="H130" s="104">
        <v>2</v>
      </c>
      <c r="I130" s="60" t="s">
        <v>45</v>
      </c>
      <c r="J130" s="6" t="s">
        <v>602</v>
      </c>
      <c r="K130" s="6" t="s">
        <v>732</v>
      </c>
      <c r="L130" s="72" t="s">
        <v>84</v>
      </c>
      <c r="M130" s="6" t="s">
        <v>21</v>
      </c>
      <c r="N130" s="65">
        <v>1</v>
      </c>
      <c r="O130" s="85">
        <v>43831</v>
      </c>
      <c r="P130" s="85">
        <v>44196</v>
      </c>
      <c r="Q130" s="60"/>
      <c r="R130" s="104">
        <v>1</v>
      </c>
      <c r="S130" s="60"/>
      <c r="T130" s="104">
        <v>1</v>
      </c>
      <c r="U130" s="64" t="s">
        <v>288</v>
      </c>
      <c r="V130" s="60"/>
      <c r="W130" s="130"/>
      <c r="X130" s="161"/>
      <c r="Y130" s="130"/>
      <c r="Z130" s="137"/>
    </row>
    <row r="131" spans="1:26" s="4" customFormat="1" ht="90">
      <c r="A131" s="6" t="s">
        <v>354</v>
      </c>
      <c r="B131" s="6" t="s">
        <v>355</v>
      </c>
      <c r="C131" s="6" t="s">
        <v>221</v>
      </c>
      <c r="D131" s="6">
        <f t="shared" si="2"/>
        <v>126</v>
      </c>
      <c r="E131" s="51" t="s">
        <v>569</v>
      </c>
      <c r="F131" s="6" t="s">
        <v>138</v>
      </c>
      <c r="G131" s="6" t="s">
        <v>133</v>
      </c>
      <c r="H131" s="82">
        <v>1</v>
      </c>
      <c r="I131" s="60" t="s">
        <v>15</v>
      </c>
      <c r="J131" s="6" t="s">
        <v>570</v>
      </c>
      <c r="K131" s="6" t="s">
        <v>571</v>
      </c>
      <c r="L131" s="72" t="s">
        <v>84</v>
      </c>
      <c r="M131" s="6" t="s">
        <v>21</v>
      </c>
      <c r="N131" s="82">
        <v>0</v>
      </c>
      <c r="O131" s="85">
        <v>43862</v>
      </c>
      <c r="P131" s="85">
        <v>44196</v>
      </c>
      <c r="Q131" s="60"/>
      <c r="R131" s="65"/>
      <c r="S131" s="60"/>
      <c r="T131" s="104">
        <v>1</v>
      </c>
      <c r="U131" s="64" t="s">
        <v>204</v>
      </c>
      <c r="V131" s="60"/>
      <c r="W131" s="128"/>
      <c r="X131" s="160"/>
      <c r="Y131" s="128"/>
      <c r="Z131" s="136"/>
    </row>
    <row r="132" spans="1:26" s="16" customFormat="1" ht="210">
      <c r="A132" s="95" t="s">
        <v>354</v>
      </c>
      <c r="B132" s="95" t="s">
        <v>355</v>
      </c>
      <c r="C132" s="95" t="s">
        <v>221</v>
      </c>
      <c r="D132" s="6">
        <f t="shared" si="2"/>
        <v>127</v>
      </c>
      <c r="E132" s="107" t="s">
        <v>598</v>
      </c>
      <c r="F132" s="95" t="s">
        <v>138</v>
      </c>
      <c r="G132" s="95" t="s">
        <v>133</v>
      </c>
      <c r="H132" s="108">
        <v>3000</v>
      </c>
      <c r="I132" s="90" t="s">
        <v>15</v>
      </c>
      <c r="J132" s="109" t="s">
        <v>599</v>
      </c>
      <c r="K132" s="95" t="s">
        <v>600</v>
      </c>
      <c r="L132" s="90" t="s">
        <v>84</v>
      </c>
      <c r="M132" s="95" t="s">
        <v>21</v>
      </c>
      <c r="N132" s="82">
        <v>3000</v>
      </c>
      <c r="O132" s="110">
        <v>43831</v>
      </c>
      <c r="P132" s="110">
        <v>44196</v>
      </c>
      <c r="Q132" s="105"/>
      <c r="R132" s="105">
        <v>1500</v>
      </c>
      <c r="S132" s="105"/>
      <c r="T132" s="105">
        <v>1500</v>
      </c>
      <c r="U132" s="111" t="s">
        <v>601</v>
      </c>
      <c r="V132" s="105"/>
      <c r="W132" s="131"/>
      <c r="X132" s="164"/>
      <c r="Y132" s="131"/>
      <c r="Z132" s="138"/>
    </row>
    <row r="133" spans="1:26" ht="45">
      <c r="A133" s="6" t="s">
        <v>354</v>
      </c>
      <c r="B133" s="6" t="s">
        <v>13</v>
      </c>
      <c r="C133" s="6" t="s">
        <v>221</v>
      </c>
      <c r="D133" s="6">
        <f t="shared" si="2"/>
        <v>128</v>
      </c>
      <c r="E133" s="17" t="s">
        <v>290</v>
      </c>
      <c r="F133" s="18" t="s">
        <v>85</v>
      </c>
      <c r="G133" s="18" t="s">
        <v>13</v>
      </c>
      <c r="H133" s="18">
        <v>0.5</v>
      </c>
      <c r="I133" s="18" t="s">
        <v>15</v>
      </c>
      <c r="J133" s="18" t="s">
        <v>291</v>
      </c>
      <c r="K133" s="18" t="s">
        <v>292</v>
      </c>
      <c r="L133" s="72" t="s">
        <v>84</v>
      </c>
      <c r="M133" s="19" t="s">
        <v>21</v>
      </c>
      <c r="N133" s="19">
        <v>1</v>
      </c>
      <c r="O133" s="20">
        <v>44166</v>
      </c>
      <c r="P133" s="20">
        <v>44196</v>
      </c>
      <c r="Q133" s="19"/>
      <c r="R133" s="19"/>
      <c r="S133" s="19"/>
      <c r="T133" s="19">
        <v>0.5</v>
      </c>
      <c r="U133" s="32" t="s">
        <v>741</v>
      </c>
      <c r="V133" s="19"/>
      <c r="W133" s="130"/>
      <c r="X133" s="161"/>
      <c r="Y133" s="130"/>
      <c r="Z133" s="137"/>
    </row>
    <row r="134" spans="1:26" ht="45">
      <c r="A134" s="6" t="s">
        <v>354</v>
      </c>
      <c r="B134" s="6" t="s">
        <v>13</v>
      </c>
      <c r="C134" s="6" t="s">
        <v>221</v>
      </c>
      <c r="D134" s="6">
        <f t="shared" si="2"/>
        <v>129</v>
      </c>
      <c r="E134" s="17" t="s">
        <v>293</v>
      </c>
      <c r="F134" s="18" t="s">
        <v>85</v>
      </c>
      <c r="G134" s="18" t="s">
        <v>13</v>
      </c>
      <c r="H134" s="18">
        <v>1</v>
      </c>
      <c r="I134" s="18" t="s">
        <v>45</v>
      </c>
      <c r="J134" s="18" t="s">
        <v>329</v>
      </c>
      <c r="K134" s="18" t="s">
        <v>578</v>
      </c>
      <c r="L134" s="72" t="s">
        <v>84</v>
      </c>
      <c r="M134" s="19" t="s">
        <v>21</v>
      </c>
      <c r="N134" s="19">
        <v>1</v>
      </c>
      <c r="O134" s="20">
        <v>44046</v>
      </c>
      <c r="P134" s="20">
        <v>44196</v>
      </c>
      <c r="Q134" s="21"/>
      <c r="R134" s="19">
        <v>0.25</v>
      </c>
      <c r="S134" s="19">
        <v>0.25</v>
      </c>
      <c r="T134" s="19">
        <v>0.5</v>
      </c>
      <c r="U134" s="32" t="s">
        <v>86</v>
      </c>
      <c r="V134" s="21"/>
      <c r="W134" s="130"/>
      <c r="X134" s="161"/>
      <c r="Y134" s="130"/>
      <c r="Z134" s="137"/>
    </row>
    <row r="135" spans="1:26" ht="60">
      <c r="A135" s="6" t="s">
        <v>354</v>
      </c>
      <c r="B135" s="6" t="s">
        <v>13</v>
      </c>
      <c r="C135" s="6" t="s">
        <v>221</v>
      </c>
      <c r="D135" s="6">
        <f t="shared" si="2"/>
        <v>130</v>
      </c>
      <c r="E135" s="66" t="s">
        <v>295</v>
      </c>
      <c r="F135" s="72" t="s">
        <v>85</v>
      </c>
      <c r="G135" s="54" t="s">
        <v>13</v>
      </c>
      <c r="H135" s="54">
        <v>157</v>
      </c>
      <c r="I135" s="54" t="s">
        <v>15</v>
      </c>
      <c r="J135" s="6" t="s">
        <v>87</v>
      </c>
      <c r="K135" s="6" t="s">
        <v>294</v>
      </c>
      <c r="L135" s="72" t="s">
        <v>84</v>
      </c>
      <c r="M135" s="72" t="s">
        <v>21</v>
      </c>
      <c r="N135" s="60">
        <v>157</v>
      </c>
      <c r="O135" s="20">
        <v>43832</v>
      </c>
      <c r="P135" s="20">
        <v>43921</v>
      </c>
      <c r="Q135" s="6">
        <v>157</v>
      </c>
      <c r="R135" s="60"/>
      <c r="S135" s="6"/>
      <c r="T135" s="60"/>
      <c r="U135" s="64" t="s">
        <v>88</v>
      </c>
      <c r="V135" s="87">
        <v>157</v>
      </c>
      <c r="W135" s="142">
        <v>49.5</v>
      </c>
      <c r="X135" s="143" t="s">
        <v>691</v>
      </c>
      <c r="Y135" s="158" t="s">
        <v>692</v>
      </c>
      <c r="Z135" s="165">
        <f>(W135*100)/V135</f>
        <v>31.528662420382165</v>
      </c>
    </row>
    <row r="136" spans="1:26" ht="195">
      <c r="A136" s="6" t="s">
        <v>354</v>
      </c>
      <c r="B136" s="6" t="s">
        <v>13</v>
      </c>
      <c r="C136" s="6" t="s">
        <v>221</v>
      </c>
      <c r="D136" s="6">
        <f t="shared" ref="D136:D153" si="3">D135+1</f>
        <v>131</v>
      </c>
      <c r="E136" s="66" t="s">
        <v>572</v>
      </c>
      <c r="F136" s="72" t="s">
        <v>85</v>
      </c>
      <c r="G136" s="54" t="s">
        <v>13</v>
      </c>
      <c r="H136" s="91">
        <v>1</v>
      </c>
      <c r="I136" s="54" t="s">
        <v>15</v>
      </c>
      <c r="J136" s="112" t="s">
        <v>296</v>
      </c>
      <c r="K136" s="6" t="s">
        <v>297</v>
      </c>
      <c r="L136" s="72" t="s">
        <v>16</v>
      </c>
      <c r="M136" s="72" t="s">
        <v>21</v>
      </c>
      <c r="N136" s="54" t="s">
        <v>22</v>
      </c>
      <c r="O136" s="14">
        <v>43983</v>
      </c>
      <c r="P136" s="14">
        <v>44074</v>
      </c>
      <c r="Q136" s="6"/>
      <c r="R136" s="13">
        <v>0.45</v>
      </c>
      <c r="S136" s="13">
        <v>0.55000000000000004</v>
      </c>
      <c r="T136" s="6"/>
      <c r="U136" s="64" t="s">
        <v>89</v>
      </c>
      <c r="V136" s="6"/>
      <c r="W136" s="130"/>
      <c r="X136" s="161"/>
      <c r="Y136" s="130"/>
      <c r="Z136" s="137"/>
    </row>
    <row r="137" spans="1:26" ht="195">
      <c r="A137" s="6" t="s">
        <v>354</v>
      </c>
      <c r="B137" s="6" t="s">
        <v>13</v>
      </c>
      <c r="C137" s="6" t="s">
        <v>221</v>
      </c>
      <c r="D137" s="6">
        <f t="shared" si="3"/>
        <v>132</v>
      </c>
      <c r="E137" s="66" t="s">
        <v>298</v>
      </c>
      <c r="F137" s="72" t="s">
        <v>85</v>
      </c>
      <c r="G137" s="54" t="s">
        <v>13</v>
      </c>
      <c r="H137" s="54">
        <v>1</v>
      </c>
      <c r="I137" s="54" t="s">
        <v>15</v>
      </c>
      <c r="J137" s="6" t="s">
        <v>299</v>
      </c>
      <c r="K137" s="6" t="s">
        <v>579</v>
      </c>
      <c r="L137" s="72" t="s">
        <v>84</v>
      </c>
      <c r="M137" s="72" t="s">
        <v>21</v>
      </c>
      <c r="N137" s="72">
        <v>1</v>
      </c>
      <c r="O137" s="20">
        <v>44105</v>
      </c>
      <c r="P137" s="20">
        <v>44196</v>
      </c>
      <c r="Q137" s="72"/>
      <c r="R137" s="72"/>
      <c r="S137" s="72"/>
      <c r="T137" s="72">
        <v>1</v>
      </c>
      <c r="U137" s="58" t="s">
        <v>90</v>
      </c>
      <c r="V137" s="72"/>
      <c r="W137" s="130"/>
      <c r="X137" s="161"/>
      <c r="Y137" s="130"/>
      <c r="Z137" s="137"/>
    </row>
    <row r="138" spans="1:26" ht="75">
      <c r="A138" s="6" t="s">
        <v>354</v>
      </c>
      <c r="B138" s="6" t="s">
        <v>13</v>
      </c>
      <c r="C138" s="6" t="s">
        <v>221</v>
      </c>
      <c r="D138" s="6">
        <f t="shared" si="3"/>
        <v>133</v>
      </c>
      <c r="E138" s="66" t="s">
        <v>330</v>
      </c>
      <c r="F138" s="72" t="s">
        <v>85</v>
      </c>
      <c r="G138" s="54" t="s">
        <v>13</v>
      </c>
      <c r="H138" s="54">
        <v>11</v>
      </c>
      <c r="I138" s="54" t="s">
        <v>15</v>
      </c>
      <c r="J138" s="6" t="s">
        <v>573</v>
      </c>
      <c r="K138" s="6" t="s">
        <v>574</v>
      </c>
      <c r="L138" s="72" t="s">
        <v>84</v>
      </c>
      <c r="M138" s="72" t="s">
        <v>21</v>
      </c>
      <c r="N138" s="72">
        <v>11</v>
      </c>
      <c r="O138" s="20">
        <v>44075</v>
      </c>
      <c r="P138" s="20">
        <v>44196</v>
      </c>
      <c r="Q138" s="72"/>
      <c r="R138" s="72"/>
      <c r="S138" s="72"/>
      <c r="T138" s="72">
        <v>11</v>
      </c>
      <c r="U138" s="58" t="s">
        <v>91</v>
      </c>
      <c r="V138" s="72"/>
      <c r="W138" s="130"/>
      <c r="X138" s="161"/>
      <c r="Y138" s="130"/>
      <c r="Z138" s="137"/>
    </row>
    <row r="139" spans="1:26" ht="60">
      <c r="A139" s="6" t="s">
        <v>354</v>
      </c>
      <c r="B139" s="6" t="s">
        <v>13</v>
      </c>
      <c r="C139" s="6" t="s">
        <v>221</v>
      </c>
      <c r="D139" s="6">
        <f t="shared" si="3"/>
        <v>134</v>
      </c>
      <c r="E139" s="66" t="s">
        <v>300</v>
      </c>
      <c r="F139" s="72" t="s">
        <v>85</v>
      </c>
      <c r="G139" s="54" t="s">
        <v>13</v>
      </c>
      <c r="H139" s="54">
        <v>11</v>
      </c>
      <c r="I139" s="54" t="s">
        <v>15</v>
      </c>
      <c r="J139" s="18" t="s">
        <v>301</v>
      </c>
      <c r="K139" s="18" t="s">
        <v>580</v>
      </c>
      <c r="L139" s="72" t="s">
        <v>84</v>
      </c>
      <c r="M139" s="19" t="s">
        <v>21</v>
      </c>
      <c r="N139" s="19">
        <v>11</v>
      </c>
      <c r="O139" s="20">
        <v>44015</v>
      </c>
      <c r="P139" s="20">
        <v>44104</v>
      </c>
      <c r="Q139" s="21"/>
      <c r="R139" s="21"/>
      <c r="S139" s="19">
        <v>11</v>
      </c>
      <c r="T139" s="21"/>
      <c r="U139" s="32" t="s">
        <v>92</v>
      </c>
      <c r="V139" s="21"/>
      <c r="W139" s="130"/>
      <c r="X139" s="161"/>
      <c r="Y139" s="130"/>
      <c r="Z139" s="137"/>
    </row>
    <row r="140" spans="1:26" ht="105">
      <c r="A140" s="6" t="s">
        <v>354</v>
      </c>
      <c r="B140" s="6" t="s">
        <v>13</v>
      </c>
      <c r="C140" s="6" t="s">
        <v>221</v>
      </c>
      <c r="D140" s="6">
        <f t="shared" si="3"/>
        <v>135</v>
      </c>
      <c r="E140" s="71" t="s">
        <v>302</v>
      </c>
      <c r="F140" s="72" t="s">
        <v>85</v>
      </c>
      <c r="G140" s="54" t="s">
        <v>13</v>
      </c>
      <c r="H140" s="54">
        <v>3450</v>
      </c>
      <c r="I140" s="54" t="s">
        <v>15</v>
      </c>
      <c r="J140" s="18" t="s">
        <v>575</v>
      </c>
      <c r="K140" s="18" t="s">
        <v>581</v>
      </c>
      <c r="L140" s="72" t="s">
        <v>84</v>
      </c>
      <c r="M140" s="19" t="s">
        <v>21</v>
      </c>
      <c r="N140" s="19">
        <v>3450</v>
      </c>
      <c r="O140" s="20">
        <v>43923</v>
      </c>
      <c r="P140" s="20">
        <v>44196</v>
      </c>
      <c r="Q140" s="19"/>
      <c r="R140" s="19">
        <f>3450/3</f>
        <v>1150</v>
      </c>
      <c r="S140" s="19">
        <v>1150</v>
      </c>
      <c r="T140" s="19">
        <v>1150</v>
      </c>
      <c r="U140" s="32" t="s">
        <v>93</v>
      </c>
      <c r="V140" s="19"/>
      <c r="W140" s="130"/>
      <c r="X140" s="161"/>
      <c r="Y140" s="130"/>
      <c r="Z140" s="137"/>
    </row>
    <row r="141" spans="1:26" ht="45">
      <c r="A141" s="6" t="s">
        <v>354</v>
      </c>
      <c r="B141" s="6" t="s">
        <v>13</v>
      </c>
      <c r="C141" s="6" t="s">
        <v>221</v>
      </c>
      <c r="D141" s="6">
        <f t="shared" si="3"/>
        <v>136</v>
      </c>
      <c r="E141" s="71" t="s">
        <v>303</v>
      </c>
      <c r="F141" s="72" t="s">
        <v>85</v>
      </c>
      <c r="G141" s="54" t="s">
        <v>13</v>
      </c>
      <c r="H141" s="54">
        <v>1</v>
      </c>
      <c r="I141" s="54" t="s">
        <v>15</v>
      </c>
      <c r="J141" s="6" t="s">
        <v>94</v>
      </c>
      <c r="K141" s="6" t="s">
        <v>582</v>
      </c>
      <c r="L141" s="72" t="s">
        <v>84</v>
      </c>
      <c r="M141" s="72" t="s">
        <v>21</v>
      </c>
      <c r="N141" s="72">
        <v>1</v>
      </c>
      <c r="O141" s="20">
        <v>44105</v>
      </c>
      <c r="P141" s="20">
        <v>44196</v>
      </c>
      <c r="Q141" s="22"/>
      <c r="R141" s="22"/>
      <c r="S141" s="72"/>
      <c r="T141" s="72">
        <v>1</v>
      </c>
      <c r="U141" s="58" t="s">
        <v>123</v>
      </c>
      <c r="V141" s="22"/>
      <c r="W141" s="130"/>
      <c r="X141" s="161"/>
      <c r="Y141" s="130"/>
      <c r="Z141" s="137"/>
    </row>
    <row r="142" spans="1:26" ht="30">
      <c r="A142" s="6" t="s">
        <v>354</v>
      </c>
      <c r="B142" s="6" t="s">
        <v>13</v>
      </c>
      <c r="C142" s="6" t="s">
        <v>221</v>
      </c>
      <c r="D142" s="6">
        <f t="shared" si="3"/>
        <v>137</v>
      </c>
      <c r="E142" s="71" t="s">
        <v>304</v>
      </c>
      <c r="F142" s="72" t="s">
        <v>85</v>
      </c>
      <c r="G142" s="54" t="s">
        <v>13</v>
      </c>
      <c r="H142" s="54">
        <v>1</v>
      </c>
      <c r="I142" s="54" t="s">
        <v>45</v>
      </c>
      <c r="J142" s="6" t="s">
        <v>305</v>
      </c>
      <c r="K142" s="6" t="s">
        <v>583</v>
      </c>
      <c r="L142" s="72" t="s">
        <v>84</v>
      </c>
      <c r="M142" s="72" t="s">
        <v>21</v>
      </c>
      <c r="N142" s="72">
        <v>1</v>
      </c>
      <c r="O142" s="20">
        <v>37563</v>
      </c>
      <c r="P142" s="20">
        <v>44196</v>
      </c>
      <c r="Q142" s="22"/>
      <c r="R142" s="22"/>
      <c r="S142" s="72"/>
      <c r="T142" s="72">
        <v>1</v>
      </c>
      <c r="U142" s="58" t="s">
        <v>95</v>
      </c>
      <c r="V142" s="22"/>
      <c r="W142" s="130"/>
      <c r="X142" s="161"/>
      <c r="Y142" s="130"/>
      <c r="Z142" s="137"/>
    </row>
    <row r="143" spans="1:26" ht="45">
      <c r="A143" s="6" t="s">
        <v>354</v>
      </c>
      <c r="B143" s="6" t="s">
        <v>13</v>
      </c>
      <c r="C143" s="6" t="s">
        <v>221</v>
      </c>
      <c r="D143" s="6">
        <f t="shared" si="3"/>
        <v>138</v>
      </c>
      <c r="E143" s="71" t="s">
        <v>96</v>
      </c>
      <c r="F143" s="72" t="s">
        <v>85</v>
      </c>
      <c r="G143" s="54" t="s">
        <v>13</v>
      </c>
      <c r="H143" s="54">
        <v>1</v>
      </c>
      <c r="I143" s="54" t="s">
        <v>45</v>
      </c>
      <c r="J143" s="6" t="s">
        <v>576</v>
      </c>
      <c r="K143" s="6" t="s">
        <v>584</v>
      </c>
      <c r="L143" s="72" t="s">
        <v>84</v>
      </c>
      <c r="M143" s="72" t="s">
        <v>21</v>
      </c>
      <c r="N143" s="72">
        <v>1</v>
      </c>
      <c r="O143" s="20">
        <v>44075</v>
      </c>
      <c r="P143" s="20">
        <v>44196</v>
      </c>
      <c r="Q143" s="22"/>
      <c r="R143" s="22"/>
      <c r="S143" s="72"/>
      <c r="T143" s="72">
        <v>1</v>
      </c>
      <c r="U143" s="58" t="s">
        <v>97</v>
      </c>
      <c r="V143" s="22"/>
      <c r="W143" s="130"/>
      <c r="X143" s="161"/>
      <c r="Y143" s="130"/>
      <c r="Z143" s="137"/>
    </row>
    <row r="144" spans="1:26" ht="60">
      <c r="A144" s="6" t="s">
        <v>354</v>
      </c>
      <c r="B144" s="6" t="s">
        <v>13</v>
      </c>
      <c r="C144" s="6" t="s">
        <v>221</v>
      </c>
      <c r="D144" s="6">
        <f t="shared" si="3"/>
        <v>139</v>
      </c>
      <c r="E144" s="71" t="s">
        <v>306</v>
      </c>
      <c r="F144" s="72" t="s">
        <v>85</v>
      </c>
      <c r="G144" s="54" t="s">
        <v>13</v>
      </c>
      <c r="H144" s="54">
        <v>1</v>
      </c>
      <c r="I144" s="54" t="s">
        <v>45</v>
      </c>
      <c r="J144" s="6" t="s">
        <v>577</v>
      </c>
      <c r="K144" s="6" t="s">
        <v>585</v>
      </c>
      <c r="L144" s="72" t="s">
        <v>84</v>
      </c>
      <c r="M144" s="72" t="s">
        <v>21</v>
      </c>
      <c r="N144" s="72">
        <v>1</v>
      </c>
      <c r="O144" s="20">
        <v>44105</v>
      </c>
      <c r="P144" s="20">
        <v>44196</v>
      </c>
      <c r="Q144" s="22"/>
      <c r="R144" s="22"/>
      <c r="S144" s="72"/>
      <c r="T144" s="72">
        <v>1</v>
      </c>
      <c r="U144" s="58" t="s">
        <v>98</v>
      </c>
      <c r="V144" s="22"/>
      <c r="W144" s="130"/>
      <c r="X144" s="161"/>
      <c r="Y144" s="130"/>
      <c r="Z144" s="137"/>
    </row>
    <row r="145" spans="1:26" ht="123.6">
      <c r="A145" s="6" t="s">
        <v>354</v>
      </c>
      <c r="B145" s="6" t="s">
        <v>13</v>
      </c>
      <c r="C145" s="6" t="s">
        <v>221</v>
      </c>
      <c r="D145" s="6">
        <f t="shared" si="3"/>
        <v>140</v>
      </c>
      <c r="E145" s="71" t="s">
        <v>636</v>
      </c>
      <c r="F145" s="72" t="s">
        <v>85</v>
      </c>
      <c r="G145" s="54" t="s">
        <v>13</v>
      </c>
      <c r="H145" s="54">
        <v>3</v>
      </c>
      <c r="I145" s="54" t="s">
        <v>15</v>
      </c>
      <c r="J145" s="6" t="s">
        <v>307</v>
      </c>
      <c r="K145" s="6" t="s">
        <v>516</v>
      </c>
      <c r="L145" s="72" t="s">
        <v>84</v>
      </c>
      <c r="M145" s="72" t="s">
        <v>21</v>
      </c>
      <c r="N145" s="72">
        <v>3</v>
      </c>
      <c r="O145" s="14">
        <v>43983</v>
      </c>
      <c r="P145" s="14">
        <v>44165</v>
      </c>
      <c r="Q145" s="15"/>
      <c r="R145" s="72"/>
      <c r="S145" s="72">
        <v>2</v>
      </c>
      <c r="T145" s="72">
        <v>1</v>
      </c>
      <c r="U145" s="58" t="s">
        <v>99</v>
      </c>
      <c r="V145" s="15"/>
      <c r="W145" s="130"/>
      <c r="X145" s="161"/>
      <c r="Y145" s="130"/>
      <c r="Z145" s="137"/>
    </row>
    <row r="146" spans="1:26" s="190" customFormat="1" ht="30">
      <c r="A146" s="189" t="s">
        <v>354</v>
      </c>
      <c r="B146" s="189" t="s">
        <v>13</v>
      </c>
      <c r="C146" s="189" t="s">
        <v>221</v>
      </c>
      <c r="D146" s="191">
        <f t="shared" si="3"/>
        <v>141</v>
      </c>
      <c r="E146" s="199" t="s">
        <v>747</v>
      </c>
      <c r="F146" s="194" t="s">
        <v>85</v>
      </c>
      <c r="G146" s="194" t="s">
        <v>13</v>
      </c>
      <c r="H146" s="194">
        <v>1</v>
      </c>
      <c r="I146" s="194" t="s">
        <v>45</v>
      </c>
      <c r="J146" s="199" t="s">
        <v>747</v>
      </c>
      <c r="K146" s="199" t="s">
        <v>748</v>
      </c>
      <c r="L146" s="189" t="s">
        <v>84</v>
      </c>
      <c r="M146" s="195" t="s">
        <v>21</v>
      </c>
      <c r="N146" s="195">
        <v>1</v>
      </c>
      <c r="O146" s="200">
        <v>44013</v>
      </c>
      <c r="P146" s="200">
        <v>44104</v>
      </c>
      <c r="Q146" s="201"/>
      <c r="R146" s="201"/>
      <c r="S146" s="201">
        <v>1</v>
      </c>
      <c r="T146" s="201"/>
      <c r="U146" s="202" t="s">
        <v>749</v>
      </c>
      <c r="V146" s="192"/>
      <c r="W146" s="182"/>
      <c r="X146" s="160"/>
      <c r="Y146" s="182"/>
      <c r="Z146" s="185"/>
    </row>
    <row r="147" spans="1:26" s="190" customFormat="1" ht="60">
      <c r="A147" s="189" t="s">
        <v>354</v>
      </c>
      <c r="B147" s="189" t="s">
        <v>13</v>
      </c>
      <c r="C147" s="189" t="s">
        <v>221</v>
      </c>
      <c r="D147" s="191">
        <f t="shared" si="3"/>
        <v>142</v>
      </c>
      <c r="E147" s="199" t="s">
        <v>750</v>
      </c>
      <c r="F147" s="194" t="s">
        <v>85</v>
      </c>
      <c r="G147" s="194" t="s">
        <v>13</v>
      </c>
      <c r="H147" s="194">
        <v>1</v>
      </c>
      <c r="I147" s="194" t="s">
        <v>45</v>
      </c>
      <c r="J147" s="199" t="s">
        <v>751</v>
      </c>
      <c r="K147" s="199" t="s">
        <v>752</v>
      </c>
      <c r="L147" s="189" t="s">
        <v>84</v>
      </c>
      <c r="M147" s="195" t="s">
        <v>21</v>
      </c>
      <c r="N147" s="195">
        <v>1</v>
      </c>
      <c r="O147" s="200">
        <v>44013</v>
      </c>
      <c r="P147" s="200">
        <v>44196</v>
      </c>
      <c r="Q147" s="201"/>
      <c r="R147" s="201"/>
      <c r="S147" s="201"/>
      <c r="T147" s="201">
        <v>1</v>
      </c>
      <c r="U147" s="202" t="s">
        <v>753</v>
      </c>
      <c r="V147" s="192"/>
      <c r="W147" s="182"/>
      <c r="X147" s="160"/>
      <c r="Y147" s="182"/>
      <c r="Z147" s="185"/>
    </row>
    <row r="148" spans="1:26" s="190" customFormat="1" ht="45">
      <c r="A148" s="189" t="s">
        <v>354</v>
      </c>
      <c r="B148" s="189" t="s">
        <v>13</v>
      </c>
      <c r="C148" s="189" t="s">
        <v>221</v>
      </c>
      <c r="D148" s="191">
        <f t="shared" si="3"/>
        <v>143</v>
      </c>
      <c r="E148" s="199" t="s">
        <v>754</v>
      </c>
      <c r="F148" s="194" t="s">
        <v>85</v>
      </c>
      <c r="G148" s="194" t="s">
        <v>13</v>
      </c>
      <c r="H148" s="194">
        <v>1</v>
      </c>
      <c r="I148" s="194" t="s">
        <v>15</v>
      </c>
      <c r="J148" s="199" t="s">
        <v>755</v>
      </c>
      <c r="K148" s="199" t="s">
        <v>756</v>
      </c>
      <c r="L148" s="189" t="s">
        <v>84</v>
      </c>
      <c r="M148" s="195" t="s">
        <v>21</v>
      </c>
      <c r="N148" s="195">
        <v>1</v>
      </c>
      <c r="O148" s="200">
        <v>44107</v>
      </c>
      <c r="P148" s="200">
        <v>44196</v>
      </c>
      <c r="Q148" s="201"/>
      <c r="R148" s="201"/>
      <c r="S148" s="201"/>
      <c r="T148" s="201">
        <v>1</v>
      </c>
      <c r="U148" s="202" t="s">
        <v>757</v>
      </c>
      <c r="V148" s="192"/>
      <c r="W148" s="182"/>
      <c r="X148" s="160"/>
      <c r="Y148" s="182"/>
      <c r="Z148" s="185"/>
    </row>
    <row r="149" spans="1:26" s="190" customFormat="1" ht="60">
      <c r="A149" s="189" t="s">
        <v>354</v>
      </c>
      <c r="B149" s="189" t="s">
        <v>13</v>
      </c>
      <c r="C149" s="189" t="s">
        <v>221</v>
      </c>
      <c r="D149" s="191">
        <f t="shared" si="3"/>
        <v>144</v>
      </c>
      <c r="E149" s="193" t="s">
        <v>740</v>
      </c>
      <c r="F149" s="194" t="s">
        <v>85</v>
      </c>
      <c r="G149" s="194" t="s">
        <v>13</v>
      </c>
      <c r="H149" s="194">
        <v>1</v>
      </c>
      <c r="I149" s="194" t="s">
        <v>45</v>
      </c>
      <c r="J149" s="194" t="s">
        <v>758</v>
      </c>
      <c r="K149" s="194" t="s">
        <v>759</v>
      </c>
      <c r="L149" s="189" t="s">
        <v>84</v>
      </c>
      <c r="M149" s="195" t="s">
        <v>21</v>
      </c>
      <c r="N149" s="195">
        <v>1</v>
      </c>
      <c r="O149" s="196">
        <v>44166</v>
      </c>
      <c r="P149" s="196">
        <v>44196</v>
      </c>
      <c r="Q149" s="197"/>
      <c r="R149" s="195"/>
      <c r="S149" s="195"/>
      <c r="T149" s="195">
        <v>10</v>
      </c>
      <c r="U149" s="193" t="s">
        <v>760</v>
      </c>
      <c r="V149" s="192"/>
      <c r="W149" s="182"/>
      <c r="X149" s="160"/>
      <c r="Y149" s="182"/>
      <c r="Z149" s="185"/>
    </row>
    <row r="150" spans="1:26" s="23" customFormat="1" ht="75">
      <c r="A150" s="6" t="s">
        <v>356</v>
      </c>
      <c r="B150" s="6" t="s">
        <v>356</v>
      </c>
      <c r="C150" s="6" t="s">
        <v>221</v>
      </c>
      <c r="D150" s="191">
        <f t="shared" si="3"/>
        <v>145</v>
      </c>
      <c r="E150" s="63" t="s">
        <v>308</v>
      </c>
      <c r="F150" s="6" t="s">
        <v>224</v>
      </c>
      <c r="G150" s="6" t="s">
        <v>14</v>
      </c>
      <c r="H150" s="54">
        <v>2</v>
      </c>
      <c r="I150" s="6" t="s">
        <v>45</v>
      </c>
      <c r="J150" s="6" t="s">
        <v>587</v>
      </c>
      <c r="K150" s="6" t="s">
        <v>586</v>
      </c>
      <c r="L150" s="6" t="s">
        <v>84</v>
      </c>
      <c r="M150" s="6" t="s">
        <v>21</v>
      </c>
      <c r="N150" s="6">
        <v>0</v>
      </c>
      <c r="O150" s="14">
        <v>43862</v>
      </c>
      <c r="P150" s="14">
        <v>44196</v>
      </c>
      <c r="Q150" s="6"/>
      <c r="R150" s="6"/>
      <c r="S150" s="6"/>
      <c r="T150" s="6">
        <v>2</v>
      </c>
      <c r="U150" s="64" t="s">
        <v>198</v>
      </c>
      <c r="V150" s="6"/>
      <c r="W150" s="132"/>
      <c r="X150" s="160"/>
      <c r="Y150" s="132"/>
      <c r="Z150" s="139"/>
    </row>
    <row r="151" spans="1:26" s="4" customFormat="1" ht="75">
      <c r="A151" s="6" t="s">
        <v>356</v>
      </c>
      <c r="B151" s="6" t="s">
        <v>356</v>
      </c>
      <c r="C151" s="6" t="s">
        <v>221</v>
      </c>
      <c r="D151" s="191">
        <f t="shared" si="3"/>
        <v>146</v>
      </c>
      <c r="E151" s="63" t="s">
        <v>309</v>
      </c>
      <c r="F151" s="6" t="s">
        <v>224</v>
      </c>
      <c r="G151" s="6" t="s">
        <v>14</v>
      </c>
      <c r="H151" s="6">
        <v>1</v>
      </c>
      <c r="I151" s="6" t="s">
        <v>45</v>
      </c>
      <c r="J151" s="6" t="s">
        <v>199</v>
      </c>
      <c r="K151" s="6" t="s">
        <v>200</v>
      </c>
      <c r="L151" s="6" t="s">
        <v>84</v>
      </c>
      <c r="M151" s="6" t="s">
        <v>21</v>
      </c>
      <c r="N151" s="6">
        <v>0</v>
      </c>
      <c r="O151" s="14">
        <v>43862</v>
      </c>
      <c r="P151" s="14">
        <v>44196</v>
      </c>
      <c r="Q151" s="113"/>
      <c r="R151" s="113"/>
      <c r="S151" s="113"/>
      <c r="T151" s="113">
        <v>1</v>
      </c>
      <c r="U151" s="64" t="s">
        <v>201</v>
      </c>
      <c r="V151" s="113"/>
      <c r="W151" s="128"/>
      <c r="X151" s="160"/>
      <c r="Y151" s="128"/>
      <c r="Z151" s="136"/>
    </row>
    <row r="152" spans="1:26" ht="90">
      <c r="A152" s="6" t="s">
        <v>357</v>
      </c>
      <c r="B152" s="6" t="s">
        <v>358</v>
      </c>
      <c r="C152" s="6" t="s">
        <v>221</v>
      </c>
      <c r="D152" s="191">
        <f t="shared" si="3"/>
        <v>147</v>
      </c>
      <c r="E152" s="114" t="s">
        <v>603</v>
      </c>
      <c r="F152" s="72" t="s">
        <v>70</v>
      </c>
      <c r="G152" s="72" t="s">
        <v>596</v>
      </c>
      <c r="H152" s="91">
        <v>1</v>
      </c>
      <c r="I152" s="95" t="s">
        <v>18</v>
      </c>
      <c r="J152" s="54" t="s">
        <v>137</v>
      </c>
      <c r="K152" s="72" t="s">
        <v>595</v>
      </c>
      <c r="L152" s="54" t="s">
        <v>16</v>
      </c>
      <c r="M152" s="6" t="s">
        <v>21</v>
      </c>
      <c r="N152" s="91">
        <v>1</v>
      </c>
      <c r="O152" s="115">
        <v>43891</v>
      </c>
      <c r="P152" s="115">
        <v>44196</v>
      </c>
      <c r="Q152" s="91">
        <v>0</v>
      </c>
      <c r="R152" s="116">
        <v>0.28570000000000001</v>
      </c>
      <c r="S152" s="93">
        <v>0.57140000000000002</v>
      </c>
      <c r="T152" s="91">
        <v>1</v>
      </c>
      <c r="U152" s="117" t="s">
        <v>591</v>
      </c>
      <c r="V152" s="209">
        <v>0</v>
      </c>
      <c r="W152" s="208">
        <v>0.28570000000000001</v>
      </c>
      <c r="X152" s="210" t="s">
        <v>777</v>
      </c>
      <c r="Y152" s="211" t="s">
        <v>778</v>
      </c>
      <c r="Z152" s="212"/>
    </row>
    <row r="153" spans="1:26" ht="180">
      <c r="A153" s="6" t="s">
        <v>357</v>
      </c>
      <c r="B153" s="6" t="s">
        <v>358</v>
      </c>
      <c r="C153" s="6" t="s">
        <v>221</v>
      </c>
      <c r="D153" s="191">
        <f t="shared" si="3"/>
        <v>148</v>
      </c>
      <c r="E153" s="63" t="s">
        <v>743</v>
      </c>
      <c r="F153" s="72" t="s">
        <v>70</v>
      </c>
      <c r="G153" s="118" t="s">
        <v>590</v>
      </c>
      <c r="H153" s="91">
        <v>1</v>
      </c>
      <c r="I153" s="95" t="s">
        <v>18</v>
      </c>
      <c r="J153" s="72" t="s">
        <v>592</v>
      </c>
      <c r="K153" s="72" t="s">
        <v>593</v>
      </c>
      <c r="L153" s="54" t="s">
        <v>16</v>
      </c>
      <c r="M153" s="6" t="s">
        <v>21</v>
      </c>
      <c r="N153" s="91">
        <v>1</v>
      </c>
      <c r="O153" s="115" t="s">
        <v>594</v>
      </c>
      <c r="P153" s="115">
        <v>44196</v>
      </c>
      <c r="Q153" s="91">
        <v>1</v>
      </c>
      <c r="R153" s="91">
        <v>1</v>
      </c>
      <c r="S153" s="91">
        <v>1</v>
      </c>
      <c r="T153" s="91">
        <v>1</v>
      </c>
      <c r="U153" s="117" t="s">
        <v>591</v>
      </c>
      <c r="V153" s="67">
        <v>1</v>
      </c>
      <c r="W153" s="67">
        <v>1</v>
      </c>
      <c r="X153" s="168" t="s">
        <v>656</v>
      </c>
      <c r="Y153" s="142" t="s">
        <v>591</v>
      </c>
      <c r="Z153" s="169">
        <v>100</v>
      </c>
    </row>
    <row r="154" spans="1:26" ht="40.799999999999997">
      <c r="A154" s="204" t="s">
        <v>765</v>
      </c>
      <c r="B154" s="119"/>
      <c r="C154" s="120"/>
      <c r="D154" s="119"/>
      <c r="E154" s="121"/>
      <c r="F154" s="122"/>
      <c r="G154" s="122"/>
      <c r="H154" s="122"/>
      <c r="I154" s="122"/>
      <c r="J154" s="122"/>
      <c r="K154" s="119"/>
      <c r="L154" s="123"/>
      <c r="M154" s="123"/>
      <c r="N154" s="123"/>
      <c r="O154" s="119"/>
      <c r="P154" s="119"/>
      <c r="Q154" s="123"/>
      <c r="R154" s="123"/>
      <c r="S154" s="123"/>
      <c r="T154" s="123"/>
      <c r="U154" s="121"/>
      <c r="V154" s="119"/>
      <c r="Y154" s="37" t="s">
        <v>644</v>
      </c>
      <c r="Z154" s="140">
        <f>AVERAGE(Z12:Z153)</f>
        <v>94.71337579617834</v>
      </c>
    </row>
    <row r="155" spans="1:26" s="188" customFormat="1" ht="40.799999999999997">
      <c r="A155" s="205" t="s">
        <v>767</v>
      </c>
      <c r="B155" s="205" t="s">
        <v>768</v>
      </c>
      <c r="C155" s="205" t="s">
        <v>769</v>
      </c>
      <c r="D155" s="178"/>
      <c r="E155" s="179"/>
      <c r="F155" s="180"/>
      <c r="G155" s="180"/>
      <c r="H155" s="180"/>
      <c r="I155" s="180"/>
      <c r="J155" s="180"/>
      <c r="K155" s="178"/>
      <c r="L155" s="181"/>
      <c r="M155" s="181"/>
      <c r="N155" s="181"/>
      <c r="O155" s="178"/>
      <c r="P155" s="178"/>
      <c r="Q155" s="181"/>
      <c r="R155" s="181"/>
      <c r="S155" s="181"/>
      <c r="T155" s="181"/>
      <c r="U155" s="179"/>
      <c r="V155" s="178"/>
      <c r="X155" s="198"/>
      <c r="Y155" s="175" t="s">
        <v>645</v>
      </c>
      <c r="Z155" s="186">
        <v>94.7</v>
      </c>
    </row>
    <row r="156" spans="1:26" ht="43.2">
      <c r="A156" s="203" t="s">
        <v>762</v>
      </c>
      <c r="B156" s="206" t="s">
        <v>774</v>
      </c>
      <c r="C156" s="203" t="s">
        <v>770</v>
      </c>
      <c r="D156" s="119"/>
      <c r="E156" s="124"/>
      <c r="F156" s="123"/>
      <c r="G156" s="123"/>
      <c r="H156" s="123"/>
      <c r="I156" s="123"/>
      <c r="J156" s="122"/>
      <c r="K156" s="123"/>
      <c r="L156" s="123"/>
      <c r="M156" s="123"/>
      <c r="N156" s="123"/>
      <c r="O156" s="119"/>
      <c r="P156" s="119"/>
      <c r="Q156" s="123"/>
      <c r="R156" s="123"/>
      <c r="S156" s="125"/>
      <c r="T156" s="123"/>
      <c r="U156" s="126"/>
      <c r="V156" s="119"/>
      <c r="X156" s="198"/>
      <c r="Y156" s="188"/>
      <c r="Z156" s="188"/>
    </row>
    <row r="157" spans="1:26" ht="120" customHeight="1">
      <c r="A157" s="203" t="s">
        <v>764</v>
      </c>
      <c r="B157" s="203" t="s">
        <v>763</v>
      </c>
      <c r="C157" s="203" t="s">
        <v>766</v>
      </c>
      <c r="D157" s="119"/>
      <c r="E157" s="124"/>
      <c r="F157" s="123"/>
      <c r="G157" s="123"/>
      <c r="H157" s="123"/>
      <c r="I157" s="123"/>
      <c r="J157" s="122"/>
      <c r="K157" s="123"/>
      <c r="L157" s="123"/>
      <c r="M157" s="123"/>
      <c r="N157" s="123"/>
      <c r="O157" s="119"/>
      <c r="P157" s="119"/>
      <c r="Q157" s="123"/>
      <c r="R157" s="123"/>
      <c r="S157" s="125"/>
      <c r="T157" s="123"/>
      <c r="U157" s="126" t="s">
        <v>633</v>
      </c>
      <c r="V157" s="119"/>
      <c r="X157" s="188"/>
    </row>
  </sheetData>
  <protectedRanges>
    <protectedRange sqref="W6:Y20 W124:Y134 W53 W23:Y23 W79:Y83 W26:Y26 W30:Y32 W28 Y28 W35:Y39 W44:Y44 W57:Y68 X72:Y72 W70:Y71 W111:Y120 W122 X121:Y122 W123:X123 W93:Y94 W96:Y105 W75:Y77 W85:Y87 W89:Y91 W136:Y153" name="Rango1"/>
    <protectedRange sqref="Y123" name="Rango1_1"/>
    <protectedRange sqref="W47:Y48" name="Rango1_2"/>
    <protectedRange sqref="W21:Y21" name="Rango1_3"/>
    <protectedRange sqref="W78:Y78" name="Rango1_4"/>
    <protectedRange sqref="W22:Y22" name="Rango1_5"/>
    <protectedRange sqref="W24:Y25" name="Rango1_6"/>
    <protectedRange sqref="W27:Y27" name="Rango1_7"/>
    <protectedRange sqref="X28" name="Rango1_8"/>
    <protectedRange sqref="W29:Y29" name="Rango1_9"/>
    <protectedRange sqref="W33:Y34" name="Rango1_10"/>
    <protectedRange sqref="W40:Y42 W45 X43:Y43" name="Rango1_11"/>
    <protectedRange sqref="W46:Y46 X45:Y45" name="Rango1_12"/>
    <protectedRange sqref="W49:Y52" name="Rango1_13"/>
    <protectedRange sqref="W54 Y55" name="Rango1_15"/>
    <protectedRange sqref="W55:X55 W56" name="Rango1_16"/>
    <protectedRange sqref="W106:Y107 W109:Y110 W108" name="Rango1_14"/>
    <protectedRange sqref="W69:Y69" name="Rango1_17"/>
    <protectedRange sqref="W135:Y135" name="Rango1_18"/>
    <protectedRange sqref="X56:Y56" name="Rango1_15_1"/>
    <protectedRange sqref="X53:Y53" name="Rango1_20"/>
    <protectedRange sqref="X54" name="Rango1_15_2"/>
    <protectedRange sqref="Y54" name="Rango1_15_3"/>
    <protectedRange sqref="X108:Y108" name="Rango1_21"/>
  </protectedRanges>
  <autoFilter ref="A5:Z157" xr:uid="{00000000-0009-0000-0000-000000000000}"/>
  <dataConsolidate/>
  <mergeCells count="15">
    <mergeCell ref="V4:Z4"/>
    <mergeCell ref="A2:U2"/>
    <mergeCell ref="A3:U3"/>
    <mergeCell ref="K4:N4"/>
    <mergeCell ref="O4:U4"/>
    <mergeCell ref="H4:H5"/>
    <mergeCell ref="J4:J5"/>
    <mergeCell ref="F4:F5"/>
    <mergeCell ref="A4:A5"/>
    <mergeCell ref="B4:B5"/>
    <mergeCell ref="C4:C5"/>
    <mergeCell ref="D4:D5"/>
    <mergeCell ref="I4:I5"/>
    <mergeCell ref="G4:G5"/>
    <mergeCell ref="E4:E5"/>
  </mergeCells>
  <printOptions horizontalCentered="1" verticalCentered="1"/>
  <pageMargins left="0.21" right="0.17" top="0.33" bottom="0.38" header="0.17" footer="0.17"/>
  <pageSetup paperSize="125" scale="24" fitToHeight="0" orientation="landscape" r:id="rId1"/>
  <headerFooter>
    <oddFooter>&amp;R&amp;P de &amp;N</oddFooter>
  </headerFooter>
  <rowBreaks count="6" manualBreakCount="6">
    <brk id="11" max="16383" man="1"/>
    <brk id="27" max="16383" man="1"/>
    <brk id="40" max="16383" man="1"/>
    <brk id="53" max="16383" man="1"/>
    <brk id="130" max="16383" man="1"/>
    <brk id="157" max="20" man="1"/>
  </rowBreaks>
  <ignoredErrors>
    <ignoredError sqref="H6:H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2020 con ajustes</vt:lpstr>
      <vt:lpstr>'Plan Accion 2020 con ajustes'!Área_de_impresión</vt:lpstr>
      <vt:lpstr>'Plan Accion 2020 con ajustes'!Títulos_a_imprimir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2020-05-21T14:02:09Z</dcterms:modified>
</cp:coreProperties>
</file>