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4 Tr\"/>
    </mc:Choice>
  </mc:AlternateContent>
  <xr:revisionPtr revIDLastSave="0" documentId="13_ncr:1_{E9D40A1F-EB09-47C0-9693-015AB08DFAC5}" xr6:coauthVersionLast="46" xr6:coauthVersionMax="46" xr10:uidLastSave="{00000000-0000-0000-0000-000000000000}"/>
  <bookViews>
    <workbookView xWindow="-120" yWindow="-120" windowWidth="20730" windowHeight="11160" tabRatio="808" xr2:uid="{00000000-000D-0000-FFFF-FFFF00000000}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Up'!$B$2:$R$57</definedName>
    <definedName name="_xlnm.Print_Area" localSheetId="0">Encuesta!$B$2:$R$57</definedName>
    <definedName name="_xlnm.Print_Area" localSheetId="1">Soportes!$B$2:$R$57</definedName>
    <definedName name="Fuente_indicador" localSheetId="2">'Back Up'!$M$104:$M$110</definedName>
    <definedName name="Fuente_indicador" localSheetId="1">Soportes!$M$104:$M$110</definedName>
    <definedName name="Fuente_indicador">Encuesta!$M$104:$M$110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Up'!$I$104:$I$109</definedName>
    <definedName name="Periodicidad" localSheetId="1">Soportes!$I$104:$I$109</definedName>
    <definedName name="Periodicidad">Encuesta!$I$104:$I$109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Up'!$H$104:$H$106</definedName>
    <definedName name="Tipo_indicador" localSheetId="0">Encuesta!$H$104:$H$106</definedName>
    <definedName name="Tipo_indicador" localSheetId="1">Soportes!$H$104:$H$106</definedName>
  </definedNames>
  <calcPr calcId="191029"/>
</workbook>
</file>

<file path=xl/calcChain.xml><?xml version="1.0" encoding="utf-8"?>
<calcChain xmlns="http://schemas.openxmlformats.org/spreadsheetml/2006/main">
  <c r="P28" i="11" l="1"/>
  <c r="P27" i="11"/>
  <c r="J28" i="11"/>
  <c r="D28" i="11"/>
  <c r="P26" i="11"/>
  <c r="P28" i="10"/>
  <c r="P27" i="10"/>
  <c r="P26" i="10"/>
  <c r="P26" i="9"/>
  <c r="P28" i="9"/>
  <c r="D28" i="10"/>
  <c r="J28" i="10" l="1"/>
</calcChain>
</file>

<file path=xl/sharedStrings.xml><?xml version="1.0" encoding="utf-8"?>
<sst xmlns="http://schemas.openxmlformats.org/spreadsheetml/2006/main" count="296" uniqueCount="112">
  <si>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</si>
  <si>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</si>
  <si>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</si>
  <si>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</si>
  <si>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</si>
  <si>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</si>
  <si>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</si>
  <si>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</si>
  <si>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</si>
  <si>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</si>
  <si>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</si>
  <si>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</si>
  <si>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</si>
  <si>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</si>
  <si>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</si>
  <si>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</si>
  <si>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</si>
  <si>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</si>
  <si>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</si>
  <si>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</si>
  <si>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</si>
  <si>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</si>
  <si>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</si>
  <si>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</si>
  <si>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</si>
  <si>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</si>
  <si>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</si>
  <si>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</si>
  <si>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</si>
  <si>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</si>
  <si>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</si>
  <si>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</si>
  <si>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</si>
  <si>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</si>
  <si>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</si>
  <si>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</si>
  <si>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</si>
  <si>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</si>
  <si>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</si>
  <si>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</si>
  <si>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</si>
  <si>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</si>
  <si>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</si>
  <si>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</si>
  <si>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</si>
  <si>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</si>
  <si>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</si>
  <si>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</si>
  <si>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</si>
  <si>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</si>
  <si>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</si>
  <si>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</si>
  <si>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</si>
  <si>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</si>
  <si>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</si>
  <si>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</si>
  <si>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</si>
  <si>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</si>
  <si>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</si>
  <si>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</si>
  <si>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</si>
  <si>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</si>
  <si>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</si>
  <si>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</si>
  <si>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</si>
  <si>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</si>
  <si>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</si>
  <si>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</si>
  <si>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</si>
  <si>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</si>
  <si>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</si>
  <si>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</si>
  <si>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</si>
  <si>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</si>
  <si>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</si>
  <si>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</si>
  <si>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</si>
  <si>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</si>
  <si>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</si>
  <si>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</si>
  <si>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</si>
  <si>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</si>
  <si>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</si>
  <si>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</si>
  <si>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</si>
  <si>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</si>
  <si>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</si>
  <si>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</si>
  <si>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</si>
  <si>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</si>
  <si>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</si>
  <si>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</si>
  <si>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</si>
  <si>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</si>
  <si>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</si>
  <si>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</si>
  <si>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</si>
  <si>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</si>
  <si>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</si>
  <si>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</si>
  <si>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</si>
  <si>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</si>
  <si>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</si>
  <si>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</si>
  <si>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>Con la entrada del aislamiento por la emergencia sanitaria se perdió el acceso a la Plataforma Aranda por lo que a pesar que se continuo atendiendo los casos no fue posible continuar con el diligenciamiento de las encuestas de satisfacción</t>
  </si>
  <si>
    <t>Se realizaron atención y seguimiento a los casos por diferentes medios como los son correo electrónico y WhatsApp</t>
  </si>
  <si>
    <t>Debido a la virtualidad se han atendido la mayoría de los casos vía correo electrónico, ya que no se tenia acceso a la plataforma ARANDA lo cual ha hecho que no siempre se puedan diligenciar las encuestas, con la conexión por VPN se obtuvo nuevamente acceso a la aplicación para la mayoría de los usuarios lo cual permitió una mejora en los resultados</t>
  </si>
  <si>
    <t>Se iniciaron acciones para la implementación del certificado de servidor seguro con el fin de realizar la publicación WEB externa del aplicativo ARANDA y que los usuarios puedan diligenciar la encuesta de satisfacción</t>
  </si>
  <si>
    <t xml:space="preserve">A pesar del aislamiento se continuo con la prestación de los soportes de forma remota, </t>
  </si>
  <si>
    <t>Con la implementación del acceso por VPN y reuniones virtuales se generaron nuevas situaciones y casos que han venido siendo solucionados por el personal del proceso</t>
  </si>
  <si>
    <t>Se generaron Backups diarios, semanales y quincenales según políticas establecidas para el primer semestre del año 2020, y se garantizo el respaldo de la información de la entidad.</t>
  </si>
  <si>
    <t>Se generaron Backups diarios, semanales y quincenales según políticas establecidas para el segundo semestre del año 2020, y se garantizo el respaldo de la información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</si>
</sst>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16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vertical="top" wrapText="1"/>
      <protection locked="0"/>
    </xf>
    <xf numFmtId="0" fontId="4" fillId="0" borderId="53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10" fontId="23" fillId="0" borderId="29" xfId="1" applyNumberFormat="1" applyFont="1" applyBorder="1" applyAlignment="1" applyProtection="1">
      <alignment horizontal="center"/>
    </xf>
    <xf numFmtId="10" fontId="23" fillId="0" borderId="65" xfId="1" applyNumberFormat="1" applyFont="1" applyBorder="1" applyAlignment="1" applyProtection="1">
      <alignment horizontal="center"/>
    </xf>
    <xf numFmtId="10" fontId="23" fillId="0" borderId="59" xfId="1" applyNumberFormat="1" applyFont="1" applyBorder="1" applyAlignment="1" applyProtection="1">
      <alignment horizontal="center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10" fontId="23" fillId="0" borderId="55" xfId="0" applyNumberFormat="1" applyFont="1" applyBorder="1" applyAlignment="1" applyProtection="1">
      <alignment horizontal="center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9" fontId="23" fillId="0" borderId="13" xfId="1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Encuesta!$D$28:$Q$28</c:f>
              <c:numCache>
                <c:formatCode>0.00%</c:formatCode>
                <c:ptCount val="14"/>
                <c:pt idx="0">
                  <c:v>0.79190000000000005</c:v>
                </c:pt>
                <c:pt idx="6">
                  <c:v>0.8528</c:v>
                </c:pt>
                <c:pt idx="12">
                  <c:v>0.82235000000000003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 formatCode="General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6924848"/>
        <c:axId val="-1086923760"/>
      </c:barChart>
      <c:catAx>
        <c:axId val="-10869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86923760"/>
        <c:crosses val="autoZero"/>
        <c:auto val="1"/>
        <c:lblAlgn val="ctr"/>
        <c:lblOffset val="100"/>
        <c:noMultiLvlLbl val="0"/>
      </c:catAx>
      <c:valAx>
        <c:axId val="-108692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0869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0.97785304846274101</c:v>
                </c:pt>
                <c:pt idx="6">
                  <c:v>0.9441087613293051</c:v>
                </c:pt>
                <c:pt idx="12">
                  <c:v>0.96407647240209682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7824624"/>
        <c:axId val="-884513408"/>
      </c:barChart>
      <c:catAx>
        <c:axId val="-10878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4513408"/>
        <c:crosses val="autoZero"/>
        <c:auto val="1"/>
        <c:lblAlgn val="ctr"/>
        <c:lblOffset val="100"/>
        <c:noMultiLvlLbl val="0"/>
      </c:catAx>
      <c:valAx>
        <c:axId val="-884513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0878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0.96101786681104495</c:v>
                </c:pt>
                <c:pt idx="6">
                  <c:v>0.98859315589353614</c:v>
                </c:pt>
                <c:pt idx="12">
                  <c:v>0.97478308026030369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87824624"/>
        <c:axId val="-884513408"/>
      </c:barChart>
      <c:catAx>
        <c:axId val="-10878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84513408"/>
        <c:crosses val="autoZero"/>
        <c:auto val="1"/>
        <c:lblAlgn val="ctr"/>
        <c:lblOffset val="100"/>
        <c:noMultiLvlLbl val="0"/>
      </c:catAx>
      <c:valAx>
        <c:axId val="-884513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0878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30"/>
  <sheetViews>
    <sheetView showGridLines="0" tabSelected="1" zoomScale="80" zoomScaleNormal="80" zoomScaleSheetLayoutView="90" workbookViewId="0">
      <selection activeCell="J18" sqref="J18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3"/>
      <c r="C2" s="84"/>
      <c r="D2" s="85"/>
      <c r="E2" s="43" t="s">
        <v>76</v>
      </c>
      <c r="F2" s="44"/>
      <c r="G2" s="44"/>
      <c r="H2" s="44"/>
      <c r="I2" s="44"/>
      <c r="J2" s="44"/>
      <c r="K2" s="44"/>
      <c r="L2" s="44"/>
      <c r="M2" s="44"/>
      <c r="N2" s="45"/>
      <c r="O2" s="67" t="s">
        <v>75</v>
      </c>
      <c r="P2" s="67"/>
      <c r="Q2" s="67"/>
      <c r="R2" s="67"/>
    </row>
    <row r="3" spans="2:18" ht="24.75" customHeight="1" x14ac:dyDescent="0.2">
      <c r="B3" s="86"/>
      <c r="C3" s="87"/>
      <c r="D3" s="88"/>
      <c r="E3" s="46"/>
      <c r="F3" s="47"/>
      <c r="G3" s="47"/>
      <c r="H3" s="47"/>
      <c r="I3" s="47"/>
      <c r="J3" s="47"/>
      <c r="K3" s="47"/>
      <c r="L3" s="47"/>
      <c r="M3" s="47"/>
      <c r="N3" s="48"/>
      <c r="O3" s="67" t="s">
        <v>71</v>
      </c>
      <c r="P3" s="67"/>
      <c r="Q3" s="67"/>
      <c r="R3" s="67"/>
    </row>
    <row r="4" spans="2:18" ht="24.75" customHeight="1" thickBot="1" x14ac:dyDescent="0.25">
      <c r="B4" s="86"/>
      <c r="C4" s="87"/>
      <c r="D4" s="88"/>
      <c r="E4" s="49"/>
      <c r="F4" s="50"/>
      <c r="G4" s="50"/>
      <c r="H4" s="50"/>
      <c r="I4" s="50"/>
      <c r="J4" s="50"/>
      <c r="K4" s="50"/>
      <c r="L4" s="50"/>
      <c r="M4" s="50"/>
      <c r="N4" s="51"/>
      <c r="O4" s="67" t="s">
        <v>72</v>
      </c>
      <c r="P4" s="67"/>
      <c r="Q4" s="67"/>
      <c r="R4" s="67"/>
    </row>
    <row r="5" spans="2:18" ht="13.5" thickBot="1" x14ac:dyDescent="0.25">
      <c r="B5" s="129" t="s">
        <v>103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31"/>
      <c r="Q5" s="131"/>
      <c r="R5" s="132"/>
    </row>
    <row r="6" spans="2:18" ht="15" customHeight="1" thickBot="1" x14ac:dyDescent="0.25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ht="13.5" thickBot="1" x14ac:dyDescent="0.25">
      <c r="B7" s="5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6"/>
    </row>
    <row r="8" spans="2:18" ht="23.25" customHeight="1" thickBot="1" x14ac:dyDescent="0.25">
      <c r="B8" s="5"/>
      <c r="C8" s="7" t="s">
        <v>51</v>
      </c>
      <c r="D8" s="92" t="s">
        <v>45</v>
      </c>
      <c r="E8" s="93"/>
      <c r="F8" s="93"/>
      <c r="G8" s="93"/>
      <c r="H8" s="93"/>
      <c r="I8" s="94"/>
      <c r="J8" s="68" t="s">
        <v>47</v>
      </c>
      <c r="K8" s="69"/>
      <c r="L8" s="125" t="s">
        <v>84</v>
      </c>
      <c r="M8" s="126"/>
      <c r="N8" s="126"/>
      <c r="O8" s="126"/>
      <c r="P8" s="126"/>
      <c r="Q8" s="127"/>
      <c r="R8" s="6"/>
    </row>
    <row r="9" spans="2:18" ht="23.25" customHeight="1" thickBot="1" x14ac:dyDescent="0.25">
      <c r="B9" s="5"/>
      <c r="C9" s="7" t="s">
        <v>50</v>
      </c>
      <c r="D9" s="80" t="s">
        <v>79</v>
      </c>
      <c r="E9" s="81"/>
      <c r="F9" s="81"/>
      <c r="G9" s="81"/>
      <c r="H9" s="81"/>
      <c r="I9" s="82"/>
      <c r="J9" s="70" t="s">
        <v>48</v>
      </c>
      <c r="K9" s="71"/>
      <c r="L9" s="74" t="s">
        <v>95</v>
      </c>
      <c r="M9" s="75"/>
      <c r="N9" s="75"/>
      <c r="O9" s="75"/>
      <c r="P9" s="75"/>
      <c r="Q9" s="76"/>
      <c r="R9" s="6"/>
    </row>
    <row r="10" spans="2:18" ht="23.25" customHeight="1" thickBot="1" x14ac:dyDescent="0.25">
      <c r="B10" s="5"/>
      <c r="C10" s="7" t="s">
        <v>49</v>
      </c>
      <c r="D10" s="80" t="s">
        <v>80</v>
      </c>
      <c r="E10" s="81"/>
      <c r="F10" s="81"/>
      <c r="G10" s="81"/>
      <c r="H10" s="81"/>
      <c r="I10" s="82"/>
      <c r="J10" s="72"/>
      <c r="K10" s="73"/>
      <c r="L10" s="77"/>
      <c r="M10" s="78"/>
      <c r="N10" s="78"/>
      <c r="O10" s="78"/>
      <c r="P10" s="78"/>
      <c r="Q10" s="7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5" t="s">
        <v>14</v>
      </c>
      <c r="D12" s="116"/>
      <c r="E12" s="115" t="s">
        <v>52</v>
      </c>
      <c r="F12" s="124"/>
      <c r="G12" s="110" t="s">
        <v>1</v>
      </c>
      <c r="H12" s="111"/>
      <c r="I12" s="115" t="s">
        <v>3</v>
      </c>
      <c r="J12" s="124"/>
      <c r="K12" s="136" t="s">
        <v>6</v>
      </c>
      <c r="L12" s="137"/>
      <c r="M12" s="52" t="s">
        <v>2</v>
      </c>
      <c r="N12" s="53"/>
      <c r="O12" s="54"/>
      <c r="P12" s="61" t="s">
        <v>58</v>
      </c>
      <c r="Q12" s="62"/>
      <c r="R12" s="6"/>
    </row>
    <row r="13" spans="2:18" ht="15" customHeight="1" x14ac:dyDescent="0.2">
      <c r="B13" s="5"/>
      <c r="C13" s="117" t="s">
        <v>96</v>
      </c>
      <c r="D13" s="118"/>
      <c r="E13" s="121">
        <v>0.9</v>
      </c>
      <c r="F13" s="122"/>
      <c r="G13" s="146" t="s">
        <v>83</v>
      </c>
      <c r="H13" s="147"/>
      <c r="I13" s="150" t="s">
        <v>4</v>
      </c>
      <c r="J13" s="64"/>
      <c r="K13" s="138" t="s">
        <v>9</v>
      </c>
      <c r="L13" s="139"/>
      <c r="M13" s="55" t="s">
        <v>85</v>
      </c>
      <c r="N13" s="56"/>
      <c r="O13" s="57"/>
      <c r="P13" s="63" t="s">
        <v>61</v>
      </c>
      <c r="Q13" s="64"/>
      <c r="R13" s="6"/>
    </row>
    <row r="14" spans="2:18" ht="29.25" customHeight="1" thickBot="1" x14ac:dyDescent="0.25">
      <c r="B14" s="5"/>
      <c r="C14" s="119"/>
      <c r="D14" s="120"/>
      <c r="E14" s="119"/>
      <c r="F14" s="123"/>
      <c r="G14" s="148"/>
      <c r="H14" s="149"/>
      <c r="I14" s="151"/>
      <c r="J14" s="66"/>
      <c r="K14" s="140"/>
      <c r="L14" s="141"/>
      <c r="M14" s="58"/>
      <c r="N14" s="59"/>
      <c r="O14" s="60"/>
      <c r="P14" s="65"/>
      <c r="Q14" s="6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2" t="s">
        <v>11</v>
      </c>
      <c r="D16" s="152" t="s">
        <v>26</v>
      </c>
      <c r="E16" s="153"/>
      <c r="F16" s="158" t="s">
        <v>99</v>
      </c>
      <c r="G16" s="15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2"/>
      <c r="D17" s="154" t="s">
        <v>27</v>
      </c>
      <c r="E17" s="155"/>
      <c r="F17" s="160" t="s">
        <v>102</v>
      </c>
      <c r="G17" s="16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3"/>
      <c r="D18" s="156" t="s">
        <v>28</v>
      </c>
      <c r="E18" s="157"/>
      <c r="F18" s="144" t="s">
        <v>86</v>
      </c>
      <c r="G18" s="14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3" t="s">
        <v>12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6"/>
    </row>
    <row r="24" spans="2:20" ht="27" customHeight="1" thickBot="1" x14ac:dyDescent="0.25">
      <c r="B24" s="5"/>
      <c r="C24" s="34" t="s">
        <v>16</v>
      </c>
      <c r="D24" s="177" t="s">
        <v>81</v>
      </c>
      <c r="E24" s="178"/>
      <c r="F24" s="178"/>
      <c r="G24" s="178"/>
      <c r="H24" s="178"/>
      <c r="I24" s="179"/>
      <c r="J24" s="180" t="s">
        <v>82</v>
      </c>
      <c r="K24" s="178"/>
      <c r="L24" s="178"/>
      <c r="M24" s="178"/>
      <c r="N24" s="178"/>
      <c r="O24" s="179"/>
      <c r="P24" s="134" t="s">
        <v>13</v>
      </c>
      <c r="Q24" s="135"/>
      <c r="R24" s="6"/>
    </row>
    <row r="25" spans="2:20" ht="15" customHeight="1" x14ac:dyDescent="0.2">
      <c r="B25" s="5"/>
      <c r="C25" s="35" t="s">
        <v>17</v>
      </c>
      <c r="D25" s="181">
        <v>0.9</v>
      </c>
      <c r="E25" s="182"/>
      <c r="F25" s="182"/>
      <c r="G25" s="182"/>
      <c r="H25" s="182"/>
      <c r="I25" s="183"/>
      <c r="J25" s="192">
        <v>0.9</v>
      </c>
      <c r="K25" s="182"/>
      <c r="L25" s="182"/>
      <c r="M25" s="182"/>
      <c r="N25" s="182"/>
      <c r="O25" s="183"/>
      <c r="P25" s="175">
        <v>90</v>
      </c>
      <c r="Q25" s="176"/>
      <c r="R25" s="6"/>
    </row>
    <row r="26" spans="2:20" ht="13.5" thickBot="1" x14ac:dyDescent="0.25">
      <c r="B26" s="5"/>
      <c r="C26" s="36" t="s">
        <v>15</v>
      </c>
      <c r="D26" s="160">
        <v>79.19</v>
      </c>
      <c r="E26" s="184"/>
      <c r="F26" s="184"/>
      <c r="G26" s="184"/>
      <c r="H26" s="184"/>
      <c r="I26" s="185"/>
      <c r="J26" s="193">
        <v>85.28</v>
      </c>
      <c r="K26" s="184"/>
      <c r="L26" s="184"/>
      <c r="M26" s="184"/>
      <c r="N26" s="184"/>
      <c r="O26" s="185"/>
      <c r="P26" s="212">
        <f>AVERAGE(D26:O26)</f>
        <v>82.234999999999999</v>
      </c>
      <c r="Q26" s="213"/>
      <c r="R26" s="6"/>
    </row>
    <row r="27" spans="2:20" ht="15.75" customHeight="1" x14ac:dyDescent="0.2">
      <c r="B27" s="5"/>
      <c r="C27" s="36" t="s">
        <v>31</v>
      </c>
      <c r="D27" s="186"/>
      <c r="E27" s="187"/>
      <c r="F27" s="187"/>
      <c r="G27" s="187"/>
      <c r="H27" s="187"/>
      <c r="I27" s="188"/>
      <c r="J27" s="194"/>
      <c r="K27" s="187"/>
      <c r="L27" s="187"/>
      <c r="M27" s="187"/>
      <c r="N27" s="187"/>
      <c r="O27" s="188"/>
      <c r="P27" s="167"/>
      <c r="Q27" s="168"/>
      <c r="R27" s="6"/>
    </row>
    <row r="28" spans="2:20" ht="15.75" customHeight="1" thickBot="1" x14ac:dyDescent="0.25">
      <c r="B28" s="5"/>
      <c r="C28" s="37" t="s">
        <v>29</v>
      </c>
      <c r="D28" s="189">
        <v>0.79190000000000005</v>
      </c>
      <c r="E28" s="190"/>
      <c r="F28" s="190"/>
      <c r="G28" s="190"/>
      <c r="H28" s="190"/>
      <c r="I28" s="191"/>
      <c r="J28" s="189">
        <v>0.8528</v>
      </c>
      <c r="K28" s="190"/>
      <c r="L28" s="190"/>
      <c r="M28" s="190"/>
      <c r="N28" s="190"/>
      <c r="O28" s="191"/>
      <c r="P28" s="209">
        <f>AVERAGE(D28:O28)</f>
        <v>0.82235000000000003</v>
      </c>
      <c r="Q28" s="1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4"/>
      <c r="J31" s="164"/>
      <c r="K31" s="164"/>
      <c r="L31" s="164"/>
      <c r="M31" s="164"/>
      <c r="N31" s="164"/>
      <c r="O31" s="164"/>
      <c r="P31" s="164"/>
      <c r="Q31" s="16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22</v>
      </c>
      <c r="D42" s="100"/>
      <c r="E42" s="100"/>
      <c r="F42" s="100"/>
      <c r="G42" s="100"/>
      <c r="H42" s="100"/>
      <c r="I42" s="100"/>
      <c r="J42" s="100"/>
      <c r="K42" s="89" t="s">
        <v>66</v>
      </c>
      <c r="L42" s="90"/>
      <c r="M42" s="90"/>
      <c r="N42" s="90"/>
      <c r="O42" s="90"/>
      <c r="P42" s="90"/>
      <c r="Q42" s="91"/>
      <c r="R42" s="6"/>
    </row>
    <row r="43" spans="2:18" ht="28.5" customHeight="1" thickBot="1" x14ac:dyDescent="0.25">
      <c r="B43" s="5"/>
      <c r="C43" s="30"/>
      <c r="D43" s="31" t="s">
        <v>68</v>
      </c>
      <c r="E43" s="170" t="s">
        <v>69</v>
      </c>
      <c r="F43" s="170"/>
      <c r="G43" s="170"/>
      <c r="H43" s="170"/>
      <c r="I43" s="170"/>
      <c r="J43" s="171"/>
      <c r="K43" s="2"/>
      <c r="L43" s="3"/>
      <c r="M43" s="3"/>
      <c r="N43" s="3"/>
      <c r="O43" s="3"/>
      <c r="P43" s="3"/>
      <c r="Q43" s="4"/>
      <c r="R43" s="6"/>
    </row>
    <row r="44" spans="2:18" ht="38.25" customHeight="1" thickBot="1" x14ac:dyDescent="0.25">
      <c r="B44" s="5"/>
      <c r="C44" s="14" t="s">
        <v>18</v>
      </c>
      <c r="D44" s="41">
        <v>44012</v>
      </c>
      <c r="E44" s="101" t="s">
        <v>104</v>
      </c>
      <c r="F44" s="102"/>
      <c r="G44" s="102"/>
      <c r="H44" s="102"/>
      <c r="I44" s="102"/>
      <c r="J44" s="103"/>
      <c r="K44" s="97" t="s">
        <v>105</v>
      </c>
      <c r="L44" s="97"/>
      <c r="M44" s="97"/>
      <c r="N44" s="97"/>
      <c r="O44" s="97"/>
      <c r="P44" s="97"/>
      <c r="Q44" s="98"/>
      <c r="R44" s="6"/>
    </row>
    <row r="45" spans="2:18" ht="38.25" customHeight="1" thickBot="1" x14ac:dyDescent="0.25">
      <c r="B45" s="5"/>
      <c r="C45" s="14" t="s">
        <v>19</v>
      </c>
      <c r="D45" s="41">
        <v>44196</v>
      </c>
      <c r="E45" s="101" t="s">
        <v>106</v>
      </c>
      <c r="F45" s="102"/>
      <c r="G45" s="102"/>
      <c r="H45" s="102"/>
      <c r="I45" s="102"/>
      <c r="J45" s="103"/>
      <c r="K45" s="97" t="s">
        <v>107</v>
      </c>
      <c r="L45" s="97"/>
      <c r="M45" s="97"/>
      <c r="N45" s="97"/>
      <c r="O45" s="97"/>
      <c r="P45" s="97"/>
      <c r="Q45" s="98"/>
      <c r="R45" s="6"/>
    </row>
    <row r="46" spans="2:18" ht="38.25" customHeight="1" thickBot="1" x14ac:dyDescent="0.25">
      <c r="B46" s="5"/>
      <c r="C46" s="14" t="s">
        <v>73</v>
      </c>
      <c r="D46" s="33"/>
      <c r="E46" s="104"/>
      <c r="F46" s="105"/>
      <c r="G46" s="105"/>
      <c r="H46" s="105"/>
      <c r="I46" s="105"/>
      <c r="J46" s="106"/>
      <c r="K46" s="107"/>
      <c r="L46" s="107"/>
      <c r="M46" s="107"/>
      <c r="N46" s="107"/>
      <c r="O46" s="107"/>
      <c r="P46" s="107"/>
      <c r="Q46" s="108"/>
      <c r="R46" s="6"/>
    </row>
    <row r="47" spans="2:18" ht="38.25" customHeight="1" thickBot="1" x14ac:dyDescent="0.25">
      <c r="B47" s="5"/>
      <c r="C47" s="14" t="s">
        <v>20</v>
      </c>
      <c r="D47" s="33"/>
      <c r="E47" s="104"/>
      <c r="F47" s="105"/>
      <c r="G47" s="105"/>
      <c r="H47" s="105"/>
      <c r="I47" s="105"/>
      <c r="J47" s="106"/>
      <c r="K47" s="107"/>
      <c r="L47" s="107"/>
      <c r="M47" s="107"/>
      <c r="N47" s="107"/>
      <c r="O47" s="107"/>
      <c r="P47" s="107"/>
      <c r="Q47" s="108"/>
      <c r="R47" s="6"/>
    </row>
    <row r="48" spans="2:18" ht="38.25" customHeight="1" thickBot="1" x14ac:dyDescent="0.25">
      <c r="B48" s="5"/>
      <c r="C48" s="14" t="s">
        <v>21</v>
      </c>
      <c r="D48" s="33"/>
      <c r="E48" s="104"/>
      <c r="F48" s="105"/>
      <c r="G48" s="105"/>
      <c r="H48" s="105"/>
      <c r="I48" s="105"/>
      <c r="J48" s="106"/>
      <c r="K48" s="107"/>
      <c r="L48" s="107"/>
      <c r="M48" s="107"/>
      <c r="N48" s="107"/>
      <c r="O48" s="107"/>
      <c r="P48" s="107"/>
      <c r="Q48" s="108"/>
      <c r="R48" s="6"/>
    </row>
    <row r="49" spans="2:18" ht="38.25" customHeight="1" thickBot="1" x14ac:dyDescent="0.25">
      <c r="B49" s="5"/>
      <c r="C49" s="14" t="s">
        <v>33</v>
      </c>
      <c r="D49" s="33"/>
      <c r="E49" s="104"/>
      <c r="F49" s="105"/>
      <c r="G49" s="105"/>
      <c r="H49" s="105"/>
      <c r="I49" s="105"/>
      <c r="J49" s="106"/>
      <c r="K49" s="107"/>
      <c r="L49" s="107"/>
      <c r="M49" s="107"/>
      <c r="N49" s="107"/>
      <c r="O49" s="107"/>
      <c r="P49" s="107"/>
      <c r="Q49" s="108"/>
      <c r="R49" s="6"/>
    </row>
    <row r="50" spans="2:18" ht="38.25" customHeight="1" thickBot="1" x14ac:dyDescent="0.25">
      <c r="B50" s="5"/>
      <c r="C50" s="14" t="s">
        <v>53</v>
      </c>
      <c r="D50" s="33"/>
      <c r="E50" s="104"/>
      <c r="F50" s="105"/>
      <c r="G50" s="105"/>
      <c r="H50" s="105"/>
      <c r="I50" s="105"/>
      <c r="J50" s="106"/>
      <c r="K50" s="107"/>
      <c r="L50" s="107"/>
      <c r="M50" s="107"/>
      <c r="N50" s="107"/>
      <c r="O50" s="107"/>
      <c r="P50" s="107"/>
      <c r="Q50" s="108"/>
      <c r="R50" s="6"/>
    </row>
    <row r="51" spans="2:18" ht="38.25" customHeight="1" thickBot="1" x14ac:dyDescent="0.25">
      <c r="B51" s="5"/>
      <c r="C51" s="14" t="s">
        <v>54</v>
      </c>
      <c r="D51" s="33"/>
      <c r="E51" s="104"/>
      <c r="F51" s="105"/>
      <c r="G51" s="105"/>
      <c r="H51" s="105"/>
      <c r="I51" s="105"/>
      <c r="J51" s="106"/>
      <c r="K51" s="107"/>
      <c r="L51" s="107"/>
      <c r="M51" s="107"/>
      <c r="N51" s="107"/>
      <c r="O51" s="107"/>
      <c r="P51" s="107"/>
      <c r="Q51" s="108"/>
      <c r="R51" s="6"/>
    </row>
    <row r="52" spans="2:18" ht="38.25" customHeight="1" thickBot="1" x14ac:dyDescent="0.25">
      <c r="B52" s="5"/>
      <c r="C52" s="14" t="s">
        <v>55</v>
      </c>
      <c r="D52" s="33"/>
      <c r="E52" s="104"/>
      <c r="F52" s="105"/>
      <c r="G52" s="105"/>
      <c r="H52" s="105"/>
      <c r="I52" s="105"/>
      <c r="J52" s="106"/>
      <c r="K52" s="107"/>
      <c r="L52" s="107"/>
      <c r="M52" s="107"/>
      <c r="N52" s="107"/>
      <c r="O52" s="107"/>
      <c r="P52" s="107"/>
      <c r="Q52" s="108"/>
      <c r="R52" s="6"/>
    </row>
    <row r="53" spans="2:18" ht="39" customHeight="1" thickBot="1" x14ac:dyDescent="0.25">
      <c r="B53" s="5"/>
      <c r="C53" s="14" t="s">
        <v>56</v>
      </c>
      <c r="D53" s="32"/>
      <c r="E53" s="104"/>
      <c r="F53" s="105"/>
      <c r="G53" s="105"/>
      <c r="H53" s="105"/>
      <c r="I53" s="105"/>
      <c r="J53" s="106"/>
      <c r="K53" s="107"/>
      <c r="L53" s="107"/>
      <c r="M53" s="107"/>
      <c r="N53" s="107"/>
      <c r="O53" s="107"/>
      <c r="P53" s="107"/>
      <c r="Q53" s="108"/>
      <c r="R53" s="6"/>
    </row>
    <row r="54" spans="2:18" ht="39" customHeight="1" thickBot="1" x14ac:dyDescent="0.25">
      <c r="B54" s="5"/>
      <c r="C54" s="15" t="s">
        <v>74</v>
      </c>
      <c r="D54" s="32"/>
      <c r="E54" s="104"/>
      <c r="F54" s="105"/>
      <c r="G54" s="105"/>
      <c r="H54" s="105"/>
      <c r="I54" s="105"/>
      <c r="J54" s="106"/>
      <c r="K54" s="162"/>
      <c r="L54" s="162"/>
      <c r="M54" s="162"/>
      <c r="N54" s="162"/>
      <c r="O54" s="162"/>
      <c r="P54" s="162"/>
      <c r="Q54" s="163"/>
      <c r="R54" s="6"/>
    </row>
    <row r="55" spans="2:18" ht="40.5" customHeight="1" thickBot="1" x14ac:dyDescent="0.25">
      <c r="B55" s="5"/>
      <c r="C55" s="14" t="s">
        <v>57</v>
      </c>
      <c r="D55" s="32"/>
      <c r="E55" s="172"/>
      <c r="F55" s="173"/>
      <c r="G55" s="173"/>
      <c r="H55" s="173"/>
      <c r="I55" s="173"/>
      <c r="J55" s="174"/>
      <c r="K55" s="107"/>
      <c r="L55" s="107"/>
      <c r="M55" s="107"/>
      <c r="N55" s="107"/>
      <c r="O55" s="107"/>
      <c r="P55" s="107"/>
      <c r="Q55" s="10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95"/>
      <c r="N104" s="95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96"/>
      <c r="N105" s="96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96"/>
      <c r="N106" s="96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96"/>
      <c r="N107" s="96"/>
    </row>
    <row r="108" spans="3:21" ht="25.5" hidden="1" x14ac:dyDescent="0.2">
      <c r="C108" s="22" t="s">
        <v>77</v>
      </c>
      <c r="D108" s="23"/>
      <c r="H108" s="29"/>
      <c r="I108" s="29" t="s">
        <v>9</v>
      </c>
      <c r="J108" s="29" t="s">
        <v>67</v>
      </c>
      <c r="M108" s="96"/>
      <c r="N108" s="96"/>
    </row>
    <row r="109" spans="3:21" hidden="1" x14ac:dyDescent="0.2">
      <c r="C109" s="22" t="s">
        <v>78</v>
      </c>
      <c r="D109" s="23"/>
      <c r="H109" s="29"/>
      <c r="I109" s="29" t="s">
        <v>10</v>
      </c>
      <c r="J109" s="29"/>
      <c r="M109" s="96"/>
      <c r="N109" s="96"/>
    </row>
    <row r="110" spans="3:21" hidden="1" x14ac:dyDescent="0.2">
      <c r="C110" s="22" t="s">
        <v>41</v>
      </c>
      <c r="D110" s="23"/>
      <c r="M110" s="95"/>
      <c r="N110" s="95"/>
    </row>
    <row r="111" spans="3:21" ht="66" hidden="1" customHeight="1" x14ac:dyDescent="0.2">
      <c r="C111" s="22" t="s">
        <v>42</v>
      </c>
      <c r="D111" s="23"/>
      <c r="M111" s="109"/>
      <c r="N111" s="109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9">
    <mergeCell ref="P24:Q24"/>
    <mergeCell ref="K53:Q53"/>
    <mergeCell ref="P25:Q25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J28:O28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K51:Q51"/>
    <mergeCell ref="E52:J52"/>
    <mergeCell ref="K52:Q5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P25 J25" xr:uid="{00000000-0002-0000-0000-000009000000}"/>
    <dataValidation allowBlank="1" showInputMessage="1" showErrorMessage="1" prompt="Identifique el valor registrado en el numerador de la fórmula de cálculo" sqref="J26 D26" xr:uid="{00000000-0002-0000-0000-00000A000000}"/>
    <dataValidation allowBlank="1" showInputMessage="1" showErrorMessage="1" prompt="Identifique el valor registrado en el denominador de la fórmula de cálculo" sqref="D27 J27" xr:uid="{00000000-0002-0000-0000-00000B000000}"/>
    <dataValidation allowBlank="1" showInputMessage="1" showErrorMessage="1" prompt="Identifique el resultado del indicador en la medición desarrollada" sqref="P28 D28 J28 P26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130"/>
  <sheetViews>
    <sheetView showGridLines="0" zoomScale="80" zoomScaleNormal="80" zoomScaleSheetLayoutView="90" workbookViewId="0">
      <selection activeCell="H16" sqref="H16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3"/>
      <c r="C2" s="84"/>
      <c r="D2" s="85"/>
      <c r="E2" s="43" t="s">
        <v>76</v>
      </c>
      <c r="F2" s="44"/>
      <c r="G2" s="44"/>
      <c r="H2" s="44"/>
      <c r="I2" s="44"/>
      <c r="J2" s="44"/>
      <c r="K2" s="44"/>
      <c r="L2" s="44"/>
      <c r="M2" s="44"/>
      <c r="N2" s="45"/>
      <c r="O2" s="67" t="s">
        <v>75</v>
      </c>
      <c r="P2" s="67"/>
      <c r="Q2" s="67"/>
      <c r="R2" s="67"/>
    </row>
    <row r="3" spans="2:18" ht="24.75" customHeight="1" x14ac:dyDescent="0.2">
      <c r="B3" s="86"/>
      <c r="C3" s="87"/>
      <c r="D3" s="88"/>
      <c r="E3" s="46"/>
      <c r="F3" s="47"/>
      <c r="G3" s="47"/>
      <c r="H3" s="47"/>
      <c r="I3" s="47"/>
      <c r="J3" s="47"/>
      <c r="K3" s="47"/>
      <c r="L3" s="47"/>
      <c r="M3" s="47"/>
      <c r="N3" s="48"/>
      <c r="O3" s="67" t="s">
        <v>71</v>
      </c>
      <c r="P3" s="67"/>
      <c r="Q3" s="67"/>
      <c r="R3" s="67"/>
    </row>
    <row r="4" spans="2:18" ht="24.75" customHeight="1" thickBot="1" x14ac:dyDescent="0.25">
      <c r="B4" s="86"/>
      <c r="C4" s="87"/>
      <c r="D4" s="88"/>
      <c r="E4" s="49"/>
      <c r="F4" s="50"/>
      <c r="G4" s="50"/>
      <c r="H4" s="50"/>
      <c r="I4" s="50"/>
      <c r="J4" s="50"/>
      <c r="K4" s="50"/>
      <c r="L4" s="50"/>
      <c r="M4" s="50"/>
      <c r="N4" s="51"/>
      <c r="O4" s="67" t="s">
        <v>72</v>
      </c>
      <c r="P4" s="67"/>
      <c r="Q4" s="67"/>
      <c r="R4" s="67"/>
    </row>
    <row r="5" spans="2:18" ht="13.5" thickBot="1" x14ac:dyDescent="0.25">
      <c r="B5" s="129" t="s">
        <v>103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31"/>
      <c r="Q5" s="131"/>
      <c r="R5" s="132"/>
    </row>
    <row r="6" spans="2:18" ht="15" customHeight="1" thickBot="1" x14ac:dyDescent="0.25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ht="13.5" thickBot="1" x14ac:dyDescent="0.25">
      <c r="B7" s="5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6"/>
    </row>
    <row r="8" spans="2:18" ht="23.25" customHeight="1" thickBot="1" x14ac:dyDescent="0.25">
      <c r="B8" s="5"/>
      <c r="C8" s="7" t="s">
        <v>51</v>
      </c>
      <c r="D8" s="92" t="s">
        <v>45</v>
      </c>
      <c r="E8" s="93"/>
      <c r="F8" s="93"/>
      <c r="G8" s="93"/>
      <c r="H8" s="93"/>
      <c r="I8" s="94"/>
      <c r="J8" s="68" t="s">
        <v>47</v>
      </c>
      <c r="K8" s="69"/>
      <c r="L8" s="125" t="s">
        <v>88</v>
      </c>
      <c r="M8" s="126"/>
      <c r="N8" s="126"/>
      <c r="O8" s="126"/>
      <c r="P8" s="126"/>
      <c r="Q8" s="127"/>
      <c r="R8" s="6"/>
    </row>
    <row r="9" spans="2:18" ht="23.25" customHeight="1" thickBot="1" x14ac:dyDescent="0.25">
      <c r="B9" s="5"/>
      <c r="C9" s="7" t="s">
        <v>50</v>
      </c>
      <c r="D9" s="80" t="s">
        <v>79</v>
      </c>
      <c r="E9" s="81"/>
      <c r="F9" s="81"/>
      <c r="G9" s="81"/>
      <c r="H9" s="81"/>
      <c r="I9" s="82"/>
      <c r="J9" s="70" t="s">
        <v>48</v>
      </c>
      <c r="K9" s="71"/>
      <c r="L9" s="74" t="s">
        <v>98</v>
      </c>
      <c r="M9" s="75"/>
      <c r="N9" s="75"/>
      <c r="O9" s="75"/>
      <c r="P9" s="75"/>
      <c r="Q9" s="76"/>
      <c r="R9" s="6"/>
    </row>
    <row r="10" spans="2:18" ht="23.25" customHeight="1" thickBot="1" x14ac:dyDescent="0.25">
      <c r="B10" s="5"/>
      <c r="C10" s="7" t="s">
        <v>49</v>
      </c>
      <c r="D10" s="80" t="s">
        <v>80</v>
      </c>
      <c r="E10" s="81"/>
      <c r="F10" s="81"/>
      <c r="G10" s="81"/>
      <c r="H10" s="81"/>
      <c r="I10" s="82"/>
      <c r="J10" s="72"/>
      <c r="K10" s="73"/>
      <c r="L10" s="77"/>
      <c r="M10" s="78"/>
      <c r="N10" s="78"/>
      <c r="O10" s="78"/>
      <c r="P10" s="78"/>
      <c r="Q10" s="7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5" t="s">
        <v>14</v>
      </c>
      <c r="D12" s="116"/>
      <c r="E12" s="115" t="s">
        <v>52</v>
      </c>
      <c r="F12" s="124"/>
      <c r="G12" s="110" t="s">
        <v>1</v>
      </c>
      <c r="H12" s="111"/>
      <c r="I12" s="115" t="s">
        <v>3</v>
      </c>
      <c r="J12" s="124"/>
      <c r="K12" s="136" t="s">
        <v>6</v>
      </c>
      <c r="L12" s="137"/>
      <c r="M12" s="52" t="s">
        <v>2</v>
      </c>
      <c r="N12" s="53"/>
      <c r="O12" s="54"/>
      <c r="P12" s="61" t="s">
        <v>58</v>
      </c>
      <c r="Q12" s="62"/>
      <c r="R12" s="6"/>
    </row>
    <row r="13" spans="2:18" ht="15" customHeight="1" x14ac:dyDescent="0.2">
      <c r="B13" s="5"/>
      <c r="C13" s="195" t="s">
        <v>97</v>
      </c>
      <c r="D13" s="118"/>
      <c r="E13" s="121">
        <v>0.8</v>
      </c>
      <c r="F13" s="122"/>
      <c r="G13" s="146" t="s">
        <v>83</v>
      </c>
      <c r="H13" s="147"/>
      <c r="I13" s="150" t="s">
        <v>4</v>
      </c>
      <c r="J13" s="64"/>
      <c r="K13" s="138" t="s">
        <v>9</v>
      </c>
      <c r="L13" s="139"/>
      <c r="M13" s="55" t="s">
        <v>85</v>
      </c>
      <c r="N13" s="56"/>
      <c r="O13" s="57"/>
      <c r="P13" s="63" t="s">
        <v>61</v>
      </c>
      <c r="Q13" s="64"/>
      <c r="R13" s="6"/>
    </row>
    <row r="14" spans="2:18" ht="29.25" customHeight="1" thickBot="1" x14ac:dyDescent="0.25">
      <c r="B14" s="5"/>
      <c r="C14" s="119"/>
      <c r="D14" s="120"/>
      <c r="E14" s="119"/>
      <c r="F14" s="123"/>
      <c r="G14" s="148"/>
      <c r="H14" s="149"/>
      <c r="I14" s="151"/>
      <c r="J14" s="66"/>
      <c r="K14" s="140"/>
      <c r="L14" s="141"/>
      <c r="M14" s="58"/>
      <c r="N14" s="59"/>
      <c r="O14" s="60"/>
      <c r="P14" s="65"/>
      <c r="Q14" s="6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2" t="s">
        <v>11</v>
      </c>
      <c r="D16" s="152" t="s">
        <v>26</v>
      </c>
      <c r="E16" s="153"/>
      <c r="F16" s="196" t="s">
        <v>99</v>
      </c>
      <c r="G16" s="15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2"/>
      <c r="D17" s="154" t="s">
        <v>27</v>
      </c>
      <c r="E17" s="155"/>
      <c r="F17" s="160" t="s">
        <v>101</v>
      </c>
      <c r="G17" s="16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3"/>
      <c r="D18" s="156" t="s">
        <v>28</v>
      </c>
      <c r="E18" s="157"/>
      <c r="F18" s="144" t="s">
        <v>100</v>
      </c>
      <c r="G18" s="14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3" t="s">
        <v>12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6"/>
    </row>
    <row r="24" spans="2:20" ht="27" customHeight="1" thickBot="1" x14ac:dyDescent="0.25">
      <c r="B24" s="5"/>
      <c r="C24" s="34" t="s">
        <v>16</v>
      </c>
      <c r="D24" s="177" t="s">
        <v>81</v>
      </c>
      <c r="E24" s="178"/>
      <c r="F24" s="178"/>
      <c r="G24" s="178"/>
      <c r="H24" s="178"/>
      <c r="I24" s="179"/>
      <c r="J24" s="180" t="s">
        <v>82</v>
      </c>
      <c r="K24" s="178"/>
      <c r="L24" s="178"/>
      <c r="M24" s="178"/>
      <c r="N24" s="178"/>
      <c r="O24" s="179"/>
      <c r="P24" s="134" t="s">
        <v>13</v>
      </c>
      <c r="Q24" s="135"/>
      <c r="R24" s="6"/>
    </row>
    <row r="25" spans="2:20" ht="15" customHeight="1" x14ac:dyDescent="0.2">
      <c r="B25" s="5"/>
      <c r="C25" s="35" t="s">
        <v>17</v>
      </c>
      <c r="D25" s="181">
        <v>0.9</v>
      </c>
      <c r="E25" s="182"/>
      <c r="F25" s="182"/>
      <c r="G25" s="182"/>
      <c r="H25" s="182"/>
      <c r="I25" s="183"/>
      <c r="J25" s="192">
        <v>0.9</v>
      </c>
      <c r="K25" s="182"/>
      <c r="L25" s="182"/>
      <c r="M25" s="182"/>
      <c r="N25" s="182"/>
      <c r="O25" s="183"/>
      <c r="P25" s="214">
        <v>0.9</v>
      </c>
      <c r="Q25" s="176"/>
      <c r="R25" s="6"/>
    </row>
    <row r="26" spans="2:20" x14ac:dyDescent="0.2">
      <c r="B26" s="5"/>
      <c r="C26" s="36" t="s">
        <v>15</v>
      </c>
      <c r="D26" s="160">
        <v>3753</v>
      </c>
      <c r="E26" s="184"/>
      <c r="F26" s="184"/>
      <c r="G26" s="184"/>
      <c r="H26" s="184"/>
      <c r="I26" s="185"/>
      <c r="J26" s="193">
        <v>2500</v>
      </c>
      <c r="K26" s="184"/>
      <c r="L26" s="184"/>
      <c r="M26" s="184"/>
      <c r="N26" s="184"/>
      <c r="O26" s="185"/>
      <c r="P26" s="165">
        <f>SUM(D26:O26)</f>
        <v>6253</v>
      </c>
      <c r="Q26" s="166"/>
      <c r="R26" s="6"/>
    </row>
    <row r="27" spans="2:20" ht="15.75" customHeight="1" x14ac:dyDescent="0.2">
      <c r="B27" s="5"/>
      <c r="C27" s="36" t="s">
        <v>31</v>
      </c>
      <c r="D27" s="160">
        <v>3838</v>
      </c>
      <c r="E27" s="184"/>
      <c r="F27" s="184"/>
      <c r="G27" s="184"/>
      <c r="H27" s="184"/>
      <c r="I27" s="185"/>
      <c r="J27" s="193">
        <v>2648</v>
      </c>
      <c r="K27" s="184"/>
      <c r="L27" s="184"/>
      <c r="M27" s="184"/>
      <c r="N27" s="184"/>
      <c r="O27" s="185"/>
      <c r="P27" s="165">
        <f>SUM(D27:O27)</f>
        <v>6486</v>
      </c>
      <c r="Q27" s="166"/>
      <c r="R27" s="6"/>
    </row>
    <row r="28" spans="2:20" ht="15.75" customHeight="1" thickBot="1" x14ac:dyDescent="0.25">
      <c r="B28" s="5"/>
      <c r="C28" s="37" t="s">
        <v>29</v>
      </c>
      <c r="D28" s="197">
        <f>+IF(D27&gt;0,D26/D27,"")</f>
        <v>0.97785304846274101</v>
      </c>
      <c r="E28" s="198"/>
      <c r="F28" s="198"/>
      <c r="G28" s="198"/>
      <c r="H28" s="198"/>
      <c r="I28" s="199"/>
      <c r="J28" s="197">
        <f>+IF(J27&gt;0,J26/J27,"")</f>
        <v>0.9441087613293051</v>
      </c>
      <c r="K28" s="198"/>
      <c r="L28" s="198"/>
      <c r="M28" s="198"/>
      <c r="N28" s="198"/>
      <c r="O28" s="199"/>
      <c r="P28" s="210">
        <f>P26/P27</f>
        <v>0.96407647240209682</v>
      </c>
      <c r="Q28" s="21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4"/>
      <c r="J31" s="164"/>
      <c r="K31" s="164"/>
      <c r="L31" s="164"/>
      <c r="M31" s="164"/>
      <c r="N31" s="164"/>
      <c r="O31" s="164"/>
      <c r="P31" s="164"/>
      <c r="Q31" s="16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22</v>
      </c>
      <c r="D42" s="100"/>
      <c r="E42" s="100"/>
      <c r="F42" s="100"/>
      <c r="G42" s="100"/>
      <c r="H42" s="100"/>
      <c r="I42" s="100"/>
      <c r="J42" s="100"/>
      <c r="K42" s="89" t="s">
        <v>66</v>
      </c>
      <c r="L42" s="90"/>
      <c r="M42" s="90"/>
      <c r="N42" s="90"/>
      <c r="O42" s="90"/>
      <c r="P42" s="90"/>
      <c r="Q42" s="91"/>
      <c r="R42" s="6"/>
    </row>
    <row r="43" spans="2:18" ht="28.5" customHeight="1" thickBot="1" x14ac:dyDescent="0.25">
      <c r="B43" s="5"/>
      <c r="C43" s="30"/>
      <c r="D43" s="31" t="s">
        <v>68</v>
      </c>
      <c r="E43" s="170" t="s">
        <v>69</v>
      </c>
      <c r="F43" s="170"/>
      <c r="G43" s="170"/>
      <c r="H43" s="170"/>
      <c r="I43" s="170"/>
      <c r="J43" s="171"/>
      <c r="K43" s="38"/>
      <c r="L43" s="39"/>
      <c r="M43" s="39"/>
      <c r="N43" s="39"/>
      <c r="O43" s="39"/>
      <c r="P43" s="39"/>
      <c r="Q43" s="40"/>
      <c r="R43" s="6"/>
    </row>
    <row r="44" spans="2:18" ht="38.25" customHeight="1" thickBot="1" x14ac:dyDescent="0.25">
      <c r="B44" s="5"/>
      <c r="C44" s="14" t="s">
        <v>18</v>
      </c>
      <c r="D44" s="41">
        <v>44012</v>
      </c>
      <c r="E44" s="200" t="s">
        <v>108</v>
      </c>
      <c r="F44" s="201"/>
      <c r="G44" s="201"/>
      <c r="H44" s="201"/>
      <c r="I44" s="201"/>
      <c r="J44" s="202"/>
      <c r="K44" s="107"/>
      <c r="L44" s="107"/>
      <c r="M44" s="107"/>
      <c r="N44" s="107"/>
      <c r="O44" s="107"/>
      <c r="P44" s="107"/>
      <c r="Q44" s="108"/>
      <c r="R44" s="6"/>
    </row>
    <row r="45" spans="2:18" ht="38.25" customHeight="1" thickBot="1" x14ac:dyDescent="0.25">
      <c r="B45" s="5"/>
      <c r="C45" s="14" t="s">
        <v>19</v>
      </c>
      <c r="D45" s="41">
        <v>44196</v>
      </c>
      <c r="E45" s="200" t="s">
        <v>109</v>
      </c>
      <c r="F45" s="201"/>
      <c r="G45" s="201"/>
      <c r="H45" s="201"/>
      <c r="I45" s="201"/>
      <c r="J45" s="202"/>
      <c r="K45" s="107"/>
      <c r="L45" s="107"/>
      <c r="M45" s="107"/>
      <c r="N45" s="107"/>
      <c r="O45" s="107"/>
      <c r="P45" s="107"/>
      <c r="Q45" s="108"/>
      <c r="R45" s="6"/>
    </row>
    <row r="46" spans="2:18" ht="38.25" customHeight="1" thickBot="1" x14ac:dyDescent="0.25">
      <c r="B46" s="5"/>
      <c r="C46" s="14" t="s">
        <v>73</v>
      </c>
      <c r="D46" s="33"/>
      <c r="E46" s="104"/>
      <c r="F46" s="105"/>
      <c r="G46" s="105"/>
      <c r="H46" s="105"/>
      <c r="I46" s="105"/>
      <c r="J46" s="106"/>
      <c r="K46" s="107"/>
      <c r="L46" s="107"/>
      <c r="M46" s="107"/>
      <c r="N46" s="107"/>
      <c r="O46" s="107"/>
      <c r="P46" s="107"/>
      <c r="Q46" s="108"/>
      <c r="R46" s="6"/>
    </row>
    <row r="47" spans="2:18" ht="38.25" customHeight="1" thickBot="1" x14ac:dyDescent="0.25">
      <c r="B47" s="5"/>
      <c r="C47" s="14" t="s">
        <v>20</v>
      </c>
      <c r="D47" s="33"/>
      <c r="E47" s="104"/>
      <c r="F47" s="105"/>
      <c r="G47" s="105"/>
      <c r="H47" s="105"/>
      <c r="I47" s="105"/>
      <c r="J47" s="106"/>
      <c r="K47" s="107"/>
      <c r="L47" s="107"/>
      <c r="M47" s="107"/>
      <c r="N47" s="107"/>
      <c r="O47" s="107"/>
      <c r="P47" s="107"/>
      <c r="Q47" s="108"/>
      <c r="R47" s="6"/>
    </row>
    <row r="48" spans="2:18" ht="38.25" customHeight="1" thickBot="1" x14ac:dyDescent="0.25">
      <c r="B48" s="5"/>
      <c r="C48" s="14" t="s">
        <v>21</v>
      </c>
      <c r="D48" s="33"/>
      <c r="E48" s="104"/>
      <c r="F48" s="105"/>
      <c r="G48" s="105"/>
      <c r="H48" s="105"/>
      <c r="I48" s="105"/>
      <c r="J48" s="106"/>
      <c r="K48" s="107"/>
      <c r="L48" s="107"/>
      <c r="M48" s="107"/>
      <c r="N48" s="107"/>
      <c r="O48" s="107"/>
      <c r="P48" s="107"/>
      <c r="Q48" s="108"/>
      <c r="R48" s="6"/>
    </row>
    <row r="49" spans="2:18" ht="38.25" customHeight="1" thickBot="1" x14ac:dyDescent="0.25">
      <c r="B49" s="5"/>
      <c r="C49" s="14" t="s">
        <v>33</v>
      </c>
      <c r="D49" s="33"/>
      <c r="E49" s="104"/>
      <c r="F49" s="105"/>
      <c r="G49" s="105"/>
      <c r="H49" s="105"/>
      <c r="I49" s="105"/>
      <c r="J49" s="106"/>
      <c r="K49" s="107"/>
      <c r="L49" s="107"/>
      <c r="M49" s="107"/>
      <c r="N49" s="107"/>
      <c r="O49" s="107"/>
      <c r="P49" s="107"/>
      <c r="Q49" s="108"/>
      <c r="R49" s="6"/>
    </row>
    <row r="50" spans="2:18" ht="38.25" customHeight="1" thickBot="1" x14ac:dyDescent="0.25">
      <c r="B50" s="5"/>
      <c r="C50" s="14" t="s">
        <v>53</v>
      </c>
      <c r="D50" s="33"/>
      <c r="E50" s="104"/>
      <c r="F50" s="105"/>
      <c r="G50" s="105"/>
      <c r="H50" s="105"/>
      <c r="I50" s="105"/>
      <c r="J50" s="106"/>
      <c r="K50" s="107"/>
      <c r="L50" s="107"/>
      <c r="M50" s="107"/>
      <c r="N50" s="107"/>
      <c r="O50" s="107"/>
      <c r="P50" s="107"/>
      <c r="Q50" s="108"/>
      <c r="R50" s="6"/>
    </row>
    <row r="51" spans="2:18" ht="38.25" customHeight="1" thickBot="1" x14ac:dyDescent="0.25">
      <c r="B51" s="5"/>
      <c r="C51" s="14" t="s">
        <v>54</v>
      </c>
      <c r="D51" s="33"/>
      <c r="E51" s="104"/>
      <c r="F51" s="105"/>
      <c r="G51" s="105"/>
      <c r="H51" s="105"/>
      <c r="I51" s="105"/>
      <c r="J51" s="106"/>
      <c r="K51" s="107"/>
      <c r="L51" s="107"/>
      <c r="M51" s="107"/>
      <c r="N51" s="107"/>
      <c r="O51" s="107"/>
      <c r="P51" s="107"/>
      <c r="Q51" s="108"/>
      <c r="R51" s="6"/>
    </row>
    <row r="52" spans="2:18" ht="38.25" customHeight="1" thickBot="1" x14ac:dyDescent="0.25">
      <c r="B52" s="5"/>
      <c r="C52" s="14" t="s">
        <v>55</v>
      </c>
      <c r="D52" s="33"/>
      <c r="E52" s="104"/>
      <c r="F52" s="105"/>
      <c r="G52" s="105"/>
      <c r="H52" s="105"/>
      <c r="I52" s="105"/>
      <c r="J52" s="106"/>
      <c r="K52" s="107"/>
      <c r="L52" s="107"/>
      <c r="M52" s="107"/>
      <c r="N52" s="107"/>
      <c r="O52" s="107"/>
      <c r="P52" s="107"/>
      <c r="Q52" s="108"/>
      <c r="R52" s="6"/>
    </row>
    <row r="53" spans="2:18" ht="39" customHeight="1" thickBot="1" x14ac:dyDescent="0.25">
      <c r="B53" s="5"/>
      <c r="C53" s="14" t="s">
        <v>56</v>
      </c>
      <c r="D53" s="32"/>
      <c r="E53" s="104"/>
      <c r="F53" s="105"/>
      <c r="G53" s="105"/>
      <c r="H53" s="105"/>
      <c r="I53" s="105"/>
      <c r="J53" s="106"/>
      <c r="K53" s="107"/>
      <c r="L53" s="107"/>
      <c r="M53" s="107"/>
      <c r="N53" s="107"/>
      <c r="O53" s="107"/>
      <c r="P53" s="107"/>
      <c r="Q53" s="108"/>
      <c r="R53" s="6"/>
    </row>
    <row r="54" spans="2:18" ht="39" customHeight="1" thickBot="1" x14ac:dyDescent="0.25">
      <c r="B54" s="5"/>
      <c r="C54" s="15" t="s">
        <v>74</v>
      </c>
      <c r="D54" s="32"/>
      <c r="E54" s="104"/>
      <c r="F54" s="105"/>
      <c r="G54" s="105"/>
      <c r="H54" s="105"/>
      <c r="I54" s="105"/>
      <c r="J54" s="106"/>
      <c r="K54" s="162"/>
      <c r="L54" s="162"/>
      <c r="M54" s="162"/>
      <c r="N54" s="162"/>
      <c r="O54" s="162"/>
      <c r="P54" s="162"/>
      <c r="Q54" s="163"/>
      <c r="R54" s="6"/>
    </row>
    <row r="55" spans="2:18" ht="40.5" customHeight="1" thickBot="1" x14ac:dyDescent="0.25">
      <c r="B55" s="5"/>
      <c r="C55" s="14" t="s">
        <v>57</v>
      </c>
      <c r="D55" s="32"/>
      <c r="E55" s="172"/>
      <c r="F55" s="173"/>
      <c r="G55" s="173"/>
      <c r="H55" s="173"/>
      <c r="I55" s="173"/>
      <c r="J55" s="174"/>
      <c r="K55" s="107"/>
      <c r="L55" s="107"/>
      <c r="M55" s="107"/>
      <c r="N55" s="107"/>
      <c r="O55" s="107"/>
      <c r="P55" s="107"/>
      <c r="Q55" s="10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95"/>
      <c r="N104" s="95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96"/>
      <c r="N105" s="96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96"/>
      <c r="N106" s="96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96"/>
      <c r="N107" s="96"/>
    </row>
    <row r="108" spans="3:21" ht="25.5" hidden="1" x14ac:dyDescent="0.2">
      <c r="C108" s="22" t="s">
        <v>77</v>
      </c>
      <c r="D108" s="23"/>
      <c r="H108" s="29"/>
      <c r="I108" s="29" t="s">
        <v>9</v>
      </c>
      <c r="J108" s="29" t="s">
        <v>67</v>
      </c>
      <c r="M108" s="96"/>
      <c r="N108" s="96"/>
    </row>
    <row r="109" spans="3:21" hidden="1" x14ac:dyDescent="0.2">
      <c r="C109" s="22" t="s">
        <v>78</v>
      </c>
      <c r="D109" s="23"/>
      <c r="H109" s="29"/>
      <c r="I109" s="29" t="s">
        <v>10</v>
      </c>
      <c r="J109" s="29"/>
      <c r="M109" s="96"/>
      <c r="N109" s="96"/>
    </row>
    <row r="110" spans="3:21" hidden="1" x14ac:dyDescent="0.2">
      <c r="C110" s="22" t="s">
        <v>41</v>
      </c>
      <c r="D110" s="23"/>
      <c r="M110" s="95"/>
      <c r="N110" s="95"/>
    </row>
    <row r="111" spans="3:21" ht="66" hidden="1" customHeight="1" x14ac:dyDescent="0.2">
      <c r="C111" s="22" t="s">
        <v>42</v>
      </c>
      <c r="D111" s="23"/>
      <c r="M111" s="109"/>
      <c r="N111" s="109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9">
    <mergeCell ref="J28:O28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 xr:uid="{00000000-0002-0000-01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L8:Q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:I8" xr:uid="{00000000-0002-0000-01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100-000005000000}"/>
    <dataValidation allowBlank="1" showInputMessage="1" showErrorMessage="1" prompt="Identifique el resultado del indicador en la medición desarrollada" sqref="D28 P28 J28" xr:uid="{00000000-0002-0000-0100-000006000000}"/>
    <dataValidation allowBlank="1" showInputMessage="1" showErrorMessage="1" prompt="Identifique el valor registrado en el denominador de la fórmula de cálculo" sqref="D27 J27" xr:uid="{D38225E3-E739-4C9A-A83F-68386C97B0B0}"/>
    <dataValidation allowBlank="1" showInputMessage="1" showErrorMessage="1" prompt="Identifique el valor registrado en el numerador de la fórmula de cálculo" sqref="P26:P27 D26 J26" xr:uid="{00000000-0002-0000-0100-000008000000}"/>
    <dataValidation allowBlank="1" showInputMessage="1" showErrorMessage="1" prompt="Valor que se espera alcance el Indicador" sqref="D25 P25 J25" xr:uid="{00000000-0002-0000-01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A000000}"/>
    <dataValidation allowBlank="1" showInputMessage="1" showErrorMessage="1" prompt="Identifique la fuente de información usada para el reporte del indicador." sqref="M13" xr:uid="{00000000-0002-0000-01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D000000}"/>
    <dataValidation allowBlank="1" showInputMessage="1" showErrorMessage="1" prompt="Fórmula matemática utilizada para medir el indicador." sqref="C13" xr:uid="{00000000-0002-0000-0100-00000E000000}"/>
    <dataValidation allowBlank="1" showInputMessage="1" showErrorMessage="1" prompt="Realice una breve descripción de que pretende medir el indicador." sqref="L9:Q10" xr:uid="{00000000-0002-0000-01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10000000}"/>
    <dataValidation allowBlank="1" showInputMessage="1" showErrorMessage="1" prompt="Identifique el cargo del Directivo responsable del Proceso." sqref="D9:I9" xr:uid="{00000000-0002-0000-0100-000011000000}"/>
    <dataValidation type="list" allowBlank="1" showInputMessage="1" showErrorMessage="1" prompt="Seleccione de la lista desplegable, la periodicidad de medición del indicador." sqref="K13:L14" xr:uid="{00000000-0002-0000-0100-000012000000}">
      <formula1>Periodicidad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U130"/>
  <sheetViews>
    <sheetView showGridLines="0" zoomScale="80" zoomScaleNormal="80" zoomScaleSheetLayoutView="90" workbookViewId="0">
      <selection activeCell="K46" sqref="K46:Q46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3"/>
      <c r="C2" s="84"/>
      <c r="D2" s="85"/>
      <c r="E2" s="43" t="s">
        <v>76</v>
      </c>
      <c r="F2" s="44"/>
      <c r="G2" s="44"/>
      <c r="H2" s="44"/>
      <c r="I2" s="44"/>
      <c r="J2" s="44"/>
      <c r="K2" s="44"/>
      <c r="L2" s="44"/>
      <c r="M2" s="44"/>
      <c r="N2" s="45"/>
      <c r="O2" s="67" t="s">
        <v>75</v>
      </c>
      <c r="P2" s="67"/>
      <c r="Q2" s="67"/>
      <c r="R2" s="67"/>
    </row>
    <row r="3" spans="2:18" ht="24.75" customHeight="1" x14ac:dyDescent="0.2">
      <c r="B3" s="86"/>
      <c r="C3" s="87"/>
      <c r="D3" s="88"/>
      <c r="E3" s="46"/>
      <c r="F3" s="47"/>
      <c r="G3" s="47"/>
      <c r="H3" s="47"/>
      <c r="I3" s="47"/>
      <c r="J3" s="47"/>
      <c r="K3" s="47"/>
      <c r="L3" s="47"/>
      <c r="M3" s="47"/>
      <c r="N3" s="48"/>
      <c r="O3" s="67" t="s">
        <v>71</v>
      </c>
      <c r="P3" s="67"/>
      <c r="Q3" s="67"/>
      <c r="R3" s="67"/>
    </row>
    <row r="4" spans="2:18" ht="24.75" customHeight="1" thickBot="1" x14ac:dyDescent="0.25">
      <c r="B4" s="86"/>
      <c r="C4" s="87"/>
      <c r="D4" s="88"/>
      <c r="E4" s="49"/>
      <c r="F4" s="50"/>
      <c r="G4" s="50"/>
      <c r="H4" s="50"/>
      <c r="I4" s="50"/>
      <c r="J4" s="50"/>
      <c r="K4" s="50"/>
      <c r="L4" s="50"/>
      <c r="M4" s="50"/>
      <c r="N4" s="51"/>
      <c r="O4" s="67" t="s">
        <v>72</v>
      </c>
      <c r="P4" s="67"/>
      <c r="Q4" s="67"/>
      <c r="R4" s="67"/>
    </row>
    <row r="5" spans="2:18" ht="13.5" thickBot="1" x14ac:dyDescent="0.25">
      <c r="B5" s="129" t="s">
        <v>103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31"/>
      <c r="Q5" s="131"/>
      <c r="R5" s="132"/>
    </row>
    <row r="6" spans="2:18" ht="15" customHeight="1" thickBot="1" x14ac:dyDescent="0.25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ht="13.5" thickBot="1" x14ac:dyDescent="0.25">
      <c r="B7" s="5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6"/>
    </row>
    <row r="8" spans="2:18" ht="23.25" customHeight="1" thickBot="1" x14ac:dyDescent="0.25">
      <c r="B8" s="5"/>
      <c r="C8" s="7" t="s">
        <v>51</v>
      </c>
      <c r="D8" s="92" t="s">
        <v>45</v>
      </c>
      <c r="E8" s="93"/>
      <c r="F8" s="93"/>
      <c r="G8" s="93"/>
      <c r="H8" s="93"/>
      <c r="I8" s="94"/>
      <c r="J8" s="68" t="s">
        <v>47</v>
      </c>
      <c r="K8" s="69"/>
      <c r="L8" s="125" t="s">
        <v>92</v>
      </c>
      <c r="M8" s="126"/>
      <c r="N8" s="126"/>
      <c r="O8" s="126"/>
      <c r="P8" s="126"/>
      <c r="Q8" s="127"/>
      <c r="R8" s="6"/>
    </row>
    <row r="9" spans="2:18" ht="23.25" customHeight="1" thickBot="1" x14ac:dyDescent="0.25">
      <c r="B9" s="5"/>
      <c r="C9" s="7" t="s">
        <v>50</v>
      </c>
      <c r="D9" s="80" t="s">
        <v>79</v>
      </c>
      <c r="E9" s="81"/>
      <c r="F9" s="81"/>
      <c r="G9" s="81"/>
      <c r="H9" s="81"/>
      <c r="I9" s="82"/>
      <c r="J9" s="70" t="s">
        <v>48</v>
      </c>
      <c r="K9" s="71"/>
      <c r="L9" s="203" t="s">
        <v>94</v>
      </c>
      <c r="M9" s="204"/>
      <c r="N9" s="204"/>
      <c r="O9" s="204"/>
      <c r="P9" s="204"/>
      <c r="Q9" s="205"/>
      <c r="R9" s="6"/>
    </row>
    <row r="10" spans="2:18" ht="23.25" customHeight="1" thickBot="1" x14ac:dyDescent="0.25">
      <c r="B10" s="5"/>
      <c r="C10" s="7" t="s">
        <v>49</v>
      </c>
      <c r="D10" s="80" t="s">
        <v>80</v>
      </c>
      <c r="E10" s="81"/>
      <c r="F10" s="81"/>
      <c r="G10" s="81"/>
      <c r="H10" s="81"/>
      <c r="I10" s="82"/>
      <c r="J10" s="72"/>
      <c r="K10" s="73"/>
      <c r="L10" s="206"/>
      <c r="M10" s="207"/>
      <c r="N10" s="207"/>
      <c r="O10" s="207"/>
      <c r="P10" s="207"/>
      <c r="Q10" s="20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15" t="s">
        <v>14</v>
      </c>
      <c r="D12" s="116"/>
      <c r="E12" s="115" t="s">
        <v>52</v>
      </c>
      <c r="F12" s="124"/>
      <c r="G12" s="110" t="s">
        <v>1</v>
      </c>
      <c r="H12" s="111"/>
      <c r="I12" s="115" t="s">
        <v>3</v>
      </c>
      <c r="J12" s="124"/>
      <c r="K12" s="136" t="s">
        <v>6</v>
      </c>
      <c r="L12" s="137"/>
      <c r="M12" s="52" t="s">
        <v>2</v>
      </c>
      <c r="N12" s="53"/>
      <c r="O12" s="54"/>
      <c r="P12" s="61" t="s">
        <v>58</v>
      </c>
      <c r="Q12" s="62"/>
      <c r="R12" s="6"/>
    </row>
    <row r="13" spans="2:18" ht="15" customHeight="1" x14ac:dyDescent="0.2">
      <c r="B13" s="5"/>
      <c r="C13" s="195" t="s">
        <v>87</v>
      </c>
      <c r="D13" s="118"/>
      <c r="E13" s="121">
        <v>0.85850000000000004</v>
      </c>
      <c r="F13" s="122"/>
      <c r="G13" s="146" t="s">
        <v>83</v>
      </c>
      <c r="H13" s="147"/>
      <c r="I13" s="150" t="s">
        <v>4</v>
      </c>
      <c r="J13" s="64"/>
      <c r="K13" s="138" t="s">
        <v>9</v>
      </c>
      <c r="L13" s="139"/>
      <c r="M13" s="55" t="s">
        <v>93</v>
      </c>
      <c r="N13" s="56"/>
      <c r="O13" s="57"/>
      <c r="P13" s="63" t="s">
        <v>61</v>
      </c>
      <c r="Q13" s="64"/>
      <c r="R13" s="6"/>
    </row>
    <row r="14" spans="2:18" ht="29.25" customHeight="1" thickBot="1" x14ac:dyDescent="0.25">
      <c r="B14" s="5"/>
      <c r="C14" s="119"/>
      <c r="D14" s="120"/>
      <c r="E14" s="119"/>
      <c r="F14" s="123"/>
      <c r="G14" s="148"/>
      <c r="H14" s="149"/>
      <c r="I14" s="151"/>
      <c r="J14" s="66"/>
      <c r="K14" s="140"/>
      <c r="L14" s="141"/>
      <c r="M14" s="58"/>
      <c r="N14" s="59"/>
      <c r="O14" s="60"/>
      <c r="P14" s="65"/>
      <c r="Q14" s="6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2" t="s">
        <v>11</v>
      </c>
      <c r="D16" s="152" t="s">
        <v>26</v>
      </c>
      <c r="E16" s="153"/>
      <c r="F16" s="158" t="s">
        <v>89</v>
      </c>
      <c r="G16" s="15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2"/>
      <c r="D17" s="154" t="s">
        <v>27</v>
      </c>
      <c r="E17" s="155"/>
      <c r="F17" s="160" t="s">
        <v>90</v>
      </c>
      <c r="G17" s="16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43"/>
      <c r="D18" s="156" t="s">
        <v>28</v>
      </c>
      <c r="E18" s="157"/>
      <c r="F18" s="144" t="s">
        <v>91</v>
      </c>
      <c r="G18" s="14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33" t="s">
        <v>12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6"/>
    </row>
    <row r="24" spans="2:20" ht="27" customHeight="1" thickBot="1" x14ac:dyDescent="0.25">
      <c r="B24" s="5"/>
      <c r="C24" s="34" t="s">
        <v>16</v>
      </c>
      <c r="D24" s="177" t="s">
        <v>81</v>
      </c>
      <c r="E24" s="178"/>
      <c r="F24" s="178"/>
      <c r="G24" s="178"/>
      <c r="H24" s="178"/>
      <c r="I24" s="179"/>
      <c r="J24" s="180" t="s">
        <v>82</v>
      </c>
      <c r="K24" s="178"/>
      <c r="L24" s="178"/>
      <c r="M24" s="178"/>
      <c r="N24" s="178"/>
      <c r="O24" s="179"/>
      <c r="P24" s="134" t="s">
        <v>13</v>
      </c>
      <c r="Q24" s="135"/>
      <c r="R24" s="6"/>
    </row>
    <row r="25" spans="2:20" ht="15" customHeight="1" x14ac:dyDescent="0.2">
      <c r="B25" s="5"/>
      <c r="C25" s="35" t="s">
        <v>17</v>
      </c>
      <c r="D25" s="181">
        <v>0.9</v>
      </c>
      <c r="E25" s="182"/>
      <c r="F25" s="182"/>
      <c r="G25" s="182"/>
      <c r="H25" s="182"/>
      <c r="I25" s="183"/>
      <c r="J25" s="192">
        <v>0.9</v>
      </c>
      <c r="K25" s="182"/>
      <c r="L25" s="182"/>
      <c r="M25" s="182"/>
      <c r="N25" s="182"/>
      <c r="O25" s="183"/>
      <c r="P25" s="214">
        <v>0.9</v>
      </c>
      <c r="Q25" s="176"/>
      <c r="R25" s="6"/>
    </row>
    <row r="26" spans="2:20" x14ac:dyDescent="0.2">
      <c r="B26" s="5"/>
      <c r="C26" s="36" t="s">
        <v>15</v>
      </c>
      <c r="D26" s="160">
        <v>1775</v>
      </c>
      <c r="E26" s="184"/>
      <c r="F26" s="184"/>
      <c r="G26" s="184"/>
      <c r="H26" s="184"/>
      <c r="I26" s="185"/>
      <c r="J26" s="193">
        <v>1820</v>
      </c>
      <c r="K26" s="184"/>
      <c r="L26" s="184"/>
      <c r="M26" s="184"/>
      <c r="N26" s="184"/>
      <c r="O26" s="185"/>
      <c r="P26" s="165">
        <f>SUM(D26:O26)</f>
        <v>3595</v>
      </c>
      <c r="Q26" s="166"/>
      <c r="R26" s="6"/>
    </row>
    <row r="27" spans="2:20" ht="15.75" customHeight="1" x14ac:dyDescent="0.2">
      <c r="B27" s="5"/>
      <c r="C27" s="36" t="s">
        <v>31</v>
      </c>
      <c r="D27" s="160">
        <v>1847</v>
      </c>
      <c r="E27" s="184"/>
      <c r="F27" s="184"/>
      <c r="G27" s="184"/>
      <c r="H27" s="184"/>
      <c r="I27" s="185"/>
      <c r="J27" s="193">
        <v>1841</v>
      </c>
      <c r="K27" s="184"/>
      <c r="L27" s="184"/>
      <c r="M27" s="184"/>
      <c r="N27" s="184"/>
      <c r="O27" s="185"/>
      <c r="P27" s="165">
        <f>SUM(D27:O27)</f>
        <v>3688</v>
      </c>
      <c r="Q27" s="166"/>
      <c r="R27" s="6"/>
    </row>
    <row r="28" spans="2:20" ht="15.75" customHeight="1" thickBot="1" x14ac:dyDescent="0.25">
      <c r="B28" s="5"/>
      <c r="C28" s="37" t="s">
        <v>29</v>
      </c>
      <c r="D28" s="197">
        <f>+IF(D27&gt;0,D26/D27,"")</f>
        <v>0.96101786681104495</v>
      </c>
      <c r="E28" s="198"/>
      <c r="F28" s="198"/>
      <c r="G28" s="198"/>
      <c r="H28" s="198"/>
      <c r="I28" s="215"/>
      <c r="J28" s="197">
        <f>+IF(J27&gt;0,J26/J27,"")</f>
        <v>0.98859315589353614</v>
      </c>
      <c r="K28" s="198"/>
      <c r="L28" s="198"/>
      <c r="M28" s="198"/>
      <c r="N28" s="198"/>
      <c r="O28" s="199"/>
      <c r="P28" s="210">
        <f>P26/P27</f>
        <v>0.97478308026030369</v>
      </c>
      <c r="Q28" s="21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64"/>
      <c r="J31" s="164"/>
      <c r="K31" s="164"/>
      <c r="L31" s="164"/>
      <c r="M31" s="164"/>
      <c r="N31" s="164"/>
      <c r="O31" s="164"/>
      <c r="P31" s="164"/>
      <c r="Q31" s="16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9" t="s">
        <v>22</v>
      </c>
      <c r="D42" s="100"/>
      <c r="E42" s="100"/>
      <c r="F42" s="100"/>
      <c r="G42" s="100"/>
      <c r="H42" s="100"/>
      <c r="I42" s="100"/>
      <c r="J42" s="100"/>
      <c r="K42" s="89" t="s">
        <v>66</v>
      </c>
      <c r="L42" s="90"/>
      <c r="M42" s="90"/>
      <c r="N42" s="90"/>
      <c r="O42" s="90"/>
      <c r="P42" s="90"/>
      <c r="Q42" s="91"/>
      <c r="R42" s="6"/>
    </row>
    <row r="43" spans="2:18" ht="28.5" customHeight="1" thickBot="1" x14ac:dyDescent="0.25">
      <c r="B43" s="5"/>
      <c r="C43" s="30"/>
      <c r="D43" s="31" t="s">
        <v>68</v>
      </c>
      <c r="E43" s="170" t="s">
        <v>69</v>
      </c>
      <c r="F43" s="170"/>
      <c r="G43" s="170"/>
      <c r="H43" s="170"/>
      <c r="I43" s="170"/>
      <c r="J43" s="171"/>
      <c r="K43" s="38"/>
      <c r="L43" s="39"/>
      <c r="M43" s="39"/>
      <c r="N43" s="39"/>
      <c r="O43" s="39"/>
      <c r="P43" s="39"/>
      <c r="Q43" s="40"/>
      <c r="R43" s="6"/>
    </row>
    <row r="44" spans="2:18" ht="38.25" customHeight="1" thickBot="1" x14ac:dyDescent="0.25">
      <c r="B44" s="5"/>
      <c r="C44" s="14" t="s">
        <v>18</v>
      </c>
      <c r="D44" s="42">
        <v>44012</v>
      </c>
      <c r="E44" s="200" t="s">
        <v>110</v>
      </c>
      <c r="F44" s="201"/>
      <c r="G44" s="201"/>
      <c r="H44" s="201"/>
      <c r="I44" s="201"/>
      <c r="J44" s="202"/>
      <c r="K44" s="107"/>
      <c r="L44" s="107"/>
      <c r="M44" s="107"/>
      <c r="N44" s="107"/>
      <c r="O44" s="107"/>
      <c r="P44" s="107"/>
      <c r="Q44" s="108"/>
      <c r="R44" s="6"/>
    </row>
    <row r="45" spans="2:18" ht="38.25" customHeight="1" thickBot="1" x14ac:dyDescent="0.25">
      <c r="B45" s="5"/>
      <c r="C45" s="14" t="s">
        <v>19</v>
      </c>
      <c r="D45" s="42">
        <v>44196</v>
      </c>
      <c r="E45" s="200" t="s">
        <v>111</v>
      </c>
      <c r="F45" s="201"/>
      <c r="G45" s="201"/>
      <c r="H45" s="201"/>
      <c r="I45" s="201"/>
      <c r="J45" s="202"/>
      <c r="K45" s="107"/>
      <c r="L45" s="107"/>
      <c r="M45" s="107"/>
      <c r="N45" s="107"/>
      <c r="O45" s="107"/>
      <c r="P45" s="107"/>
      <c r="Q45" s="108"/>
      <c r="R45" s="6"/>
    </row>
    <row r="46" spans="2:18" ht="38.25" customHeight="1" thickBot="1" x14ac:dyDescent="0.25">
      <c r="B46" s="5"/>
      <c r="C46" s="14" t="s">
        <v>73</v>
      </c>
      <c r="D46" s="33"/>
      <c r="E46" s="104"/>
      <c r="F46" s="105"/>
      <c r="G46" s="105"/>
      <c r="H46" s="105"/>
      <c r="I46" s="105"/>
      <c r="J46" s="106"/>
      <c r="K46" s="107"/>
      <c r="L46" s="107"/>
      <c r="M46" s="107"/>
      <c r="N46" s="107"/>
      <c r="O46" s="107"/>
      <c r="P46" s="107"/>
      <c r="Q46" s="108"/>
      <c r="R46" s="6"/>
    </row>
    <row r="47" spans="2:18" ht="38.25" customHeight="1" thickBot="1" x14ac:dyDescent="0.25">
      <c r="B47" s="5"/>
      <c r="C47" s="14" t="s">
        <v>20</v>
      </c>
      <c r="D47" s="33"/>
      <c r="E47" s="104"/>
      <c r="F47" s="105"/>
      <c r="G47" s="105"/>
      <c r="H47" s="105"/>
      <c r="I47" s="105"/>
      <c r="J47" s="106"/>
      <c r="K47" s="107"/>
      <c r="L47" s="107"/>
      <c r="M47" s="107"/>
      <c r="N47" s="107"/>
      <c r="O47" s="107"/>
      <c r="P47" s="107"/>
      <c r="Q47" s="108"/>
      <c r="R47" s="6"/>
    </row>
    <row r="48" spans="2:18" ht="38.25" customHeight="1" thickBot="1" x14ac:dyDescent="0.25">
      <c r="B48" s="5"/>
      <c r="C48" s="14" t="s">
        <v>21</v>
      </c>
      <c r="D48" s="33"/>
      <c r="E48" s="104"/>
      <c r="F48" s="105"/>
      <c r="G48" s="105"/>
      <c r="H48" s="105"/>
      <c r="I48" s="105"/>
      <c r="J48" s="106"/>
      <c r="K48" s="107"/>
      <c r="L48" s="107"/>
      <c r="M48" s="107"/>
      <c r="N48" s="107"/>
      <c r="O48" s="107"/>
      <c r="P48" s="107"/>
      <c r="Q48" s="108"/>
      <c r="R48" s="6"/>
    </row>
    <row r="49" spans="2:18" ht="38.25" customHeight="1" thickBot="1" x14ac:dyDescent="0.25">
      <c r="B49" s="5"/>
      <c r="C49" s="14" t="s">
        <v>33</v>
      </c>
      <c r="D49" s="33"/>
      <c r="E49" s="104"/>
      <c r="F49" s="105"/>
      <c r="G49" s="105"/>
      <c r="H49" s="105"/>
      <c r="I49" s="105"/>
      <c r="J49" s="106"/>
      <c r="K49" s="107"/>
      <c r="L49" s="107"/>
      <c r="M49" s="107"/>
      <c r="N49" s="107"/>
      <c r="O49" s="107"/>
      <c r="P49" s="107"/>
      <c r="Q49" s="108"/>
      <c r="R49" s="6"/>
    </row>
    <row r="50" spans="2:18" ht="38.25" customHeight="1" thickBot="1" x14ac:dyDescent="0.25">
      <c r="B50" s="5"/>
      <c r="C50" s="14" t="s">
        <v>53</v>
      </c>
      <c r="D50" s="33"/>
      <c r="E50" s="104"/>
      <c r="F50" s="105"/>
      <c r="G50" s="105"/>
      <c r="H50" s="105"/>
      <c r="I50" s="105"/>
      <c r="J50" s="106"/>
      <c r="K50" s="107"/>
      <c r="L50" s="107"/>
      <c r="M50" s="107"/>
      <c r="N50" s="107"/>
      <c r="O50" s="107"/>
      <c r="P50" s="107"/>
      <c r="Q50" s="108"/>
      <c r="R50" s="6"/>
    </row>
    <row r="51" spans="2:18" ht="38.25" customHeight="1" thickBot="1" x14ac:dyDescent="0.25">
      <c r="B51" s="5"/>
      <c r="C51" s="14" t="s">
        <v>54</v>
      </c>
      <c r="D51" s="33"/>
      <c r="E51" s="104"/>
      <c r="F51" s="105"/>
      <c r="G51" s="105"/>
      <c r="H51" s="105"/>
      <c r="I51" s="105"/>
      <c r="J51" s="106"/>
      <c r="K51" s="107"/>
      <c r="L51" s="107"/>
      <c r="M51" s="107"/>
      <c r="N51" s="107"/>
      <c r="O51" s="107"/>
      <c r="P51" s="107"/>
      <c r="Q51" s="108"/>
      <c r="R51" s="6"/>
    </row>
    <row r="52" spans="2:18" ht="38.25" customHeight="1" thickBot="1" x14ac:dyDescent="0.25">
      <c r="B52" s="5"/>
      <c r="C52" s="14" t="s">
        <v>55</v>
      </c>
      <c r="D52" s="33"/>
      <c r="E52" s="104"/>
      <c r="F52" s="105"/>
      <c r="G52" s="105"/>
      <c r="H52" s="105"/>
      <c r="I52" s="105"/>
      <c r="J52" s="106"/>
      <c r="K52" s="107"/>
      <c r="L52" s="107"/>
      <c r="M52" s="107"/>
      <c r="N52" s="107"/>
      <c r="O52" s="107"/>
      <c r="P52" s="107"/>
      <c r="Q52" s="108"/>
      <c r="R52" s="6"/>
    </row>
    <row r="53" spans="2:18" ht="39" customHeight="1" thickBot="1" x14ac:dyDescent="0.25">
      <c r="B53" s="5"/>
      <c r="C53" s="14" t="s">
        <v>56</v>
      </c>
      <c r="D53" s="32"/>
      <c r="E53" s="104"/>
      <c r="F53" s="105"/>
      <c r="G53" s="105"/>
      <c r="H53" s="105"/>
      <c r="I53" s="105"/>
      <c r="J53" s="106"/>
      <c r="K53" s="107"/>
      <c r="L53" s="107"/>
      <c r="M53" s="107"/>
      <c r="N53" s="107"/>
      <c r="O53" s="107"/>
      <c r="P53" s="107"/>
      <c r="Q53" s="108"/>
      <c r="R53" s="6"/>
    </row>
    <row r="54" spans="2:18" ht="39" customHeight="1" thickBot="1" x14ac:dyDescent="0.25">
      <c r="B54" s="5"/>
      <c r="C54" s="15" t="s">
        <v>74</v>
      </c>
      <c r="D54" s="32"/>
      <c r="E54" s="104"/>
      <c r="F54" s="105"/>
      <c r="G54" s="105"/>
      <c r="H54" s="105"/>
      <c r="I54" s="105"/>
      <c r="J54" s="106"/>
      <c r="K54" s="162"/>
      <c r="L54" s="162"/>
      <c r="M54" s="162"/>
      <c r="N54" s="162"/>
      <c r="O54" s="162"/>
      <c r="P54" s="162"/>
      <c r="Q54" s="163"/>
      <c r="R54" s="6"/>
    </row>
    <row r="55" spans="2:18" ht="40.5" customHeight="1" thickBot="1" x14ac:dyDescent="0.25">
      <c r="B55" s="5"/>
      <c r="C55" s="14" t="s">
        <v>57</v>
      </c>
      <c r="D55" s="32"/>
      <c r="E55" s="172"/>
      <c r="F55" s="173"/>
      <c r="G55" s="173"/>
      <c r="H55" s="173"/>
      <c r="I55" s="173"/>
      <c r="J55" s="174"/>
      <c r="K55" s="107"/>
      <c r="L55" s="107"/>
      <c r="M55" s="107"/>
      <c r="N55" s="107"/>
      <c r="O55" s="107"/>
      <c r="P55" s="107"/>
      <c r="Q55" s="10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95"/>
      <c r="N104" s="95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96"/>
      <c r="N105" s="96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96"/>
      <c r="N106" s="96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96"/>
      <c r="N107" s="96"/>
    </row>
    <row r="108" spans="3:21" ht="25.5" hidden="1" x14ac:dyDescent="0.2">
      <c r="C108" s="22" t="s">
        <v>77</v>
      </c>
      <c r="D108" s="23"/>
      <c r="H108" s="29"/>
      <c r="I108" s="29" t="s">
        <v>9</v>
      </c>
      <c r="J108" s="29" t="s">
        <v>67</v>
      </c>
      <c r="M108" s="96"/>
      <c r="N108" s="96"/>
    </row>
    <row r="109" spans="3:21" hidden="1" x14ac:dyDescent="0.2">
      <c r="C109" s="22" t="s">
        <v>78</v>
      </c>
      <c r="D109" s="23"/>
      <c r="H109" s="29"/>
      <c r="I109" s="29" t="s">
        <v>10</v>
      </c>
      <c r="J109" s="29"/>
      <c r="M109" s="96"/>
      <c r="N109" s="96"/>
    </row>
    <row r="110" spans="3:21" hidden="1" x14ac:dyDescent="0.2">
      <c r="C110" s="22" t="s">
        <v>41</v>
      </c>
      <c r="D110" s="23"/>
      <c r="M110" s="95"/>
      <c r="N110" s="95"/>
    </row>
    <row r="111" spans="3:21" ht="66" hidden="1" customHeight="1" x14ac:dyDescent="0.2">
      <c r="C111" s="22" t="s">
        <v>42</v>
      </c>
      <c r="D111" s="23"/>
      <c r="M111" s="109"/>
      <c r="N111" s="109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89">
    <mergeCell ref="J28:O28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200-000008000000}"/>
    <dataValidation allowBlank="1" showInputMessage="1" showErrorMessage="1" prompt="Valor que se espera alcance el Indicador" sqref="D25 P25 J25" xr:uid="{00000000-0002-0000-0200-000009000000}"/>
    <dataValidation allowBlank="1" showInputMessage="1" showErrorMessage="1" prompt="Identifique el valor registrado en el numerador de la fórmula de cálculo" sqref="P26:P27 D26 J26" xr:uid="{00000000-0002-0000-0200-00000A000000}"/>
    <dataValidation allowBlank="1" showInputMessage="1" showErrorMessage="1" prompt="Identifique el valor registrado en el denominador de la fórmula de cálculo" sqref="D27 J27" xr:uid="{78821A49-4471-41A4-8B76-BCB9CA5CAF2F}"/>
    <dataValidation allowBlank="1" showInputMessage="1" showErrorMessage="1" prompt="Identifique el resultado del indicador en la medición desarrollada" sqref="D28 P28 J28" xr:uid="{00000000-0002-0000-02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200-00000D000000}"/>
    <dataValidation type="list" allowBlank="1" showInputMessage="1" showErrorMessage="1" sqref="D8:I8" xr:uid="{00000000-0002-0000-02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F000000}"/>
    <dataValidation allowBlank="1" showInputMessage="1" showErrorMessage="1" prompt="Establezca el nombre del indicador" sqref="L8:Q8" xr:uid="{00000000-0002-0000-0200-000010000000}"/>
    <dataValidation allowBlank="1" showInputMessage="1" showErrorMessage="1" prompt="Identifique el(los) valor(es)  los valores máximos o mínimos de este rango de gestión." sqref="F16:G17" xr:uid="{00000000-0002-0000-0200-000011000000}"/>
    <dataValidation type="list" allowBlank="1" showInputMessage="1" showErrorMessage="1" prompt="Selecione de la lista desplegable la tendencia esperada" sqref="P13:Q14" xr:uid="{00000000-0002-0000-0200-000012000000}">
      <formula1>$J$104:$J$108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2019-06-25T21:29:55Z</cp:lastPrinted>
  <dcterms:created xsi:type="dcterms:W3CDTF">2013-03-27T13:59:56Z</dcterms:created>
  <dcterms:modified xsi:type="dcterms:W3CDTF">2021-02-08T17:17:02Z</dcterms:modified>
</cp:coreProperties>
</file>