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C3DCD627-4097-40C2-B268-93C35C8BE906}" xr6:coauthVersionLast="46" xr6:coauthVersionMax="46" xr10:uidLastSave="{00000000-0000-0000-0000-000000000000}"/>
  <bookViews>
    <workbookView xWindow="-120" yWindow="-120" windowWidth="20730" windowHeight="11160" tabRatio="853" xr2:uid="{00000000-000D-0000-FFFF-FFFF00000000}"/>
  </bookViews>
  <sheets>
    <sheet name="Plan Gestión SST " sheetId="21" r:id="rId1"/>
    <sheet name="Capacitaciones" sheetId="24" r:id="rId2"/>
    <sheet name="Bienestar" sheetId="29" r:id="rId3"/>
    <sheet name=" Desempeño" sheetId="26" r:id="rId4"/>
    <sheet name="Teletrabajo" sheetId="27"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Desempeño'!$B$2:$R$57</definedName>
    <definedName name="_xlnm.Print_Area" localSheetId="2">Bienestar!$B$2:$R$57</definedName>
    <definedName name="_xlnm.Print_Area" localSheetId="7">'Bienestar (2)'!$B$2:$R$57</definedName>
    <definedName name="_xlnm.Print_Area" localSheetId="1">Capacitaciones!$B$2:$R$57</definedName>
    <definedName name="_xlnm.Print_Area" localSheetId="8">'Capacitaciones (2)'!$B$2:$R$57</definedName>
    <definedName name="_xlnm.Print_Area" localSheetId="5">'Inducciones Nuevos'!$B$2:$R$57</definedName>
    <definedName name="_xlnm.Print_Area" localSheetId="6">'Movimientos de Personal'!$B$2:$R$57</definedName>
    <definedName name="_xlnm.Print_Area" localSheetId="0">'Plan Gestión SST '!$B$2:$R$57</definedName>
    <definedName name="_xlnm.Print_Area" localSheetId="4">Teletrabajo!$B$2:$R$57</definedName>
    <definedName name="Fuente_indicador" localSheetId="3">' Desempeño'!$M$104:$M$110</definedName>
    <definedName name="Fuente_indicador" localSheetId="2">Bienestar!$M$104:$M$110</definedName>
    <definedName name="Fuente_indicador" localSheetId="7">'Bienestar (2)'!$M$104:$M$110</definedName>
    <definedName name="Fuente_indicador" localSheetId="1">Capacitaciones!$M$104:$M$110</definedName>
    <definedName name="Fuente_indicador" localSheetId="8">'Capacitaciones (2)'!$M$104:$M$110</definedName>
    <definedName name="Fuente_indicador" localSheetId="5">'Inducciones Nuevos'!$M$104:$M$110</definedName>
    <definedName name="Fuente_indicador" localSheetId="6">'Movimientos de Personal'!$M$104:$M$110</definedName>
    <definedName name="Fuente_indicador" localSheetId="0">'Plan Gestión SST '!$M$104:$M$110</definedName>
    <definedName name="Fuente_indicador" localSheetId="4">Teletrabajo!$M$104:$M$110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Desempeño'!$I$104:$I$109</definedName>
    <definedName name="Periodicidad" localSheetId="2">Bienestar!$I$104:$I$109</definedName>
    <definedName name="Periodicidad" localSheetId="7">'Bienestar (2)'!$I$104:$I$109</definedName>
    <definedName name="Periodicidad" localSheetId="1">Capacitaciones!$I$104:$I$109</definedName>
    <definedName name="Periodicidad" localSheetId="8">'Capacitaciones (2)'!$I$104:$I$109</definedName>
    <definedName name="Periodicidad" localSheetId="5">'Inducciones Nuevos'!$I$104:$I$109</definedName>
    <definedName name="Periodicidad" localSheetId="6">'Movimientos de Personal'!$I$104:$I$109</definedName>
    <definedName name="Periodicidad" localSheetId="0">'Plan Gestión SST '!$I$104:$I$109</definedName>
    <definedName name="Periodicidad" localSheetId="4">Teletrabajo!$I$104:$I$109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Desempeño'!$H$104:$H$106</definedName>
    <definedName name="Tipo_indicador" localSheetId="2">Bienestar!$H$104:$H$106</definedName>
    <definedName name="Tipo_indicador" localSheetId="7">'Bienestar (2)'!$H$104:$H$106</definedName>
    <definedName name="Tipo_indicador" localSheetId="1">Capacitaciones!$H$104:$H$106</definedName>
    <definedName name="Tipo_indicador" localSheetId="8">'Capacitaciones (2)'!$H$104:$H$106</definedName>
    <definedName name="Tipo_indicador" localSheetId="5">'Inducciones Nuevos'!$H$104:$H$106</definedName>
    <definedName name="Tipo_indicador" localSheetId="6">'Movimientos de Personal'!$H$104:$H$106</definedName>
    <definedName name="Tipo_indicador" localSheetId="0">'Plan Gestión SST '!$H$104:$H$106</definedName>
    <definedName name="Tipo_indicador" localSheetId="4">Teletrabajo!$H$104:$H$106</definedName>
  </definedNames>
  <calcPr calcId="191029"/>
</workbook>
</file>

<file path=xl/calcChain.xml><?xml version="1.0" encoding="utf-8"?>
<calcChain xmlns="http://schemas.openxmlformats.org/spreadsheetml/2006/main">
  <c r="P28" i="26" l="1"/>
  <c r="P27" i="26"/>
  <c r="P26" i="26"/>
  <c r="M28" i="29"/>
  <c r="J28" i="29"/>
  <c r="P27" i="33" l="1"/>
  <c r="P26" i="33"/>
  <c r="P28" i="33" s="1"/>
  <c r="P27" i="28" l="1"/>
  <c r="P26" i="28"/>
  <c r="P28" i="28" s="1"/>
  <c r="J28" i="28"/>
  <c r="G28" i="28"/>
  <c r="D28" i="28"/>
  <c r="P27" i="29"/>
  <c r="P26" i="29"/>
  <c r="P28" i="29" s="1"/>
  <c r="P27" i="24"/>
  <c r="P26" i="24"/>
  <c r="P27" i="21"/>
  <c r="P28" i="21" s="1"/>
  <c r="P26" i="21"/>
  <c r="P28" i="24" l="1"/>
  <c r="M28" i="21"/>
  <c r="P25" i="21"/>
  <c r="M28" i="33" l="1"/>
  <c r="J28" i="33"/>
  <c r="M28" i="31" l="1"/>
  <c r="J28" i="31"/>
  <c r="G28" i="31"/>
  <c r="D28" i="31"/>
  <c r="M28" i="30"/>
  <c r="J28" i="30"/>
  <c r="G28" i="30"/>
  <c r="D28" i="30"/>
  <c r="M28" i="28" l="1"/>
  <c r="J28" i="27"/>
  <c r="D28" i="27"/>
  <c r="J28" i="26"/>
  <c r="D28" i="26"/>
  <c r="M28" i="24" l="1"/>
  <c r="J28" i="24"/>
  <c r="D28" i="21" l="1"/>
  <c r="G28" i="21"/>
  <c r="J28" i="21"/>
</calcChain>
</file>

<file path=xl/sharedStrings.xml><?xml version="1.0" encoding="utf-8"?>
<sst xmlns="http://schemas.openxmlformats.org/spreadsheetml/2006/main" count="1012" uniqueCount="171">
  <si>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</si>
  <si>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</si>
  <si>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</si>
  <si>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</si>
  <si>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</si>
  <si>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</si>
  <si>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</si>
  <si>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</si>
  <si>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</si>
  <si>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</si>
  <si>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</si>
  <si>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</si>
  <si>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</si>
  <si>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</si>
  <si>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</si>
  <si>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</si>
  <si>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</si>
  <si>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</si>
  <si>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</si>
  <si>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</si>
  <si>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</si>
  <si>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</si>
  <si>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</si>
  <si>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</si>
  <si>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</si>
  <si>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</si>
  <si>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</si>
  <si>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</si>
  <si>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</si>
  <si>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</si>
  <si>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</si>
  <si>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</si>
  <si>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</si>
  <si>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</si>
  <si>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</si>
  <si>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</si>
  <si>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</si>
  <si>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</si>
  <si>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</si>
  <si>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</si>
  <si>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</si>
  <si>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</si>
  <si>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</si>
  <si>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</si>
  <si>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</si>
  <si>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</si>
  <si>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</si>
  <si>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</si>
  <si>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</si>
  <si>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</si>
  <si>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</si>
  <si>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</si>
  <si>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</si>
  <si>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</si>
  <si>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</si>
  <si>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</si>
  <si>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</si>
  <si>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</si>
  <si>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</si>
  <si>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</si>
  <si>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</si>
  <si>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</si>
  <si>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</si>
  <si>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</si>
  <si>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</si>
  <si>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</si>
  <si>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</si>
  <si>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</si>
  <si>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</si>
  <si>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</si>
  <si>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</si>
  <si>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</si>
  <si>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</si>
  <si>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</si>
  <si>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</si>
  <si>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</si>
  <si>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</si>
  <si>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</si>
  <si>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</si>
  <si>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</si>
  <si>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</si>
  <si>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</si>
  <si>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</si>
  <si>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</si>
  <si>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</si>
  <si>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</si>
  <si>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</si>
  <si>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</si>
  <si>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</si>
  <si>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</si>
  <si>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</si>
  <si>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</si>
  <si>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</si>
  <si>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</si>
  <si>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</si>
  <si>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</si>
  <si>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</si>
  <si>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97.4%</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</si>
  <si>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</si>
  <si>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</si>
  <si>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</si>
  <si>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</si>
  <si>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</si>
  <si>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</si>
  <si>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</si>
  <si>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</si>
  <si>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</si>
  <si>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</si>
  <si>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</si>
  <si>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</si>
  <si>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</si>
  <si>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</si>
  <si>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</si>
  <si>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</si>
  <si>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</si>
  <si>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</si>
  <si>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</si>
  <si>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</si>
  <si>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</si>
  <si>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</si>
  <si>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</si>
  <si>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</si>
  <si>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</si>
  <si>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</si>
  <si>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</si>
  <si>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I Semetre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</si>
  <si>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</si>
  <si>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</si>
  <si>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</si>
  <si>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</si>
  <si>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</si>
  <si>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</si>
  <si>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</si>
  <si>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</si>
  <si>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</si>
  <si>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</si>
  <si>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Para el primer trimestre del año 2020, se  cumplio con el 88% de las actividades programadas en el perìodo</t>
  </si>
  <si>
    <t>Debido a que se presenta la contingencia por la pandemia  por Coronvoirus COVID-19 , se debiò solicitar ajuste al plan de trabajo, ya que se deben incluir las nuevas actividades del tema que exigen priorizaciòn y reorganizar las establecidas a  las nuevas realidades.</t>
  </si>
  <si>
    <t>Para el segundo  trimestre del año 2020, se  cumplio con el 105% de las actividades programadas en el perìodo</t>
  </si>
  <si>
    <t>Para el tercer trimestre del año 2020, se  cumplio con el 97% de las actividades programadas en el perìodo</t>
  </si>
  <si>
    <t>inicia medicion en el III trimestre</t>
  </si>
  <si>
    <t>Se programaron 6 talleres de Neurolinguística e inteligencia emocional en el trabajo y un taller de Participación Ciudadana, para un total de 7 talleres en el periodo, los cuales se desarrollaron acorde con lo programado.</t>
  </si>
  <si>
    <t>En enero de 2020, se posesionaron 455 funcionarios, correspondientes al total de la planta de las UAN del Concejo de BogotáD.C., que iniciaron el periodo constitucional 2020 -  2023.,  de estos 455 funcionarios, la mitad fueron posesiones de funcionarios nuevos, por esa razón el indicador no mide la realidad del cubrimiento de la inducción a todos los funcionarios, pues asistieron solo los nuevos; quienes por primeravez se vinculaban a la Corporación.
En el mes de febrero de 2020,  se posesionarion un total de 46 personas.
En el mes de marzo de 2020, se posesionaron un total de 32 personas.                                     Al final del trimestre,  de 298 funcionarios nuevos vinculados,  asistieron 261,  lo que arroja un 87.5% de asistencia</t>
  </si>
  <si>
    <t xml:space="preserve">En abril de 2020, se posesionaron un total de 9 personas. 
En el mes de mayo de 2020, se posesionaron un total de 8 personas.
En junio se posesionaron un total de 10 personas.
Al final del trimestre de un total de 27 posesionados nuevos, se llebo a cabo la inducción a 15 funcionarios nuevos, lo que aaroja un total de 55.5%
</t>
  </si>
  <si>
    <t>En atención al impresionante volumen de trabajo que se continuó con el arreglo de las historias laborales, en el mes de febrero no se programo inducción, de tal forma que se tomo la desición de programar la siguiente inducción para el ultimo miercoles del mes de marzo de 2020; sin embargo la situación de aislamiento a la que nos vimos abocados a partir del 20 de marzo,  no permitio adelantar la inducción programada.</t>
  </si>
  <si>
    <t>Una vez adaptado el proceso de inducción a la virtualidad, iniciamos estas jornadas virtuales con el desarrollo de dicha capacitación para los Directores, Jefes de Oficina, Secretarios de Comisiones y Asesores posesionados en el primer semestre de 2020;  dicha inducción la lleve a cabo en el día  jueves 25 de junio de 2020.</t>
  </si>
  <si>
    <t xml:space="preserve">En el mes de Julio de 2020 se posesionaron un total de 15 personas.
En el mes de agosto de 2020, se posesionaron un total de 15 personas
En el mes de septiembre de 2020, se posesionaron un total de 12 personas.                              Al final del trimestre aisitieron 34 de los 35 convocados nuevos, lo que arroja un total de 97.1%.
</t>
  </si>
  <si>
    <t>En el mes de septiembre de 2020,  lleve a cabo la inducción el día viernes 25 de septiembre,  contando con la asistencia de 12 participantes.</t>
  </si>
  <si>
    <t xml:space="preserve">Se han realziado las pruebas de ingreso a los funcionarios que han solcitado la modalidad de Teletrabajo y se está a la espera de las postulaciones por parte de los Concejales. </t>
  </si>
  <si>
    <t xml:space="preserve">Para el ítem de Teletrabajo, nos encontramos en el proceso de vinculación de funcionarios a teletrabajo y se esta a la espera de la visitas técnicas, igualmente, Se emitió circular a los Concejales para la vinculación de los funcionarios adscritos a las Unidades de Apoyo Normativo a la modalidad de Teletrabajo. </t>
  </si>
  <si>
    <t xml:space="preserve">Se han registrado los movimientos de personal por rotación y movilidad por reubicaciones, encargos, comisiones o licencias, realizadas a los funcionarios de la Planta Administrativa de la Corporacion.
Estos movimientos de personal por rotación y movilidad por reubicaciones, encargos, comisiones o licencias, realizadas a los funcionarios de la Planta Administrativa de la Corporacion, se registran en el aplicativo "SIDEAP" con el soporte del acto administrativo. </t>
  </si>
  <si>
    <t>Niviel de satisfacción actividades de bienestar</t>
  </si>
  <si>
    <t>Indicador revisado y/o actualizado y aprobado por el lider del proceso 17/09/2020</t>
  </si>
  <si>
    <t>Para el cuarto trimestre del año 2020, se  cumplio con el 115% de las actividades programadas en el perìodo
Debido a que se lograron  coordinar actividades adicionales con la ARL como el estudio de higiene de medición de vapores de diesel, capacitaciones en Sistema Globalmente Armonizado  para el personal de servicios generales,  riesgo psicosocial , estudio de movilidad para PIMS  y Socialización  con SDIS de una temática de Sala Amiga de la Familia Lactante Laboral</t>
  </si>
  <si>
    <t xml:space="preserve">Durante el Primer semestre 2020, 142  funcionarios de Carrera Administrativa fueron evaluados en el  Periodo comprendido 2019-2020 calificacion definitva, de acuerdo con las situaciones administrativas presentadas y los terminos establecidos en el Acuerdo 617 de 2018. 
</t>
  </si>
  <si>
    <t>Para el segundo semestre 2020, 141  funcionarios de Carrera Administrativa vienen siendo evaluados de acuerdo con las situaciones administrativas presentadas y los terminos establecidos en el Acuerdo 617 de 2018. 
Se realiza la primera Evaluacion Semestral definitiva del periodo comprendido 2020-2021 con corte a 31 de julio  de 2020</t>
  </si>
  <si>
    <t xml:space="preserve">De los cuatro (4) funcionarios propuestos para la vigencia 2020, se encuentran dos Resoluciones para ingreso a la Modalidad del teletrabajo para la firma de la Mesa Directiva. </t>
  </si>
  <si>
    <t>Se ha reiterado la firma de los informes de las visitas de los dos que se encuentran pendientes</t>
  </si>
  <si>
    <t xml:space="preserve">Se remitieron las cuatro 4 resoluciones de ingreso a la Modalidad del teletrabajo, los cuales se encuentran para la firma de la Mesa Directiva. </t>
  </si>
  <si>
    <t xml:space="preserve">Se realizo el procedimiento para el ingreso de cuatro funcionarios a la modalidad de Teletrabajo pero los actos administrativos de vinculacion  quedaron para firma de la Mesa Directiva. </t>
  </si>
  <si>
    <t xml:space="preserve">Durante el primer trimestre no se realizaron movimientos de personal 
</t>
  </si>
  <si>
    <t>Solicita corregir los anteriores datos reportadados, una vez verificado las bases de datos.</t>
  </si>
  <si>
    <t xml:space="preserve">Durante el segundo trimestre no se realizaron movimientos de personal 
</t>
  </si>
  <si>
    <t xml:space="preserve">Durante el tercer trimestre se solictaron 6 movimientos y se realziaron los 6 movimientos de personal de la planta Administrativa. 
</t>
  </si>
  <si>
    <t xml:space="preserve">Durante el cuarto trimestre se solictaron 7 movimientos y se realziaron los 7 movimientos de personal de la planta Administrativa. 
</t>
  </si>
  <si>
    <t>El 23 de octubre de 2020,  se llevó a cabo la  inducción virtual para los nuevos funcionarios (de planta y UAN),  contando con la asistencia de 15 participantes. 
Desde el 13 de noviembre hasta el 18 de diciembre de 2020 tomaron posesión 18 fucionarios a quienes se les brindó la correspondiente inducción dando como resultado que al final del trimestre se contó con la asistencia de  33 funcionarios 
En el mes de noviembre de 2020 y parte de dicimebre se  llevó a cabo la inducción vía correo electrónico, para lo cual se envió a los funcionarios los archivos que sirven de base para las exposiciones presenciales o virtuales, esto en razón a que el proceso  no contaba con el profesional  responsable del proceso   para liderar la actividad.</t>
  </si>
  <si>
    <t>Si bien no se tenían capacitaciones programadas en el cuarto trimestre PCI, se realizó una sensibilización por parte de DEMOLAB en el tema de Gestión de Conocimiento y la Innovación. Así, mismo se divulgaron distintas capacitaciones ofertadas por la Secretaría General de la Alcaldia Mayor y el Departamento Administrativo del Servicio Civil Distrital - DASCD.</t>
  </si>
  <si>
    <t>Las distintas actividades proyectadas para el periodo (Día del conductor, Vacaciones recreativas Junio - Julio, Actividad de Clima Laboral, Encuentro de Parejas y Juegos Virtuales Internos, Día del Secretario, Encuéntrate con tú ser, vacaciones Recreativas Semana de Receso y Celebración día del Niño) contaron con una alta satisfacción por parte de sus participantes, lo que se refleja en las calificaciones otorgadas.</t>
  </si>
  <si>
    <t>Se realizaron las siguientes actividades en el cuarto trimestre Semana Cultura, Talleres de Manualidades, Cierre del Plan de Acción, Día de la Familia, Novenas Navideñas y Vacaciones Recreativas; todas las actividades cumplieron con las expectativas del los funcionarios.</t>
  </si>
  <si>
    <t>Inica su medicion 2 semestre</t>
  </si>
  <si>
    <t>sin mediicon ver analisis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</si>
</sst>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diagonalUp="1" diagonalDown="1">
      <left style="medium">
        <color indexed="64"/>
      </left>
      <right/>
      <top style="thin">
        <color indexed="64"/>
      </top>
      <bottom style="medium">
        <color indexed="64"/>
      </bottom>
      <diagonal style="hair">
        <color theme="2"/>
      </diagonal>
    </border>
    <border diagonalUp="1" diagonalDown="1">
      <left style="medium">
        <color indexed="64"/>
      </left>
      <right/>
      <top style="thin">
        <color indexed="64"/>
      </top>
      <bottom style="thin">
        <color indexed="64"/>
      </bottom>
      <diagonal style="hair">
        <color theme="2"/>
      </diagonal>
    </border>
    <border diagonalUp="1" diagonalDown="1">
      <left/>
      <right/>
      <top style="thin">
        <color indexed="64"/>
      </top>
      <bottom style="thin">
        <color indexed="64"/>
      </bottom>
      <diagonal style="hair">
        <color theme="2"/>
      </diagonal>
    </border>
    <border diagonalUp="1" diagonalDown="1">
      <left/>
      <right style="thin">
        <color indexed="64"/>
      </right>
      <top style="thin">
        <color indexed="64"/>
      </top>
      <bottom style="thin">
        <color indexed="64"/>
      </bottom>
      <diagonal style="hair">
        <color theme="2"/>
      </diagonal>
    </border>
    <border diagonalUp="1" diagonalDown="1">
      <left style="thin">
        <color indexed="64"/>
      </left>
      <right/>
      <top style="thin">
        <color indexed="64"/>
      </top>
      <bottom style="thin">
        <color indexed="64"/>
      </bottom>
      <diagonal style="hair">
        <color theme="2"/>
      </diagonal>
    </border>
    <border diagonalUp="1" diagonalDown="1">
      <left/>
      <right/>
      <top style="thin">
        <color indexed="64"/>
      </top>
      <bottom style="medium">
        <color indexed="64"/>
      </bottom>
      <diagonal style="hair">
        <color theme="2"/>
      </diagonal>
    </border>
    <border diagonalUp="1" diagonalDown="1">
      <left/>
      <right style="thin">
        <color indexed="64"/>
      </right>
      <top style="thin">
        <color indexed="64"/>
      </top>
      <bottom style="medium">
        <color indexed="64"/>
      </bottom>
      <diagonal style="hair">
        <color theme="2"/>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8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4" fillId="0" borderId="23"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7" fillId="0" borderId="0" xfId="0" applyFont="1" applyAlignment="1">
      <alignment horizontal="center" wrapText="1"/>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68" xfId="0" applyNumberFormat="1" applyFont="1" applyBorder="1" applyAlignment="1" applyProtection="1">
      <alignment horizontal="center" vertical="center" wrapText="1"/>
      <protection locked="0"/>
    </xf>
    <xf numFmtId="0" fontId="4" fillId="0" borderId="69" xfId="0" applyNumberFormat="1" applyFont="1" applyBorder="1" applyAlignment="1" applyProtection="1">
      <alignment horizontal="center" vertical="center" wrapText="1"/>
      <protection locked="0"/>
    </xf>
    <xf numFmtId="0" fontId="4" fillId="0" borderId="70" xfId="0" applyNumberFormat="1" applyFont="1" applyBorder="1" applyAlignment="1" applyProtection="1">
      <alignment horizontal="center" vertical="center" wrapText="1"/>
      <protection locked="0"/>
    </xf>
    <xf numFmtId="0" fontId="4" fillId="0" borderId="74" xfId="0" applyNumberFormat="1" applyFont="1" applyBorder="1" applyAlignment="1" applyProtection="1">
      <alignment horizontal="center" vertical="center" wrapText="1"/>
      <protection locked="0"/>
    </xf>
    <xf numFmtId="0" fontId="4" fillId="0" borderId="75" xfId="0" applyNumberFormat="1" applyFont="1" applyBorder="1" applyAlignment="1" applyProtection="1">
      <alignment horizontal="center" vertical="center" wrapText="1"/>
      <protection locked="0"/>
    </xf>
    <xf numFmtId="0" fontId="4" fillId="0" borderId="76" xfId="0" applyNumberFormat="1" applyFont="1" applyBorder="1" applyAlignment="1" applyProtection="1">
      <alignment horizontal="center" vertical="center" wrapText="1"/>
      <protection locked="0"/>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23" fillId="0" borderId="67" xfId="0" applyNumberFormat="1" applyFont="1" applyBorder="1" applyAlignment="1" applyProtection="1">
      <alignment horizontal="center"/>
    </xf>
    <xf numFmtId="0" fontId="23" fillId="0" borderId="72" xfId="0" applyNumberFormat="1" applyFont="1" applyBorder="1" applyAlignment="1" applyProtection="1">
      <alignment horizontal="center"/>
    </xf>
    <xf numFmtId="0" fontId="23" fillId="0" borderId="73" xfId="0" applyNumberFormat="1" applyFont="1" applyBorder="1" applyAlignment="1" applyProtection="1">
      <alignment horizontal="center"/>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71" xfId="0" applyNumberFormat="1" applyFont="1" applyBorder="1" applyAlignment="1" applyProtection="1">
      <alignment horizontal="center" vertical="center" wrapText="1"/>
      <protection locked="0"/>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9" fontId="23" fillId="0" borderId="65" xfId="1" applyNumberFormat="1" applyFont="1" applyBorder="1" applyAlignment="1" applyProtection="1">
      <alignment horizontal="center"/>
      <protection locked="0"/>
    </xf>
    <xf numFmtId="9" fontId="23" fillId="0" borderId="18" xfId="1" applyNumberFormat="1" applyFont="1" applyBorder="1" applyAlignment="1" applyProtection="1">
      <alignment horizontal="center"/>
      <protection locked="0"/>
    </xf>
    <xf numFmtId="9" fontId="23" fillId="0" borderId="42" xfId="1" applyNumberFormat="1" applyFont="1" applyBorder="1" applyAlignment="1" applyProtection="1">
      <alignment horizontal="center"/>
      <protection locked="0"/>
    </xf>
    <xf numFmtId="9" fontId="23" fillId="0" borderId="46" xfId="1" applyNumberFormat="1" applyFont="1" applyBorder="1" applyAlignment="1" applyProtection="1">
      <alignment horizontal="center"/>
      <protection locked="0"/>
    </xf>
    <xf numFmtId="9" fontId="23" fillId="0" borderId="9" xfId="1" applyNumberFormat="1" applyFont="1" applyBorder="1" applyAlignment="1" applyProtection="1">
      <alignment horizontal="center"/>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13" xfId="0" applyNumberFormat="1" applyFont="1" applyBorder="1" applyAlignment="1" applyProtection="1">
      <alignment horizontal="center"/>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0" xfId="0" applyFont="1" applyAlignment="1">
      <alignment horizontal="center" wrapText="1"/>
    </xf>
    <xf numFmtId="0" fontId="23" fillId="0" borderId="13" xfId="0" applyNumberFormat="1" applyFont="1" applyBorder="1" applyAlignment="1" applyProtection="1">
      <alignment horizont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1"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4" fillId="0" borderId="28" xfId="0" applyFont="1" applyBorder="1" applyAlignment="1" applyProtection="1">
      <alignment horizontal="center" vertical="top" wrapText="1"/>
      <protection locked="0"/>
    </xf>
    <xf numFmtId="0" fontId="4" fillId="0" borderId="45" xfId="0" applyFont="1" applyBorder="1" applyAlignment="1" applyProtection="1">
      <alignment horizontal="center" vertical="top" wrapText="1"/>
      <protection locked="0"/>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2" fontId="23" fillId="0" borderId="59" xfId="0" applyNumberFormat="1" applyFont="1" applyBorder="1" applyAlignment="1" applyProtection="1">
      <alignment horizontal="center"/>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4" fillId="0" borderId="45" xfId="0" applyFont="1" applyBorder="1" applyAlignment="1" applyProtection="1">
      <alignment horizontal="justify"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87.654320987654316</c:v>
                </c:pt>
                <c:pt idx="3">
                  <c:v>104.59770114942528</c:v>
                </c:pt>
                <c:pt idx="6">
                  <c:v>97.435897435897431</c:v>
                </c:pt>
                <c:pt idx="9">
                  <c:v>115.47619047619047</c:v>
                </c:pt>
                <c:pt idx="12">
                  <c:v>101.08401084010841</c:v>
                </c:pt>
              </c:numCache>
            </c:numRef>
          </c:val>
          <c:extLs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22</c:v>
                </c:pt>
                <c:pt idx="3" formatCode="General">
                  <c:v>23</c:v>
                </c:pt>
                <c:pt idx="6" formatCode="General">
                  <c:v>32</c:v>
                </c:pt>
                <c:pt idx="9" formatCode="General">
                  <c:v>23</c:v>
                </c:pt>
                <c:pt idx="12" formatCode="General">
                  <c:v>100</c:v>
                </c:pt>
              </c:numCache>
            </c:numRef>
          </c:val>
          <c:extLs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969592032"/>
        <c:axId val="969593664"/>
      </c:barChart>
      <c:catAx>
        <c:axId val="969592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93664"/>
        <c:crosses val="autoZero"/>
        <c:auto val="1"/>
        <c:lblAlgn val="ctr"/>
        <c:lblOffset val="100"/>
        <c:noMultiLvlLbl val="0"/>
      </c:catAx>
      <c:valAx>
        <c:axId val="969593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20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6">
                  <c:v>100</c:v>
                </c:pt>
                <c:pt idx="9">
                  <c:v>0</c:v>
                </c:pt>
                <c:pt idx="12">
                  <c:v>100</c:v>
                </c:pt>
              </c:numCache>
            </c:numRef>
          </c:val>
          <c:extLs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969591488"/>
        <c:axId val="969588768"/>
      </c:barChart>
      <c:catAx>
        <c:axId val="969591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768"/>
        <c:crosses val="autoZero"/>
        <c:auto val="1"/>
        <c:lblAlgn val="ctr"/>
        <c:lblOffset val="100"/>
        <c:noMultiLvlLbl val="0"/>
      </c:catAx>
      <c:valAx>
        <c:axId val="969588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959148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General</c:formatCode>
                <c:ptCount val="14"/>
                <c:pt idx="6" formatCode="0">
                  <c:v>95.379537953795378</c:v>
                </c:pt>
                <c:pt idx="9" formatCode="0">
                  <c:v>97.116843702579672</c:v>
                </c:pt>
                <c:pt idx="12" formatCode="0">
                  <c:v>96.569646569646579</c:v>
                </c:pt>
              </c:numCache>
            </c:numRef>
          </c:val>
          <c:extLs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969594208"/>
        <c:axId val="969588224"/>
      </c:barChart>
      <c:catAx>
        <c:axId val="96959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224"/>
        <c:crosses val="autoZero"/>
        <c:auto val="1"/>
        <c:lblAlgn val="ctr"/>
        <c:lblOffset val="100"/>
        <c:noMultiLvlLbl val="0"/>
      </c:catAx>
      <c:valAx>
        <c:axId val="969588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959420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 Desempeño'!$C$28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Desempeño'!$D$24:$Q$24</c:f>
              <c:strCache>
                <c:ptCount val="13"/>
                <c:pt idx="0">
                  <c:v>I Semestre </c:v>
                </c:pt>
                <c:pt idx="6">
                  <c:v>II Semestre</c:v>
                </c:pt>
                <c:pt idx="12">
                  <c:v>TOTAL PERIODO</c:v>
                </c:pt>
              </c:strCache>
            </c:strRef>
          </c:cat>
          <c:val>
            <c:numRef>
              <c:f>' Desempeño'!$D$28:$Q$28</c:f>
              <c:numCache>
                <c:formatCode>0.00</c:formatCode>
                <c:ptCount val="14"/>
                <c:pt idx="0">
                  <c:v>99.295774647887328</c:v>
                </c:pt>
                <c:pt idx="6" formatCode="General">
                  <c:v>100</c:v>
                </c:pt>
                <c:pt idx="12" formatCode="0%">
                  <c:v>0.99646643109540634</c:v>
                </c:pt>
              </c:numCache>
            </c:numRef>
          </c:val>
          <c:smooth val="0"/>
          <c:extLs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Desempeño'!$D$24:$Q$24</c:f>
              <c:strCache>
                <c:ptCount val="13"/>
                <c:pt idx="0">
                  <c:v>I Semestre </c:v>
                </c:pt>
                <c:pt idx="6">
                  <c:v>II Semestre</c:v>
                </c:pt>
                <c:pt idx="12">
                  <c:v>TOTAL PERIODO</c:v>
                </c:pt>
              </c:strCache>
            </c:strRef>
          </c:cat>
          <c:val>
            <c:numRef>
              <c:f>' Desempeño'!$D$25:$Q$25</c:f>
              <c:numCache>
                <c:formatCode>0%</c:formatCode>
                <c:ptCount val="14"/>
                <c:pt idx="0">
                  <c:v>1</c:v>
                </c:pt>
                <c:pt idx="6">
                  <c:v>1</c:v>
                </c:pt>
                <c:pt idx="12">
                  <c:v>1</c:v>
                </c:pt>
              </c:numCache>
            </c:numRef>
          </c:val>
          <c:smooth val="0"/>
          <c:extLs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marker val="1"/>
        <c:smooth val="0"/>
        <c:axId val="969590400"/>
        <c:axId val="969589856"/>
      </c:lineChart>
      <c:catAx>
        <c:axId val="969590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9856"/>
        <c:crosses val="autoZero"/>
        <c:auto val="1"/>
        <c:lblAlgn val="ctr"/>
        <c:lblOffset val="100"/>
        <c:noMultiLvlLbl val="0"/>
      </c:catAx>
      <c:valAx>
        <c:axId val="969589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96959040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35-4FD6-AB43-3D86107D9BE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I Semetre</c:v>
                </c:pt>
                <c:pt idx="6">
                  <c:v>II Semestre</c:v>
                </c:pt>
                <c:pt idx="12">
                  <c:v>TOTAL PERIODO</c:v>
                </c:pt>
              </c:strCache>
            </c:strRef>
          </c:cat>
          <c:val>
            <c:numRef>
              <c:f>Teletrabajo!$D$28:$Q$28</c:f>
              <c:numCache>
                <c:formatCode>General</c:formatCode>
                <c:ptCount val="14"/>
                <c:pt idx="0">
                  <c:v>0</c:v>
                </c:pt>
                <c:pt idx="6">
                  <c:v>0</c:v>
                </c:pt>
                <c:pt idx="12">
                  <c:v>0</c:v>
                </c:pt>
              </c:numCache>
            </c:numRef>
          </c:val>
          <c:smooth val="0"/>
          <c:extLst>
            <c:ext xmlns:c16="http://schemas.microsoft.com/office/drawing/2014/chart" uri="{C3380CC4-5D6E-409C-BE32-E72D297353CC}">
              <c16:uniqueId val="{00000001-C335-4FD6-AB43-3D86107D9BE0}"/>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I Semetre</c:v>
                </c:pt>
                <c:pt idx="6">
                  <c:v>II Semestre</c:v>
                </c:pt>
                <c:pt idx="12">
                  <c:v>TOTAL PERIODO</c:v>
                </c:pt>
              </c:strCache>
            </c:strRef>
          </c:cat>
          <c:val>
            <c:numRef>
              <c:f>Teletrabajo!$D$25:$Q$25</c:f>
              <c:numCache>
                <c:formatCode>0%</c:formatCode>
                <c:ptCount val="14"/>
                <c:pt idx="0">
                  <c:v>1</c:v>
                </c:pt>
                <c:pt idx="6">
                  <c:v>1</c:v>
                </c:pt>
                <c:pt idx="12">
                  <c:v>1</c:v>
                </c:pt>
              </c:numCache>
            </c:numRef>
          </c:val>
          <c:smooth val="0"/>
          <c:extLst>
            <c:ext xmlns:c16="http://schemas.microsoft.com/office/drawing/2014/chart" uri="{C3380CC4-5D6E-409C-BE32-E72D297353CC}">
              <c16:uniqueId val="{00000002-C335-4FD6-AB43-3D86107D9BE0}"/>
            </c:ext>
          </c:extLst>
        </c:ser>
        <c:dLbls>
          <c:dLblPos val="ctr"/>
          <c:showLegendKey val="0"/>
          <c:showVal val="1"/>
          <c:showCatName val="0"/>
          <c:showSerName val="0"/>
          <c:showPercent val="0"/>
          <c:showBubbleSize val="0"/>
        </c:dLbls>
        <c:marker val="1"/>
        <c:smooth val="0"/>
        <c:axId val="807530464"/>
        <c:axId val="807531552"/>
      </c:lineChart>
      <c:catAx>
        <c:axId val="80753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1552"/>
        <c:crosses val="autoZero"/>
        <c:auto val="1"/>
        <c:lblAlgn val="ctr"/>
        <c:lblOffset val="100"/>
        <c:noMultiLvlLbl val="0"/>
      </c:catAx>
      <c:valAx>
        <c:axId val="80753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753046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0</c:formatCode>
                <c:ptCount val="14"/>
                <c:pt idx="0">
                  <c:v>87.583892617449663</c:v>
                </c:pt>
                <c:pt idx="3">
                  <c:v>55.555555555555557</c:v>
                </c:pt>
                <c:pt idx="6">
                  <c:v>97.142857142857139</c:v>
                </c:pt>
                <c:pt idx="9" formatCode="0.00">
                  <c:v>100</c:v>
                </c:pt>
                <c:pt idx="12">
                  <c:v>87.277353689567434</c:v>
                </c:pt>
              </c:numCache>
            </c:numRef>
          </c:val>
          <c:extLs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807532096"/>
        <c:axId val="807539168"/>
      </c:barChart>
      <c:catAx>
        <c:axId val="807532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9168"/>
        <c:crosses val="autoZero"/>
        <c:auto val="1"/>
        <c:lblAlgn val="ctr"/>
        <c:lblOffset val="100"/>
        <c:noMultiLvlLbl val="0"/>
      </c:catAx>
      <c:valAx>
        <c:axId val="807539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075320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'Movimientos de Personal'!$C$28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6">
                  <c:v>100</c:v>
                </c:pt>
                <c:pt idx="9">
                  <c:v>100</c:v>
                </c:pt>
                <c:pt idx="12" formatCode="0%">
                  <c:v>1</c:v>
                </c:pt>
              </c:numCache>
            </c:numRef>
          </c:val>
          <c:smooth val="0"/>
          <c:extLs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General</c:formatCode>
                <c:ptCount val="14"/>
                <c:pt idx="0" formatCode="0%">
                  <c:v>1</c:v>
                </c:pt>
                <c:pt idx="3" formatCode="0%">
                  <c:v>1</c:v>
                </c:pt>
                <c:pt idx="6" formatCode="0%">
                  <c:v>1</c:v>
                </c:pt>
                <c:pt idx="9" formatCode="0%">
                  <c:v>1</c:v>
                </c:pt>
                <c:pt idx="12" formatCode="0%">
                  <c:v>1</c:v>
                </c:pt>
              </c:numCache>
            </c:numRef>
          </c:val>
          <c:smooth val="0"/>
          <c:extLs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marker val="1"/>
        <c:smooth val="0"/>
        <c:axId val="806920192"/>
        <c:axId val="806913120"/>
      </c:lineChart>
      <c:catAx>
        <c:axId val="80692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6913120"/>
        <c:crosses val="autoZero"/>
        <c:auto val="1"/>
        <c:lblAlgn val="ctr"/>
        <c:lblOffset val="100"/>
        <c:noMultiLvlLbl val="0"/>
      </c:catAx>
      <c:valAx>
        <c:axId val="80691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692019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013459168"/>
        <c:axId val="1013445024"/>
      </c:lineChart>
      <c:catAx>
        <c:axId val="1013459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45024"/>
        <c:crosses val="autoZero"/>
        <c:auto val="1"/>
        <c:lblAlgn val="ctr"/>
        <c:lblOffset val="100"/>
        <c:noMultiLvlLbl val="0"/>
      </c:catAx>
      <c:valAx>
        <c:axId val="1013445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916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013455360"/>
        <c:axId val="1013450464"/>
      </c:lineChart>
      <c:catAx>
        <c:axId val="1013455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50464"/>
        <c:crosses val="autoZero"/>
        <c:auto val="1"/>
        <c:lblAlgn val="ctr"/>
        <c:lblOffset val="100"/>
        <c:noMultiLvlLbl val="0"/>
      </c:catAx>
      <c:valAx>
        <c:axId val="101345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536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C2CA9A34-E7DA-4906-A929-7737FCA5B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919D7BC7-6149-45A3-9780-67F17A2A1FD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31"/>
  <sheetViews>
    <sheetView showGridLines="0" tabSelected="1"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95</v>
      </c>
      <c r="M8" s="103"/>
      <c r="N8" s="103"/>
      <c r="O8" s="103"/>
      <c r="P8" s="103"/>
      <c r="Q8" s="104"/>
      <c r="R8" s="3"/>
    </row>
    <row r="9" spans="2:18" ht="23.25" customHeight="1" thickBot="1" x14ac:dyDescent="0.25">
      <c r="B9" s="2"/>
      <c r="C9" s="4" t="s">
        <v>61</v>
      </c>
      <c r="D9" s="60" t="s">
        <v>93</v>
      </c>
      <c r="E9" s="61"/>
      <c r="F9" s="61"/>
      <c r="G9" s="61"/>
      <c r="H9" s="61"/>
      <c r="I9" s="62"/>
      <c r="J9" s="63" t="s">
        <v>59</v>
      </c>
      <c r="K9" s="64"/>
      <c r="L9" s="67" t="s">
        <v>96</v>
      </c>
      <c r="M9" s="68"/>
      <c r="N9" s="68"/>
      <c r="O9" s="68"/>
      <c r="P9" s="68"/>
      <c r="Q9" s="69"/>
      <c r="R9" s="3"/>
    </row>
    <row r="10" spans="2:18" ht="23.25" customHeight="1" thickBot="1" x14ac:dyDescent="0.25">
      <c r="B10" s="2"/>
      <c r="C10" s="4" t="s">
        <v>60</v>
      </c>
      <c r="D10" s="60" t="s">
        <v>94</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135</v>
      </c>
      <c r="D13" s="108"/>
      <c r="E13" s="107" t="s">
        <v>97</v>
      </c>
      <c r="F13" s="111"/>
      <c r="G13" s="113" t="s">
        <v>81</v>
      </c>
      <c r="H13" s="114"/>
      <c r="I13" s="117" t="s">
        <v>4</v>
      </c>
      <c r="J13" s="118"/>
      <c r="K13" s="121" t="s">
        <v>8</v>
      </c>
      <c r="L13" s="122"/>
      <c r="M13" s="117" t="s">
        <v>98</v>
      </c>
      <c r="N13" s="125"/>
      <c r="O13" s="126"/>
      <c r="P13" s="129" t="s">
        <v>78</v>
      </c>
      <c r="Q13" s="118"/>
      <c r="R13" s="3"/>
    </row>
    <row r="14" spans="2:18" ht="39"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174">
        <v>22</v>
      </c>
      <c r="E25" s="175"/>
      <c r="F25" s="176"/>
      <c r="G25" s="177">
        <v>23</v>
      </c>
      <c r="H25" s="178"/>
      <c r="I25" s="179"/>
      <c r="J25" s="177">
        <v>32</v>
      </c>
      <c r="K25" s="178"/>
      <c r="L25" s="179"/>
      <c r="M25" s="177">
        <v>23</v>
      </c>
      <c r="N25" s="178"/>
      <c r="O25" s="179"/>
      <c r="P25" s="177">
        <f>SUM(D25:O25)</f>
        <v>100</v>
      </c>
      <c r="Q25" s="178"/>
      <c r="R25" s="3"/>
    </row>
    <row r="26" spans="2:20" x14ac:dyDescent="0.2">
      <c r="B26" s="2"/>
      <c r="C26" s="35" t="s">
        <v>15</v>
      </c>
      <c r="D26" s="165">
        <v>71</v>
      </c>
      <c r="E26" s="166"/>
      <c r="F26" s="167"/>
      <c r="G26" s="168">
        <v>91</v>
      </c>
      <c r="H26" s="166"/>
      <c r="I26" s="167"/>
      <c r="J26" s="168">
        <v>114</v>
      </c>
      <c r="K26" s="166"/>
      <c r="L26" s="167"/>
      <c r="M26" s="169">
        <v>97</v>
      </c>
      <c r="N26" s="170"/>
      <c r="O26" s="171"/>
      <c r="P26" s="172">
        <f>SUM(D26:O26)</f>
        <v>373</v>
      </c>
      <c r="Q26" s="173"/>
      <c r="R26" s="3"/>
    </row>
    <row r="27" spans="2:20" ht="15.75" customHeight="1" x14ac:dyDescent="0.2">
      <c r="B27" s="2"/>
      <c r="C27" s="35" t="s">
        <v>36</v>
      </c>
      <c r="D27" s="165">
        <v>81</v>
      </c>
      <c r="E27" s="166"/>
      <c r="F27" s="167"/>
      <c r="G27" s="168">
        <v>87</v>
      </c>
      <c r="H27" s="166"/>
      <c r="I27" s="167"/>
      <c r="J27" s="168">
        <v>117</v>
      </c>
      <c r="K27" s="166"/>
      <c r="L27" s="167"/>
      <c r="M27" s="169">
        <v>84</v>
      </c>
      <c r="N27" s="170"/>
      <c r="O27" s="171"/>
      <c r="P27" s="172">
        <f>SUM(D27:O27)</f>
        <v>369</v>
      </c>
      <c r="Q27" s="173"/>
      <c r="R27" s="3"/>
    </row>
    <row r="28" spans="2:20" ht="15.75" customHeight="1" thickBot="1" x14ac:dyDescent="0.25">
      <c r="B28" s="2"/>
      <c r="C28" s="34" t="s">
        <v>29</v>
      </c>
      <c r="D28" s="180">
        <f>(D26/D27)*100</f>
        <v>87.654320987654316</v>
      </c>
      <c r="E28" s="181"/>
      <c r="F28" s="182"/>
      <c r="G28" s="180">
        <f>(G26/G27)*100</f>
        <v>104.59770114942528</v>
      </c>
      <c r="H28" s="181"/>
      <c r="I28" s="182"/>
      <c r="J28" s="180">
        <f>(J26/J27)*100</f>
        <v>97.435897435897431</v>
      </c>
      <c r="K28" s="181"/>
      <c r="L28" s="182"/>
      <c r="M28" s="180">
        <f>(M26/M27)*100</f>
        <v>115.47619047619047</v>
      </c>
      <c r="N28" s="181"/>
      <c r="O28" s="182"/>
      <c r="P28" s="183">
        <f>(P26/P27)*100</f>
        <v>101.08401084010841</v>
      </c>
      <c r="Q28" s="18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20"/>
      <c r="L43" s="21"/>
      <c r="M43" s="21"/>
      <c r="N43" s="21"/>
      <c r="O43" s="21"/>
      <c r="P43" s="21"/>
      <c r="Q43" s="22"/>
      <c r="R43" s="3"/>
    </row>
    <row r="44" spans="2:18" ht="38.25" customHeight="1" thickBot="1" x14ac:dyDescent="0.25">
      <c r="B44" s="2"/>
      <c r="C44" s="11" t="s">
        <v>18</v>
      </c>
      <c r="D44" s="58">
        <v>43924</v>
      </c>
      <c r="E44" s="190" t="s">
        <v>136</v>
      </c>
      <c r="F44" s="191"/>
      <c r="G44" s="191"/>
      <c r="H44" s="191"/>
      <c r="I44" s="191"/>
      <c r="J44" s="192"/>
      <c r="K44" s="190" t="s">
        <v>137</v>
      </c>
      <c r="L44" s="191"/>
      <c r="M44" s="191"/>
      <c r="N44" s="191"/>
      <c r="O44" s="191"/>
      <c r="P44" s="191"/>
      <c r="Q44" s="192"/>
      <c r="R44" s="3"/>
    </row>
    <row r="45" spans="2:18" ht="38.25" customHeight="1" thickBot="1" x14ac:dyDescent="0.25">
      <c r="B45" s="2"/>
      <c r="C45" s="11" t="s">
        <v>19</v>
      </c>
      <c r="D45" s="58">
        <v>44018</v>
      </c>
      <c r="E45" s="190" t="s">
        <v>138</v>
      </c>
      <c r="F45" s="191"/>
      <c r="G45" s="191"/>
      <c r="H45" s="191"/>
      <c r="I45" s="191"/>
      <c r="J45" s="192"/>
      <c r="K45" s="193"/>
      <c r="L45" s="193"/>
      <c r="M45" s="193"/>
      <c r="N45" s="193"/>
      <c r="O45" s="193"/>
      <c r="P45" s="193"/>
      <c r="Q45" s="194"/>
      <c r="R45" s="3"/>
    </row>
    <row r="46" spans="2:18" ht="38.25" customHeight="1" thickBot="1" x14ac:dyDescent="0.25">
      <c r="B46" s="2"/>
      <c r="C46" s="11" t="s">
        <v>90</v>
      </c>
      <c r="D46" s="58">
        <v>44109</v>
      </c>
      <c r="E46" s="190" t="s">
        <v>139</v>
      </c>
      <c r="F46" s="191"/>
      <c r="G46" s="191"/>
      <c r="H46" s="191"/>
      <c r="I46" s="191"/>
      <c r="J46" s="192"/>
      <c r="K46" s="193"/>
      <c r="L46" s="193"/>
      <c r="M46" s="193"/>
      <c r="N46" s="193"/>
      <c r="O46" s="193"/>
      <c r="P46" s="193"/>
      <c r="Q46" s="194"/>
      <c r="R46" s="3"/>
    </row>
    <row r="47" spans="2:18" ht="79.5" customHeight="1" thickBot="1" x14ac:dyDescent="0.25">
      <c r="B47" s="2"/>
      <c r="C47" s="11" t="s">
        <v>20</v>
      </c>
      <c r="D47" s="58">
        <v>44174</v>
      </c>
      <c r="E47" s="190" t="s">
        <v>153</v>
      </c>
      <c r="F47" s="191"/>
      <c r="G47" s="191"/>
      <c r="H47" s="191"/>
      <c r="I47" s="191"/>
      <c r="J47" s="192"/>
      <c r="K47" s="195"/>
      <c r="L47" s="196"/>
      <c r="M47" s="196"/>
      <c r="N47" s="196"/>
      <c r="O47" s="196"/>
      <c r="P47" s="196"/>
      <c r="Q47" s="197"/>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23"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00000000-0002-0000-0000-000009000000}"/>
    <dataValidation allowBlank="1" showInputMessage="1" showErrorMessage="1" prompt="Identifique el valor registrado en el numerador de la fórmula de cálculo" sqref="D26 G26 J26 P26:P27 M26" xr:uid="{00000000-0002-0000-0000-00000A000000}"/>
    <dataValidation allowBlank="1" showInputMessage="1" showErrorMessage="1" prompt="Identifique el valor registrado en el denominador de la fórmula de cálculo" sqref="D27 G27 J27 M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U131"/>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112</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115</v>
      </c>
      <c r="M9" s="68"/>
      <c r="N9" s="68"/>
      <c r="O9" s="68"/>
      <c r="P9" s="68"/>
      <c r="Q9" s="69"/>
      <c r="R9" s="3"/>
    </row>
    <row r="10" spans="2:18" ht="23.25" customHeight="1" thickBot="1" x14ac:dyDescent="0.25">
      <c r="B10" s="2"/>
      <c r="C10" s="4" t="s">
        <v>60</v>
      </c>
      <c r="D10" s="60" t="s">
        <v>134</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113</v>
      </c>
      <c r="D13" s="108"/>
      <c r="E13" s="107" t="s">
        <v>108</v>
      </c>
      <c r="F13" s="111"/>
      <c r="G13" s="113" t="s">
        <v>81</v>
      </c>
      <c r="H13" s="114"/>
      <c r="I13" s="117" t="s">
        <v>4</v>
      </c>
      <c r="J13" s="118"/>
      <c r="K13" s="121" t="s">
        <v>8</v>
      </c>
      <c r="L13" s="122"/>
      <c r="M13" s="117" t="s">
        <v>114</v>
      </c>
      <c r="N13" s="125"/>
      <c r="O13" s="126"/>
      <c r="P13" s="129" t="s">
        <v>78</v>
      </c>
      <c r="Q13" s="118"/>
      <c r="R13" s="3"/>
    </row>
    <row r="14" spans="2:18" ht="51"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177">
        <v>90</v>
      </c>
      <c r="E25" s="178"/>
      <c r="F25" s="179"/>
      <c r="G25" s="177">
        <v>90</v>
      </c>
      <c r="H25" s="178"/>
      <c r="I25" s="179"/>
      <c r="J25" s="177">
        <v>90</v>
      </c>
      <c r="K25" s="178"/>
      <c r="L25" s="179"/>
      <c r="M25" s="177">
        <v>90</v>
      </c>
      <c r="N25" s="178"/>
      <c r="O25" s="179"/>
      <c r="P25" s="217">
        <v>90</v>
      </c>
      <c r="Q25" s="218"/>
      <c r="R25" s="3"/>
    </row>
    <row r="26" spans="2:20" x14ac:dyDescent="0.2">
      <c r="B26" s="2"/>
      <c r="C26" s="35" t="s">
        <v>15</v>
      </c>
      <c r="D26" s="211" t="s">
        <v>140</v>
      </c>
      <c r="E26" s="212"/>
      <c r="F26" s="213"/>
      <c r="G26" s="211" t="s">
        <v>140</v>
      </c>
      <c r="H26" s="212"/>
      <c r="I26" s="213"/>
      <c r="J26" s="168">
        <v>7</v>
      </c>
      <c r="K26" s="166"/>
      <c r="L26" s="167"/>
      <c r="M26" s="214"/>
      <c r="N26" s="215"/>
      <c r="O26" s="216"/>
      <c r="P26" s="172">
        <f>SUM(J26:O26)</f>
        <v>7</v>
      </c>
      <c r="Q26" s="173"/>
      <c r="R26" s="3"/>
    </row>
    <row r="27" spans="2:20" ht="15.75" customHeight="1" x14ac:dyDescent="0.2">
      <c r="B27" s="2"/>
      <c r="C27" s="35" t="s">
        <v>36</v>
      </c>
      <c r="D27" s="211"/>
      <c r="E27" s="212"/>
      <c r="F27" s="213"/>
      <c r="G27" s="227"/>
      <c r="H27" s="212"/>
      <c r="I27" s="213"/>
      <c r="J27" s="168">
        <v>7</v>
      </c>
      <c r="K27" s="166"/>
      <c r="L27" s="167"/>
      <c r="M27" s="214"/>
      <c r="N27" s="215"/>
      <c r="O27" s="216"/>
      <c r="P27" s="172">
        <f>SUM(J27:O27)</f>
        <v>7</v>
      </c>
      <c r="Q27" s="173"/>
      <c r="R27" s="3"/>
    </row>
    <row r="28" spans="2:20" ht="15.75" customHeight="1" thickBot="1" x14ac:dyDescent="0.25">
      <c r="B28" s="2"/>
      <c r="C28" s="34" t="s">
        <v>29</v>
      </c>
      <c r="D28" s="219"/>
      <c r="E28" s="220"/>
      <c r="F28" s="221"/>
      <c r="G28" s="219"/>
      <c r="H28" s="220"/>
      <c r="I28" s="221"/>
      <c r="J28" s="222">
        <f>(J26/J27)*100</f>
        <v>100</v>
      </c>
      <c r="K28" s="223"/>
      <c r="L28" s="224"/>
      <c r="M28" s="222" t="e">
        <f>(M26/M27)*100</f>
        <v>#DIV/0!</v>
      </c>
      <c r="N28" s="223"/>
      <c r="O28" s="224"/>
      <c r="P28" s="225">
        <f>(P26/P27)*100</f>
        <v>100</v>
      </c>
      <c r="Q28" s="22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38"/>
      <c r="L43" s="39"/>
      <c r="M43" s="39"/>
      <c r="N43" s="39"/>
      <c r="O43" s="39"/>
      <c r="P43" s="39"/>
      <c r="Q43" s="40"/>
      <c r="R43" s="3"/>
    </row>
    <row r="44" spans="2:18" ht="38.25" customHeight="1" thickBot="1" x14ac:dyDescent="0.25">
      <c r="B44" s="2"/>
      <c r="C44" s="11" t="s">
        <v>18</v>
      </c>
      <c r="D44" s="58">
        <v>44110</v>
      </c>
      <c r="E44" s="228" t="s">
        <v>141</v>
      </c>
      <c r="F44" s="229"/>
      <c r="G44" s="229"/>
      <c r="H44" s="229"/>
      <c r="I44" s="229"/>
      <c r="J44" s="230"/>
      <c r="K44" s="201"/>
      <c r="L44" s="201"/>
      <c r="M44" s="201"/>
      <c r="N44" s="201"/>
      <c r="O44" s="201"/>
      <c r="P44" s="201"/>
      <c r="Q44" s="202"/>
      <c r="R44" s="3"/>
    </row>
    <row r="45" spans="2:18" ht="57" customHeight="1" thickBot="1" x14ac:dyDescent="0.25">
      <c r="B45" s="2"/>
      <c r="C45" s="11" t="s">
        <v>19</v>
      </c>
      <c r="D45" s="58">
        <v>44180</v>
      </c>
      <c r="E45" s="190" t="s">
        <v>166</v>
      </c>
      <c r="F45" s="191"/>
      <c r="G45" s="191"/>
      <c r="H45" s="191"/>
      <c r="I45" s="191"/>
      <c r="J45" s="192"/>
      <c r="K45" s="201"/>
      <c r="L45" s="201"/>
      <c r="M45" s="201"/>
      <c r="N45" s="201"/>
      <c r="O45" s="201"/>
      <c r="P45" s="201"/>
      <c r="Q45" s="202"/>
      <c r="R45" s="3"/>
    </row>
    <row r="46" spans="2:18" ht="38.25" customHeight="1" thickBot="1" x14ac:dyDescent="0.25">
      <c r="B46" s="2"/>
      <c r="C46" s="11" t="s">
        <v>90</v>
      </c>
      <c r="D46" s="19"/>
      <c r="E46" s="198"/>
      <c r="F46" s="199"/>
      <c r="G46" s="199"/>
      <c r="H46" s="199"/>
      <c r="I46" s="199"/>
      <c r="J46" s="200"/>
      <c r="K46" s="201"/>
      <c r="L46" s="201"/>
      <c r="M46" s="201"/>
      <c r="N46" s="201"/>
      <c r="O46" s="201"/>
      <c r="P46" s="201"/>
      <c r="Q46" s="202"/>
      <c r="R46" s="3"/>
    </row>
    <row r="47" spans="2:18" ht="38.25" customHeight="1" thickBot="1" x14ac:dyDescent="0.25">
      <c r="B47" s="2"/>
      <c r="C47" s="11" t="s">
        <v>20</v>
      </c>
      <c r="D47" s="19"/>
      <c r="E47" s="198"/>
      <c r="F47" s="199"/>
      <c r="G47" s="199"/>
      <c r="H47" s="199"/>
      <c r="I47" s="199"/>
      <c r="J47" s="200"/>
      <c r="K47" s="201"/>
      <c r="L47" s="201"/>
      <c r="M47" s="201"/>
      <c r="N47" s="201"/>
      <c r="O47" s="201"/>
      <c r="P47" s="201"/>
      <c r="Q47" s="202"/>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1"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$J$104:$J$108</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P26:P27 J26 M26 G26" xr:uid="{00000000-0002-0000-0100-000008000000}"/>
    <dataValidation allowBlank="1" showInputMessage="1" showErrorMessage="1" prompt="Valor que se espera alcance el Indicador" sqref="P25 D25 G25 J25 M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U131"/>
  <sheetViews>
    <sheetView showGridLines="0" zoomScale="85" zoomScaleNormal="85" zoomScaleSheetLayoutView="89" workbookViewId="0">
      <selection activeCell="D26" sqref="D26:F2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151</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119</v>
      </c>
      <c r="M9" s="68"/>
      <c r="N9" s="68"/>
      <c r="O9" s="68"/>
      <c r="P9" s="68"/>
      <c r="Q9" s="69"/>
      <c r="R9" s="3"/>
    </row>
    <row r="10" spans="2:18" ht="23.25" customHeight="1" thickBot="1" x14ac:dyDescent="0.25">
      <c r="B10" s="2"/>
      <c r="C10" s="4" t="s">
        <v>60</v>
      </c>
      <c r="D10" s="60" t="s">
        <v>134</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120</v>
      </c>
      <c r="D13" s="108"/>
      <c r="E13" s="107" t="s">
        <v>108</v>
      </c>
      <c r="F13" s="111"/>
      <c r="G13" s="113" t="s">
        <v>81</v>
      </c>
      <c r="H13" s="114"/>
      <c r="I13" s="117" t="s">
        <v>4</v>
      </c>
      <c r="J13" s="118"/>
      <c r="K13" s="121" t="s">
        <v>8</v>
      </c>
      <c r="L13" s="122"/>
      <c r="M13" s="117" t="s">
        <v>130</v>
      </c>
      <c r="N13" s="125"/>
      <c r="O13" s="126"/>
      <c r="P13" s="129" t="s">
        <v>78</v>
      </c>
      <c r="Q13" s="118"/>
      <c r="R13" s="3"/>
    </row>
    <row r="14" spans="2:18" ht="51"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177">
        <v>90</v>
      </c>
      <c r="E25" s="178"/>
      <c r="F25" s="179"/>
      <c r="G25" s="177">
        <v>90</v>
      </c>
      <c r="H25" s="178"/>
      <c r="I25" s="179"/>
      <c r="J25" s="177">
        <v>90</v>
      </c>
      <c r="K25" s="178"/>
      <c r="L25" s="179"/>
      <c r="M25" s="177">
        <v>90</v>
      </c>
      <c r="N25" s="178"/>
      <c r="O25" s="179"/>
      <c r="P25" s="217">
        <v>90</v>
      </c>
      <c r="Q25" s="218"/>
      <c r="R25" s="3"/>
    </row>
    <row r="26" spans="2:20" x14ac:dyDescent="0.2">
      <c r="B26" s="2"/>
      <c r="C26" s="35" t="s">
        <v>15</v>
      </c>
      <c r="D26" s="211" t="s">
        <v>140</v>
      </c>
      <c r="E26" s="212"/>
      <c r="F26" s="213"/>
      <c r="G26" s="211" t="s">
        <v>140</v>
      </c>
      <c r="H26" s="212"/>
      <c r="I26" s="213"/>
      <c r="J26" s="169">
        <v>289</v>
      </c>
      <c r="K26" s="170"/>
      <c r="L26" s="171"/>
      <c r="M26" s="169">
        <v>640</v>
      </c>
      <c r="N26" s="170"/>
      <c r="O26" s="171"/>
      <c r="P26" s="172">
        <f>SUM(J26:O26)</f>
        <v>929</v>
      </c>
      <c r="Q26" s="173"/>
      <c r="R26" s="3"/>
    </row>
    <row r="27" spans="2:20" ht="15.75" customHeight="1" x14ac:dyDescent="0.2">
      <c r="B27" s="2"/>
      <c r="C27" s="35" t="s">
        <v>36</v>
      </c>
      <c r="D27" s="211"/>
      <c r="E27" s="212"/>
      <c r="F27" s="213"/>
      <c r="G27" s="227"/>
      <c r="H27" s="212"/>
      <c r="I27" s="213"/>
      <c r="J27" s="169">
        <v>303</v>
      </c>
      <c r="K27" s="170"/>
      <c r="L27" s="171"/>
      <c r="M27" s="169">
        <v>659</v>
      </c>
      <c r="N27" s="170"/>
      <c r="O27" s="171"/>
      <c r="P27" s="172">
        <f>SUM(J27:O27)</f>
        <v>962</v>
      </c>
      <c r="Q27" s="173"/>
      <c r="R27" s="3"/>
    </row>
    <row r="28" spans="2:20" ht="15.75" customHeight="1" thickBot="1" x14ac:dyDescent="0.25">
      <c r="B28" s="2"/>
      <c r="C28" s="34" t="s">
        <v>29</v>
      </c>
      <c r="D28" s="219"/>
      <c r="E28" s="220"/>
      <c r="F28" s="221"/>
      <c r="G28" s="219"/>
      <c r="H28" s="220"/>
      <c r="I28" s="221"/>
      <c r="J28" s="266">
        <f>(J26/J27)*100</f>
        <v>95.379537953795378</v>
      </c>
      <c r="K28" s="267"/>
      <c r="L28" s="268"/>
      <c r="M28" s="266">
        <f>(M26/M27)*100</f>
        <v>97.116843702579672</v>
      </c>
      <c r="N28" s="267"/>
      <c r="O28" s="268"/>
      <c r="P28" s="183">
        <f>(P26/P27)*100</f>
        <v>96.569646569646579</v>
      </c>
      <c r="Q28" s="18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38"/>
      <c r="L43" s="39"/>
      <c r="M43" s="39"/>
      <c r="N43" s="39"/>
      <c r="O43" s="39"/>
      <c r="P43" s="39"/>
      <c r="Q43" s="40"/>
      <c r="R43" s="3"/>
    </row>
    <row r="44" spans="2:18" ht="74.25" customHeight="1" thickBot="1" x14ac:dyDescent="0.25">
      <c r="B44" s="2"/>
      <c r="C44" s="11" t="s">
        <v>18</v>
      </c>
      <c r="D44" s="58">
        <v>44110</v>
      </c>
      <c r="E44" s="190" t="s">
        <v>167</v>
      </c>
      <c r="F44" s="191"/>
      <c r="G44" s="191"/>
      <c r="H44" s="191"/>
      <c r="I44" s="191"/>
      <c r="J44" s="192"/>
      <c r="K44" s="201"/>
      <c r="L44" s="201"/>
      <c r="M44" s="201"/>
      <c r="N44" s="201"/>
      <c r="O44" s="201"/>
      <c r="P44" s="201"/>
      <c r="Q44" s="202"/>
      <c r="R44" s="3"/>
    </row>
    <row r="45" spans="2:18" ht="57.75" customHeight="1" thickBot="1" x14ac:dyDescent="0.25">
      <c r="B45" s="2"/>
      <c r="C45" s="11" t="s">
        <v>19</v>
      </c>
      <c r="D45" s="59">
        <v>44196</v>
      </c>
      <c r="E45" s="259" t="s">
        <v>168</v>
      </c>
      <c r="F45" s="260"/>
      <c r="G45" s="260"/>
      <c r="H45" s="260"/>
      <c r="I45" s="260"/>
      <c r="J45" s="261"/>
      <c r="K45" s="201"/>
      <c r="L45" s="201"/>
      <c r="M45" s="201"/>
      <c r="N45" s="201"/>
      <c r="O45" s="201"/>
      <c r="P45" s="201"/>
      <c r="Q45" s="202"/>
      <c r="R45" s="3"/>
    </row>
    <row r="46" spans="2:18" ht="38.25" customHeight="1" thickBot="1" x14ac:dyDescent="0.25">
      <c r="B46" s="2"/>
      <c r="C46" s="11" t="s">
        <v>90</v>
      </c>
      <c r="D46" s="19"/>
      <c r="E46" s="198"/>
      <c r="F46" s="199"/>
      <c r="G46" s="199"/>
      <c r="H46" s="199"/>
      <c r="I46" s="199"/>
      <c r="J46" s="200"/>
      <c r="K46" s="201"/>
      <c r="L46" s="201"/>
      <c r="M46" s="201"/>
      <c r="N46" s="201"/>
      <c r="O46" s="201"/>
      <c r="P46" s="201"/>
      <c r="Q46" s="202"/>
      <c r="R46" s="3"/>
    </row>
    <row r="47" spans="2:18" ht="38.25" customHeight="1" thickBot="1" x14ac:dyDescent="0.25">
      <c r="B47" s="2"/>
      <c r="C47" s="11" t="s">
        <v>20</v>
      </c>
      <c r="D47" s="19"/>
      <c r="E47" s="198"/>
      <c r="F47" s="199"/>
      <c r="G47" s="199"/>
      <c r="H47" s="199"/>
      <c r="I47" s="199"/>
      <c r="J47" s="200"/>
      <c r="K47" s="201"/>
      <c r="L47" s="201"/>
      <c r="M47" s="201"/>
      <c r="N47" s="201"/>
      <c r="O47" s="201"/>
      <c r="P47" s="201"/>
      <c r="Q47" s="202"/>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1"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P25 D25 G25 J25 M25" xr:uid="{8AC1386A-4175-4412-95D9-970D920CEADA}"/>
    <dataValidation allowBlank="1" showInputMessage="1" showErrorMessage="1" prompt="Identifique el valor registrado en el numerador de la fórmula de cálculo" sqref="D26 P26:P27 G26 J26 M26" xr:uid="{21E428F9-255F-45EA-815B-8AF34B921799}"/>
    <dataValidation allowBlank="1" showInputMessage="1" showErrorMessage="1" prompt="Identifique el valor registrado en el denominador de la fórmula de cálculo" sqref="D27 G27 J27 M27" xr:uid="{C215B86A-3036-4926-B74A-FED08626C5C5}"/>
    <dataValidation allowBlank="1" showInputMessage="1" showErrorMessage="1" prompt="Identifique el resultado del indicador en la medición desarrollada" sqref="D28 P28 G28 J28 M28" xr:uid="{F293CD49-849F-4CB0-ABE6-D2C919E75B0A}"/>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200-00000D000000}"/>
    <dataValidation type="list" allowBlank="1" showInputMessage="1" showErrorMessage="1" sqref="D8:I8" xr:uid="{00000000-0002-0000-02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$J$104:$J$108</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U131"/>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231" t="s">
        <v>0</v>
      </c>
      <c r="C6" s="232"/>
      <c r="D6" s="232"/>
      <c r="E6" s="232"/>
      <c r="F6" s="232"/>
      <c r="G6" s="232"/>
      <c r="H6" s="232"/>
      <c r="I6" s="232"/>
      <c r="J6" s="232"/>
      <c r="K6" s="232"/>
      <c r="L6" s="232"/>
      <c r="M6" s="232"/>
      <c r="N6" s="232"/>
      <c r="O6" s="232"/>
      <c r="P6" s="232"/>
      <c r="Q6" s="232"/>
      <c r="R6" s="233"/>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110</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131</v>
      </c>
      <c r="M9" s="68"/>
      <c r="N9" s="68"/>
      <c r="O9" s="68"/>
      <c r="P9" s="68"/>
      <c r="Q9" s="69"/>
      <c r="R9" s="3"/>
    </row>
    <row r="10" spans="2:18" ht="23.25" customHeight="1" thickBot="1" x14ac:dyDescent="0.25">
      <c r="B10" s="2"/>
      <c r="C10" s="4" t="s">
        <v>60</v>
      </c>
      <c r="D10" s="60" t="s">
        <v>126</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111</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121</v>
      </c>
      <c r="D13" s="108"/>
      <c r="E13" s="107"/>
      <c r="F13" s="111"/>
      <c r="G13" s="113" t="s">
        <v>81</v>
      </c>
      <c r="H13" s="114"/>
      <c r="I13" s="117" t="s">
        <v>4</v>
      </c>
      <c r="J13" s="118"/>
      <c r="K13" s="121" t="s">
        <v>9</v>
      </c>
      <c r="L13" s="122"/>
      <c r="M13" s="117" t="s">
        <v>132</v>
      </c>
      <c r="N13" s="125"/>
      <c r="O13" s="126"/>
      <c r="P13" s="129" t="s">
        <v>78</v>
      </c>
      <c r="Q13" s="118"/>
      <c r="R13" s="3"/>
    </row>
    <row r="14" spans="2:18" ht="39"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34" t="s">
        <v>24</v>
      </c>
      <c r="C20" s="235"/>
      <c r="D20" s="235"/>
      <c r="E20" s="235"/>
      <c r="F20" s="235"/>
      <c r="G20" s="235"/>
      <c r="H20" s="235"/>
      <c r="I20" s="235"/>
      <c r="J20" s="235"/>
      <c r="K20" s="235"/>
      <c r="L20" s="235"/>
      <c r="M20" s="235"/>
      <c r="N20" s="235"/>
      <c r="O20" s="235"/>
      <c r="P20" s="235"/>
      <c r="Q20" s="235"/>
      <c r="R20" s="23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123</v>
      </c>
      <c r="E24" s="162"/>
      <c r="F24" s="162"/>
      <c r="G24" s="162"/>
      <c r="H24" s="162"/>
      <c r="I24" s="163"/>
      <c r="J24" s="164" t="s">
        <v>124</v>
      </c>
      <c r="K24" s="162"/>
      <c r="L24" s="162"/>
      <c r="M24" s="162"/>
      <c r="N24" s="162"/>
      <c r="O24" s="163"/>
      <c r="P24" s="159" t="s">
        <v>13</v>
      </c>
      <c r="Q24" s="160"/>
      <c r="R24" s="3"/>
    </row>
    <row r="25" spans="2:20" ht="15" customHeight="1" x14ac:dyDescent="0.2">
      <c r="B25" s="2"/>
      <c r="C25" s="36" t="s">
        <v>17</v>
      </c>
      <c r="D25" s="238">
        <v>1</v>
      </c>
      <c r="E25" s="239"/>
      <c r="F25" s="239"/>
      <c r="G25" s="239"/>
      <c r="H25" s="239"/>
      <c r="I25" s="240"/>
      <c r="J25" s="241">
        <v>1</v>
      </c>
      <c r="K25" s="239"/>
      <c r="L25" s="239"/>
      <c r="M25" s="239"/>
      <c r="N25" s="239"/>
      <c r="O25" s="240"/>
      <c r="P25" s="237">
        <v>1</v>
      </c>
      <c r="Q25" s="218"/>
      <c r="R25" s="3"/>
    </row>
    <row r="26" spans="2:20" x14ac:dyDescent="0.2">
      <c r="B26" s="2"/>
      <c r="C26" s="35" t="s">
        <v>15</v>
      </c>
      <c r="D26" s="149">
        <v>141</v>
      </c>
      <c r="E26" s="170"/>
      <c r="F26" s="170"/>
      <c r="G26" s="170"/>
      <c r="H26" s="170"/>
      <c r="I26" s="171"/>
      <c r="J26" s="169">
        <v>141</v>
      </c>
      <c r="K26" s="170"/>
      <c r="L26" s="170"/>
      <c r="M26" s="170"/>
      <c r="N26" s="170"/>
      <c r="O26" s="171"/>
      <c r="P26" s="172">
        <f>SUM(D26:O26)</f>
        <v>282</v>
      </c>
      <c r="Q26" s="173"/>
      <c r="R26" s="3"/>
    </row>
    <row r="27" spans="2:20" ht="15.75" customHeight="1" x14ac:dyDescent="0.2">
      <c r="B27" s="2"/>
      <c r="C27" s="35" t="s">
        <v>36</v>
      </c>
      <c r="D27" s="149">
        <v>142</v>
      </c>
      <c r="E27" s="170"/>
      <c r="F27" s="170"/>
      <c r="G27" s="170"/>
      <c r="H27" s="170"/>
      <c r="I27" s="171"/>
      <c r="J27" s="169">
        <v>141</v>
      </c>
      <c r="K27" s="170"/>
      <c r="L27" s="170"/>
      <c r="M27" s="170"/>
      <c r="N27" s="170"/>
      <c r="O27" s="171"/>
      <c r="P27" s="172">
        <f>SUM(D27:O27)</f>
        <v>283</v>
      </c>
      <c r="Q27" s="173"/>
      <c r="R27" s="3"/>
    </row>
    <row r="28" spans="2:20" ht="15.75" customHeight="1" thickBot="1" x14ac:dyDescent="0.25">
      <c r="B28" s="2"/>
      <c r="C28" s="34" t="s">
        <v>29</v>
      </c>
      <c r="D28" s="244">
        <f>(D26/D27)*100</f>
        <v>99.295774647887328</v>
      </c>
      <c r="E28" s="245"/>
      <c r="F28" s="245"/>
      <c r="G28" s="245"/>
      <c r="H28" s="245"/>
      <c r="I28" s="246"/>
      <c r="J28" s="222">
        <f>(J26/J27)*100</f>
        <v>100</v>
      </c>
      <c r="K28" s="223"/>
      <c r="L28" s="223"/>
      <c r="M28" s="223"/>
      <c r="N28" s="223"/>
      <c r="O28" s="224"/>
      <c r="P28" s="280">
        <f>P26/P27</f>
        <v>0.99646643109540634</v>
      </c>
      <c r="Q28" s="28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7" t="s">
        <v>22</v>
      </c>
      <c r="D42" s="248"/>
      <c r="E42" s="248"/>
      <c r="F42" s="248"/>
      <c r="G42" s="248"/>
      <c r="H42" s="248"/>
      <c r="I42" s="248"/>
      <c r="J42" s="248"/>
      <c r="K42" s="231" t="s">
        <v>77</v>
      </c>
      <c r="L42" s="232"/>
      <c r="M42" s="232"/>
      <c r="N42" s="232"/>
      <c r="O42" s="232"/>
      <c r="P42" s="232"/>
      <c r="Q42" s="233"/>
      <c r="R42" s="3"/>
    </row>
    <row r="43" spans="2:18" ht="28.5" customHeight="1" thickBot="1" x14ac:dyDescent="0.25">
      <c r="B43" s="2"/>
      <c r="C43" s="47"/>
      <c r="D43" s="48" t="s">
        <v>79</v>
      </c>
      <c r="E43" s="249" t="s">
        <v>80</v>
      </c>
      <c r="F43" s="249"/>
      <c r="G43" s="249"/>
      <c r="H43" s="249"/>
      <c r="I43" s="249"/>
      <c r="J43" s="250"/>
      <c r="K43" s="49"/>
      <c r="L43" s="50"/>
      <c r="M43" s="50"/>
      <c r="N43" s="50"/>
      <c r="O43" s="50"/>
      <c r="P43" s="50"/>
      <c r="Q43" s="51"/>
      <c r="R43" s="3"/>
    </row>
    <row r="44" spans="2:18" ht="93.75" customHeight="1" thickBot="1" x14ac:dyDescent="0.25">
      <c r="B44" s="2"/>
      <c r="C44" s="11" t="s">
        <v>18</v>
      </c>
      <c r="D44" s="58">
        <v>44196</v>
      </c>
      <c r="E44" s="251" t="s">
        <v>154</v>
      </c>
      <c r="F44" s="252"/>
      <c r="G44" s="252"/>
      <c r="H44" s="252"/>
      <c r="I44" s="252"/>
      <c r="J44" s="253"/>
      <c r="K44" s="98"/>
      <c r="L44" s="98"/>
      <c r="M44" s="98"/>
      <c r="N44" s="98"/>
      <c r="O44" s="98"/>
      <c r="P44" s="98"/>
      <c r="Q44" s="99"/>
      <c r="R44" s="3"/>
    </row>
    <row r="45" spans="2:18" ht="72" customHeight="1" thickBot="1" x14ac:dyDescent="0.25">
      <c r="B45" s="2"/>
      <c r="C45" s="11" t="s">
        <v>19</v>
      </c>
      <c r="D45" s="58">
        <v>44214</v>
      </c>
      <c r="E45" s="251" t="s">
        <v>155</v>
      </c>
      <c r="F45" s="252"/>
      <c r="G45" s="252"/>
      <c r="H45" s="252"/>
      <c r="I45" s="252"/>
      <c r="J45" s="253"/>
      <c r="K45" s="201"/>
      <c r="L45" s="201"/>
      <c r="M45" s="201"/>
      <c r="N45" s="201"/>
      <c r="O45" s="201"/>
      <c r="P45" s="201"/>
      <c r="Q45" s="202"/>
      <c r="R45" s="3"/>
    </row>
    <row r="46" spans="2:18" ht="38.25" customHeight="1" thickBot="1" x14ac:dyDescent="0.25">
      <c r="B46" s="2"/>
      <c r="C46" s="11" t="s">
        <v>90</v>
      </c>
      <c r="D46" s="19"/>
      <c r="E46" s="198"/>
      <c r="F46" s="199"/>
      <c r="G46" s="199"/>
      <c r="H46" s="199"/>
      <c r="I46" s="199"/>
      <c r="J46" s="200"/>
      <c r="K46" s="201"/>
      <c r="L46" s="201"/>
      <c r="M46" s="201"/>
      <c r="N46" s="201"/>
      <c r="O46" s="201"/>
      <c r="P46" s="201"/>
      <c r="Q46" s="202"/>
      <c r="R46" s="3"/>
    </row>
    <row r="47" spans="2:18" ht="38.25" customHeight="1" thickBot="1" x14ac:dyDescent="0.25">
      <c r="B47" s="2"/>
      <c r="C47" s="11" t="s">
        <v>20</v>
      </c>
      <c r="D47" s="19"/>
      <c r="E47" s="198"/>
      <c r="F47" s="199"/>
      <c r="G47" s="199"/>
      <c r="H47" s="199"/>
      <c r="I47" s="199"/>
      <c r="J47" s="200"/>
      <c r="K47" s="201"/>
      <c r="L47" s="201"/>
      <c r="M47" s="201"/>
      <c r="N47" s="201"/>
      <c r="O47" s="201"/>
      <c r="P47" s="201"/>
      <c r="Q47" s="202"/>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6"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52" t="s">
        <v>39</v>
      </c>
      <c r="D103" s="53"/>
      <c r="H103" s="31" t="s">
        <v>23</v>
      </c>
      <c r="I103" s="31" t="s">
        <v>25</v>
      </c>
      <c r="J103" s="31" t="s">
        <v>70</v>
      </c>
      <c r="U103" s="30" t="s">
        <v>30</v>
      </c>
    </row>
    <row r="104" spans="3:21" ht="25.5" hidden="1" x14ac:dyDescent="0.2">
      <c r="C104" s="54" t="s">
        <v>46</v>
      </c>
      <c r="D104" s="54"/>
      <c r="H104" s="29" t="s">
        <v>4</v>
      </c>
      <c r="I104" s="29" t="s">
        <v>7</v>
      </c>
      <c r="J104" s="29" t="s">
        <v>71</v>
      </c>
      <c r="M104" s="209"/>
      <c r="N104" s="209"/>
    </row>
    <row r="105" spans="3:21" ht="25.5" hidden="1" x14ac:dyDescent="0.2">
      <c r="C105" s="54" t="s">
        <v>47</v>
      </c>
      <c r="D105" s="54"/>
      <c r="H105" s="29" t="s">
        <v>76</v>
      </c>
      <c r="I105" s="29" t="s">
        <v>88</v>
      </c>
      <c r="J105" s="29" t="s">
        <v>72</v>
      </c>
      <c r="M105" s="210"/>
      <c r="N105" s="210"/>
    </row>
    <row r="106" spans="3:21" ht="38.25" hidden="1" x14ac:dyDescent="0.2">
      <c r="C106" s="54" t="s">
        <v>48</v>
      </c>
      <c r="D106" s="54"/>
      <c r="H106" s="29" t="s">
        <v>5</v>
      </c>
      <c r="I106" s="29" t="s">
        <v>8</v>
      </c>
      <c r="J106" s="29" t="s">
        <v>73</v>
      </c>
      <c r="M106" s="210"/>
      <c r="N106" s="210"/>
    </row>
    <row r="107" spans="3:21" hidden="1" x14ac:dyDescent="0.2">
      <c r="C107" s="54" t="s">
        <v>49</v>
      </c>
      <c r="D107" s="54"/>
      <c r="H107" s="29"/>
      <c r="I107" s="29" t="s">
        <v>75</v>
      </c>
      <c r="J107" s="29" t="s">
        <v>74</v>
      </c>
      <c r="M107" s="210"/>
      <c r="N107" s="210"/>
    </row>
    <row r="108" spans="3:21" ht="25.5" hidden="1" x14ac:dyDescent="0.2">
      <c r="C108" s="54" t="s">
        <v>50</v>
      </c>
      <c r="D108" s="54"/>
      <c r="H108" s="29"/>
      <c r="I108" s="29" t="s">
        <v>9</v>
      </c>
      <c r="J108" s="29" t="s">
        <v>78</v>
      </c>
      <c r="M108" s="210"/>
      <c r="N108" s="210"/>
    </row>
    <row r="109" spans="3:21" hidden="1" x14ac:dyDescent="0.2">
      <c r="C109" s="54" t="s">
        <v>51</v>
      </c>
      <c r="D109" s="54"/>
      <c r="H109" s="29"/>
      <c r="I109" s="29" t="s">
        <v>10</v>
      </c>
      <c r="J109" s="29"/>
      <c r="M109" s="210"/>
      <c r="N109" s="210"/>
    </row>
    <row r="110" spans="3:21" hidden="1" x14ac:dyDescent="0.2">
      <c r="C110" s="54" t="s">
        <v>52</v>
      </c>
      <c r="D110" s="54"/>
      <c r="M110" s="209"/>
      <c r="N110" s="209"/>
    </row>
    <row r="111" spans="3:21" ht="66" hidden="1" customHeight="1" x14ac:dyDescent="0.2">
      <c r="C111" s="54" t="s">
        <v>53</v>
      </c>
      <c r="D111" s="54"/>
      <c r="M111" s="254"/>
      <c r="N111" s="254"/>
    </row>
    <row r="112" spans="3:21" hidden="1" x14ac:dyDescent="0.2">
      <c r="C112" s="54" t="s">
        <v>37</v>
      </c>
      <c r="D112" s="54"/>
    </row>
    <row r="113" spans="3:4" ht="25.5" hidden="1" x14ac:dyDescent="0.2">
      <c r="C113" s="54" t="s">
        <v>54</v>
      </c>
      <c r="D113" s="54"/>
    </row>
    <row r="114" spans="3:4" ht="25.5" hidden="1" x14ac:dyDescent="0.2">
      <c r="C114" s="54" t="s">
        <v>55</v>
      </c>
      <c r="D114" s="54"/>
    </row>
    <row r="115" spans="3:4" ht="25.5" hidden="1" x14ac:dyDescent="0.2">
      <c r="C115" s="54" t="s">
        <v>56</v>
      </c>
      <c r="D115" s="54"/>
    </row>
    <row r="116" spans="3:4" hidden="1" x14ac:dyDescent="0.2">
      <c r="C116" s="54" t="s">
        <v>41</v>
      </c>
      <c r="D116" s="55"/>
    </row>
    <row r="117" spans="3:4" hidden="1" x14ac:dyDescent="0.2">
      <c r="C117" s="54" t="s">
        <v>40</v>
      </c>
      <c r="D117" s="56"/>
    </row>
    <row r="118" spans="3:4" hidden="1" x14ac:dyDescent="0.2">
      <c r="C118" s="54" t="s">
        <v>57</v>
      </c>
      <c r="D118" s="55"/>
    </row>
    <row r="119" spans="3:4" hidden="1" x14ac:dyDescent="0.2"/>
    <row r="120" spans="3:4" ht="6.75" hidden="1" customHeight="1" x14ac:dyDescent="0.2"/>
    <row r="121" spans="3:4" ht="15" hidden="1" customHeight="1" x14ac:dyDescent="0.2">
      <c r="C121" s="57" t="s">
        <v>30</v>
      </c>
    </row>
    <row r="122" spans="3:4" ht="18.75" hidden="1" customHeight="1" x14ac:dyDescent="0.2">
      <c r="C122" s="57" t="s">
        <v>33</v>
      </c>
    </row>
    <row r="123" spans="3:4" ht="15" hidden="1" customHeight="1" x14ac:dyDescent="0.2">
      <c r="C123" s="57" t="s">
        <v>42</v>
      </c>
    </row>
    <row r="124" spans="3:4" ht="11.25" hidden="1" customHeight="1" x14ac:dyDescent="0.2">
      <c r="C124" s="57" t="s">
        <v>31</v>
      </c>
    </row>
    <row r="125" spans="3:4" ht="16.5" hidden="1" customHeight="1" x14ac:dyDescent="0.2">
      <c r="C125" s="57" t="s">
        <v>32</v>
      </c>
    </row>
    <row r="126" spans="3:4" ht="12" hidden="1" customHeight="1" x14ac:dyDescent="0.2">
      <c r="C126" s="57" t="s">
        <v>34</v>
      </c>
    </row>
    <row r="127" spans="3:4" ht="25.5" hidden="1" customHeight="1" x14ac:dyDescent="0.2">
      <c r="C127" s="57" t="s">
        <v>35</v>
      </c>
    </row>
    <row r="128" spans="3:4" ht="27.75" hidden="1" customHeight="1" x14ac:dyDescent="0.2">
      <c r="C128" s="57" t="s">
        <v>43</v>
      </c>
    </row>
    <row r="129" spans="3:3" ht="36.75" hidden="1" customHeight="1" x14ac:dyDescent="0.2">
      <c r="C129" s="57" t="s">
        <v>44</v>
      </c>
    </row>
    <row r="130" spans="3:3" hidden="1" x14ac:dyDescent="0.2">
      <c r="C130" s="57" t="s">
        <v>45</v>
      </c>
    </row>
    <row r="131" spans="3:3" hidden="1" x14ac:dyDescent="0.2"/>
  </sheetData>
  <mergeCells count="8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300-000000000000}">
      <formula1>$J$104:$J$108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5000000}"/>
    <dataValidation allowBlank="1" showInputMessage="1" showErrorMessage="1" prompt="Identifique el resultado del indicador en la medición desarrollada" sqref="D28 P28 J28" xr:uid="{00000000-0002-0000-0300-000006000000}"/>
    <dataValidation allowBlank="1" showInputMessage="1" showErrorMessage="1" prompt="Identifique el valor registrado en el denominador de la fórmula de cálculo" sqref="D27 J27" xr:uid="{1F2FB4B9-7FF0-4970-9BFB-37BDB7EC3EB6}"/>
    <dataValidation allowBlank="1" showInputMessage="1" showErrorMessage="1" prompt="Identifique el valor registrado en el numerador de la fórmula de cálculo" sqref="P26:P27 D26 J26" xr:uid="{00000000-0002-0000-0300-000008000000}"/>
    <dataValidation allowBlank="1" showInputMessage="1" showErrorMessage="1" prompt="Valor que se espera alcance el Indicador" sqref="D25 P25 J25" xr:uid="{00000000-0002-0000-03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B1:U131"/>
  <sheetViews>
    <sheetView showGridLines="0" zoomScale="85" zoomScaleNormal="85" zoomScaleSheetLayoutView="89" workbookViewId="0">
      <selection activeCell="J26" sqref="J26:O2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105</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107</v>
      </c>
      <c r="M9" s="68"/>
      <c r="N9" s="68"/>
      <c r="O9" s="68"/>
      <c r="P9" s="68"/>
      <c r="Q9" s="69"/>
      <c r="R9" s="3"/>
    </row>
    <row r="10" spans="2:18" ht="23.25" customHeight="1" thickBot="1" x14ac:dyDescent="0.25">
      <c r="B10" s="2"/>
      <c r="C10" s="4" t="s">
        <v>60</v>
      </c>
      <c r="D10" s="60" t="s">
        <v>126</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122</v>
      </c>
      <c r="D13" s="108"/>
      <c r="E13" s="107" t="s">
        <v>108</v>
      </c>
      <c r="F13" s="111"/>
      <c r="G13" s="113" t="s">
        <v>81</v>
      </c>
      <c r="H13" s="114"/>
      <c r="I13" s="117" t="s">
        <v>4</v>
      </c>
      <c r="J13" s="118"/>
      <c r="K13" s="121" t="s">
        <v>9</v>
      </c>
      <c r="L13" s="122"/>
      <c r="M13" s="117" t="s">
        <v>106</v>
      </c>
      <c r="N13" s="125"/>
      <c r="O13" s="126"/>
      <c r="P13" s="129" t="s">
        <v>71</v>
      </c>
      <c r="Q13" s="118"/>
      <c r="R13" s="3"/>
    </row>
    <row r="14" spans="2:18" ht="39"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125</v>
      </c>
      <c r="E24" s="162"/>
      <c r="F24" s="162"/>
      <c r="G24" s="162"/>
      <c r="H24" s="162"/>
      <c r="I24" s="163"/>
      <c r="J24" s="164" t="s">
        <v>124</v>
      </c>
      <c r="K24" s="162"/>
      <c r="L24" s="162"/>
      <c r="M24" s="162"/>
      <c r="N24" s="162"/>
      <c r="O24" s="163"/>
      <c r="P24" s="159" t="s">
        <v>13</v>
      </c>
      <c r="Q24" s="160"/>
      <c r="R24" s="3"/>
    </row>
    <row r="25" spans="2:20" ht="15" customHeight="1" x14ac:dyDescent="0.2">
      <c r="B25" s="2"/>
      <c r="C25" s="36" t="s">
        <v>17</v>
      </c>
      <c r="D25" s="238">
        <v>1</v>
      </c>
      <c r="E25" s="239"/>
      <c r="F25" s="239"/>
      <c r="G25" s="239"/>
      <c r="H25" s="239"/>
      <c r="I25" s="240"/>
      <c r="J25" s="241">
        <v>1</v>
      </c>
      <c r="K25" s="239"/>
      <c r="L25" s="239"/>
      <c r="M25" s="239"/>
      <c r="N25" s="239"/>
      <c r="O25" s="240"/>
      <c r="P25" s="237">
        <v>1</v>
      </c>
      <c r="Q25" s="218"/>
      <c r="R25" s="3"/>
    </row>
    <row r="26" spans="2:20" x14ac:dyDescent="0.2">
      <c r="B26" s="2"/>
      <c r="C26" s="35" t="s">
        <v>15</v>
      </c>
      <c r="D26" s="165" t="s">
        <v>169</v>
      </c>
      <c r="E26" s="166"/>
      <c r="F26" s="166"/>
      <c r="G26" s="166"/>
      <c r="H26" s="166"/>
      <c r="I26" s="167"/>
      <c r="J26" s="168" t="s">
        <v>170</v>
      </c>
      <c r="K26" s="166"/>
      <c r="L26" s="166"/>
      <c r="M26" s="166"/>
      <c r="N26" s="166"/>
      <c r="O26" s="167"/>
      <c r="P26" s="172"/>
      <c r="Q26" s="173"/>
      <c r="R26" s="3"/>
    </row>
    <row r="27" spans="2:20" ht="15.75" customHeight="1" x14ac:dyDescent="0.2">
      <c r="B27" s="2"/>
      <c r="C27" s="35" t="s">
        <v>36</v>
      </c>
      <c r="D27" s="165" t="s">
        <v>169</v>
      </c>
      <c r="E27" s="166"/>
      <c r="F27" s="166"/>
      <c r="G27" s="166"/>
      <c r="H27" s="166"/>
      <c r="I27" s="167"/>
      <c r="J27" s="168" t="s">
        <v>170</v>
      </c>
      <c r="K27" s="166"/>
      <c r="L27" s="166"/>
      <c r="M27" s="166"/>
      <c r="N27" s="166"/>
      <c r="O27" s="167"/>
      <c r="P27" s="242"/>
      <c r="Q27" s="243"/>
      <c r="R27" s="3"/>
    </row>
    <row r="28" spans="2:20" ht="15.75" customHeight="1" thickBot="1" x14ac:dyDescent="0.25">
      <c r="B28" s="2"/>
      <c r="C28" s="34" t="s">
        <v>29</v>
      </c>
      <c r="D28" s="222" t="e">
        <f>(D26/D27)*100</f>
        <v>#VALUE!</v>
      </c>
      <c r="E28" s="223"/>
      <c r="F28" s="223"/>
      <c r="G28" s="223"/>
      <c r="H28" s="223"/>
      <c r="I28" s="255"/>
      <c r="J28" s="222" t="e">
        <f>(J26/J27)*100</f>
        <v>#VALUE!</v>
      </c>
      <c r="K28" s="223"/>
      <c r="L28" s="223"/>
      <c r="M28" s="223"/>
      <c r="N28" s="223"/>
      <c r="O28" s="224"/>
      <c r="P28" s="225" t="e">
        <v>#DIV/0!</v>
      </c>
      <c r="Q28" s="22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38"/>
      <c r="L43" s="39"/>
      <c r="M43" s="39"/>
      <c r="N43" s="39"/>
      <c r="O43" s="39"/>
      <c r="P43" s="39"/>
      <c r="Q43" s="40"/>
      <c r="R43" s="3"/>
    </row>
    <row r="44" spans="2:18" ht="69" customHeight="1" thickBot="1" x14ac:dyDescent="0.25">
      <c r="B44" s="2"/>
      <c r="C44" s="11" t="s">
        <v>18</v>
      </c>
      <c r="D44" s="58">
        <v>44109</v>
      </c>
      <c r="E44" s="256" t="s">
        <v>149</v>
      </c>
      <c r="F44" s="257"/>
      <c r="G44" s="257"/>
      <c r="H44" s="257"/>
      <c r="I44" s="257"/>
      <c r="J44" s="258"/>
      <c r="K44" s="191" t="s">
        <v>148</v>
      </c>
      <c r="L44" s="191"/>
      <c r="M44" s="191"/>
      <c r="N44" s="191"/>
      <c r="O44" s="191"/>
      <c r="P44" s="191"/>
      <c r="Q44" s="192"/>
      <c r="R44" s="3"/>
    </row>
    <row r="45" spans="2:18" ht="38.25" customHeight="1" thickBot="1" x14ac:dyDescent="0.25">
      <c r="B45" s="2"/>
      <c r="C45" s="11" t="s">
        <v>19</v>
      </c>
      <c r="D45" s="58">
        <v>44179</v>
      </c>
      <c r="E45" s="259" t="s">
        <v>156</v>
      </c>
      <c r="F45" s="260"/>
      <c r="G45" s="260"/>
      <c r="H45" s="260"/>
      <c r="I45" s="260"/>
      <c r="J45" s="261"/>
      <c r="K45" s="204" t="s">
        <v>157</v>
      </c>
      <c r="L45" s="204"/>
      <c r="M45" s="204"/>
      <c r="N45" s="204"/>
      <c r="O45" s="204"/>
      <c r="P45" s="204"/>
      <c r="Q45" s="205"/>
      <c r="R45" s="3"/>
    </row>
    <row r="46" spans="2:18" ht="38.25" customHeight="1" thickBot="1" x14ac:dyDescent="0.25">
      <c r="B46" s="2"/>
      <c r="C46" s="11" t="s">
        <v>90</v>
      </c>
      <c r="D46" s="58">
        <v>43848</v>
      </c>
      <c r="E46" s="259" t="s">
        <v>158</v>
      </c>
      <c r="F46" s="260"/>
      <c r="G46" s="260"/>
      <c r="H46" s="260"/>
      <c r="I46" s="260"/>
      <c r="J46" s="261"/>
      <c r="K46" s="262" t="s">
        <v>159</v>
      </c>
      <c r="L46" s="204"/>
      <c r="M46" s="204"/>
      <c r="N46" s="204"/>
      <c r="O46" s="204"/>
      <c r="P46" s="204"/>
      <c r="Q46" s="263"/>
      <c r="R46" s="3"/>
    </row>
    <row r="47" spans="2:18" ht="38.25" customHeight="1" thickBot="1" x14ac:dyDescent="0.25">
      <c r="B47" s="2"/>
      <c r="C47" s="11" t="s">
        <v>20</v>
      </c>
      <c r="D47" s="19"/>
      <c r="E47" s="198"/>
      <c r="F47" s="199"/>
      <c r="G47" s="199"/>
      <c r="H47" s="199"/>
      <c r="I47" s="199"/>
      <c r="J47" s="200"/>
      <c r="K47" s="201"/>
      <c r="L47" s="201"/>
      <c r="M47" s="201"/>
      <c r="N47" s="201"/>
      <c r="O47" s="201"/>
      <c r="P47" s="201"/>
      <c r="Q47" s="202"/>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1"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8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J25 P25" xr:uid="{00000000-0002-0000-0400-000009000000}"/>
    <dataValidation allowBlank="1" showInputMessage="1" showErrorMessage="1" prompt="Identifique el valor registrado en el numerador de la fórmula de cálculo" sqref="D26:D27 P26 J26:J27" xr:uid="{00000000-0002-0000-0400-00000A000000}"/>
    <dataValidation allowBlank="1" showInputMessage="1" showErrorMessage="1" prompt="Identifique el resultado del indicador en la medición desarrollada" sqref="D28 P28 J28" xr:uid="{00000000-0002-0000-04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D000000}"/>
    <dataValidation type="list" allowBlank="1" showInputMessage="1" showErrorMessage="1" sqref="D8:I8" xr:uid="{00000000-0002-0000-04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$J$104:$J$108</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B1:U131"/>
  <sheetViews>
    <sheetView showGridLines="0" zoomScale="85" zoomScaleNormal="85" zoomScaleSheetLayoutView="89" workbookViewId="0">
      <selection activeCell="K47" sqref="K47:Q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93" t="s">
        <v>0</v>
      </c>
      <c r="C6" s="94"/>
      <c r="D6" s="94"/>
      <c r="E6" s="94"/>
      <c r="F6" s="94"/>
      <c r="G6" s="94"/>
      <c r="H6" s="94"/>
      <c r="I6" s="94"/>
      <c r="J6" s="94"/>
      <c r="K6" s="94"/>
      <c r="L6" s="94"/>
      <c r="M6" s="94"/>
      <c r="N6" s="94"/>
      <c r="O6" s="94"/>
      <c r="P6" s="94"/>
      <c r="Q6" s="94"/>
      <c r="R6" s="95"/>
    </row>
    <row r="7" spans="2:18" ht="13.5" customHeight="1"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102</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109</v>
      </c>
      <c r="M9" s="68"/>
      <c r="N9" s="68"/>
      <c r="O9" s="68"/>
      <c r="P9" s="68"/>
      <c r="Q9" s="69"/>
      <c r="R9" s="3"/>
    </row>
    <row r="10" spans="2:18" ht="23.25" customHeight="1" thickBot="1" x14ac:dyDescent="0.25">
      <c r="B10" s="2"/>
      <c r="C10" s="4" t="s">
        <v>60</v>
      </c>
      <c r="D10" s="60" t="s">
        <v>134</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103</v>
      </c>
      <c r="D13" s="108"/>
      <c r="E13" s="107" t="s">
        <v>108</v>
      </c>
      <c r="F13" s="111"/>
      <c r="G13" s="113" t="s">
        <v>81</v>
      </c>
      <c r="H13" s="114"/>
      <c r="I13" s="117" t="s">
        <v>4</v>
      </c>
      <c r="J13" s="118"/>
      <c r="K13" s="121" t="s">
        <v>8</v>
      </c>
      <c r="L13" s="122"/>
      <c r="M13" s="117" t="s">
        <v>104</v>
      </c>
      <c r="N13" s="125"/>
      <c r="O13" s="126"/>
      <c r="P13" s="129" t="s">
        <v>71</v>
      </c>
      <c r="Q13" s="118"/>
      <c r="R13" s="3"/>
    </row>
    <row r="14" spans="2:18" ht="49.5"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174">
        <v>100</v>
      </c>
      <c r="E25" s="175"/>
      <c r="F25" s="176"/>
      <c r="G25" s="174">
        <v>100</v>
      </c>
      <c r="H25" s="175"/>
      <c r="I25" s="176"/>
      <c r="J25" s="174">
        <v>100</v>
      </c>
      <c r="K25" s="175"/>
      <c r="L25" s="176"/>
      <c r="M25" s="174">
        <v>100</v>
      </c>
      <c r="N25" s="175"/>
      <c r="O25" s="176"/>
      <c r="P25" s="264">
        <v>100</v>
      </c>
      <c r="Q25" s="265"/>
      <c r="R25" s="3"/>
    </row>
    <row r="26" spans="2:20" x14ac:dyDescent="0.2">
      <c r="B26" s="2"/>
      <c r="C26" s="35" t="s">
        <v>15</v>
      </c>
      <c r="D26" s="149">
        <v>261</v>
      </c>
      <c r="E26" s="170"/>
      <c r="F26" s="171"/>
      <c r="G26" s="169">
        <v>15</v>
      </c>
      <c r="H26" s="170"/>
      <c r="I26" s="171"/>
      <c r="J26" s="169">
        <v>34</v>
      </c>
      <c r="K26" s="170"/>
      <c r="L26" s="171"/>
      <c r="M26" s="169">
        <v>33</v>
      </c>
      <c r="N26" s="170"/>
      <c r="O26" s="171"/>
      <c r="P26" s="172">
        <f>SUM(D26:O26)</f>
        <v>343</v>
      </c>
      <c r="Q26" s="173"/>
      <c r="R26" s="3"/>
    </row>
    <row r="27" spans="2:20" ht="15.75" customHeight="1" x14ac:dyDescent="0.2">
      <c r="B27" s="2"/>
      <c r="C27" s="35" t="s">
        <v>36</v>
      </c>
      <c r="D27" s="149">
        <v>298</v>
      </c>
      <c r="E27" s="170"/>
      <c r="F27" s="171"/>
      <c r="G27" s="169">
        <v>27</v>
      </c>
      <c r="H27" s="170"/>
      <c r="I27" s="171"/>
      <c r="J27" s="169">
        <v>35</v>
      </c>
      <c r="K27" s="170"/>
      <c r="L27" s="171"/>
      <c r="M27" s="169">
        <v>33</v>
      </c>
      <c r="N27" s="170"/>
      <c r="O27" s="171"/>
      <c r="P27" s="172">
        <f>SUM(D27:O27)</f>
        <v>393</v>
      </c>
      <c r="Q27" s="173"/>
      <c r="R27" s="3"/>
    </row>
    <row r="28" spans="2:20" ht="15.75" customHeight="1" thickBot="1" x14ac:dyDescent="0.25">
      <c r="B28" s="2"/>
      <c r="C28" s="34" t="s">
        <v>29</v>
      </c>
      <c r="D28" s="266">
        <f>(D26/D27)*100</f>
        <v>87.583892617449663</v>
      </c>
      <c r="E28" s="267"/>
      <c r="F28" s="268"/>
      <c r="G28" s="266">
        <f>(G26/G27)*100</f>
        <v>55.555555555555557</v>
      </c>
      <c r="H28" s="267"/>
      <c r="I28" s="268"/>
      <c r="J28" s="266">
        <f>(J26/J27)*100</f>
        <v>97.142857142857139</v>
      </c>
      <c r="K28" s="267"/>
      <c r="L28" s="268"/>
      <c r="M28" s="244">
        <f>(M26/M27)*100</f>
        <v>100</v>
      </c>
      <c r="N28" s="245"/>
      <c r="O28" s="269"/>
      <c r="P28" s="183">
        <f>(P26/P27)*100</f>
        <v>87.277353689567434</v>
      </c>
      <c r="Q28" s="18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38"/>
      <c r="L43" s="39"/>
      <c r="M43" s="39"/>
      <c r="N43" s="39"/>
      <c r="O43" s="39"/>
      <c r="P43" s="39"/>
      <c r="Q43" s="40"/>
      <c r="R43" s="3"/>
    </row>
    <row r="44" spans="2:18" ht="144" customHeight="1" thickBot="1" x14ac:dyDescent="0.25">
      <c r="B44" s="2"/>
      <c r="C44" s="11" t="s">
        <v>18</v>
      </c>
      <c r="D44" s="59">
        <v>44112</v>
      </c>
      <c r="E44" s="270" t="s">
        <v>142</v>
      </c>
      <c r="F44" s="271"/>
      <c r="G44" s="271"/>
      <c r="H44" s="271"/>
      <c r="I44" s="271"/>
      <c r="J44" s="272"/>
      <c r="K44" s="251" t="s">
        <v>144</v>
      </c>
      <c r="L44" s="252"/>
      <c r="M44" s="252"/>
      <c r="N44" s="252"/>
      <c r="O44" s="252"/>
      <c r="P44" s="252"/>
      <c r="Q44" s="273"/>
      <c r="R44" s="3"/>
    </row>
    <row r="45" spans="2:18" ht="116.25" customHeight="1" thickBot="1" x14ac:dyDescent="0.25">
      <c r="B45" s="2"/>
      <c r="C45" s="11" t="s">
        <v>19</v>
      </c>
      <c r="D45" s="59">
        <v>44112</v>
      </c>
      <c r="E45" s="270" t="s">
        <v>143</v>
      </c>
      <c r="F45" s="271"/>
      <c r="G45" s="271"/>
      <c r="H45" s="271"/>
      <c r="I45" s="271"/>
      <c r="J45" s="272"/>
      <c r="K45" s="251" t="s">
        <v>145</v>
      </c>
      <c r="L45" s="252"/>
      <c r="M45" s="252"/>
      <c r="N45" s="252"/>
      <c r="O45" s="252"/>
      <c r="P45" s="252"/>
      <c r="Q45" s="273"/>
      <c r="R45" s="3"/>
    </row>
    <row r="46" spans="2:18" ht="87" customHeight="1" thickBot="1" x14ac:dyDescent="0.25">
      <c r="B46" s="2"/>
      <c r="C46" s="11" t="s">
        <v>90</v>
      </c>
      <c r="D46" s="59">
        <v>44112</v>
      </c>
      <c r="E46" s="270" t="s">
        <v>146</v>
      </c>
      <c r="F46" s="271"/>
      <c r="G46" s="271"/>
      <c r="H46" s="271"/>
      <c r="I46" s="271"/>
      <c r="J46" s="272"/>
      <c r="K46" s="251" t="s">
        <v>147</v>
      </c>
      <c r="L46" s="252"/>
      <c r="M46" s="252"/>
      <c r="N46" s="252"/>
      <c r="O46" s="252"/>
      <c r="P46" s="252"/>
      <c r="Q46" s="273"/>
      <c r="R46" s="3"/>
    </row>
    <row r="47" spans="2:18" ht="142.5" customHeight="1" thickBot="1" x14ac:dyDescent="0.25">
      <c r="B47" s="2"/>
      <c r="C47" s="11" t="s">
        <v>20</v>
      </c>
      <c r="D47" s="58">
        <v>44180</v>
      </c>
      <c r="E47" s="274" t="s">
        <v>165</v>
      </c>
      <c r="F47" s="275"/>
      <c r="G47" s="275"/>
      <c r="H47" s="275"/>
      <c r="I47" s="275"/>
      <c r="J47" s="276"/>
      <c r="K47" s="201"/>
      <c r="L47" s="201"/>
      <c r="M47" s="201"/>
      <c r="N47" s="201"/>
      <c r="O47" s="201"/>
      <c r="P47" s="201"/>
      <c r="Q47" s="202"/>
      <c r="R47" s="3"/>
    </row>
    <row r="48" spans="2:18" ht="38.25" customHeight="1" thickBot="1" x14ac:dyDescent="0.25">
      <c r="B48" s="2"/>
      <c r="C48" s="11" t="s">
        <v>21</v>
      </c>
      <c r="D48" s="19"/>
      <c r="E48" s="270"/>
      <c r="F48" s="271"/>
      <c r="G48" s="271"/>
      <c r="H48" s="271"/>
      <c r="I48" s="271"/>
      <c r="J48" s="272"/>
      <c r="K48" s="201"/>
      <c r="L48" s="201"/>
      <c r="M48" s="201"/>
      <c r="N48" s="201"/>
      <c r="O48" s="201"/>
      <c r="P48" s="201"/>
      <c r="Q48" s="202"/>
      <c r="R48" s="3"/>
    </row>
    <row r="49" spans="2:18" ht="38.25" customHeight="1" thickBot="1" x14ac:dyDescent="0.25">
      <c r="B49" s="2"/>
      <c r="C49" s="11" t="s">
        <v>38</v>
      </c>
      <c r="D49" s="19"/>
      <c r="E49" s="270"/>
      <c r="F49" s="271"/>
      <c r="G49" s="271"/>
      <c r="H49" s="271"/>
      <c r="I49" s="271"/>
      <c r="J49" s="272"/>
      <c r="K49" s="201"/>
      <c r="L49" s="201"/>
      <c r="M49" s="201"/>
      <c r="N49" s="201"/>
      <c r="O49" s="201"/>
      <c r="P49" s="201"/>
      <c r="Q49" s="202"/>
      <c r="R49" s="3"/>
    </row>
    <row r="50" spans="2:18" ht="38.25" customHeight="1" thickBot="1" x14ac:dyDescent="0.25">
      <c r="B50" s="2"/>
      <c r="C50" s="11" t="s">
        <v>64</v>
      </c>
      <c r="D50" s="19"/>
      <c r="E50" s="270"/>
      <c r="F50" s="271"/>
      <c r="G50" s="271"/>
      <c r="H50" s="271"/>
      <c r="I50" s="271"/>
      <c r="J50" s="272"/>
      <c r="K50" s="201"/>
      <c r="L50" s="201"/>
      <c r="M50" s="201"/>
      <c r="N50" s="201"/>
      <c r="O50" s="201"/>
      <c r="P50" s="201"/>
      <c r="Q50" s="202"/>
      <c r="R50" s="3"/>
    </row>
    <row r="51" spans="2:18" ht="38.25" customHeight="1" thickBot="1" x14ac:dyDescent="0.25">
      <c r="B51" s="2"/>
      <c r="C51" s="11" t="s">
        <v>65</v>
      </c>
      <c r="D51" s="19"/>
      <c r="E51" s="270"/>
      <c r="F51" s="271"/>
      <c r="G51" s="271"/>
      <c r="H51" s="271"/>
      <c r="I51" s="271"/>
      <c r="J51" s="272"/>
      <c r="K51" s="201"/>
      <c r="L51" s="201"/>
      <c r="M51" s="201"/>
      <c r="N51" s="201"/>
      <c r="O51" s="201"/>
      <c r="P51" s="201"/>
      <c r="Q51" s="202"/>
      <c r="R51" s="3"/>
    </row>
    <row r="52" spans="2:18" ht="38.25" customHeight="1" thickBot="1" x14ac:dyDescent="0.25">
      <c r="B52" s="2"/>
      <c r="C52" s="11" t="s">
        <v>66</v>
      </c>
      <c r="D52" s="19"/>
      <c r="E52" s="270"/>
      <c r="F52" s="271"/>
      <c r="G52" s="271"/>
      <c r="H52" s="271"/>
      <c r="I52" s="271"/>
      <c r="J52" s="272"/>
      <c r="K52" s="201"/>
      <c r="L52" s="201"/>
      <c r="M52" s="201"/>
      <c r="N52" s="201"/>
      <c r="O52" s="201"/>
      <c r="P52" s="201"/>
      <c r="Q52" s="202"/>
      <c r="R52" s="3"/>
    </row>
    <row r="53" spans="2:18" ht="39" customHeight="1" thickBot="1" x14ac:dyDescent="0.25">
      <c r="B53" s="2"/>
      <c r="C53" s="11" t="s">
        <v>67</v>
      </c>
      <c r="D53" s="18"/>
      <c r="E53" s="270"/>
      <c r="F53" s="271"/>
      <c r="G53" s="271"/>
      <c r="H53" s="271"/>
      <c r="I53" s="271"/>
      <c r="J53" s="272"/>
      <c r="K53" s="201"/>
      <c r="L53" s="201"/>
      <c r="M53" s="201"/>
      <c r="N53" s="201"/>
      <c r="O53" s="201"/>
      <c r="P53" s="201"/>
      <c r="Q53" s="202"/>
      <c r="R53" s="3"/>
    </row>
    <row r="54" spans="2:18" ht="39" customHeight="1" thickBot="1" x14ac:dyDescent="0.25">
      <c r="B54" s="2"/>
      <c r="C54" s="41" t="s">
        <v>89</v>
      </c>
      <c r="D54" s="18"/>
      <c r="E54" s="270"/>
      <c r="F54" s="271"/>
      <c r="G54" s="271"/>
      <c r="H54" s="271"/>
      <c r="I54" s="271"/>
      <c r="J54" s="272"/>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500-000000000000}">
      <formula1>$J$104:$J$108</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500-000005000000}"/>
    <dataValidation allowBlank="1" showInputMessage="1" showErrorMessage="1" prompt="Identifique el resultado del indicador en la medición desarrollada" sqref="M28 P28 D28 G28 J28" xr:uid="{00000000-0002-0000-0500-000006000000}"/>
    <dataValidation allowBlank="1" showInputMessage="1" showErrorMessage="1" prompt="Identifique el valor registrado en el denominador de la fórmula de cálculo" sqref="J27 D27 G27 M27" xr:uid="{00000000-0002-0000-0500-000007000000}"/>
    <dataValidation allowBlank="1" showInputMessage="1" showErrorMessage="1" prompt="Identifique el valor registrado en el numerador de la fórmula de cálculo" sqref="P26:P27 J26 D26 G26 M26" xr:uid="{00000000-0002-0000-0500-000008000000}"/>
    <dataValidation allowBlank="1" showInputMessage="1" showErrorMessage="1" prompt="Valor que se espera alcance el Indicador" sqref="D25 P25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U131"/>
  <sheetViews>
    <sheetView showGridLines="0" zoomScale="85" zoomScaleNormal="85" zoomScaleSheetLayoutView="89" workbookViewId="0">
      <selection activeCell="M27" sqref="M27:O2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89" t="s">
        <v>152</v>
      </c>
      <c r="C5" s="90"/>
      <c r="D5" s="90"/>
      <c r="E5" s="90"/>
      <c r="F5" s="90"/>
      <c r="G5" s="90"/>
      <c r="H5" s="90"/>
      <c r="I5" s="90"/>
      <c r="J5" s="90"/>
      <c r="K5" s="90"/>
      <c r="L5" s="90"/>
      <c r="M5" s="90"/>
      <c r="N5" s="90"/>
      <c r="O5" s="91"/>
      <c r="P5" s="91"/>
      <c r="Q5" s="91"/>
      <c r="R5" s="92"/>
    </row>
    <row r="6" spans="2:18" ht="15" customHeight="1" thickBot="1" x14ac:dyDescent="0.25">
      <c r="B6" s="231" t="s">
        <v>0</v>
      </c>
      <c r="C6" s="232"/>
      <c r="D6" s="232"/>
      <c r="E6" s="232"/>
      <c r="F6" s="232"/>
      <c r="G6" s="232"/>
      <c r="H6" s="232"/>
      <c r="I6" s="232"/>
      <c r="J6" s="232"/>
      <c r="K6" s="232"/>
      <c r="L6" s="232"/>
      <c r="M6" s="232"/>
      <c r="N6" s="232"/>
      <c r="O6" s="232"/>
      <c r="P6" s="232"/>
      <c r="Q6" s="232"/>
      <c r="R6" s="233"/>
    </row>
    <row r="7" spans="2:18" ht="13.5" thickBot="1" x14ac:dyDescent="0.25">
      <c r="B7" s="2"/>
      <c r="C7" s="96"/>
      <c r="D7" s="96"/>
      <c r="E7" s="96"/>
      <c r="F7" s="96"/>
      <c r="G7" s="96"/>
      <c r="H7" s="96"/>
      <c r="I7" s="96"/>
      <c r="J7" s="96"/>
      <c r="K7" s="96"/>
      <c r="L7" s="96"/>
      <c r="M7" s="96"/>
      <c r="N7" s="96"/>
      <c r="O7" s="96"/>
      <c r="P7" s="96"/>
      <c r="Q7" s="96"/>
      <c r="R7" s="3"/>
    </row>
    <row r="8" spans="2:18" ht="30" customHeight="1" thickBot="1" x14ac:dyDescent="0.25">
      <c r="B8" s="2"/>
      <c r="C8" s="4" t="s">
        <v>62</v>
      </c>
      <c r="D8" s="97" t="s">
        <v>53</v>
      </c>
      <c r="E8" s="98"/>
      <c r="F8" s="98"/>
      <c r="G8" s="98"/>
      <c r="H8" s="98"/>
      <c r="I8" s="99"/>
      <c r="J8" s="100" t="s">
        <v>58</v>
      </c>
      <c r="K8" s="101"/>
      <c r="L8" s="102" t="s">
        <v>129</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127</v>
      </c>
      <c r="M9" s="68"/>
      <c r="N9" s="68"/>
      <c r="O9" s="68"/>
      <c r="P9" s="68"/>
      <c r="Q9" s="69"/>
      <c r="R9" s="3"/>
    </row>
    <row r="10" spans="2:18" ht="23.25" customHeight="1" thickBot="1" x14ac:dyDescent="0.25">
      <c r="B10" s="2"/>
      <c r="C10" s="4" t="s">
        <v>60</v>
      </c>
      <c r="D10" s="60" t="s">
        <v>126</v>
      </c>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133</v>
      </c>
      <c r="D13" s="108"/>
      <c r="E13" s="107" t="s">
        <v>108</v>
      </c>
      <c r="F13" s="111"/>
      <c r="G13" s="113" t="s">
        <v>81</v>
      </c>
      <c r="H13" s="114"/>
      <c r="I13" s="117" t="s">
        <v>4</v>
      </c>
      <c r="J13" s="118"/>
      <c r="K13" s="121" t="s">
        <v>8</v>
      </c>
      <c r="L13" s="122"/>
      <c r="M13" s="117" t="s">
        <v>128</v>
      </c>
      <c r="N13" s="125"/>
      <c r="O13" s="126"/>
      <c r="P13" s="129" t="s">
        <v>71</v>
      </c>
      <c r="Q13" s="118"/>
      <c r="R13" s="3"/>
    </row>
    <row r="14" spans="2:18" ht="75"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34" t="s">
        <v>24</v>
      </c>
      <c r="C20" s="235"/>
      <c r="D20" s="235"/>
      <c r="E20" s="235"/>
      <c r="F20" s="235"/>
      <c r="G20" s="235"/>
      <c r="H20" s="235"/>
      <c r="I20" s="235"/>
      <c r="J20" s="235"/>
      <c r="K20" s="235"/>
      <c r="L20" s="235"/>
      <c r="M20" s="235"/>
      <c r="N20" s="235"/>
      <c r="O20" s="235"/>
      <c r="P20" s="235"/>
      <c r="Q20" s="235"/>
      <c r="R20" s="23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241">
        <v>1</v>
      </c>
      <c r="E25" s="178"/>
      <c r="F25" s="179"/>
      <c r="G25" s="241">
        <v>1</v>
      </c>
      <c r="H25" s="178"/>
      <c r="I25" s="179"/>
      <c r="J25" s="241">
        <v>1</v>
      </c>
      <c r="K25" s="178"/>
      <c r="L25" s="179"/>
      <c r="M25" s="241">
        <v>1</v>
      </c>
      <c r="N25" s="178"/>
      <c r="O25" s="179"/>
      <c r="P25" s="237">
        <v>1</v>
      </c>
      <c r="Q25" s="218"/>
      <c r="R25" s="3"/>
    </row>
    <row r="26" spans="2:20" x14ac:dyDescent="0.2">
      <c r="B26" s="2"/>
      <c r="C26" s="35" t="s">
        <v>15</v>
      </c>
      <c r="D26" s="211" t="s">
        <v>140</v>
      </c>
      <c r="E26" s="212"/>
      <c r="F26" s="213"/>
      <c r="G26" s="211" t="s">
        <v>140</v>
      </c>
      <c r="H26" s="212"/>
      <c r="I26" s="213"/>
      <c r="J26" s="169">
        <v>6</v>
      </c>
      <c r="K26" s="170"/>
      <c r="L26" s="171"/>
      <c r="M26" s="169">
        <v>7</v>
      </c>
      <c r="N26" s="170"/>
      <c r="O26" s="171"/>
      <c r="P26" s="172">
        <f>SUM(D26:O26)</f>
        <v>13</v>
      </c>
      <c r="Q26" s="173"/>
      <c r="R26" s="3"/>
    </row>
    <row r="27" spans="2:20" ht="15.75" customHeight="1" x14ac:dyDescent="0.2">
      <c r="B27" s="2"/>
      <c r="C27" s="35" t="s">
        <v>36</v>
      </c>
      <c r="D27" s="211"/>
      <c r="E27" s="212"/>
      <c r="F27" s="213"/>
      <c r="G27" s="211"/>
      <c r="H27" s="212"/>
      <c r="I27" s="213"/>
      <c r="J27" s="169">
        <v>6</v>
      </c>
      <c r="K27" s="170"/>
      <c r="L27" s="171"/>
      <c r="M27" s="169">
        <v>7</v>
      </c>
      <c r="N27" s="170"/>
      <c r="O27" s="171"/>
      <c r="P27" s="172">
        <f>SUM(D27:O27)</f>
        <v>13</v>
      </c>
      <c r="Q27" s="173"/>
      <c r="R27" s="3"/>
    </row>
    <row r="28" spans="2:20" ht="15.75" customHeight="1" thickBot="1" x14ac:dyDescent="0.25">
      <c r="B28" s="2"/>
      <c r="C28" s="34" t="s">
        <v>29</v>
      </c>
      <c r="D28" s="219"/>
      <c r="E28" s="220"/>
      <c r="F28" s="221"/>
      <c r="G28" s="219"/>
      <c r="H28" s="220"/>
      <c r="I28" s="221"/>
      <c r="J28" s="222">
        <f>(J26/J27)*100</f>
        <v>100</v>
      </c>
      <c r="K28" s="223"/>
      <c r="L28" s="224"/>
      <c r="M28" s="222">
        <f>(M26/M27)*100</f>
        <v>100</v>
      </c>
      <c r="N28" s="223"/>
      <c r="O28" s="224"/>
      <c r="P28" s="280">
        <f>P26/P27</f>
        <v>1</v>
      </c>
      <c r="Q28" s="28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7" t="s">
        <v>22</v>
      </c>
      <c r="D42" s="248"/>
      <c r="E42" s="248"/>
      <c r="F42" s="248"/>
      <c r="G42" s="248"/>
      <c r="H42" s="248"/>
      <c r="I42" s="248"/>
      <c r="J42" s="248"/>
      <c r="K42" s="231" t="s">
        <v>77</v>
      </c>
      <c r="L42" s="232"/>
      <c r="M42" s="232"/>
      <c r="N42" s="232"/>
      <c r="O42" s="232"/>
      <c r="P42" s="232"/>
      <c r="Q42" s="233"/>
      <c r="R42" s="3"/>
    </row>
    <row r="43" spans="2:18" ht="28.5" customHeight="1" thickBot="1" x14ac:dyDescent="0.25">
      <c r="B43" s="2"/>
      <c r="C43" s="47"/>
      <c r="D43" s="48" t="s">
        <v>79</v>
      </c>
      <c r="E43" s="249" t="s">
        <v>80</v>
      </c>
      <c r="F43" s="249"/>
      <c r="G43" s="249"/>
      <c r="H43" s="249"/>
      <c r="I43" s="249"/>
      <c r="J43" s="250"/>
      <c r="K43" s="49"/>
      <c r="L43" s="50"/>
      <c r="M43" s="50"/>
      <c r="N43" s="50"/>
      <c r="O43" s="50"/>
      <c r="P43" s="50"/>
      <c r="Q43" s="51"/>
      <c r="R43" s="3"/>
    </row>
    <row r="44" spans="2:18" ht="112.5" customHeight="1" thickBot="1" x14ac:dyDescent="0.25">
      <c r="B44" s="2"/>
      <c r="C44" s="11" t="s">
        <v>18</v>
      </c>
      <c r="D44" s="58">
        <v>44109</v>
      </c>
      <c r="E44" s="256" t="s">
        <v>150</v>
      </c>
      <c r="F44" s="257"/>
      <c r="G44" s="257"/>
      <c r="H44" s="257"/>
      <c r="I44" s="257"/>
      <c r="J44" s="258"/>
      <c r="K44" s="191"/>
      <c r="L44" s="191"/>
      <c r="M44" s="191"/>
      <c r="N44" s="191"/>
      <c r="O44" s="191"/>
      <c r="P44" s="191"/>
      <c r="Q44" s="192"/>
      <c r="R44" s="3"/>
    </row>
    <row r="45" spans="2:18" ht="38.25" customHeight="1" thickBot="1" x14ac:dyDescent="0.25">
      <c r="B45" s="2"/>
      <c r="C45" s="11" t="s">
        <v>19</v>
      </c>
      <c r="D45" s="58">
        <v>44196</v>
      </c>
      <c r="E45" s="228" t="s">
        <v>160</v>
      </c>
      <c r="F45" s="229"/>
      <c r="G45" s="229"/>
      <c r="H45" s="229"/>
      <c r="I45" s="229"/>
      <c r="J45" s="230"/>
      <c r="K45" s="277" t="s">
        <v>161</v>
      </c>
      <c r="L45" s="278"/>
      <c r="M45" s="278"/>
      <c r="N45" s="278"/>
      <c r="O45" s="278"/>
      <c r="P45" s="278"/>
      <c r="Q45" s="279"/>
      <c r="R45" s="3"/>
    </row>
    <row r="46" spans="2:18" ht="38.25" customHeight="1" thickBot="1" x14ac:dyDescent="0.25">
      <c r="B46" s="2"/>
      <c r="C46" s="11" t="s">
        <v>90</v>
      </c>
      <c r="D46" s="58">
        <v>44196</v>
      </c>
      <c r="E46" s="228" t="s">
        <v>162</v>
      </c>
      <c r="F46" s="229"/>
      <c r="G46" s="229"/>
      <c r="H46" s="229"/>
      <c r="I46" s="229"/>
      <c r="J46" s="230"/>
      <c r="K46" s="201"/>
      <c r="L46" s="201"/>
      <c r="M46" s="201"/>
      <c r="N46" s="201"/>
      <c r="O46" s="201"/>
      <c r="P46" s="201"/>
      <c r="Q46" s="202"/>
      <c r="R46" s="3"/>
    </row>
    <row r="47" spans="2:18" ht="38.25" customHeight="1" thickBot="1" x14ac:dyDescent="0.25">
      <c r="B47" s="2"/>
      <c r="C47" s="11" t="s">
        <v>20</v>
      </c>
      <c r="D47" s="58">
        <v>44196</v>
      </c>
      <c r="E47" s="251" t="s">
        <v>163</v>
      </c>
      <c r="F47" s="252"/>
      <c r="G47" s="252"/>
      <c r="H47" s="252"/>
      <c r="I47" s="252"/>
      <c r="J47" s="253"/>
      <c r="K47" s="201"/>
      <c r="L47" s="201"/>
      <c r="M47" s="201"/>
      <c r="N47" s="201"/>
      <c r="O47" s="201"/>
      <c r="P47" s="201"/>
      <c r="Q47" s="202"/>
      <c r="R47" s="3"/>
    </row>
    <row r="48" spans="2:18" ht="38.25" customHeight="1" thickBot="1" x14ac:dyDescent="0.25">
      <c r="B48" s="2"/>
      <c r="C48" s="11" t="s">
        <v>21</v>
      </c>
      <c r="D48" s="58">
        <v>43848</v>
      </c>
      <c r="E48" s="228" t="s">
        <v>164</v>
      </c>
      <c r="F48" s="229"/>
      <c r="G48" s="229"/>
      <c r="H48" s="229"/>
      <c r="I48" s="229"/>
      <c r="J48" s="23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6"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52" t="s">
        <v>39</v>
      </c>
      <c r="D103" s="53"/>
      <c r="H103" s="31" t="s">
        <v>23</v>
      </c>
      <c r="I103" s="31" t="s">
        <v>25</v>
      </c>
      <c r="J103" s="31" t="s">
        <v>70</v>
      </c>
      <c r="U103" s="30" t="s">
        <v>30</v>
      </c>
    </row>
    <row r="104" spans="3:21" ht="25.5" hidden="1" x14ac:dyDescent="0.2">
      <c r="C104" s="54" t="s">
        <v>46</v>
      </c>
      <c r="D104" s="54"/>
      <c r="H104" s="29" t="s">
        <v>4</v>
      </c>
      <c r="I104" s="29" t="s">
        <v>7</v>
      </c>
      <c r="J104" s="29" t="s">
        <v>71</v>
      </c>
      <c r="M104" s="209"/>
      <c r="N104" s="209"/>
    </row>
    <row r="105" spans="3:21" ht="25.5" hidden="1" x14ac:dyDescent="0.2">
      <c r="C105" s="54" t="s">
        <v>47</v>
      </c>
      <c r="D105" s="54"/>
      <c r="H105" s="29" t="s">
        <v>76</v>
      </c>
      <c r="I105" s="29" t="s">
        <v>88</v>
      </c>
      <c r="J105" s="29" t="s">
        <v>72</v>
      </c>
      <c r="M105" s="210"/>
      <c r="N105" s="210"/>
    </row>
    <row r="106" spans="3:21" ht="38.25" hidden="1" x14ac:dyDescent="0.2">
      <c r="C106" s="54" t="s">
        <v>48</v>
      </c>
      <c r="D106" s="54"/>
      <c r="H106" s="29" t="s">
        <v>5</v>
      </c>
      <c r="I106" s="29" t="s">
        <v>8</v>
      </c>
      <c r="J106" s="29" t="s">
        <v>73</v>
      </c>
      <c r="M106" s="210"/>
      <c r="N106" s="210"/>
    </row>
    <row r="107" spans="3:21" hidden="1" x14ac:dyDescent="0.2">
      <c r="C107" s="54" t="s">
        <v>49</v>
      </c>
      <c r="D107" s="54"/>
      <c r="H107" s="29"/>
      <c r="I107" s="29" t="s">
        <v>75</v>
      </c>
      <c r="J107" s="29" t="s">
        <v>74</v>
      </c>
      <c r="M107" s="210"/>
      <c r="N107" s="210"/>
    </row>
    <row r="108" spans="3:21" ht="25.5" hidden="1" x14ac:dyDescent="0.2">
      <c r="C108" s="54" t="s">
        <v>50</v>
      </c>
      <c r="D108" s="54"/>
      <c r="H108" s="29"/>
      <c r="I108" s="29" t="s">
        <v>9</v>
      </c>
      <c r="J108" s="29" t="s">
        <v>78</v>
      </c>
      <c r="M108" s="210"/>
      <c r="N108" s="210"/>
    </row>
    <row r="109" spans="3:21" hidden="1" x14ac:dyDescent="0.2">
      <c r="C109" s="54" t="s">
        <v>51</v>
      </c>
      <c r="D109" s="54"/>
      <c r="H109" s="29"/>
      <c r="I109" s="29" t="s">
        <v>10</v>
      </c>
      <c r="J109" s="29"/>
      <c r="M109" s="210"/>
      <c r="N109" s="210"/>
    </row>
    <row r="110" spans="3:21" hidden="1" x14ac:dyDescent="0.2">
      <c r="C110" s="54" t="s">
        <v>52</v>
      </c>
      <c r="D110" s="54"/>
      <c r="M110" s="209"/>
      <c r="N110" s="209"/>
    </row>
    <row r="111" spans="3:21" ht="66" hidden="1" customHeight="1" x14ac:dyDescent="0.2">
      <c r="C111" s="54" t="s">
        <v>53</v>
      </c>
      <c r="D111" s="54"/>
      <c r="M111" s="254"/>
      <c r="N111" s="254"/>
    </row>
    <row r="112" spans="3:21" hidden="1" x14ac:dyDescent="0.2">
      <c r="C112" s="54" t="s">
        <v>37</v>
      </c>
      <c r="D112" s="54"/>
    </row>
    <row r="113" spans="3:4" ht="25.5" hidden="1" x14ac:dyDescent="0.2">
      <c r="C113" s="54" t="s">
        <v>54</v>
      </c>
      <c r="D113" s="54"/>
    </row>
    <row r="114" spans="3:4" ht="25.5" hidden="1" x14ac:dyDescent="0.2">
      <c r="C114" s="54" t="s">
        <v>55</v>
      </c>
      <c r="D114" s="54"/>
    </row>
    <row r="115" spans="3:4" ht="25.5" hidden="1" x14ac:dyDescent="0.2">
      <c r="C115" s="54" t="s">
        <v>56</v>
      </c>
      <c r="D115" s="54"/>
    </row>
    <row r="116" spans="3:4" hidden="1" x14ac:dyDescent="0.2">
      <c r="C116" s="54" t="s">
        <v>41</v>
      </c>
      <c r="D116" s="55"/>
    </row>
    <row r="117" spans="3:4" hidden="1" x14ac:dyDescent="0.2">
      <c r="C117" s="54" t="s">
        <v>40</v>
      </c>
      <c r="D117" s="56"/>
    </row>
    <row r="118" spans="3:4" hidden="1" x14ac:dyDescent="0.2">
      <c r="C118" s="54" t="s">
        <v>57</v>
      </c>
      <c r="D118" s="55"/>
    </row>
    <row r="119" spans="3:4" hidden="1" x14ac:dyDescent="0.2"/>
    <row r="120" spans="3:4" ht="6.75" hidden="1" customHeight="1" x14ac:dyDescent="0.2"/>
    <row r="121" spans="3:4" ht="15" hidden="1" customHeight="1" x14ac:dyDescent="0.2">
      <c r="C121" s="57" t="s">
        <v>30</v>
      </c>
    </row>
    <row r="122" spans="3:4" ht="18.75" hidden="1" customHeight="1" x14ac:dyDescent="0.2">
      <c r="C122" s="57" t="s">
        <v>33</v>
      </c>
    </row>
    <row r="123" spans="3:4" ht="15" hidden="1" customHeight="1" x14ac:dyDescent="0.2">
      <c r="C123" s="57" t="s">
        <v>42</v>
      </c>
    </row>
    <row r="124" spans="3:4" ht="11.25" hidden="1" customHeight="1" x14ac:dyDescent="0.2">
      <c r="C124" s="57" t="s">
        <v>31</v>
      </c>
    </row>
    <row r="125" spans="3:4" ht="16.5" hidden="1" customHeight="1" x14ac:dyDescent="0.2">
      <c r="C125" s="57" t="s">
        <v>32</v>
      </c>
    </row>
    <row r="126" spans="3:4" ht="12" hidden="1" customHeight="1" x14ac:dyDescent="0.2">
      <c r="C126" s="57" t="s">
        <v>34</v>
      </c>
    </row>
    <row r="127" spans="3:4" ht="25.5" hidden="1" customHeight="1" x14ac:dyDescent="0.2">
      <c r="C127" s="57" t="s">
        <v>35</v>
      </c>
    </row>
    <row r="128" spans="3:4" ht="27.75" hidden="1" customHeight="1" x14ac:dyDescent="0.2">
      <c r="C128" s="57" t="s">
        <v>43</v>
      </c>
    </row>
    <row r="129" spans="3:3" ht="36.75" hidden="1" customHeight="1" x14ac:dyDescent="0.2">
      <c r="C129" s="57" t="s">
        <v>44</v>
      </c>
    </row>
    <row r="130" spans="3:3" hidden="1" x14ac:dyDescent="0.2">
      <c r="C130" s="57"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600-000000000000}">
      <formula1>Periodicidad</formula1>
    </dataValidation>
    <dataValidation allowBlank="1" showInputMessage="1" showErrorMessage="1" prompt="Identifique el cargo del Directivo responsable del Proceso." sqref="D9:I9" xr:uid="{00000000-0002-0000-06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2000000}"/>
    <dataValidation allowBlank="1" showInputMessage="1" showErrorMessage="1" prompt="Realice una breve descripción de que pretende medir el indicador." sqref="L9:Q10" xr:uid="{00000000-0002-0000-0600-000003000000}"/>
    <dataValidation allowBlank="1" showInputMessage="1" showErrorMessage="1" prompt="Fórmula matemática utilizada para medir el indicador." sqref="C13" xr:uid="{00000000-0002-0000-0600-000004000000}"/>
    <dataValidation allowBlank="1" showInputMessage="1" showErrorMessage="1" prompt="Magnitud o relación de magnitudes que se referencia para la medición. _x000a_Ejemplo: Porcentaje, Minutos,  Pesos, Unidad o (Unidad/Año)" sqref="G13:H14" xr:uid="{00000000-0002-0000-06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6000000}">
      <formula1>Tipo_indicador</formula1>
    </dataValidation>
    <dataValidation allowBlank="1" showInputMessage="1" showErrorMessage="1" prompt="Identifique la fuente de información usada para el reporte del indicador." sqref="M13" xr:uid="{00000000-0002-0000-06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600-000008000000}"/>
    <dataValidation allowBlank="1" showInputMessage="1" showErrorMessage="1" prompt="Valor que se espera alcance el Indicador" sqref="G25 P25 J25 M25 D25" xr:uid="{00000000-0002-0000-0600-000009000000}"/>
    <dataValidation allowBlank="1" showInputMessage="1" showErrorMessage="1" prompt="Identifique el valor registrado en el numerador de la fórmula de cálculo" sqref="P26:P27 M26 D26 J26 G26" xr:uid="{00000000-0002-0000-0600-00000A000000}"/>
    <dataValidation allowBlank="1" showInputMessage="1" showErrorMessage="1" prompt="Identifique el valor registrado en el denominador de la fórmula de cálculo" sqref="M27 D27 J27 G27" xr:uid="{55FA767C-C949-49BA-A89C-C9B001FC0EE4}"/>
    <dataValidation allowBlank="1" showInputMessage="1" showErrorMessage="1" prompt="Identifique el resultado del indicador en la medición desarrollada" sqref="M28 P28 D28 J28 G28" xr:uid="{00000000-0002-0000-0600-00000C000000}"/>
    <dataValidation allowBlank="1" showInputMessage="1" showErrorMessage="1" prompt="Realice un pequeño análisis, acerca del cumplimiento o incumplimiento del indicador, identificando los factores que fueron relevantes en el resultado del indicador." sqref="D53:D55 C44:C55 E44:J44 E49:J55 F45:J46 F48:J48 E45:E48" xr:uid="{00000000-0002-0000-0600-00000D000000}"/>
    <dataValidation type="list" allowBlank="1" showInputMessage="1" showErrorMessage="1" sqref="D8:I8" xr:uid="{00000000-0002-0000-06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F000000}"/>
    <dataValidation allowBlank="1" showInputMessage="1" showErrorMessage="1" prompt="Establezca el nombre del indicador" sqref="L8:Q8" xr:uid="{00000000-0002-0000-0600-000010000000}"/>
    <dataValidation allowBlank="1" showInputMessage="1" showErrorMessage="1" prompt="Identifique el(los) valor(es)  los valores máximos o mínimos de este rango de gestión." sqref="F16:G17" xr:uid="{00000000-0002-0000-0600-000011000000}"/>
    <dataValidation type="list" allowBlank="1" showInputMessage="1" showErrorMessage="1" prompt="Selecione de la lista desplegable la tendencia esperada" sqref="P13:Q14" xr:uid="{00000000-0002-0000-0600-000012000000}">
      <formula1>$J$104:$J$108</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282"/>
      <c r="C5" s="96"/>
      <c r="D5" s="96"/>
      <c r="E5" s="96"/>
      <c r="F5" s="96"/>
      <c r="G5" s="96"/>
      <c r="H5" s="96"/>
      <c r="I5" s="96"/>
      <c r="J5" s="96"/>
      <c r="K5" s="96"/>
      <c r="L5" s="96"/>
      <c r="M5" s="96"/>
      <c r="N5" s="96"/>
      <c r="O5" s="283"/>
      <c r="P5" s="283"/>
      <c r="Q5" s="283"/>
      <c r="R5" s="284"/>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118</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119</v>
      </c>
      <c r="M9" s="68"/>
      <c r="N9" s="68"/>
      <c r="O9" s="68"/>
      <c r="P9" s="68"/>
      <c r="Q9" s="69"/>
      <c r="R9" s="3"/>
    </row>
    <row r="10" spans="2:18" ht="23.25" customHeight="1" thickBot="1" x14ac:dyDescent="0.25">
      <c r="B10" s="2"/>
      <c r="C10" s="4" t="s">
        <v>60</v>
      </c>
      <c r="D10" s="60"/>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116</v>
      </c>
      <c r="D13" s="108"/>
      <c r="E13" s="107" t="s">
        <v>108</v>
      </c>
      <c r="F13" s="111"/>
      <c r="G13" s="113" t="s">
        <v>81</v>
      </c>
      <c r="H13" s="114"/>
      <c r="I13" s="117" t="s">
        <v>4</v>
      </c>
      <c r="J13" s="118"/>
      <c r="K13" s="121" t="s">
        <v>8</v>
      </c>
      <c r="L13" s="122"/>
      <c r="M13" s="117" t="s">
        <v>117</v>
      </c>
      <c r="N13" s="125"/>
      <c r="O13" s="126"/>
      <c r="P13" s="129" t="s">
        <v>78</v>
      </c>
      <c r="Q13" s="118"/>
      <c r="R13" s="3"/>
    </row>
    <row r="14" spans="2:18" ht="51"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241">
        <v>0.9</v>
      </c>
      <c r="E25" s="178"/>
      <c r="F25" s="179"/>
      <c r="G25" s="241">
        <v>0.9</v>
      </c>
      <c r="H25" s="178"/>
      <c r="I25" s="179"/>
      <c r="J25" s="241">
        <v>0.9</v>
      </c>
      <c r="K25" s="178"/>
      <c r="L25" s="179"/>
      <c r="M25" s="241">
        <v>0.9</v>
      </c>
      <c r="N25" s="178"/>
      <c r="O25" s="179"/>
      <c r="P25" s="237">
        <v>1</v>
      </c>
      <c r="Q25" s="218"/>
      <c r="R25" s="3"/>
    </row>
    <row r="26" spans="2:20" x14ac:dyDescent="0.2">
      <c r="B26" s="2"/>
      <c r="C26" s="35" t="s">
        <v>15</v>
      </c>
      <c r="D26" s="165"/>
      <c r="E26" s="166"/>
      <c r="F26" s="167"/>
      <c r="G26" s="168"/>
      <c r="H26" s="166"/>
      <c r="I26" s="167"/>
      <c r="J26" s="168"/>
      <c r="K26" s="166"/>
      <c r="L26" s="167"/>
      <c r="M26" s="168"/>
      <c r="N26" s="166"/>
      <c r="O26" s="167"/>
      <c r="P26" s="172"/>
      <c r="Q26" s="173"/>
      <c r="R26" s="3"/>
    </row>
    <row r="27" spans="2:20" ht="15.75" customHeight="1" x14ac:dyDescent="0.2">
      <c r="B27" s="2"/>
      <c r="C27" s="35" t="s">
        <v>36</v>
      </c>
      <c r="D27" s="165"/>
      <c r="E27" s="166"/>
      <c r="F27" s="167"/>
      <c r="G27" s="168"/>
      <c r="H27" s="166"/>
      <c r="I27" s="167"/>
      <c r="J27" s="168"/>
      <c r="K27" s="166"/>
      <c r="L27" s="167"/>
      <c r="M27" s="168"/>
      <c r="N27" s="166"/>
      <c r="O27" s="167"/>
      <c r="P27" s="242"/>
      <c r="Q27" s="243"/>
      <c r="R27" s="3"/>
    </row>
    <row r="28" spans="2:20" ht="15.75" customHeight="1" thickBot="1" x14ac:dyDescent="0.25">
      <c r="B28" s="2"/>
      <c r="C28" s="34" t="s">
        <v>29</v>
      </c>
      <c r="D28" s="222" t="e">
        <f>(D26/D27)*100</f>
        <v>#DIV/0!</v>
      </c>
      <c r="E28" s="223"/>
      <c r="F28" s="224"/>
      <c r="G28" s="222" t="e">
        <f>(G26/G27)*100</f>
        <v>#DIV/0!</v>
      </c>
      <c r="H28" s="223"/>
      <c r="I28" s="224"/>
      <c r="J28" s="222" t="e">
        <f>(J26/J27)*100</f>
        <v>#DIV/0!</v>
      </c>
      <c r="K28" s="223"/>
      <c r="L28" s="224"/>
      <c r="M28" s="222" t="e">
        <f>(M26/M27)*100</f>
        <v>#DIV/0!</v>
      </c>
      <c r="N28" s="223"/>
      <c r="O28" s="224"/>
      <c r="P28" s="225" t="e">
        <v>#DIV/0!</v>
      </c>
      <c r="Q28" s="22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42"/>
      <c r="L43" s="43"/>
      <c r="M43" s="43"/>
      <c r="N43" s="43"/>
      <c r="O43" s="43"/>
      <c r="P43" s="43"/>
      <c r="Q43" s="44"/>
      <c r="R43" s="3"/>
    </row>
    <row r="44" spans="2:18" ht="38.25" customHeight="1" thickBot="1" x14ac:dyDescent="0.25">
      <c r="B44" s="2"/>
      <c r="C44" s="11" t="s">
        <v>18</v>
      </c>
      <c r="D44" s="19"/>
      <c r="E44" s="198"/>
      <c r="F44" s="199"/>
      <c r="G44" s="199"/>
      <c r="H44" s="199"/>
      <c r="I44" s="199"/>
      <c r="J44" s="200"/>
      <c r="K44" s="201"/>
      <c r="L44" s="201"/>
      <c r="M44" s="201"/>
      <c r="N44" s="201"/>
      <c r="O44" s="201"/>
      <c r="P44" s="201"/>
      <c r="Q44" s="202"/>
      <c r="R44" s="3"/>
    </row>
    <row r="45" spans="2:18" ht="38.25" customHeight="1" thickBot="1" x14ac:dyDescent="0.25">
      <c r="B45" s="2"/>
      <c r="C45" s="11" t="s">
        <v>19</v>
      </c>
      <c r="D45" s="19"/>
      <c r="E45" s="198"/>
      <c r="F45" s="199"/>
      <c r="G45" s="199"/>
      <c r="H45" s="199"/>
      <c r="I45" s="199"/>
      <c r="J45" s="200"/>
      <c r="K45" s="201"/>
      <c r="L45" s="201"/>
      <c r="M45" s="201"/>
      <c r="N45" s="201"/>
      <c r="O45" s="201"/>
      <c r="P45" s="201"/>
      <c r="Q45" s="202"/>
      <c r="R45" s="3"/>
    </row>
    <row r="46" spans="2:18" ht="38.25" customHeight="1" thickBot="1" x14ac:dyDescent="0.25">
      <c r="B46" s="2"/>
      <c r="C46" s="11" t="s">
        <v>90</v>
      </c>
      <c r="D46" s="19"/>
      <c r="E46" s="198"/>
      <c r="F46" s="199"/>
      <c r="G46" s="199"/>
      <c r="H46" s="199"/>
      <c r="I46" s="199"/>
      <c r="J46" s="200"/>
      <c r="K46" s="201"/>
      <c r="L46" s="201"/>
      <c r="M46" s="201"/>
      <c r="N46" s="201"/>
      <c r="O46" s="201"/>
      <c r="P46" s="201"/>
      <c r="Q46" s="202"/>
      <c r="R46" s="3"/>
    </row>
    <row r="47" spans="2:18" ht="38.25" customHeight="1" thickBot="1" x14ac:dyDescent="0.25">
      <c r="B47" s="2"/>
      <c r="C47" s="11" t="s">
        <v>20</v>
      </c>
      <c r="D47" s="19"/>
      <c r="E47" s="198"/>
      <c r="F47" s="199"/>
      <c r="G47" s="199"/>
      <c r="H47" s="199"/>
      <c r="I47" s="199"/>
      <c r="J47" s="200"/>
      <c r="K47" s="201"/>
      <c r="L47" s="201"/>
      <c r="M47" s="201"/>
      <c r="N47" s="201"/>
      <c r="O47" s="201"/>
      <c r="P47" s="201"/>
      <c r="Q47" s="202"/>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5"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700-000000000000}">
      <formula1>$J$104:$J$108</formula1>
    </dataValidation>
    <dataValidation allowBlank="1" showInputMessage="1" showErrorMessage="1" prompt="Identifique el(los) valor(es)  los valores máximos o mínimos de este rango de gestión." sqref="F16:G17" xr:uid="{00000000-0002-0000-0700-000001000000}"/>
    <dataValidation allowBlank="1" showInputMessage="1" showErrorMessage="1" prompt="Establezca el nombre del indicador" sqref="L8:Q8" xr:uid="{00000000-0002-0000-07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3000000}"/>
    <dataValidation type="list" allowBlank="1" showInputMessage="1" showErrorMessage="1" sqref="D8:I8" xr:uid="{00000000-0002-0000-07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700-000005000000}"/>
    <dataValidation allowBlank="1" showInputMessage="1" showErrorMessage="1" prompt="Identifique el resultado del indicador en la medición desarrollada" sqref="D28 P28 G28 J28 M28" xr:uid="{00000000-0002-0000-0700-000006000000}"/>
    <dataValidation allowBlank="1" showInputMessage="1" showErrorMessage="1" prompt="Identifique el valor registrado en el denominador de la fórmula de cálculo" sqref="D27 G27 J27 M27" xr:uid="{00000000-0002-0000-0700-000007000000}"/>
    <dataValidation allowBlank="1" showInputMessage="1" showErrorMessage="1" prompt="Identifique el valor registrado en el numerador de la fórmula de cálculo" sqref="D26 G26 J26 M26 P26" xr:uid="{00000000-0002-0000-0700-000008000000}"/>
    <dataValidation allowBlank="1" showInputMessage="1" showErrorMessage="1" prompt="Valor que se espera alcance el Indicador" sqref="D25 P25 G25 J25 M25" xr:uid="{00000000-0002-0000-07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A000000}"/>
    <dataValidation allowBlank="1" showInputMessage="1" showErrorMessage="1" prompt="Identifique la fuente de información usada para el reporte del indicador." sqref="M13" xr:uid="{00000000-0002-0000-07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700-00000D000000}"/>
    <dataValidation allowBlank="1" showInputMessage="1" showErrorMessage="1" prompt="Fórmula matemática utilizada para medir el indicador." sqref="C13" xr:uid="{00000000-0002-0000-0700-00000E000000}"/>
    <dataValidation allowBlank="1" showInputMessage="1" showErrorMessage="1" prompt="Realice una breve descripción de que pretende medir el indicador." sqref="L9:Q10" xr:uid="{00000000-0002-0000-07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10000000}"/>
    <dataValidation allowBlank="1" showInputMessage="1" showErrorMessage="1" prompt="Identifique el cargo del Directivo responsable del Proceso." sqref="D9:I9" xr:uid="{00000000-0002-0000-0700-000011000000}"/>
    <dataValidation type="list" allowBlank="1" showInputMessage="1" showErrorMessage="1" prompt="Seleccione de la lista desplegable, la periodicidad de medición del indicador." sqref="K13:L14" xr:uid="{00000000-0002-0000-0700-000012000000}">
      <formula1>Periodicidad</formula1>
    </dataValidation>
  </dataValidations>
  <hyperlinks>
    <hyperlink ref="C8" location="'INSTRUCTIVO '!D10" display="Proceso :" xr:uid="{00000000-0004-0000-0700-000000000000}"/>
    <hyperlink ref="C9" location="'INSTRUCTIVO '!A1" display="Responsables: " xr:uid="{00000000-0004-0000-0700-000001000000}"/>
    <hyperlink ref="J9" location="'INSTRUCTIVO '!A1" display="Objetivo del Indicador" xr:uid="{00000000-0004-0000-0700-000002000000}"/>
    <hyperlink ref="C10" location="'INSTRUCTIVO '!A1" display="Responsable de la Medición " xr:uid="{00000000-0004-0000-07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3"/>
      <c r="C2" s="74"/>
      <c r="D2" s="75"/>
      <c r="E2" s="79" t="s">
        <v>92</v>
      </c>
      <c r="F2" s="80"/>
      <c r="G2" s="80"/>
      <c r="H2" s="80"/>
      <c r="I2" s="80"/>
      <c r="J2" s="80"/>
      <c r="K2" s="80"/>
      <c r="L2" s="80"/>
      <c r="M2" s="80"/>
      <c r="N2" s="81"/>
      <c r="O2" s="88" t="s">
        <v>91</v>
      </c>
      <c r="P2" s="88"/>
      <c r="Q2" s="88"/>
      <c r="R2" s="88"/>
    </row>
    <row r="3" spans="2:18" ht="24.75" customHeight="1" x14ac:dyDescent="0.2">
      <c r="B3" s="76"/>
      <c r="C3" s="77"/>
      <c r="D3" s="78"/>
      <c r="E3" s="82"/>
      <c r="F3" s="83"/>
      <c r="G3" s="83"/>
      <c r="H3" s="83"/>
      <c r="I3" s="83"/>
      <c r="J3" s="83"/>
      <c r="K3" s="83"/>
      <c r="L3" s="83"/>
      <c r="M3" s="83"/>
      <c r="N3" s="84"/>
      <c r="O3" s="88" t="s">
        <v>82</v>
      </c>
      <c r="P3" s="88"/>
      <c r="Q3" s="88"/>
      <c r="R3" s="88"/>
    </row>
    <row r="4" spans="2:18" ht="24.75" customHeight="1" thickBot="1" x14ac:dyDescent="0.25">
      <c r="B4" s="76"/>
      <c r="C4" s="77"/>
      <c r="D4" s="78"/>
      <c r="E4" s="85"/>
      <c r="F4" s="86"/>
      <c r="G4" s="86"/>
      <c r="H4" s="86"/>
      <c r="I4" s="86"/>
      <c r="J4" s="86"/>
      <c r="K4" s="86"/>
      <c r="L4" s="86"/>
      <c r="M4" s="86"/>
      <c r="N4" s="87"/>
      <c r="O4" s="88" t="s">
        <v>83</v>
      </c>
      <c r="P4" s="88"/>
      <c r="Q4" s="88"/>
      <c r="R4" s="88"/>
    </row>
    <row r="5" spans="2:18" ht="13.5" thickBot="1" x14ac:dyDescent="0.25">
      <c r="B5" s="282"/>
      <c r="C5" s="96"/>
      <c r="D5" s="96"/>
      <c r="E5" s="96"/>
      <c r="F5" s="96"/>
      <c r="G5" s="96"/>
      <c r="H5" s="96"/>
      <c r="I5" s="96"/>
      <c r="J5" s="96"/>
      <c r="K5" s="96"/>
      <c r="L5" s="96"/>
      <c r="M5" s="96"/>
      <c r="N5" s="96"/>
      <c r="O5" s="283"/>
      <c r="P5" s="283"/>
      <c r="Q5" s="283"/>
      <c r="R5" s="284"/>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2"/>
      <c r="C7" s="96"/>
      <c r="D7" s="96"/>
      <c r="E7" s="96"/>
      <c r="F7" s="96"/>
      <c r="G7" s="96"/>
      <c r="H7" s="96"/>
      <c r="I7" s="96"/>
      <c r="J7" s="96"/>
      <c r="K7" s="96"/>
      <c r="L7" s="96"/>
      <c r="M7" s="96"/>
      <c r="N7" s="96"/>
      <c r="O7" s="96"/>
      <c r="P7" s="96"/>
      <c r="Q7" s="96"/>
      <c r="R7" s="3"/>
    </row>
    <row r="8" spans="2:18" ht="23.25" customHeight="1" thickBot="1" x14ac:dyDescent="0.25">
      <c r="B8" s="2"/>
      <c r="C8" s="4" t="s">
        <v>62</v>
      </c>
      <c r="D8" s="97" t="s">
        <v>53</v>
      </c>
      <c r="E8" s="98"/>
      <c r="F8" s="98"/>
      <c r="G8" s="98"/>
      <c r="H8" s="98"/>
      <c r="I8" s="99"/>
      <c r="J8" s="100" t="s">
        <v>58</v>
      </c>
      <c r="K8" s="101"/>
      <c r="L8" s="102" t="s">
        <v>112</v>
      </c>
      <c r="M8" s="103"/>
      <c r="N8" s="103"/>
      <c r="O8" s="103"/>
      <c r="P8" s="103"/>
      <c r="Q8" s="104"/>
      <c r="R8" s="3"/>
    </row>
    <row r="9" spans="2:18" ht="23.25" customHeight="1" thickBot="1" x14ac:dyDescent="0.25">
      <c r="B9" s="2"/>
      <c r="C9" s="4" t="s">
        <v>61</v>
      </c>
      <c r="D9" s="60" t="s">
        <v>93</v>
      </c>
      <c r="E9" s="61"/>
      <c r="F9" s="61"/>
      <c r="G9" s="61"/>
      <c r="H9" s="61"/>
      <c r="I9" s="62"/>
      <c r="J9" s="63" t="s">
        <v>59</v>
      </c>
      <c r="K9" s="64"/>
      <c r="L9" s="67" t="s">
        <v>115</v>
      </c>
      <c r="M9" s="68"/>
      <c r="N9" s="68"/>
      <c r="O9" s="68"/>
      <c r="P9" s="68"/>
      <c r="Q9" s="69"/>
      <c r="R9" s="3"/>
    </row>
    <row r="10" spans="2:18" ht="23.25" customHeight="1" thickBot="1" x14ac:dyDescent="0.25">
      <c r="B10" s="2"/>
      <c r="C10" s="4" t="s">
        <v>60</v>
      </c>
      <c r="D10" s="60"/>
      <c r="E10" s="61"/>
      <c r="F10" s="61"/>
      <c r="G10" s="61"/>
      <c r="H10" s="61"/>
      <c r="I10" s="62"/>
      <c r="J10" s="65"/>
      <c r="K10" s="66"/>
      <c r="L10" s="70"/>
      <c r="M10" s="71"/>
      <c r="N10" s="71"/>
      <c r="O10" s="71"/>
      <c r="P10" s="71"/>
      <c r="Q10" s="7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63</v>
      </c>
      <c r="F12" s="133"/>
      <c r="G12" s="134" t="s">
        <v>1</v>
      </c>
      <c r="H12" s="135"/>
      <c r="I12" s="131" t="s">
        <v>3</v>
      </c>
      <c r="J12" s="133"/>
      <c r="K12" s="136" t="s">
        <v>6</v>
      </c>
      <c r="L12" s="137"/>
      <c r="M12" s="138" t="s">
        <v>2</v>
      </c>
      <c r="N12" s="139"/>
      <c r="O12" s="140"/>
      <c r="P12" s="105" t="s">
        <v>69</v>
      </c>
      <c r="Q12" s="106"/>
      <c r="R12" s="3"/>
    </row>
    <row r="13" spans="2:18" ht="15" customHeight="1" x14ac:dyDescent="0.2">
      <c r="B13" s="2"/>
      <c r="C13" s="107" t="s">
        <v>113</v>
      </c>
      <c r="D13" s="108"/>
      <c r="E13" s="107" t="s">
        <v>108</v>
      </c>
      <c r="F13" s="111"/>
      <c r="G13" s="113" t="s">
        <v>81</v>
      </c>
      <c r="H13" s="114"/>
      <c r="I13" s="117" t="s">
        <v>4</v>
      </c>
      <c r="J13" s="118"/>
      <c r="K13" s="121" t="s">
        <v>8</v>
      </c>
      <c r="L13" s="122"/>
      <c r="M13" s="117" t="s">
        <v>114</v>
      </c>
      <c r="N13" s="125"/>
      <c r="O13" s="126"/>
      <c r="P13" s="129" t="s">
        <v>78</v>
      </c>
      <c r="Q13" s="118"/>
      <c r="R13" s="3"/>
    </row>
    <row r="14" spans="2:18" ht="51" customHeight="1" thickBot="1" x14ac:dyDescent="0.25">
      <c r="B14" s="2"/>
      <c r="C14" s="109"/>
      <c r="D14" s="110"/>
      <c r="E14" s="109"/>
      <c r="F14" s="112"/>
      <c r="G14" s="115"/>
      <c r="H14" s="116"/>
      <c r="I14" s="119"/>
      <c r="J14" s="120"/>
      <c r="K14" s="123"/>
      <c r="L14" s="124"/>
      <c r="M14" s="119"/>
      <c r="N14" s="127"/>
      <c r="O14" s="128"/>
      <c r="P14" s="130"/>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8" t="s">
        <v>11</v>
      </c>
      <c r="D16" s="143" t="s">
        <v>26</v>
      </c>
      <c r="E16" s="144"/>
      <c r="F16" s="145" t="s">
        <v>99</v>
      </c>
      <c r="G16" s="146"/>
      <c r="H16" s="7"/>
      <c r="I16" s="7"/>
      <c r="J16" s="7"/>
      <c r="K16" s="7"/>
      <c r="L16" s="7"/>
      <c r="M16" s="8"/>
      <c r="N16" s="8"/>
      <c r="O16" s="8"/>
      <c r="P16" s="8"/>
      <c r="Q16" s="8"/>
      <c r="R16" s="3"/>
    </row>
    <row r="17" spans="2:20" ht="18.75" customHeight="1" x14ac:dyDescent="0.2">
      <c r="B17" s="2"/>
      <c r="C17" s="141"/>
      <c r="D17" s="147" t="s">
        <v>27</v>
      </c>
      <c r="E17" s="148"/>
      <c r="F17" s="149" t="s">
        <v>100</v>
      </c>
      <c r="G17" s="150"/>
      <c r="H17" s="7"/>
      <c r="I17" s="7"/>
      <c r="J17" s="7"/>
      <c r="K17" s="7"/>
      <c r="L17" s="7"/>
      <c r="M17" s="8"/>
      <c r="N17" s="8"/>
      <c r="O17" s="8"/>
      <c r="P17" s="8"/>
      <c r="Q17" s="8"/>
      <c r="R17" s="3"/>
    </row>
    <row r="18" spans="2:20" ht="18.75" customHeight="1" thickBot="1" x14ac:dyDescent="0.25">
      <c r="B18" s="2"/>
      <c r="C18" s="142"/>
      <c r="D18" s="151" t="s">
        <v>28</v>
      </c>
      <c r="E18" s="152"/>
      <c r="F18" s="153" t="s">
        <v>101</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5" t="s">
        <v>24</v>
      </c>
      <c r="C20" s="156"/>
      <c r="D20" s="156"/>
      <c r="E20" s="156"/>
      <c r="F20" s="156"/>
      <c r="G20" s="156"/>
      <c r="H20" s="156"/>
      <c r="I20" s="156"/>
      <c r="J20" s="156"/>
      <c r="K20" s="156"/>
      <c r="L20" s="156"/>
      <c r="M20" s="156"/>
      <c r="N20" s="156"/>
      <c r="O20" s="156"/>
      <c r="P20" s="156"/>
      <c r="Q20" s="156"/>
      <c r="R20" s="15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8" t="s">
        <v>12</v>
      </c>
      <c r="D23" s="159"/>
      <c r="E23" s="159"/>
      <c r="F23" s="159"/>
      <c r="G23" s="159"/>
      <c r="H23" s="159"/>
      <c r="I23" s="159"/>
      <c r="J23" s="159"/>
      <c r="K23" s="159"/>
      <c r="L23" s="159"/>
      <c r="M23" s="159"/>
      <c r="N23" s="159"/>
      <c r="O23" s="159"/>
      <c r="P23" s="159"/>
      <c r="Q23" s="160"/>
      <c r="R23" s="3"/>
    </row>
    <row r="24" spans="2:20" ht="27" customHeight="1" thickBot="1" x14ac:dyDescent="0.25">
      <c r="B24" s="2"/>
      <c r="C24" s="37" t="s">
        <v>16</v>
      </c>
      <c r="D24" s="161" t="s">
        <v>84</v>
      </c>
      <c r="E24" s="162"/>
      <c r="F24" s="163"/>
      <c r="G24" s="164" t="s">
        <v>85</v>
      </c>
      <c r="H24" s="162"/>
      <c r="I24" s="163"/>
      <c r="J24" s="164" t="s">
        <v>86</v>
      </c>
      <c r="K24" s="162"/>
      <c r="L24" s="163"/>
      <c r="M24" s="164" t="s">
        <v>87</v>
      </c>
      <c r="N24" s="162"/>
      <c r="O24" s="163"/>
      <c r="P24" s="159" t="s">
        <v>13</v>
      </c>
      <c r="Q24" s="160"/>
      <c r="R24" s="3"/>
    </row>
    <row r="25" spans="2:20" ht="15" customHeight="1" x14ac:dyDescent="0.2">
      <c r="B25" s="2"/>
      <c r="C25" s="36" t="s">
        <v>17</v>
      </c>
      <c r="D25" s="241">
        <v>0.9</v>
      </c>
      <c r="E25" s="178"/>
      <c r="F25" s="179"/>
      <c r="G25" s="241">
        <v>0.9</v>
      </c>
      <c r="H25" s="178"/>
      <c r="I25" s="179"/>
      <c r="J25" s="241">
        <v>0.9</v>
      </c>
      <c r="K25" s="178"/>
      <c r="L25" s="179"/>
      <c r="M25" s="241">
        <v>0.9</v>
      </c>
      <c r="N25" s="178"/>
      <c r="O25" s="179"/>
      <c r="P25" s="237">
        <v>1</v>
      </c>
      <c r="Q25" s="218"/>
      <c r="R25" s="3"/>
    </row>
    <row r="26" spans="2:20" x14ac:dyDescent="0.2">
      <c r="B26" s="2"/>
      <c r="C26" s="35" t="s">
        <v>15</v>
      </c>
      <c r="D26" s="165"/>
      <c r="E26" s="166"/>
      <c r="F26" s="167"/>
      <c r="G26" s="168"/>
      <c r="H26" s="166"/>
      <c r="I26" s="167"/>
      <c r="J26" s="168"/>
      <c r="K26" s="166"/>
      <c r="L26" s="167"/>
      <c r="M26" s="168"/>
      <c r="N26" s="166"/>
      <c r="O26" s="167"/>
      <c r="P26" s="172"/>
      <c r="Q26" s="173"/>
      <c r="R26" s="3"/>
    </row>
    <row r="27" spans="2:20" ht="15.75" customHeight="1" x14ac:dyDescent="0.2">
      <c r="B27" s="2"/>
      <c r="C27" s="35" t="s">
        <v>36</v>
      </c>
      <c r="D27" s="165"/>
      <c r="E27" s="166"/>
      <c r="F27" s="167"/>
      <c r="G27" s="168"/>
      <c r="H27" s="166"/>
      <c r="I27" s="167"/>
      <c r="J27" s="168"/>
      <c r="K27" s="166"/>
      <c r="L27" s="167"/>
      <c r="M27" s="168"/>
      <c r="N27" s="166"/>
      <c r="O27" s="167"/>
      <c r="P27" s="242"/>
      <c r="Q27" s="243"/>
      <c r="R27" s="3"/>
    </row>
    <row r="28" spans="2:20" ht="15.75" customHeight="1" thickBot="1" x14ac:dyDescent="0.25">
      <c r="B28" s="2"/>
      <c r="C28" s="34" t="s">
        <v>29</v>
      </c>
      <c r="D28" s="222" t="e">
        <f>(D26/D27)*100</f>
        <v>#DIV/0!</v>
      </c>
      <c r="E28" s="223"/>
      <c r="F28" s="224"/>
      <c r="G28" s="222" t="e">
        <f>(G26/G27)*100</f>
        <v>#DIV/0!</v>
      </c>
      <c r="H28" s="223"/>
      <c r="I28" s="224"/>
      <c r="J28" s="222" t="e">
        <f>(J26/J27)*100</f>
        <v>#DIV/0!</v>
      </c>
      <c r="K28" s="223"/>
      <c r="L28" s="224"/>
      <c r="M28" s="222" t="e">
        <f>(M26/M27)*100</f>
        <v>#DIV/0!</v>
      </c>
      <c r="N28" s="223"/>
      <c r="O28" s="224"/>
      <c r="P28" s="225" t="e">
        <v>#DIV/0!</v>
      </c>
      <c r="Q28" s="22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5"/>
      <c r="J31" s="185"/>
      <c r="K31" s="185"/>
      <c r="L31" s="185"/>
      <c r="M31" s="185"/>
      <c r="N31" s="185"/>
      <c r="O31" s="185"/>
      <c r="P31" s="185"/>
      <c r="Q31" s="18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6" t="s">
        <v>22</v>
      </c>
      <c r="D42" s="187"/>
      <c r="E42" s="187"/>
      <c r="F42" s="187"/>
      <c r="G42" s="187"/>
      <c r="H42" s="187"/>
      <c r="I42" s="187"/>
      <c r="J42" s="187"/>
      <c r="K42" s="93" t="s">
        <v>77</v>
      </c>
      <c r="L42" s="94"/>
      <c r="M42" s="94"/>
      <c r="N42" s="94"/>
      <c r="O42" s="94"/>
      <c r="P42" s="94"/>
      <c r="Q42" s="95"/>
      <c r="R42" s="3"/>
    </row>
    <row r="43" spans="2:18" ht="28.5" customHeight="1" thickBot="1" x14ac:dyDescent="0.25">
      <c r="B43" s="2"/>
      <c r="C43" s="16"/>
      <c r="D43" s="17" t="s">
        <v>79</v>
      </c>
      <c r="E43" s="188" t="s">
        <v>80</v>
      </c>
      <c r="F43" s="188"/>
      <c r="G43" s="188"/>
      <c r="H43" s="188"/>
      <c r="I43" s="188"/>
      <c r="J43" s="189"/>
      <c r="K43" s="42"/>
      <c r="L43" s="43"/>
      <c r="M43" s="43"/>
      <c r="N43" s="43"/>
      <c r="O43" s="43"/>
      <c r="P43" s="43"/>
      <c r="Q43" s="44"/>
      <c r="R43" s="3"/>
    </row>
    <row r="44" spans="2:18" ht="38.25" customHeight="1" thickBot="1" x14ac:dyDescent="0.25">
      <c r="B44" s="2"/>
      <c r="C44" s="11" t="s">
        <v>18</v>
      </c>
      <c r="D44" s="19"/>
      <c r="E44" s="198"/>
      <c r="F44" s="199"/>
      <c r="G44" s="199"/>
      <c r="H44" s="199"/>
      <c r="I44" s="199"/>
      <c r="J44" s="200"/>
      <c r="K44" s="201"/>
      <c r="L44" s="201"/>
      <c r="M44" s="201"/>
      <c r="N44" s="201"/>
      <c r="O44" s="201"/>
      <c r="P44" s="201"/>
      <c r="Q44" s="202"/>
      <c r="R44" s="3"/>
    </row>
    <row r="45" spans="2:18" ht="38.25" customHeight="1" thickBot="1" x14ac:dyDescent="0.25">
      <c r="B45" s="2"/>
      <c r="C45" s="11" t="s">
        <v>19</v>
      </c>
      <c r="D45" s="19"/>
      <c r="E45" s="198"/>
      <c r="F45" s="199"/>
      <c r="G45" s="199"/>
      <c r="H45" s="199"/>
      <c r="I45" s="199"/>
      <c r="J45" s="200"/>
      <c r="K45" s="201"/>
      <c r="L45" s="201"/>
      <c r="M45" s="201"/>
      <c r="N45" s="201"/>
      <c r="O45" s="201"/>
      <c r="P45" s="201"/>
      <c r="Q45" s="202"/>
      <c r="R45" s="3"/>
    </row>
    <row r="46" spans="2:18" ht="38.25" customHeight="1" thickBot="1" x14ac:dyDescent="0.25">
      <c r="B46" s="2"/>
      <c r="C46" s="11" t="s">
        <v>90</v>
      </c>
      <c r="D46" s="19"/>
      <c r="E46" s="198"/>
      <c r="F46" s="199"/>
      <c r="G46" s="199"/>
      <c r="H46" s="199"/>
      <c r="I46" s="199"/>
      <c r="J46" s="200"/>
      <c r="K46" s="201"/>
      <c r="L46" s="201"/>
      <c r="M46" s="201"/>
      <c r="N46" s="201"/>
      <c r="O46" s="201"/>
      <c r="P46" s="201"/>
      <c r="Q46" s="202"/>
      <c r="R46" s="3"/>
    </row>
    <row r="47" spans="2:18" ht="38.25" customHeight="1" thickBot="1" x14ac:dyDescent="0.25">
      <c r="B47" s="2"/>
      <c r="C47" s="11" t="s">
        <v>20</v>
      </c>
      <c r="D47" s="19"/>
      <c r="E47" s="198"/>
      <c r="F47" s="199"/>
      <c r="G47" s="199"/>
      <c r="H47" s="199"/>
      <c r="I47" s="199"/>
      <c r="J47" s="200"/>
      <c r="K47" s="201"/>
      <c r="L47" s="201"/>
      <c r="M47" s="201"/>
      <c r="N47" s="201"/>
      <c r="O47" s="201"/>
      <c r="P47" s="201"/>
      <c r="Q47" s="202"/>
      <c r="R47" s="3"/>
    </row>
    <row r="48" spans="2:18" ht="38.25" customHeight="1" thickBot="1" x14ac:dyDescent="0.25">
      <c r="B48" s="2"/>
      <c r="C48" s="11" t="s">
        <v>21</v>
      </c>
      <c r="D48" s="19"/>
      <c r="E48" s="198"/>
      <c r="F48" s="199"/>
      <c r="G48" s="199"/>
      <c r="H48" s="199"/>
      <c r="I48" s="199"/>
      <c r="J48" s="200"/>
      <c r="K48" s="201"/>
      <c r="L48" s="201"/>
      <c r="M48" s="201"/>
      <c r="N48" s="201"/>
      <c r="O48" s="201"/>
      <c r="P48" s="201"/>
      <c r="Q48" s="202"/>
      <c r="R48" s="3"/>
    </row>
    <row r="49" spans="2:18" ht="38.25" customHeight="1" thickBot="1" x14ac:dyDescent="0.25">
      <c r="B49" s="2"/>
      <c r="C49" s="11" t="s">
        <v>38</v>
      </c>
      <c r="D49" s="19"/>
      <c r="E49" s="198"/>
      <c r="F49" s="199"/>
      <c r="G49" s="199"/>
      <c r="H49" s="199"/>
      <c r="I49" s="199"/>
      <c r="J49" s="200"/>
      <c r="K49" s="201"/>
      <c r="L49" s="201"/>
      <c r="M49" s="201"/>
      <c r="N49" s="201"/>
      <c r="O49" s="201"/>
      <c r="P49" s="201"/>
      <c r="Q49" s="202"/>
      <c r="R49" s="3"/>
    </row>
    <row r="50" spans="2:18" ht="38.25" customHeight="1" thickBot="1" x14ac:dyDescent="0.25">
      <c r="B50" s="2"/>
      <c r="C50" s="11" t="s">
        <v>64</v>
      </c>
      <c r="D50" s="19"/>
      <c r="E50" s="198"/>
      <c r="F50" s="199"/>
      <c r="G50" s="199"/>
      <c r="H50" s="199"/>
      <c r="I50" s="199"/>
      <c r="J50" s="200"/>
      <c r="K50" s="201"/>
      <c r="L50" s="201"/>
      <c r="M50" s="201"/>
      <c r="N50" s="201"/>
      <c r="O50" s="201"/>
      <c r="P50" s="201"/>
      <c r="Q50" s="202"/>
      <c r="R50" s="3"/>
    </row>
    <row r="51" spans="2:18" ht="38.25" customHeight="1" thickBot="1" x14ac:dyDescent="0.25">
      <c r="B51" s="2"/>
      <c r="C51" s="11" t="s">
        <v>65</v>
      </c>
      <c r="D51" s="19"/>
      <c r="E51" s="198"/>
      <c r="F51" s="199"/>
      <c r="G51" s="199"/>
      <c r="H51" s="199"/>
      <c r="I51" s="199"/>
      <c r="J51" s="200"/>
      <c r="K51" s="201"/>
      <c r="L51" s="201"/>
      <c r="M51" s="201"/>
      <c r="N51" s="201"/>
      <c r="O51" s="201"/>
      <c r="P51" s="201"/>
      <c r="Q51" s="202"/>
      <c r="R51" s="3"/>
    </row>
    <row r="52" spans="2:18" ht="38.25" customHeight="1" thickBot="1" x14ac:dyDescent="0.25">
      <c r="B52" s="2"/>
      <c r="C52" s="11" t="s">
        <v>66</v>
      </c>
      <c r="D52" s="19"/>
      <c r="E52" s="198"/>
      <c r="F52" s="199"/>
      <c r="G52" s="199"/>
      <c r="H52" s="199"/>
      <c r="I52" s="199"/>
      <c r="J52" s="200"/>
      <c r="K52" s="201"/>
      <c r="L52" s="201"/>
      <c r="M52" s="201"/>
      <c r="N52" s="201"/>
      <c r="O52" s="201"/>
      <c r="P52" s="201"/>
      <c r="Q52" s="202"/>
      <c r="R52" s="3"/>
    </row>
    <row r="53" spans="2:18" ht="39" customHeight="1" thickBot="1" x14ac:dyDescent="0.25">
      <c r="B53" s="2"/>
      <c r="C53" s="11" t="s">
        <v>67</v>
      </c>
      <c r="D53" s="18"/>
      <c r="E53" s="198"/>
      <c r="F53" s="199"/>
      <c r="G53" s="199"/>
      <c r="H53" s="199"/>
      <c r="I53" s="199"/>
      <c r="J53" s="200"/>
      <c r="K53" s="201"/>
      <c r="L53" s="201"/>
      <c r="M53" s="201"/>
      <c r="N53" s="201"/>
      <c r="O53" s="201"/>
      <c r="P53" s="201"/>
      <c r="Q53" s="202"/>
      <c r="R53" s="3"/>
    </row>
    <row r="54" spans="2:18" ht="39" customHeight="1" thickBot="1" x14ac:dyDescent="0.25">
      <c r="B54" s="2"/>
      <c r="C54" s="45" t="s">
        <v>89</v>
      </c>
      <c r="D54" s="18"/>
      <c r="E54" s="198"/>
      <c r="F54" s="199"/>
      <c r="G54" s="199"/>
      <c r="H54" s="199"/>
      <c r="I54" s="199"/>
      <c r="J54" s="200"/>
      <c r="K54" s="204"/>
      <c r="L54" s="204"/>
      <c r="M54" s="204"/>
      <c r="N54" s="204"/>
      <c r="O54" s="204"/>
      <c r="P54" s="204"/>
      <c r="Q54" s="205"/>
      <c r="R54" s="3"/>
    </row>
    <row r="55" spans="2:18" ht="40.5" customHeight="1" thickBot="1" x14ac:dyDescent="0.25">
      <c r="B55" s="2"/>
      <c r="C55" s="11" t="s">
        <v>68</v>
      </c>
      <c r="D55" s="18"/>
      <c r="E55" s="206"/>
      <c r="F55" s="207"/>
      <c r="G55" s="207"/>
      <c r="H55" s="207"/>
      <c r="I55" s="207"/>
      <c r="J55" s="208"/>
      <c r="K55" s="201"/>
      <c r="L55" s="201"/>
      <c r="M55" s="201"/>
      <c r="N55" s="201"/>
      <c r="O55" s="201"/>
      <c r="P55" s="201"/>
      <c r="Q55" s="20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3" t="s">
        <v>39</v>
      </c>
      <c r="D103" s="32"/>
      <c r="H103" s="31" t="s">
        <v>23</v>
      </c>
      <c r="I103" s="31" t="s">
        <v>25</v>
      </c>
      <c r="J103" s="31" t="s">
        <v>70</v>
      </c>
      <c r="U103" s="30" t="s">
        <v>30</v>
      </c>
    </row>
    <row r="104" spans="3:21" ht="25.5" hidden="1" x14ac:dyDescent="0.2">
      <c r="C104" s="26" t="s">
        <v>46</v>
      </c>
      <c r="D104" s="28"/>
      <c r="H104" s="29" t="s">
        <v>4</v>
      </c>
      <c r="I104" s="29" t="s">
        <v>7</v>
      </c>
      <c r="J104" s="29" t="s">
        <v>71</v>
      </c>
      <c r="M104" s="209"/>
      <c r="N104" s="209"/>
    </row>
    <row r="105" spans="3:21" ht="25.5" hidden="1" x14ac:dyDescent="0.2">
      <c r="C105" s="26" t="s">
        <v>47</v>
      </c>
      <c r="D105" s="28"/>
      <c r="H105" s="29" t="s">
        <v>76</v>
      </c>
      <c r="I105" s="29" t="s">
        <v>88</v>
      </c>
      <c r="J105" s="29" t="s">
        <v>72</v>
      </c>
      <c r="M105" s="210"/>
      <c r="N105" s="210"/>
    </row>
    <row r="106" spans="3:21" ht="38.25" hidden="1" x14ac:dyDescent="0.2">
      <c r="C106" s="26" t="s">
        <v>48</v>
      </c>
      <c r="D106" s="28"/>
      <c r="H106" s="29" t="s">
        <v>5</v>
      </c>
      <c r="I106" s="29" t="s">
        <v>8</v>
      </c>
      <c r="J106" s="29" t="s">
        <v>73</v>
      </c>
      <c r="M106" s="210"/>
      <c r="N106" s="210"/>
    </row>
    <row r="107" spans="3:21" hidden="1" x14ac:dyDescent="0.2">
      <c r="C107" s="26" t="s">
        <v>49</v>
      </c>
      <c r="D107" s="28"/>
      <c r="H107" s="29"/>
      <c r="I107" s="29" t="s">
        <v>75</v>
      </c>
      <c r="J107" s="29" t="s">
        <v>74</v>
      </c>
      <c r="M107" s="210"/>
      <c r="N107" s="210"/>
    </row>
    <row r="108" spans="3:21" ht="25.5" hidden="1" x14ac:dyDescent="0.2">
      <c r="C108" s="26" t="s">
        <v>50</v>
      </c>
      <c r="D108" s="28"/>
      <c r="H108" s="29"/>
      <c r="I108" s="29" t="s">
        <v>9</v>
      </c>
      <c r="J108" s="29" t="s">
        <v>78</v>
      </c>
      <c r="M108" s="210"/>
      <c r="N108" s="210"/>
    </row>
    <row r="109" spans="3:21" hidden="1" x14ac:dyDescent="0.2">
      <c r="C109" s="26" t="s">
        <v>51</v>
      </c>
      <c r="D109" s="28"/>
      <c r="H109" s="29"/>
      <c r="I109" s="29" t="s">
        <v>10</v>
      </c>
      <c r="J109" s="29"/>
      <c r="M109" s="210"/>
      <c r="N109" s="210"/>
    </row>
    <row r="110" spans="3:21" hidden="1" x14ac:dyDescent="0.2">
      <c r="C110" s="26" t="s">
        <v>52</v>
      </c>
      <c r="D110" s="28"/>
      <c r="M110" s="209"/>
      <c r="N110" s="209"/>
    </row>
    <row r="111" spans="3:21" ht="66" hidden="1" customHeight="1" x14ac:dyDescent="0.2">
      <c r="C111" s="26" t="s">
        <v>53</v>
      </c>
      <c r="D111" s="28"/>
      <c r="M111" s="203"/>
      <c r="N111" s="203"/>
    </row>
    <row r="112" spans="3:21" hidden="1" x14ac:dyDescent="0.2">
      <c r="C112" s="26" t="s">
        <v>37</v>
      </c>
      <c r="D112" s="28"/>
    </row>
    <row r="113" spans="3:4" ht="25.5" hidden="1" x14ac:dyDescent="0.2">
      <c r="C113" s="26" t="s">
        <v>54</v>
      </c>
      <c r="D113" s="28"/>
    </row>
    <row r="114" spans="3:4" ht="25.5" hidden="1" x14ac:dyDescent="0.2">
      <c r="C114" s="26" t="s">
        <v>55</v>
      </c>
      <c r="D114" s="28"/>
    </row>
    <row r="115" spans="3:4" ht="25.5" hidden="1" x14ac:dyDescent="0.2">
      <c r="C115" s="26" t="s">
        <v>56</v>
      </c>
      <c r="D115" s="28"/>
    </row>
    <row r="116" spans="3:4" hidden="1" x14ac:dyDescent="0.2">
      <c r="C116" s="26" t="s">
        <v>41</v>
      </c>
      <c r="D116" s="25"/>
    </row>
    <row r="117" spans="3:4" hidden="1" x14ac:dyDescent="0.2">
      <c r="C117" s="26" t="s">
        <v>40</v>
      </c>
      <c r="D117" s="27"/>
    </row>
    <row r="118" spans="3:4" hidden="1" x14ac:dyDescent="0.2">
      <c r="C118" s="26" t="s">
        <v>57</v>
      </c>
      <c r="D118" s="25"/>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4"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800-000000000000}">
      <formula1>Periodicidad</formula1>
    </dataValidation>
    <dataValidation allowBlank="1" showInputMessage="1" showErrorMessage="1" prompt="Identifique el cargo del Directivo responsable del Proceso." sqref="D9:I9" xr:uid="{00000000-0002-0000-08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800-000002000000}"/>
    <dataValidation allowBlank="1" showInputMessage="1" showErrorMessage="1" prompt="Realice una breve descripción de que pretende medir el indicador." sqref="L9:Q10" xr:uid="{00000000-0002-0000-0800-000003000000}"/>
    <dataValidation allowBlank="1" showInputMessage="1" showErrorMessage="1" prompt="Fórmula matemática utilizada para medir el indicador." sqref="C13" xr:uid="{00000000-0002-0000-0800-000004000000}"/>
    <dataValidation allowBlank="1" showInputMessage="1" showErrorMessage="1" prompt="Magnitud o relación de magnitudes que se referencia para la medición. _x000a_Ejemplo: Porcentaje, Minutos,  Pesos, Unidad o (Unidad/Año)" sqref="G13:H14" xr:uid="{00000000-0002-0000-08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800-000006000000}">
      <formula1>Tipo_indicador</formula1>
    </dataValidation>
    <dataValidation allowBlank="1" showInputMessage="1" showErrorMessage="1" prompt="Identifique la fuente de información usada para el reporte del indicador." sqref="M13" xr:uid="{00000000-0002-0000-08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800-000008000000}"/>
    <dataValidation allowBlank="1" showInputMessage="1" showErrorMessage="1" prompt="Valor que se espera alcance el Indicador" sqref="D25 P25 G25 J25 M25" xr:uid="{00000000-0002-0000-0800-000009000000}"/>
    <dataValidation allowBlank="1" showInputMessage="1" showErrorMessage="1" prompt="Identifique el valor registrado en el numerador de la fórmula de cálculo" sqref="D26 G26 J26 M26 P26" xr:uid="{00000000-0002-0000-0800-00000A000000}"/>
    <dataValidation allowBlank="1" showInputMessage="1" showErrorMessage="1" prompt="Identifique el valor registrado en el denominador de la fórmula de cálculo" sqref="D27 G27 J27 M27" xr:uid="{00000000-0002-0000-0800-00000B000000}"/>
    <dataValidation allowBlank="1" showInputMessage="1" showErrorMessage="1" prompt="Identifique el resultado del indicador en la medición desarrollada" sqref="D28 P28 G28 J28 M28" xr:uid="{00000000-0002-0000-08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800-00000D000000}"/>
    <dataValidation type="list" allowBlank="1" showInputMessage="1" showErrorMessage="1" sqref="D8:I8" xr:uid="{00000000-0002-0000-08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800-00000F000000}"/>
    <dataValidation allowBlank="1" showInputMessage="1" showErrorMessage="1" prompt="Establezca el nombre del indicador" sqref="L8:Q8" xr:uid="{00000000-0002-0000-0800-000010000000}"/>
    <dataValidation allowBlank="1" showInputMessage="1" showErrorMessage="1" prompt="Identifique el(los) valor(es)  los valores máximos o mínimos de este rango de gestión." sqref="F16:G17" xr:uid="{00000000-0002-0000-0800-000011000000}"/>
    <dataValidation type="list" allowBlank="1" showInputMessage="1" showErrorMessage="1" prompt="Selecione de la lista desplegable la tendencia esperada" sqref="P13:Q14" xr:uid="{00000000-0002-0000-0800-000012000000}">
      <formula1>$J$104:$J$108</formula1>
    </dataValidation>
  </dataValidations>
  <hyperlinks>
    <hyperlink ref="C8" location="'INSTRUCTIVO '!D10" display="Proceso :" xr:uid="{00000000-0004-0000-0800-000000000000}"/>
    <hyperlink ref="C9" location="'INSTRUCTIVO '!A1" display="Responsables: " xr:uid="{00000000-0004-0000-0800-000001000000}"/>
    <hyperlink ref="J9" location="'INSTRUCTIVO '!A1" display="Objetivo del Indicador" xr:uid="{00000000-0004-0000-0800-000002000000}"/>
    <hyperlink ref="C10" location="'INSTRUCTIVO '!A1" display="Responsable de la Medición " xr:uid="{00000000-0004-0000-08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2020-09-07T22:07:49Z</cp:lastPrinted>
  <dcterms:created xsi:type="dcterms:W3CDTF">2013-03-27T13:59:56Z</dcterms:created>
  <dcterms:modified xsi:type="dcterms:W3CDTF">2021-02-08T16:25:16Z</dcterms:modified>
</cp:coreProperties>
</file>