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Users\Home\Desktop\CB\Boris Jose R_G\2021\2. Indicadores\reporte Indicadores\Reportes y publicar\Publicar Indicadores\Publicar indicadores 2 Tr\"/>
    </mc:Choice>
  </mc:AlternateContent>
  <xr:revisionPtr revIDLastSave="0" documentId="13_ncr:1_{840D7A77-D35D-4BE3-9AC8-646524569D12}" xr6:coauthVersionLast="47" xr6:coauthVersionMax="47" xr10:uidLastSave="{00000000-0000-0000-0000-000000000000}"/>
  <bookViews>
    <workbookView xWindow="-120" yWindow="-120" windowWidth="20730" windowHeight="11160" tabRatio="614" xr2:uid="{00000000-000D-0000-FFFF-FFFF00000000}"/>
  </bookViews>
  <sheets>
    <sheet name="Auditorias internas realizadas " sheetId="9" r:id="rId1"/>
    <sheet name="Informes de seguimiento y evalu" sheetId="12" r:id="rId2"/>
    <sheet name="ponderacion" sheetId="13" r:id="rId3"/>
  </sheets>
  <externalReferences>
    <externalReference r:id="rId4"/>
  </externalReferences>
  <definedNames>
    <definedName name="_xlnm.Print_Area" localSheetId="0">'Auditorias internas realizadas '!$B$2:$R$57</definedName>
    <definedName name="_xlnm.Print_Area" localSheetId="1">'Informes de seguimiento y evalu'!$B$2:$R$49</definedName>
    <definedName name="Fuente_indicador" localSheetId="1">'Informes de seguimiento y evalu'!$M$96:$M$102</definedName>
    <definedName name="Fuente_indicador">'Auditorias internas realizadas '!$M$104:$M$110</definedName>
    <definedName name="GESTIÓN_ADMINISTRATIVA_Y_FINANCIERA" localSheetId="1">#REF!</definedName>
    <definedName name="GESTIÓN_ADMINISTRATIVA_Y_FINANCIERA">#REF!</definedName>
    <definedName name="GESTIÓN_CONTRACTUAL" localSheetId="1">#REF!</definedName>
    <definedName name="GESTIÓN_CONTRACTUAL">#REF!</definedName>
    <definedName name="GESTIÓN_DE_EVALUACIÓN_Y_MEJORA" localSheetId="1">#REF!</definedName>
    <definedName name="GESTIÓN_DE_EVALUACIÓN_Y_MEJORA">#REF!</definedName>
    <definedName name="GESTIÓN_DE_LA_INFORMACIÓN_Y_LAS_COMUNICACIONES" localSheetId="1">#REF!</definedName>
    <definedName name="GESTIÓN_DE_LA_INFORMACIÓN_Y_LAS_COMUNICACIONES">#REF!</definedName>
    <definedName name="GESTIÓN_DE_LA_INFRAESTRUCTURA" localSheetId="1">#REF!</definedName>
    <definedName name="GESTIÓN_DE_LA_INFRAESTRUCTURA">#REF!</definedName>
    <definedName name="GESTIÓN_DE_RECURSOS" localSheetId="1">#REF!</definedName>
    <definedName name="GESTIÓN_DE_RECURSOS">#REF!</definedName>
    <definedName name="GESTIÓN_DE_SUMINISTRO_DE_BIENES_Y_SERVICIOS" localSheetId="1">#REF!</definedName>
    <definedName name="GESTIÓN_DE_SUMINISTRO_DE_BIENES_Y_SERVICIOS">#REF!</definedName>
    <definedName name="GESTIÓN_JURÍDICA" localSheetId="1">#REF!</definedName>
    <definedName name="GESTIÓN_JURÍDICA">#REF!</definedName>
    <definedName name="INVESTIGACIÓN_Y_DESARROLLO_DE_LA_GESTIÓN_PENITENCIARIA_Y_CARCELARIA" localSheetId="1">#REF!</definedName>
    <definedName name="INVESTIGACIÓN_Y_DESARROLLO_DE_LA_GESTIÓN_PENITENCIARIA_Y_CARCELARIA">#REF!</definedName>
    <definedName name="Periodicidad" localSheetId="1">'Informes de seguimiento y evalu'!$I$96:$I$101</definedName>
    <definedName name="Periodicidad">'Auditorias internas realizadas '!$I$104:$I$109</definedName>
    <definedName name="PLANEACIÓN_ESTRATÉGICA_Y_GESTIÓN_ORGANIZACIONAL" localSheetId="1">#REF!</definedName>
    <definedName name="PLANEACIÓN_ESTRATÉGICA_Y_GESTIÓN_ORGANIZACIONAL">#REF!</definedName>
    <definedName name="Procesos" localSheetId="1">#REF!</definedName>
    <definedName name="Procesos">#REF!</definedName>
    <definedName name="Tipo_indicador" localSheetId="0">'Auditorias internas realizadas '!$H$104:$H$106</definedName>
    <definedName name="Tipo_indicador" localSheetId="1">'Informes de seguimiento y evalu'!$H$96:$H$98</definedName>
  </definedNames>
  <calcPr calcId="191029"/>
</workbook>
</file>

<file path=xl/calcChain.xml><?xml version="1.0" encoding="utf-8"?>
<calcChain xmlns="http://schemas.openxmlformats.org/spreadsheetml/2006/main">
  <c r="D17" i="13" l="1"/>
  <c r="E17" i="13" s="1"/>
  <c r="C17" i="13"/>
  <c r="B17" i="13"/>
  <c r="D16" i="13"/>
  <c r="C16" i="13"/>
  <c r="B16" i="13"/>
  <c r="E16" i="13" s="1"/>
  <c r="D15" i="13"/>
  <c r="E15" i="13" s="1"/>
  <c r="C15" i="13"/>
  <c r="B15" i="13"/>
  <c r="D14" i="13"/>
  <c r="C14" i="13"/>
  <c r="B14" i="13"/>
  <c r="E14" i="13" s="1"/>
  <c r="D13" i="13"/>
  <c r="E13" i="13" s="1"/>
  <c r="C13" i="13"/>
  <c r="B13" i="13"/>
  <c r="D12" i="13"/>
  <c r="C12" i="13"/>
  <c r="B12" i="13"/>
  <c r="E12" i="13" s="1"/>
  <c r="D11" i="13"/>
  <c r="E11" i="13" s="1"/>
  <c r="C11" i="13"/>
  <c r="B11" i="13"/>
  <c r="D10" i="13"/>
  <c r="C10" i="13"/>
  <c r="B10" i="13"/>
  <c r="E10" i="13" s="1"/>
  <c r="D9" i="13"/>
  <c r="E9" i="13" s="1"/>
  <c r="C9" i="13"/>
  <c r="B9" i="13"/>
  <c r="D8" i="13"/>
  <c r="C8" i="13"/>
  <c r="B8" i="13"/>
  <c r="E8" i="13" s="1"/>
  <c r="D7" i="13"/>
  <c r="E7" i="13" s="1"/>
  <c r="C7" i="13"/>
  <c r="B7" i="13"/>
  <c r="D6" i="13"/>
  <c r="C6" i="13"/>
  <c r="B6" i="13"/>
  <c r="E6" i="13" s="1"/>
  <c r="D5" i="13"/>
  <c r="E5" i="13" s="1"/>
  <c r="C5" i="13"/>
  <c r="B5" i="13"/>
  <c r="D4" i="13"/>
  <c r="C4" i="13"/>
  <c r="B4" i="13"/>
  <c r="E4" i="13" s="1"/>
  <c r="F4" i="13" s="1"/>
  <c r="E2" i="13"/>
  <c r="G26" i="9"/>
  <c r="D26" i="9"/>
  <c r="F5" i="13" l="1"/>
  <c r="G4" i="13"/>
  <c r="M28" i="12"/>
  <c r="J28" i="12"/>
  <c r="G28" i="12"/>
  <c r="D28" i="12"/>
  <c r="P25" i="12"/>
  <c r="G5" i="13" l="1"/>
  <c r="F6" i="13"/>
  <c r="P28" i="12"/>
  <c r="M28" i="9"/>
  <c r="J28" i="9"/>
  <c r="G28" i="9"/>
  <c r="D28" i="9"/>
  <c r="F7" i="13" l="1"/>
  <c r="G6" i="13"/>
  <c r="G7" i="13" l="1"/>
  <c r="F8" i="13"/>
  <c r="F9" i="13" l="1"/>
  <c r="G8" i="13"/>
  <c r="G9" i="13" l="1"/>
  <c r="F10" i="13"/>
  <c r="F11" i="13" l="1"/>
  <c r="G10" i="13"/>
  <c r="G11" i="13" l="1"/>
  <c r="F12" i="13"/>
  <c r="G12" i="13" l="1"/>
  <c r="F13" i="13"/>
  <c r="G13" i="13" l="1"/>
  <c r="F14" i="13"/>
  <c r="F15" i="13" l="1"/>
  <c r="G14" i="13"/>
  <c r="G15" i="13" l="1"/>
  <c r="F16" i="13"/>
  <c r="F17" i="13" l="1"/>
  <c r="G17" i="13" s="1"/>
  <c r="G16" i="13"/>
</calcChain>
</file>

<file path=xl/sharedStrings.xml><?xml version="1.0" encoding="utf-8"?>
<sst xmlns="http://schemas.openxmlformats.org/spreadsheetml/2006/main" count="234" uniqueCount="128">
  <si>
    <t xml:space="preserve">  I. IDENTIFICACION DEL INDICADOR </t>
  </si>
  <si>
    <t>Unidad de Medida</t>
  </si>
  <si>
    <t xml:space="preserve">Fuente de Información </t>
  </si>
  <si>
    <t xml:space="preserve">Tipo de Indicador: </t>
  </si>
  <si>
    <t xml:space="preserve">Eficacia </t>
  </si>
  <si>
    <t>Efectividad</t>
  </si>
  <si>
    <t xml:space="preserve">Periodicidad: </t>
  </si>
  <si>
    <t xml:space="preserve">Mensual </t>
  </si>
  <si>
    <t>Trimestral</t>
  </si>
  <si>
    <t>Semestral</t>
  </si>
  <si>
    <t>Anual</t>
  </si>
  <si>
    <t xml:space="preserve">Rango de Gestión </t>
  </si>
  <si>
    <t>Registro de Resultados</t>
  </si>
  <si>
    <t>TOTAL PERIODO</t>
  </si>
  <si>
    <t>Fórmula de Cálculo</t>
  </si>
  <si>
    <t>Variable 1</t>
  </si>
  <si>
    <t>Periodo</t>
  </si>
  <si>
    <t>Meta</t>
  </si>
  <si>
    <t>ANALISIS DE RESULTADOS 1:</t>
  </si>
  <si>
    <t>ANALISIS DE RESULTADOS 2:</t>
  </si>
  <si>
    <t>ANALISIS DE RESULTADOS 4:</t>
  </si>
  <si>
    <t>ANALISIS DE RESULTADOS 5:</t>
  </si>
  <si>
    <t xml:space="preserve">ANÁLISIS DE RESULTADOS </t>
  </si>
  <si>
    <t>Tipo de Indicador</t>
  </si>
  <si>
    <t xml:space="preserve">            II.   RESULTADOS</t>
  </si>
  <si>
    <t>Periodicidad:</t>
  </si>
  <si>
    <t>Bimensual</t>
  </si>
  <si>
    <t>Alto</t>
  </si>
  <si>
    <t>Medio</t>
  </si>
  <si>
    <t>Bajo</t>
  </si>
  <si>
    <t xml:space="preserve">Resultados </t>
  </si>
  <si>
    <t>Fuente de Indicador</t>
  </si>
  <si>
    <t>Plan de Acción</t>
  </si>
  <si>
    <t>Plan de Mejoramiento</t>
  </si>
  <si>
    <t>Caracterización de Proceso</t>
  </si>
  <si>
    <t>Proyectos de Inversión</t>
  </si>
  <si>
    <t>Acuerdos de Gestión</t>
  </si>
  <si>
    <t>Variable 2</t>
  </si>
  <si>
    <t>Gestión Jurídica</t>
  </si>
  <si>
    <t>ANALISIS DE RESULTADOS 6:</t>
  </si>
  <si>
    <t>PROCESO</t>
  </si>
  <si>
    <t>Gestión Financiera</t>
  </si>
  <si>
    <t>Gestión Documental</t>
  </si>
  <si>
    <t>Plan Estratégico</t>
  </si>
  <si>
    <t>Estrategia de Rendición de Cuentas</t>
  </si>
  <si>
    <t>Sistema de Gestión de Seguridad de Información</t>
  </si>
  <si>
    <t>Sistema de Gestión de Seguridad y Salud en el Trabajo</t>
  </si>
  <si>
    <t>Gestión Direccionamiento Estratégico</t>
  </si>
  <si>
    <t>Comunicaciones e Información</t>
  </si>
  <si>
    <t>Gestión Mejora Continua Sistema Integrado de Gestión</t>
  </si>
  <si>
    <t>Gestión Normativa</t>
  </si>
  <si>
    <t xml:space="preserve">Elección De Servidores Públicos Distritales </t>
  </si>
  <si>
    <t>Gestión Control Político</t>
  </si>
  <si>
    <t>Atención al Ciudadano</t>
  </si>
  <si>
    <t>Talento Humano</t>
  </si>
  <si>
    <t>Anales y Publicaciones y Relatoría</t>
  </si>
  <si>
    <t>Gestión de Recursos Físicos</t>
  </si>
  <si>
    <t>Sistemas y Seguridad de la Información</t>
  </si>
  <si>
    <t>Evaluación Independiente</t>
  </si>
  <si>
    <t>Nombre del Indicador:</t>
  </si>
  <si>
    <t>Descripción del Indicador:</t>
  </si>
  <si>
    <t>Responsable de la Medición:</t>
  </si>
  <si>
    <t>Responsable del Proceso:</t>
  </si>
  <si>
    <t>Proceso:</t>
  </si>
  <si>
    <t>Linea Base:</t>
  </si>
  <si>
    <t>ANALISIS DE RESULTADOS 7:</t>
  </si>
  <si>
    <t>ANALISIS DE RESULTADOS 8:</t>
  </si>
  <si>
    <t>ANALISIS DE RESULTADOS 9:</t>
  </si>
  <si>
    <t>ANALISIS DE RESULTADOS 10:</t>
  </si>
  <si>
    <t>ANALISIS DE RESULTADOS 11:</t>
  </si>
  <si>
    <t>ANALISIS DE RESULTADOS 12:</t>
  </si>
  <si>
    <t>HOJA DE VIDA DE INDICADOR DE GESTION</t>
  </si>
  <si>
    <r>
      <rPr>
        <b/>
        <sz val="10"/>
        <rFont val="Arial"/>
        <family val="2"/>
      </rPr>
      <t>ANALISIS DE RESULTADOS 3</t>
    </r>
    <r>
      <rPr>
        <sz val="10"/>
        <rFont val="Arial"/>
        <family val="2"/>
      </rPr>
      <t>:</t>
    </r>
  </si>
  <si>
    <t>Tendencia</t>
  </si>
  <si>
    <t>Tendencia:</t>
  </si>
  <si>
    <t>Constante</t>
  </si>
  <si>
    <t>Creciente</t>
  </si>
  <si>
    <t>Decreciente</t>
  </si>
  <si>
    <t>Acumulado</t>
  </si>
  <si>
    <t>Cuatrimestral</t>
  </si>
  <si>
    <t xml:space="preserve">Eficiencia </t>
  </si>
  <si>
    <t>ACCIONES TOMADAS PARA GENERAR EL CUMPLIMIENTO (SÓLO EN INCUMPLIMIENTO DEL INDICADOR)</t>
  </si>
  <si>
    <t>Cumple o No cumple</t>
  </si>
  <si>
    <t>FECHA DE REPORTE</t>
  </si>
  <si>
    <t>ANÁLISIS</t>
  </si>
  <si>
    <t xml:space="preserve">Profesional Universitario </t>
  </si>
  <si>
    <t>Jefe Oficina de Control Interno</t>
  </si>
  <si>
    <t>Porcentaje</t>
  </si>
  <si>
    <t>80% - 100%</t>
  </si>
  <si>
    <t>0%-59%</t>
  </si>
  <si>
    <t>60%-79%</t>
  </si>
  <si>
    <t>CÓDIGO: GMC-FO-005</t>
  </si>
  <si>
    <t>VERSIÓN: 03</t>
  </si>
  <si>
    <t>FECHA: 15-Mar-2019</t>
  </si>
  <si>
    <t>I Trimestre</t>
  </si>
  <si>
    <t>II Trimestre</t>
  </si>
  <si>
    <t>III Trimestre</t>
  </si>
  <si>
    <t>IV Trimestre</t>
  </si>
  <si>
    <t>(Auditorias a proceso realizadas /  Autoria a procesos programadas) *100</t>
  </si>
  <si>
    <t>Auditorias internas realizadas a procesos</t>
  </si>
  <si>
    <t>(Numero de Informes realizados/ Numero de informes programados) *100</t>
  </si>
  <si>
    <t>Informes de seguimiento y evaluación realizados</t>
  </si>
  <si>
    <t>Red Interna:CONTROL_INTERNO(X:)\AÑO 2020 \AUDITORIAS INTERNAS/Informe</t>
  </si>
  <si>
    <t>Red Interna:CONTROL_INTERNO(X:)\AÑO 2020</t>
  </si>
  <si>
    <t>Ponderaciòn</t>
  </si>
  <si>
    <t>total %</t>
  </si>
  <si>
    <t>Proceso</t>
  </si>
  <si>
    <t>Planeación</t>
  </si>
  <si>
    <t>Ejecución</t>
  </si>
  <si>
    <t>Total</t>
  </si>
  <si>
    <t xml:space="preserve">Gestión de recursos físicos </t>
  </si>
  <si>
    <t xml:space="preserve">Sistemas y seguridad de la Información  </t>
  </si>
  <si>
    <t>Elección de servidores Públicos Distritales</t>
  </si>
  <si>
    <t xml:space="preserve"> Anales Publicaciones y relatoría  </t>
  </si>
  <si>
    <t xml:space="preserve"> Gestión Documental </t>
  </si>
  <si>
    <t xml:space="preserve">Atención del Ciudadano  </t>
  </si>
  <si>
    <t xml:space="preserve">Comunicaciones e información  </t>
  </si>
  <si>
    <t>Mejora Continua</t>
  </si>
  <si>
    <t>Evaluación</t>
  </si>
  <si>
    <t>Miden el avance en la ejecución de las auditorias de los procesos establecidas en el programa de auditoria.  Nota: La auditoria al proceso comprende la planeación , ejecución y evaluación de esta que se pondera con el 50% , 45% y  5% respectivamente. 
Planeación :  Comprende el Programa de Auditoria, plan de auditoria y la elaboracion listas de verificación asi como todo la revision documental previa. 
 Ejecución : Comprende desde la apertura de auditora hasta la finalización de entrevistas y análisis de auditor.
Evaluación: Desde la elaboración del informe preliminar hasta la entrega del informe de cierre.</t>
  </si>
  <si>
    <t>Control Político</t>
  </si>
  <si>
    <t>Direccionamiento Estratégico</t>
  </si>
  <si>
    <t xml:space="preserve">Mide  el avance en la ejecución de los informes de seguimiento y evaluación realizados
</t>
  </si>
  <si>
    <t>Indicador revisado y/o actualizado y aprobado por el lider del proceso 30/03/2020</t>
  </si>
  <si>
    <t>A la fecha el proceso de evaluación independiente ha realizado la planeación de las auditorias de los procesos de Anales Publicaciones y relatoría y Gestión de recursos físicos, y ejecuta  la auditoría de Anales Publicaciones y relatoría.</t>
  </si>
  <si>
    <t>A la fecha la Oficina de control Interno realizo los siguientes informes:
•	Informe de Seguimiento a la Audiencia de Rendición de Cuentas de la Corporación
•	Informe de Seguimiento cuatrimestral al Plan Anticorrupción y Atención al Ciudadano. 
•	Rendición de  cuenta anual de la Corporación a la Contraloría. 
•	Seguimiento al plan de mejoramiento institucional a la Contraloría. 
•	Informe de Control Interno Contable
•	Informe de Seguimiento a las PQRS
•	Informe de Derechos de Autor
•	 Informe de Evaluación por Dependencias Vigencia 2020 
•	Informe de Seguimiento del Plan de Acción Anual vigencia 2020
•	Formulario Único Reporte de Avances de la Gestión- FURAG</t>
  </si>
  <si>
    <t>A la fecha el proceso de evaluación independiente ha finalizado las auditorias de los procesos de Anales, publicaciones, relatoría y sonido y Gestión de recursos físicos, y ejecuta  las auditorías de Talento Humano, Gestión Normativa, Control Político, Gestión Jurídica y Atención del Ciudadano.</t>
  </si>
  <si>
    <t>En el segundo trimestre la Oficina de control Interno realizo los siguientes informes:•	Informe de Evaluación Independiente del Estado del Sistema de Control Interno (Segundo Semestre 2020) 
•	Informe de Seguimiento Horas Extras de la Corporación. (Primer Semestre 2021)
•	Informe de seguimiento al Plan Anticorrupción, Atención al Ciudadano y gestión de riesgos. (Primer Cuatrimestre 2021)
•	Informe de Seguimiento a Planes de Mejoramiento.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</si>
</sst>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u/>
      <sz val="10"/>
      <name val="Arial"/>
      <family val="2"/>
    </font>
    <font>
      <b/>
      <sz val="10"/>
      <name val="Arial"/>
      <family val="2"/>
    </font>
    <font>
      <b/>
      <sz val="10"/>
      <color theme="0"/>
      <name val="Arial"/>
      <family val="2"/>
    </font>
    <font>
      <b/>
      <u/>
      <sz val="10"/>
      <name val="Arial"/>
      <family val="2"/>
    </font>
    <font>
      <b/>
      <sz val="10"/>
      <color rgb="FF00000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color rgb="FF222222"/>
      <name val="Arial"/>
      <family val="2"/>
    </font>
    <font>
      <sz val="8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000000"/>
      <name val="Calibri"/>
      <family val="2"/>
    </font>
  </fonts>
  <fills count="32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9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5" fillId="0" borderId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9" borderId="0" applyNumberFormat="0" applyBorder="0" applyAlignment="0" applyProtection="0"/>
    <xf numFmtId="0" fontId="3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20" borderId="0" applyNumberFormat="0" applyBorder="0" applyAlignment="0" applyProtection="0"/>
    <xf numFmtId="0" fontId="13" fillId="4" borderId="0" applyNumberFormat="0" applyBorder="0" applyAlignment="0" applyProtection="0"/>
    <xf numFmtId="0" fontId="8" fillId="21" borderId="32" applyNumberFormat="0" applyAlignment="0" applyProtection="0"/>
    <xf numFmtId="0" fontId="9" fillId="22" borderId="33" applyNumberFormat="0" applyAlignment="0" applyProtection="0"/>
    <xf numFmtId="0" fontId="17" fillId="0" borderId="0" applyNumberFormat="0" applyFill="0" applyBorder="0" applyAlignment="0" applyProtection="0"/>
    <xf numFmtId="0" fontId="7" fillId="5" borderId="0" applyNumberFormat="0" applyBorder="0" applyAlignment="0" applyProtection="0"/>
    <xf numFmtId="0" fontId="19" fillId="0" borderId="34" applyNumberFormat="0" applyFill="0" applyAlignment="0" applyProtection="0"/>
    <xf numFmtId="0" fontId="20" fillId="0" borderId="35" applyNumberFormat="0" applyFill="0" applyAlignment="0" applyProtection="0"/>
    <xf numFmtId="0" fontId="11" fillId="0" borderId="36" applyNumberFormat="0" applyFill="0" applyAlignment="0" applyProtection="0"/>
    <xf numFmtId="0" fontId="11" fillId="0" borderId="0" applyNumberFormat="0" applyFill="0" applyBorder="0" applyAlignment="0" applyProtection="0"/>
    <xf numFmtId="0" fontId="12" fillId="8" borderId="32" applyNumberFormat="0" applyAlignment="0" applyProtection="0"/>
    <xf numFmtId="0" fontId="10" fillId="0" borderId="37" applyNumberFormat="0" applyFill="0" applyAlignment="0" applyProtection="0"/>
    <xf numFmtId="0" fontId="14" fillId="23" borderId="0" applyNumberFormat="0" applyBorder="0" applyAlignment="0" applyProtection="0"/>
    <xf numFmtId="0" fontId="4" fillId="0" borderId="0">
      <alignment horizontal="left" wrapText="1"/>
    </xf>
    <xf numFmtId="0" fontId="1" fillId="0" borderId="0"/>
    <xf numFmtId="0" fontId="4" fillId="24" borderId="38" applyNumberFormat="0" applyFont="0" applyAlignment="0" applyProtection="0"/>
    <xf numFmtId="0" fontId="15" fillId="21" borderId="39" applyNumberFormat="0" applyAlignment="0" applyProtection="0"/>
    <xf numFmtId="9" fontId="4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21" fillId="0" borderId="40" applyNumberFormat="0" applyFill="0" applyAlignment="0" applyProtection="0"/>
    <xf numFmtId="0" fontId="16" fillId="0" borderId="0" applyNumberFormat="0" applyFill="0" applyBorder="0" applyAlignment="0" applyProtection="0"/>
    <xf numFmtId="0" fontId="4" fillId="0" borderId="0"/>
  </cellStyleXfs>
  <cellXfs count="240">
    <xf numFmtId="0" fontId="0" fillId="0" borderId="0" xfId="0"/>
    <xf numFmtId="0" fontId="4" fillId="0" borderId="0" xfId="0" applyFont="1" applyProtection="1"/>
    <xf numFmtId="0" fontId="24" fillId="29" borderId="28" xfId="0" applyFont="1" applyFill="1" applyBorder="1" applyAlignment="1" applyProtection="1">
      <alignment horizontal="center" vertical="center" wrapText="1"/>
    </xf>
    <xf numFmtId="0" fontId="24" fillId="29" borderId="21" xfId="0" applyFont="1" applyFill="1" applyBorder="1" applyAlignment="1" applyProtection="1">
      <alignment horizontal="center" vertical="center" wrapText="1"/>
    </xf>
    <xf numFmtId="0" fontId="24" fillId="29" borderId="22" xfId="0" applyFont="1" applyFill="1" applyBorder="1" applyAlignment="1" applyProtection="1">
      <alignment horizontal="center" vertical="center" wrapText="1"/>
    </xf>
    <xf numFmtId="0" fontId="4" fillId="0" borderId="6" xfId="0" applyFont="1" applyBorder="1" applyProtection="1"/>
    <xf numFmtId="0" fontId="4" fillId="0" borderId="7" xfId="0" applyFont="1" applyBorder="1" applyProtection="1"/>
    <xf numFmtId="9" fontId="23" fillId="28" borderId="8" xfId="1" applyFont="1" applyFill="1" applyBorder="1" applyAlignment="1" applyProtection="1">
      <alignment horizontal="left" vertical="center" wrapText="1"/>
      <protection locked="0"/>
    </xf>
    <xf numFmtId="0" fontId="4" fillId="0" borderId="0" xfId="0" applyFont="1" applyBorder="1" applyProtection="1"/>
    <xf numFmtId="0" fontId="22" fillId="0" borderId="0" xfId="2" applyFont="1" applyFill="1" applyBorder="1" applyAlignment="1" applyProtection="1">
      <alignment vertical="center"/>
    </xf>
    <xf numFmtId="0" fontId="22" fillId="0" borderId="0" xfId="2" applyFont="1" applyBorder="1" applyAlignment="1" applyProtection="1">
      <alignment vertical="center" wrapText="1"/>
    </xf>
    <xf numFmtId="0" fontId="4" fillId="0" borderId="0" xfId="0" applyFont="1" applyBorder="1" applyAlignment="1" applyProtection="1">
      <alignment vertical="center" wrapText="1"/>
    </xf>
    <xf numFmtId="0" fontId="23" fillId="0" borderId="0" xfId="0" applyFont="1" applyBorder="1" applyProtection="1"/>
    <xf numFmtId="0" fontId="23" fillId="2" borderId="30" xfId="0" applyFont="1" applyFill="1" applyBorder="1" applyAlignment="1" applyProtection="1">
      <alignment horizontal="center"/>
    </xf>
    <xf numFmtId="0" fontId="23" fillId="2" borderId="18" xfId="0" applyFont="1" applyFill="1" applyBorder="1" applyAlignment="1" applyProtection="1">
      <alignment horizontal="center"/>
    </xf>
    <xf numFmtId="0" fontId="23" fillId="2" borderId="23" xfId="0" applyFont="1" applyFill="1" applyBorder="1" applyAlignment="1" applyProtection="1">
      <alignment horizontal="center" vertical="center" wrapText="1"/>
    </xf>
    <xf numFmtId="0" fontId="23" fillId="2" borderId="31" xfId="0" applyFont="1" applyFill="1" applyBorder="1" applyAlignment="1" applyProtection="1">
      <alignment horizontal="center" vertical="center" wrapText="1"/>
    </xf>
    <xf numFmtId="0" fontId="23" fillId="2" borderId="29" xfId="0" applyFont="1" applyFill="1" applyBorder="1" applyAlignment="1" applyProtection="1">
      <alignment horizontal="center" vertical="center" wrapText="1"/>
    </xf>
    <xf numFmtId="0" fontId="4" fillId="0" borderId="0" xfId="0" applyFont="1" applyAlignment="1" applyProtection="1">
      <alignment horizontal="left"/>
    </xf>
    <xf numFmtId="0" fontId="23" fillId="0" borderId="17" xfId="0" applyFont="1" applyBorder="1" applyAlignment="1" applyProtection="1">
      <alignment vertical="center" wrapText="1"/>
      <protection locked="0"/>
    </xf>
    <xf numFmtId="0" fontId="23" fillId="0" borderId="28" xfId="0" applyFont="1" applyBorder="1" applyAlignment="1" applyProtection="1">
      <alignment vertical="center" wrapText="1"/>
      <protection locked="0"/>
    </xf>
    <xf numFmtId="0" fontId="4" fillId="0" borderId="28" xfId="0" applyFont="1" applyBorder="1" applyAlignment="1" applyProtection="1">
      <alignment vertical="center" wrapText="1"/>
      <protection locked="0"/>
    </xf>
    <xf numFmtId="0" fontId="23" fillId="0" borderId="21" xfId="0" applyFont="1" applyBorder="1" applyAlignment="1" applyProtection="1">
      <alignment horizontal="center" vertical="top" wrapText="1"/>
      <protection locked="0"/>
    </xf>
    <xf numFmtId="0" fontId="23" fillId="0" borderId="22" xfId="0" applyFont="1" applyBorder="1" applyAlignment="1" applyProtection="1">
      <alignment horizontal="center" vertical="top" wrapText="1"/>
      <protection locked="0"/>
    </xf>
    <xf numFmtId="0" fontId="4" fillId="0" borderId="17" xfId="0" applyFont="1" applyBorder="1" applyProtection="1"/>
    <xf numFmtId="0" fontId="4" fillId="0" borderId="14" xfId="0" applyFont="1" applyBorder="1" applyProtection="1"/>
    <xf numFmtId="0" fontId="4" fillId="0" borderId="15" xfId="0" applyFont="1" applyBorder="1" applyProtection="1"/>
    <xf numFmtId="0" fontId="26" fillId="0" borderId="45" xfId="0" applyFont="1" applyBorder="1" applyAlignment="1">
      <alignment horizontal="center" vertical="center"/>
    </xf>
    <xf numFmtId="0" fontId="26" fillId="0" borderId="5" xfId="0" applyFont="1" applyBorder="1" applyAlignment="1">
      <alignment horizontal="center" vertical="center"/>
    </xf>
    <xf numFmtId="0" fontId="23" fillId="0" borderId="22" xfId="0" applyFont="1" applyBorder="1" applyProtection="1"/>
    <xf numFmtId="0" fontId="27" fillId="0" borderId="1" xfId="0" applyFont="1" applyBorder="1" applyAlignment="1">
      <alignment vertical="center" wrapText="1"/>
    </xf>
    <xf numFmtId="0" fontId="28" fillId="0" borderId="1" xfId="0" applyFont="1" applyBorder="1" applyAlignment="1">
      <alignment vertical="center" wrapText="1"/>
    </xf>
    <xf numFmtId="0" fontId="27" fillId="0" borderId="1" xfId="0" applyFont="1" applyBorder="1"/>
    <xf numFmtId="0" fontId="27" fillId="0" borderId="0" xfId="0" applyFont="1"/>
    <xf numFmtId="0" fontId="27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0" fontId="23" fillId="0" borderId="1" xfId="0" applyFont="1" applyBorder="1" applyProtection="1"/>
    <xf numFmtId="0" fontId="4" fillId="0" borderId="1" xfId="0" applyFont="1" applyBorder="1" applyProtection="1"/>
    <xf numFmtId="0" fontId="24" fillId="29" borderId="17" xfId="0" applyFont="1" applyFill="1" applyBorder="1" applyAlignment="1" applyProtection="1">
      <alignment horizontal="center" vertical="center"/>
    </xf>
    <xf numFmtId="0" fontId="24" fillId="29" borderId="4" xfId="0" applyFont="1" applyFill="1" applyBorder="1" applyAlignment="1" applyProtection="1">
      <alignment horizontal="center" vertical="center" wrapText="1"/>
    </xf>
    <xf numFmtId="0" fontId="23" fillId="0" borderId="19" xfId="0" applyFont="1" applyBorder="1" applyAlignment="1" applyProtection="1">
      <alignment vertical="top" wrapText="1"/>
      <protection locked="0"/>
    </xf>
    <xf numFmtId="0" fontId="23" fillId="0" borderId="29" xfId="0" applyFont="1" applyBorder="1" applyAlignment="1" applyProtection="1">
      <alignment vertical="top" wrapText="1"/>
      <protection locked="0"/>
    </xf>
    <xf numFmtId="0" fontId="24" fillId="29" borderId="28" xfId="0" applyFont="1" applyFill="1" applyBorder="1" applyAlignment="1" applyProtection="1">
      <alignment horizontal="center" vertical="center" wrapText="1"/>
    </xf>
    <xf numFmtId="0" fontId="24" fillId="29" borderId="21" xfId="0" applyFont="1" applyFill="1" applyBorder="1" applyAlignment="1" applyProtection="1">
      <alignment horizontal="center" vertical="center" wrapText="1"/>
    </xf>
    <xf numFmtId="0" fontId="24" fillId="29" borderId="22" xfId="0" applyFont="1" applyFill="1" applyBorder="1" applyAlignment="1" applyProtection="1">
      <alignment horizontal="center" vertical="center" wrapText="1"/>
    </xf>
    <xf numFmtId="0" fontId="31" fillId="0" borderId="1" xfId="0" applyFont="1" applyBorder="1"/>
    <xf numFmtId="9" fontId="31" fillId="0" borderId="1" xfId="0" applyNumberFormat="1" applyFont="1" applyBorder="1" applyAlignment="1">
      <alignment horizontal="center"/>
    </xf>
    <xf numFmtId="0" fontId="31" fillId="0" borderId="1" xfId="0" applyFont="1" applyBorder="1" applyAlignment="1">
      <alignment horizontal="center"/>
    </xf>
    <xf numFmtId="9" fontId="31" fillId="0" borderId="61" xfId="1" applyFont="1" applyBorder="1" applyAlignment="1">
      <alignment horizontal="center"/>
    </xf>
    <xf numFmtId="9" fontId="31" fillId="0" borderId="1" xfId="1" applyFont="1" applyBorder="1" applyAlignment="1">
      <alignment horizontal="center"/>
    </xf>
    <xf numFmtId="2" fontId="31" fillId="0" borderId="1" xfId="0" applyNumberFormat="1" applyFont="1" applyBorder="1" applyAlignment="1">
      <alignment horizontal="center"/>
    </xf>
    <xf numFmtId="10" fontId="31" fillId="0" borderId="1" xfId="1" applyNumberFormat="1" applyFont="1" applyBorder="1" applyAlignment="1">
      <alignment horizontal="center"/>
    </xf>
    <xf numFmtId="0" fontId="0" fillId="0" borderId="0" xfId="0" applyFill="1"/>
    <xf numFmtId="0" fontId="0" fillId="0" borderId="0" xfId="0" applyBorder="1"/>
    <xf numFmtId="0" fontId="0" fillId="0" borderId="0" xfId="0" applyFill="1" applyBorder="1"/>
    <xf numFmtId="0" fontId="31" fillId="0" borderId="0" xfId="0" applyFont="1" applyFill="1" applyBorder="1" applyAlignment="1">
      <alignment horizontal="center"/>
    </xf>
    <xf numFmtId="0" fontId="31" fillId="0" borderId="61" xfId="0" applyFont="1" applyBorder="1" applyAlignment="1">
      <alignment horizontal="center"/>
    </xf>
    <xf numFmtId="0" fontId="32" fillId="0" borderId="1" xfId="0" applyFont="1" applyBorder="1"/>
    <xf numFmtId="0" fontId="33" fillId="0" borderId="29" xfId="0" applyFont="1" applyBorder="1" applyAlignment="1">
      <alignment vertical="center"/>
    </xf>
    <xf numFmtId="0" fontId="4" fillId="0" borderId="0" xfId="0" applyFont="1"/>
    <xf numFmtId="14" fontId="4" fillId="0" borderId="45" xfId="0" applyNumberFormat="1" applyFont="1" applyBorder="1" applyAlignment="1" applyProtection="1">
      <alignment horizontal="justify" vertical="center" wrapText="1"/>
      <protection locked="0"/>
    </xf>
    <xf numFmtId="9" fontId="32" fillId="0" borderId="1" xfId="0" applyNumberFormat="1" applyFont="1" applyBorder="1" applyAlignment="1">
      <alignment horizontal="center"/>
    </xf>
    <xf numFmtId="0" fontId="33" fillId="30" borderId="29" xfId="0" applyFont="1" applyFill="1" applyBorder="1" applyAlignment="1">
      <alignment vertical="center"/>
    </xf>
    <xf numFmtId="10" fontId="31" fillId="0" borderId="1" xfId="1" applyNumberFormat="1" applyFont="1" applyFill="1" applyBorder="1" applyAlignment="1">
      <alignment horizontal="center"/>
    </xf>
    <xf numFmtId="14" fontId="4" fillId="0" borderId="45" xfId="0" applyNumberFormat="1" applyFont="1" applyBorder="1" applyAlignment="1" applyProtection="1">
      <alignment horizontal="center" vertical="center" wrapText="1"/>
      <protection locked="0"/>
    </xf>
    <xf numFmtId="14" fontId="4" fillId="0" borderId="45" xfId="0" applyNumberFormat="1" applyFont="1" applyBorder="1" applyAlignment="1" applyProtection="1">
      <alignment horizontal="left" vertical="center" wrapText="1"/>
      <protection locked="0"/>
    </xf>
    <xf numFmtId="0" fontId="23" fillId="2" borderId="28" xfId="0" applyFont="1" applyFill="1" applyBorder="1" applyAlignment="1" applyProtection="1">
      <alignment horizontal="center" vertical="center"/>
      <protection locked="0"/>
    </xf>
    <xf numFmtId="0" fontId="23" fillId="2" borderId="21" xfId="0" applyFont="1" applyFill="1" applyBorder="1" applyAlignment="1" applyProtection="1">
      <alignment horizontal="center" vertical="center"/>
      <protection locked="0"/>
    </xf>
    <xf numFmtId="0" fontId="23" fillId="2" borderId="47" xfId="0" applyFont="1" applyFill="1" applyBorder="1" applyAlignment="1" applyProtection="1">
      <alignment horizontal="center" vertical="center"/>
      <protection locked="0"/>
    </xf>
    <xf numFmtId="10" fontId="23" fillId="30" borderId="18" xfId="1" applyNumberFormat="1" applyFont="1" applyFill="1" applyBorder="1" applyAlignment="1" applyProtection="1">
      <alignment horizontal="center"/>
      <protection locked="0"/>
    </xf>
    <xf numFmtId="10" fontId="23" fillId="30" borderId="44" xfId="1" applyNumberFormat="1" applyFont="1" applyFill="1" applyBorder="1" applyAlignment="1" applyProtection="1">
      <alignment horizontal="center"/>
      <protection locked="0"/>
    </xf>
    <xf numFmtId="10" fontId="23" fillId="30" borderId="10" xfId="1" applyNumberFormat="1" applyFont="1" applyFill="1" applyBorder="1" applyAlignment="1" applyProtection="1">
      <alignment horizontal="center"/>
      <protection locked="0"/>
    </xf>
    <xf numFmtId="0" fontId="4" fillId="0" borderId="23" xfId="0" applyFont="1" applyBorder="1" applyAlignment="1" applyProtection="1">
      <alignment horizontal="center" vertical="center" wrapText="1"/>
      <protection locked="0"/>
    </xf>
    <xf numFmtId="0" fontId="4" fillId="0" borderId="58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4" fillId="0" borderId="31" xfId="0" applyFont="1" applyBorder="1" applyAlignment="1" applyProtection="1">
      <alignment horizontal="center" vertical="center" wrapText="1"/>
      <protection locked="0"/>
    </xf>
    <xf numFmtId="0" fontId="4" fillId="0" borderId="59" xfId="0" applyFont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9" fontId="23" fillId="0" borderId="28" xfId="1" applyFont="1" applyBorder="1" applyAlignment="1" applyProtection="1">
      <alignment horizontal="center"/>
    </xf>
    <xf numFmtId="9" fontId="23" fillId="0" borderId="21" xfId="1" applyFont="1" applyBorder="1" applyAlignment="1" applyProtection="1">
      <alignment horizontal="center"/>
    </xf>
    <xf numFmtId="9" fontId="23" fillId="0" borderId="47" xfId="1" applyFont="1" applyBorder="1" applyAlignment="1" applyProtection="1">
      <alignment horizontal="center"/>
    </xf>
    <xf numFmtId="9" fontId="23" fillId="30" borderId="18" xfId="1" applyNumberFormat="1" applyFont="1" applyFill="1" applyBorder="1" applyAlignment="1" applyProtection="1">
      <alignment horizontal="center"/>
      <protection locked="0"/>
    </xf>
    <xf numFmtId="9" fontId="23" fillId="30" borderId="44" xfId="1" applyNumberFormat="1" applyFont="1" applyFill="1" applyBorder="1" applyAlignment="1" applyProtection="1">
      <alignment horizontal="center"/>
      <protection locked="0"/>
    </xf>
    <xf numFmtId="9" fontId="23" fillId="30" borderId="10" xfId="1" applyNumberFormat="1" applyFont="1" applyFill="1" applyBorder="1" applyAlignment="1" applyProtection="1">
      <alignment horizontal="center"/>
      <protection locked="0"/>
    </xf>
    <xf numFmtId="0" fontId="4" fillId="0" borderId="23" xfId="0" applyNumberFormat="1" applyFont="1" applyBorder="1" applyAlignment="1" applyProtection="1">
      <alignment horizontal="center" vertical="center" wrapText="1"/>
      <protection locked="0"/>
    </xf>
    <xf numFmtId="0" fontId="4" fillId="0" borderId="58" xfId="0" applyNumberFormat="1" applyFont="1" applyBorder="1" applyAlignment="1" applyProtection="1">
      <alignment horizontal="center" vertical="center" wrapText="1"/>
      <protection locked="0"/>
    </xf>
    <xf numFmtId="0" fontId="4" fillId="0" borderId="12" xfId="0" applyNumberFormat="1" applyFont="1" applyBorder="1" applyAlignment="1" applyProtection="1">
      <alignment horizontal="center" vertical="center" wrapText="1"/>
      <protection locked="0"/>
    </xf>
    <xf numFmtId="0" fontId="4" fillId="0" borderId="31" xfId="0" applyNumberFormat="1" applyFont="1" applyBorder="1" applyAlignment="1" applyProtection="1">
      <alignment horizontal="center" vertical="center" wrapText="1"/>
      <protection locked="0"/>
    </xf>
    <xf numFmtId="0" fontId="4" fillId="0" borderId="59" xfId="0" applyNumberFormat="1" applyFont="1" applyBorder="1" applyAlignment="1" applyProtection="1">
      <alignment horizontal="center" vertical="center" wrapText="1"/>
      <protection locked="0"/>
    </xf>
    <xf numFmtId="0" fontId="4" fillId="0" borderId="13" xfId="0" applyNumberFormat="1" applyFont="1" applyBorder="1" applyAlignment="1" applyProtection="1">
      <alignment horizontal="center" vertical="center" wrapText="1"/>
      <protection locked="0"/>
    </xf>
    <xf numFmtId="10" fontId="23" fillId="0" borderId="28" xfId="1" applyNumberFormat="1" applyFont="1" applyBorder="1" applyAlignment="1" applyProtection="1">
      <alignment horizontal="center"/>
    </xf>
    <xf numFmtId="10" fontId="23" fillId="0" borderId="21" xfId="1" applyNumberFormat="1" applyFont="1" applyBorder="1" applyAlignment="1" applyProtection="1">
      <alignment horizontal="center"/>
    </xf>
    <xf numFmtId="10" fontId="23" fillId="0" borderId="47" xfId="1" applyNumberFormat="1" applyFont="1" applyBorder="1" applyAlignment="1" applyProtection="1">
      <alignment horizontal="center"/>
    </xf>
    <xf numFmtId="0" fontId="23" fillId="0" borderId="3" xfId="0" quotePrefix="1" applyFont="1" applyBorder="1" applyAlignment="1" applyProtection="1">
      <alignment horizontal="center" vertical="center"/>
    </xf>
    <xf numFmtId="0" fontId="23" fillId="0" borderId="4" xfId="0" quotePrefix="1" applyFont="1" applyBorder="1" applyAlignment="1" applyProtection="1">
      <alignment horizontal="center" vertical="center"/>
    </xf>
    <xf numFmtId="0" fontId="23" fillId="0" borderId="53" xfId="0" quotePrefix="1" applyFont="1" applyBorder="1" applyAlignment="1" applyProtection="1">
      <alignment horizontal="center" vertical="center"/>
    </xf>
    <xf numFmtId="0" fontId="23" fillId="0" borderId="6" xfId="0" quotePrefix="1" applyFont="1" applyBorder="1" applyAlignment="1" applyProtection="1">
      <alignment horizontal="center" vertical="center"/>
    </xf>
    <xf numFmtId="0" fontId="23" fillId="0" borderId="0" xfId="0" quotePrefix="1" applyFont="1" applyBorder="1" applyAlignment="1" applyProtection="1">
      <alignment horizontal="center" vertical="center"/>
    </xf>
    <xf numFmtId="0" fontId="23" fillId="0" borderId="54" xfId="0" quotePrefix="1" applyFont="1" applyBorder="1" applyAlignment="1" applyProtection="1">
      <alignment horizontal="center" vertical="center"/>
    </xf>
    <xf numFmtId="0" fontId="23" fillId="0" borderId="17" xfId="0" quotePrefix="1" applyFont="1" applyBorder="1" applyAlignment="1" applyProtection="1">
      <alignment horizontal="center" vertical="center"/>
    </xf>
    <xf numFmtId="0" fontId="23" fillId="0" borderId="14" xfId="0" quotePrefix="1" applyFont="1" applyBorder="1" applyAlignment="1" applyProtection="1">
      <alignment horizontal="center" vertical="center"/>
    </xf>
    <xf numFmtId="0" fontId="23" fillId="0" borderId="55" xfId="0" quotePrefix="1" applyFont="1" applyBorder="1" applyAlignment="1" applyProtection="1">
      <alignment horizontal="center" vertical="center"/>
    </xf>
    <xf numFmtId="0" fontId="25" fillId="28" borderId="18" xfId="2" applyFont="1" applyFill="1" applyBorder="1" applyAlignment="1" applyProtection="1">
      <alignment horizontal="center" vertical="center" wrapText="1"/>
    </xf>
    <xf numFmtId="0" fontId="25" fillId="28" borderId="44" xfId="2" applyFont="1" applyFill="1" applyBorder="1" applyAlignment="1" applyProtection="1">
      <alignment horizontal="center" vertical="center" wrapText="1"/>
    </xf>
    <xf numFmtId="0" fontId="25" fillId="28" borderId="48" xfId="2" applyFont="1" applyFill="1" applyBorder="1" applyAlignment="1" applyProtection="1">
      <alignment horizontal="center" vertical="center" wrapText="1"/>
    </xf>
    <xf numFmtId="0" fontId="4" fillId="0" borderId="41" xfId="0" applyFont="1" applyFill="1" applyBorder="1" applyAlignment="1" applyProtection="1">
      <alignment horizontal="center" vertical="center" wrapText="1"/>
      <protection locked="0"/>
    </xf>
    <xf numFmtId="0" fontId="4" fillId="0" borderId="43" xfId="0" applyFont="1" applyFill="1" applyBorder="1" applyAlignment="1" applyProtection="1">
      <alignment horizontal="center" vertical="center" wrapText="1"/>
      <protection locked="0"/>
    </xf>
    <xf numFmtId="0" fontId="4" fillId="0" borderId="51" xfId="0" applyFont="1" applyFill="1" applyBorder="1" applyAlignment="1" applyProtection="1">
      <alignment horizontal="center" vertical="center" wrapText="1"/>
      <protection locked="0"/>
    </xf>
    <xf numFmtId="0" fontId="4" fillId="0" borderId="17" xfId="0" applyFont="1" applyFill="1" applyBorder="1" applyAlignment="1" applyProtection="1">
      <alignment horizontal="center" vertical="center" wrapText="1"/>
      <protection locked="0"/>
    </xf>
    <xf numFmtId="0" fontId="4" fillId="0" borderId="14" xfId="0" applyFont="1" applyFill="1" applyBorder="1" applyAlignment="1" applyProtection="1">
      <alignment horizontal="center" vertical="center" wrapText="1"/>
      <protection locked="0"/>
    </xf>
    <xf numFmtId="0" fontId="4" fillId="0" borderId="55" xfId="0" applyFont="1" applyFill="1" applyBorder="1" applyAlignment="1" applyProtection="1">
      <alignment horizontal="center" vertical="center" wrapText="1"/>
      <protection locked="0"/>
    </xf>
    <xf numFmtId="0" fontId="25" fillId="28" borderId="9" xfId="2" applyFont="1" applyFill="1" applyBorder="1" applyAlignment="1" applyProtection="1">
      <alignment horizontal="center" vertical="center" wrapText="1"/>
    </xf>
    <xf numFmtId="0" fontId="25" fillId="28" borderId="10" xfId="2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 wrapText="1"/>
      <protection locked="0"/>
    </xf>
    <xf numFmtId="0" fontId="4" fillId="0" borderId="42" xfId="0" applyFont="1" applyFill="1" applyBorder="1" applyAlignment="1" applyProtection="1">
      <alignment horizontal="center" vertical="center" wrapText="1"/>
      <protection locked="0"/>
    </xf>
    <xf numFmtId="0" fontId="4" fillId="0" borderId="52" xfId="0" applyFont="1" applyFill="1" applyBorder="1" applyAlignment="1" applyProtection="1">
      <alignment horizontal="center" vertical="center" wrapText="1"/>
      <protection locked="0"/>
    </xf>
    <xf numFmtId="0" fontId="4" fillId="0" borderId="15" xfId="0" applyFont="1" applyFill="1" applyBorder="1" applyAlignment="1" applyProtection="1">
      <alignment horizontal="center" vertical="center" wrapText="1"/>
      <protection locked="0"/>
    </xf>
    <xf numFmtId="0" fontId="4" fillId="30" borderId="1" xfId="48" quotePrefix="1" applyFont="1" applyFill="1" applyBorder="1" applyAlignment="1">
      <alignment horizontal="left" vertical="center"/>
    </xf>
    <xf numFmtId="9" fontId="23" fillId="28" borderId="28" xfId="1" applyFont="1" applyFill="1" applyBorder="1" applyAlignment="1" applyProtection="1">
      <alignment horizontal="left" vertical="center" wrapText="1"/>
      <protection locked="0"/>
    </xf>
    <xf numFmtId="9" fontId="23" fillId="28" borderId="22" xfId="1" applyFont="1" applyFill="1" applyBorder="1" applyAlignment="1" applyProtection="1">
      <alignment horizontal="left" vertical="center" wrapText="1"/>
      <protection locked="0"/>
    </xf>
    <xf numFmtId="9" fontId="23" fillId="28" borderId="3" xfId="1" applyFont="1" applyFill="1" applyBorder="1" applyAlignment="1" applyProtection="1">
      <alignment horizontal="left" vertical="center" wrapText="1"/>
      <protection locked="0"/>
    </xf>
    <xf numFmtId="9" fontId="23" fillId="28" borderId="5" xfId="1" applyFont="1" applyFill="1" applyBorder="1" applyAlignment="1" applyProtection="1">
      <alignment horizontal="left" vertical="center" wrapText="1"/>
      <protection locked="0"/>
    </xf>
    <xf numFmtId="9" fontId="23" fillId="28" borderId="49" xfId="1" applyFont="1" applyFill="1" applyBorder="1" applyAlignment="1" applyProtection="1">
      <alignment horizontal="left" vertical="center" wrapText="1"/>
      <protection locked="0"/>
    </xf>
    <xf numFmtId="9" fontId="23" fillId="28" borderId="50" xfId="1" applyFont="1" applyFill="1" applyBorder="1" applyAlignment="1" applyProtection="1">
      <alignment horizontal="left" vertical="center" wrapText="1"/>
      <protection locked="0"/>
    </xf>
    <xf numFmtId="0" fontId="22" fillId="0" borderId="3" xfId="2" applyFont="1" applyFill="1" applyBorder="1" applyAlignment="1" applyProtection="1">
      <alignment horizontal="center" vertical="top" wrapText="1"/>
      <protection locked="0"/>
    </xf>
    <xf numFmtId="0" fontId="22" fillId="0" borderId="4" xfId="2" applyFont="1" applyFill="1" applyBorder="1" applyAlignment="1" applyProtection="1">
      <alignment horizontal="center" vertical="top" wrapText="1"/>
      <protection locked="0"/>
    </xf>
    <xf numFmtId="0" fontId="22" fillId="0" borderId="5" xfId="2" applyFont="1" applyFill="1" applyBorder="1" applyAlignment="1" applyProtection="1">
      <alignment horizontal="center" vertical="top" wrapText="1"/>
      <protection locked="0"/>
    </xf>
    <xf numFmtId="0" fontId="22" fillId="0" borderId="17" xfId="2" applyFont="1" applyFill="1" applyBorder="1" applyAlignment="1" applyProtection="1">
      <alignment horizontal="center" vertical="top" wrapText="1"/>
      <protection locked="0"/>
    </xf>
    <xf numFmtId="0" fontId="22" fillId="0" borderId="14" xfId="2" applyFont="1" applyFill="1" applyBorder="1" applyAlignment="1" applyProtection="1">
      <alignment horizontal="center" vertical="top" wrapText="1"/>
      <protection locked="0"/>
    </xf>
    <xf numFmtId="0" fontId="22" fillId="0" borderId="15" xfId="2" applyFont="1" applyFill="1" applyBorder="1" applyAlignment="1" applyProtection="1">
      <alignment horizontal="center" vertical="top" wrapText="1"/>
      <protection locked="0"/>
    </xf>
    <xf numFmtId="0" fontId="22" fillId="0" borderId="28" xfId="2" applyFont="1" applyFill="1" applyBorder="1" applyAlignment="1" applyProtection="1">
      <alignment horizontal="center"/>
      <protection locked="0"/>
    </xf>
    <xf numFmtId="0" fontId="22" fillId="0" borderId="21" xfId="2" applyFont="1" applyFill="1" applyBorder="1" applyAlignment="1" applyProtection="1">
      <alignment horizontal="center"/>
      <protection locked="0"/>
    </xf>
    <xf numFmtId="0" fontId="22" fillId="0" borderId="22" xfId="2" applyFont="1" applyFill="1" applyBorder="1" applyAlignment="1" applyProtection="1">
      <alignment horizontal="center"/>
      <protection locked="0"/>
    </xf>
    <xf numFmtId="0" fontId="4" fillId="0" borderId="3" xfId="0" applyFont="1" applyBorder="1" applyAlignment="1" applyProtection="1">
      <alignment horizontal="center"/>
    </xf>
    <xf numFmtId="0" fontId="4" fillId="0" borderId="4" xfId="0" applyFont="1" applyBorder="1" applyAlignment="1" applyProtection="1">
      <alignment horizontal="center"/>
    </xf>
    <xf numFmtId="0" fontId="4" fillId="0" borderId="5" xfId="0" applyFont="1" applyBorder="1" applyAlignment="1" applyProtection="1">
      <alignment horizontal="center"/>
    </xf>
    <xf numFmtId="0" fontId="4" fillId="0" borderId="6" xfId="0" applyFont="1" applyBorder="1" applyAlignment="1" applyProtection="1">
      <alignment horizontal="center"/>
    </xf>
    <xf numFmtId="0" fontId="4" fillId="0" borderId="0" xfId="0" applyFont="1" applyBorder="1" applyAlignment="1" applyProtection="1">
      <alignment horizontal="center"/>
    </xf>
    <xf numFmtId="0" fontId="4" fillId="0" borderId="7" xfId="0" applyFont="1" applyBorder="1" applyAlignment="1" applyProtection="1">
      <alignment horizontal="center"/>
    </xf>
    <xf numFmtId="0" fontId="24" fillId="29" borderId="28" xfId="0" applyFont="1" applyFill="1" applyBorder="1" applyAlignment="1" applyProtection="1">
      <alignment horizontal="center" vertical="center" wrapText="1"/>
    </xf>
    <xf numFmtId="0" fontId="24" fillId="29" borderId="21" xfId="0" applyFont="1" applyFill="1" applyBorder="1" applyAlignment="1" applyProtection="1">
      <alignment horizontal="center" vertical="center" wrapText="1"/>
    </xf>
    <xf numFmtId="0" fontId="24" fillId="29" borderId="22" xfId="0" applyFont="1" applyFill="1" applyBorder="1" applyAlignment="1" applyProtection="1">
      <alignment horizontal="center" vertical="center" wrapText="1"/>
    </xf>
    <xf numFmtId="0" fontId="4" fillId="0" borderId="28" xfId="0" applyFont="1" applyBorder="1" applyAlignment="1" applyProtection="1">
      <alignment horizontal="left" vertical="center" wrapText="1"/>
      <protection locked="0"/>
    </xf>
    <xf numFmtId="0" fontId="4" fillId="0" borderId="21" xfId="0" applyFont="1" applyBorder="1" applyAlignment="1" applyProtection="1">
      <alignment horizontal="left" vertical="center" wrapText="1"/>
      <protection locked="0"/>
    </xf>
    <xf numFmtId="0" fontId="4" fillId="0" borderId="22" xfId="0" applyFont="1" applyBorder="1" applyAlignment="1" applyProtection="1">
      <alignment horizontal="left" vertical="center" wrapText="1"/>
      <protection locked="0"/>
    </xf>
    <xf numFmtId="0" fontId="4" fillId="0" borderId="0" xfId="0" applyFont="1" applyAlignment="1" applyProtection="1">
      <alignment horizontal="center" wrapText="1"/>
    </xf>
    <xf numFmtId="0" fontId="4" fillId="0" borderId="0" xfId="0" applyFont="1" applyAlignment="1" applyProtection="1">
      <alignment horizontal="center"/>
    </xf>
    <xf numFmtId="0" fontId="23" fillId="0" borderId="21" xfId="0" applyFont="1" applyBorder="1" applyAlignment="1" applyProtection="1">
      <alignment horizontal="center" vertical="top" wrapText="1"/>
      <protection locked="0"/>
    </xf>
    <xf numFmtId="0" fontId="23" fillId="0" borderId="22" xfId="0" applyFont="1" applyBorder="1" applyAlignment="1" applyProtection="1">
      <alignment horizontal="center" vertical="top" wrapText="1"/>
      <protection locked="0"/>
    </xf>
    <xf numFmtId="0" fontId="24" fillId="29" borderId="28" xfId="0" applyFont="1" applyFill="1" applyBorder="1" applyAlignment="1" applyProtection="1">
      <alignment horizontal="center" vertical="center"/>
    </xf>
    <xf numFmtId="0" fontId="24" fillId="29" borderId="21" xfId="0" applyFont="1" applyFill="1" applyBorder="1" applyAlignment="1" applyProtection="1">
      <alignment horizontal="center" vertical="center"/>
    </xf>
    <xf numFmtId="0" fontId="29" fillId="0" borderId="0" xfId="0" applyFont="1" applyAlignment="1">
      <alignment horizontal="center" wrapText="1"/>
    </xf>
    <xf numFmtId="0" fontId="25" fillId="28" borderId="8" xfId="2" applyFont="1" applyFill="1" applyBorder="1" applyAlignment="1" applyProtection="1">
      <alignment horizontal="center" vertical="center" wrapText="1"/>
    </xf>
    <xf numFmtId="0" fontId="25" fillId="28" borderId="25" xfId="2" applyFont="1" applyFill="1" applyBorder="1" applyAlignment="1" applyProtection="1">
      <alignment horizontal="center" vertical="center" wrapText="1"/>
    </xf>
    <xf numFmtId="0" fontId="24" fillId="29" borderId="28" xfId="0" applyFont="1" applyFill="1" applyBorder="1" applyAlignment="1" applyProtection="1">
      <alignment horizontal="center"/>
    </xf>
    <xf numFmtId="0" fontId="24" fillId="29" borderId="21" xfId="0" applyFont="1" applyFill="1" applyBorder="1" applyAlignment="1" applyProtection="1">
      <alignment horizontal="center"/>
    </xf>
    <xf numFmtId="0" fontId="24" fillId="29" borderId="22" xfId="0" applyFont="1" applyFill="1" applyBorder="1" applyAlignment="1" applyProtection="1">
      <alignment horizontal="center"/>
    </xf>
    <xf numFmtId="0" fontId="23" fillId="0" borderId="53" xfId="0" applyFont="1" applyBorder="1" applyAlignment="1" applyProtection="1">
      <alignment horizontal="center" vertical="top" wrapText="1"/>
      <protection locked="0"/>
    </xf>
    <xf numFmtId="0" fontId="23" fillId="0" borderId="56" xfId="0" applyFont="1" applyBorder="1" applyAlignment="1" applyProtection="1">
      <alignment horizontal="center" vertical="top" wrapText="1"/>
      <protection locked="0"/>
    </xf>
    <xf numFmtId="0" fontId="23" fillId="0" borderId="57" xfId="0" applyFont="1" applyBorder="1" applyAlignment="1" applyProtection="1">
      <alignment horizontal="center" vertical="top" wrapText="1"/>
      <protection locked="0"/>
    </xf>
    <xf numFmtId="0" fontId="23" fillId="0" borderId="19" xfId="0" applyFont="1" applyBorder="1" applyAlignment="1" applyProtection="1">
      <alignment horizontal="center" vertical="top" wrapText="1"/>
      <protection locked="0"/>
    </xf>
    <xf numFmtId="0" fontId="23" fillId="0" borderId="20" xfId="0" applyFont="1" applyBorder="1" applyAlignment="1" applyProtection="1">
      <alignment horizontal="center" vertical="top" wrapText="1"/>
      <protection locked="0"/>
    </xf>
    <xf numFmtId="0" fontId="23" fillId="0" borderId="24" xfId="0" applyFont="1" applyBorder="1" applyAlignment="1" applyProtection="1">
      <alignment horizontal="center" vertical="top" wrapText="1"/>
      <protection locked="0"/>
    </xf>
    <xf numFmtId="0" fontId="25" fillId="28" borderId="18" xfId="2" applyFont="1" applyFill="1" applyBorder="1" applyAlignment="1" applyProtection="1">
      <alignment horizontal="center"/>
    </xf>
    <xf numFmtId="0" fontId="25" fillId="28" borderId="44" xfId="2" applyFont="1" applyFill="1" applyBorder="1" applyAlignment="1" applyProtection="1">
      <alignment horizontal="center"/>
    </xf>
    <xf numFmtId="9" fontId="4" fillId="0" borderId="41" xfId="0" applyNumberFormat="1" applyFont="1" applyBorder="1" applyAlignment="1" applyProtection="1">
      <alignment horizontal="center" vertical="center" wrapText="1"/>
      <protection locked="0"/>
    </xf>
    <xf numFmtId="0" fontId="4" fillId="0" borderId="42" xfId="0" applyFont="1" applyBorder="1" applyAlignment="1" applyProtection="1">
      <alignment horizontal="center" vertical="center" wrapText="1"/>
      <protection locked="0"/>
    </xf>
    <xf numFmtId="0" fontId="4" fillId="0" borderId="17" xfId="0" applyFont="1" applyBorder="1" applyAlignment="1" applyProtection="1">
      <alignment horizontal="center" vertical="center" wrapText="1"/>
      <protection locked="0"/>
    </xf>
    <xf numFmtId="0" fontId="4" fillId="0" borderId="15" xfId="0" applyFont="1" applyBorder="1" applyAlignment="1" applyProtection="1">
      <alignment horizontal="center" vertical="center" wrapText="1"/>
      <protection locked="0"/>
    </xf>
    <xf numFmtId="0" fontId="25" fillId="28" borderId="10" xfId="2" applyFont="1" applyFill="1" applyBorder="1" applyAlignment="1" applyProtection="1">
      <alignment horizontal="center"/>
    </xf>
    <xf numFmtId="0" fontId="4" fillId="0" borderId="3" xfId="0" applyFont="1" applyFill="1" applyBorder="1" applyAlignment="1" applyProtection="1">
      <alignment horizontal="left" vertical="center" wrapText="1"/>
      <protection locked="0"/>
    </xf>
    <xf numFmtId="0" fontId="4" fillId="0" borderId="4" xfId="0" applyFont="1" applyFill="1" applyBorder="1" applyAlignment="1" applyProtection="1">
      <alignment horizontal="left" vertical="center" wrapText="1"/>
      <protection locked="0"/>
    </xf>
    <xf numFmtId="0" fontId="4" fillId="0" borderId="5" xfId="0" applyFont="1" applyFill="1" applyBorder="1" applyAlignment="1" applyProtection="1">
      <alignment horizontal="left" vertical="center" wrapText="1"/>
      <protection locked="0"/>
    </xf>
    <xf numFmtId="0" fontId="4" fillId="0" borderId="21" xfId="0" applyFont="1" applyBorder="1" applyAlignment="1" applyProtection="1">
      <alignment horizontal="center"/>
    </xf>
    <xf numFmtId="0" fontId="4" fillId="0" borderId="28" xfId="0" applyFont="1" applyBorder="1" applyAlignment="1" applyProtection="1">
      <alignment horizontal="left"/>
    </xf>
    <xf numFmtId="0" fontId="4" fillId="0" borderId="21" xfId="0" applyFont="1" applyBorder="1" applyAlignment="1" applyProtection="1">
      <alignment horizontal="left"/>
    </xf>
    <xf numFmtId="0" fontId="4" fillId="0" borderId="14" xfId="0" applyFont="1" applyBorder="1" applyAlignment="1" applyProtection="1">
      <alignment horizontal="left"/>
    </xf>
    <xf numFmtId="0" fontId="4" fillId="0" borderId="15" xfId="0" applyFont="1" applyBorder="1" applyAlignment="1" applyProtection="1">
      <alignment horizontal="left"/>
    </xf>
    <xf numFmtId="0" fontId="23" fillId="2" borderId="28" xfId="0" applyFont="1" applyFill="1" applyBorder="1" applyAlignment="1" applyProtection="1">
      <alignment horizontal="center" vertical="center" wrapText="1"/>
    </xf>
    <xf numFmtId="0" fontId="23" fillId="2" borderId="21" xfId="0" applyFont="1" applyFill="1" applyBorder="1" applyAlignment="1" applyProtection="1">
      <alignment horizontal="center" vertical="center" wrapText="1"/>
    </xf>
    <xf numFmtId="0" fontId="23" fillId="2" borderId="22" xfId="0" applyFont="1" applyFill="1" applyBorder="1" applyAlignment="1" applyProtection="1">
      <alignment horizontal="center" vertical="center" wrapText="1"/>
    </xf>
    <xf numFmtId="0" fontId="25" fillId="28" borderId="8" xfId="2" applyFont="1" applyFill="1" applyBorder="1" applyAlignment="1" applyProtection="1">
      <alignment horizontal="center"/>
    </xf>
    <xf numFmtId="0" fontId="25" fillId="28" borderId="25" xfId="2" applyFont="1" applyFill="1" applyBorder="1" applyAlignment="1" applyProtection="1">
      <alignment horizontal="center"/>
    </xf>
    <xf numFmtId="0" fontId="4" fillId="30" borderId="11" xfId="0" applyFont="1" applyFill="1" applyBorder="1" applyAlignment="1" applyProtection="1">
      <alignment horizontal="center" vertical="center" wrapText="1"/>
      <protection locked="0"/>
    </xf>
    <xf numFmtId="0" fontId="4" fillId="30" borderId="16" xfId="0" applyFont="1" applyFill="1" applyBorder="1" applyAlignment="1" applyProtection="1">
      <alignment horizontal="center" vertical="center" wrapText="1"/>
      <protection locked="0"/>
    </xf>
    <xf numFmtId="0" fontId="4" fillId="30" borderId="26" xfId="0" applyFont="1" applyFill="1" applyBorder="1" applyAlignment="1" applyProtection="1">
      <alignment horizontal="center" vertical="center" wrapText="1"/>
      <protection locked="0"/>
    </xf>
    <xf numFmtId="0" fontId="4" fillId="30" borderId="27" xfId="0" applyFont="1" applyFill="1" applyBorder="1" applyAlignment="1" applyProtection="1">
      <alignment horizontal="center" vertical="center" wrapText="1"/>
      <protection locked="0"/>
    </xf>
    <xf numFmtId="0" fontId="25" fillId="28" borderId="23" xfId="2" applyFont="1" applyFill="1" applyBorder="1" applyAlignment="1" applyProtection="1">
      <alignment horizontal="center" vertical="center" wrapText="1"/>
    </xf>
    <xf numFmtId="0" fontId="25" fillId="28" borderId="31" xfId="2" applyFont="1" applyFill="1" applyBorder="1" applyAlignment="1" applyProtection="1">
      <alignment horizontal="center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16" xfId="0" applyFont="1" applyBorder="1" applyAlignment="1" applyProtection="1">
      <alignment horizontal="center" vertical="center" wrapText="1"/>
      <protection locked="0"/>
    </xf>
    <xf numFmtId="0" fontId="4" fillId="0" borderId="26" xfId="0" applyFont="1" applyBorder="1" applyAlignment="1" applyProtection="1">
      <alignment horizontal="center" vertical="center" wrapText="1"/>
      <protection locked="0"/>
    </xf>
    <xf numFmtId="0" fontId="4" fillId="0" borderId="27" xfId="0" applyFont="1" applyBorder="1" applyAlignment="1" applyProtection="1">
      <alignment horizontal="center" vertical="center" wrapText="1"/>
      <protection locked="0"/>
    </xf>
    <xf numFmtId="0" fontId="23" fillId="26" borderId="8" xfId="3" applyFont="1" applyFill="1" applyBorder="1" applyAlignment="1" applyProtection="1">
      <alignment horizontal="center" vertical="center" wrapText="1"/>
    </xf>
    <xf numFmtId="0" fontId="23" fillId="26" borderId="25" xfId="3" applyFont="1" applyFill="1" applyBorder="1" applyAlignment="1" applyProtection="1">
      <alignment horizontal="center" vertical="center" wrapText="1"/>
    </xf>
    <xf numFmtId="0" fontId="23" fillId="25" borderId="11" xfId="3" applyFont="1" applyFill="1" applyBorder="1" applyAlignment="1" applyProtection="1">
      <alignment horizontal="center" vertical="center" wrapText="1"/>
    </xf>
    <xf numFmtId="0" fontId="23" fillId="25" borderId="16" xfId="3" applyFont="1" applyFill="1" applyBorder="1" applyAlignment="1" applyProtection="1">
      <alignment horizontal="center" vertical="center" wrapText="1"/>
    </xf>
    <xf numFmtId="0" fontId="23" fillId="27" borderId="26" xfId="3" applyFont="1" applyFill="1" applyBorder="1" applyAlignment="1" applyProtection="1">
      <alignment horizontal="center" vertical="center" wrapText="1"/>
    </xf>
    <xf numFmtId="0" fontId="23" fillId="27" borderId="27" xfId="3" applyFont="1" applyFill="1" applyBorder="1" applyAlignment="1" applyProtection="1">
      <alignment horizontal="center" vertical="center" wrapText="1"/>
    </xf>
    <xf numFmtId="0" fontId="22" fillId="0" borderId="18" xfId="2" applyFont="1" applyBorder="1" applyAlignment="1" applyProtection="1">
      <alignment horizontal="center" vertical="center" wrapText="1"/>
      <protection locked="0"/>
    </xf>
    <xf numFmtId="0" fontId="22" fillId="0" borderId="10" xfId="2" applyFont="1" applyBorder="1" applyAlignment="1" applyProtection="1">
      <alignment horizontal="center" vertical="center" wrapText="1"/>
      <protection locked="0"/>
    </xf>
    <xf numFmtId="0" fontId="23" fillId="2" borderId="46" xfId="0" applyFont="1" applyFill="1" applyBorder="1" applyAlignment="1" applyProtection="1">
      <alignment horizontal="center" vertical="center" wrapText="1"/>
    </xf>
    <xf numFmtId="0" fontId="4" fillId="0" borderId="21" xfId="0" applyFont="1" applyBorder="1" applyAlignment="1" applyProtection="1">
      <alignment horizontal="center" vertical="top" wrapText="1"/>
      <protection locked="0"/>
    </xf>
    <xf numFmtId="0" fontId="4" fillId="0" borderId="22" xfId="0" applyFont="1" applyBorder="1" applyAlignment="1" applyProtection="1">
      <alignment horizontal="center" vertical="top" wrapText="1"/>
      <protection locked="0"/>
    </xf>
    <xf numFmtId="0" fontId="4" fillId="0" borderId="0" xfId="0" applyFont="1" applyBorder="1" applyAlignment="1" applyProtection="1">
      <alignment horizontal="center" vertical="center" wrapText="1"/>
    </xf>
    <xf numFmtId="0" fontId="4" fillId="0" borderId="23" xfId="0" applyNumberFormat="1" applyFont="1" applyBorder="1" applyAlignment="1" applyProtection="1">
      <alignment horizontal="center"/>
      <protection locked="0"/>
    </xf>
    <xf numFmtId="0" fontId="4" fillId="0" borderId="12" xfId="0" applyNumberFormat="1" applyFont="1" applyBorder="1" applyAlignment="1" applyProtection="1">
      <alignment horizontal="center"/>
      <protection locked="0"/>
    </xf>
    <xf numFmtId="9" fontId="23" fillId="0" borderId="18" xfId="1" applyFont="1" applyBorder="1" applyAlignment="1" applyProtection="1">
      <alignment horizontal="center"/>
      <protection locked="0"/>
    </xf>
    <xf numFmtId="9" fontId="23" fillId="0" borderId="10" xfId="1" applyFont="1" applyBorder="1" applyAlignment="1" applyProtection="1">
      <alignment horizontal="center"/>
      <protection locked="0"/>
    </xf>
    <xf numFmtId="9" fontId="23" fillId="0" borderId="46" xfId="1" applyFont="1" applyBorder="1" applyAlignment="1" applyProtection="1">
      <alignment horizontal="center"/>
    </xf>
    <xf numFmtId="0" fontId="24" fillId="29" borderId="4" xfId="0" applyFont="1" applyFill="1" applyBorder="1" applyAlignment="1" applyProtection="1">
      <alignment horizontal="center" vertical="center"/>
    </xf>
    <xf numFmtId="0" fontId="24" fillId="29" borderId="5" xfId="0" applyFont="1" applyFill="1" applyBorder="1" applyAlignment="1" applyProtection="1">
      <alignment horizontal="center" vertical="center"/>
    </xf>
    <xf numFmtId="0" fontId="4" fillId="0" borderId="53" xfId="0" applyFont="1" applyBorder="1" applyAlignment="1" applyProtection="1">
      <alignment horizontal="left" vertical="top" wrapText="1"/>
      <protection locked="0"/>
    </xf>
    <xf numFmtId="0" fontId="4" fillId="0" borderId="56" xfId="0" applyFont="1" applyBorder="1" applyAlignment="1" applyProtection="1">
      <alignment horizontal="left" vertical="top" wrapText="1"/>
      <protection locked="0"/>
    </xf>
    <xf numFmtId="0" fontId="4" fillId="0" borderId="57" xfId="0" applyFont="1" applyBorder="1" applyAlignment="1" applyProtection="1">
      <alignment horizontal="left" vertical="top" wrapText="1"/>
      <protection locked="0"/>
    </xf>
    <xf numFmtId="0" fontId="4" fillId="0" borderId="53" xfId="0" applyFont="1" applyBorder="1" applyAlignment="1" applyProtection="1">
      <alignment horizontal="justify" vertical="top" wrapText="1"/>
      <protection locked="0"/>
    </xf>
    <xf numFmtId="0" fontId="4" fillId="0" borderId="56" xfId="0" applyFont="1" applyBorder="1" applyAlignment="1" applyProtection="1">
      <alignment horizontal="justify" vertical="top" wrapText="1"/>
      <protection locked="0"/>
    </xf>
    <xf numFmtId="0" fontId="4" fillId="0" borderId="57" xfId="0" applyFont="1" applyBorder="1" applyAlignment="1" applyProtection="1">
      <alignment horizontal="justify" vertical="top" wrapText="1"/>
      <protection locked="0"/>
    </xf>
    <xf numFmtId="0" fontId="31" fillId="0" borderId="2" xfId="0" applyFont="1" applyBorder="1" applyAlignment="1">
      <alignment horizontal="center" vertical="center"/>
    </xf>
    <xf numFmtId="0" fontId="31" fillId="0" borderId="60" xfId="0" applyFont="1" applyBorder="1" applyAlignment="1">
      <alignment horizontal="center" vertical="center"/>
    </xf>
    <xf numFmtId="0" fontId="31" fillId="0" borderId="1" xfId="0" applyFont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22" fillId="0" borderId="28" xfId="2" applyFont="1" applyFill="1" applyBorder="1" applyAlignment="1" applyProtection="1">
      <alignment horizontal="left"/>
      <protection locked="0"/>
    </xf>
    <xf numFmtId="0" fontId="22" fillId="0" borderId="21" xfId="2" applyFont="1" applyFill="1" applyBorder="1" applyAlignment="1" applyProtection="1">
      <alignment horizontal="left"/>
      <protection locked="0"/>
    </xf>
    <xf numFmtId="0" fontId="22" fillId="0" borderId="22" xfId="2" applyFont="1" applyFill="1" applyBorder="1" applyAlignment="1" applyProtection="1">
      <alignment horizontal="left"/>
      <protection locked="0"/>
    </xf>
    <xf numFmtId="0" fontId="4" fillId="0" borderId="3" xfId="2" applyFont="1" applyFill="1" applyBorder="1" applyAlignment="1" applyProtection="1">
      <alignment horizontal="center" wrapText="1"/>
      <protection locked="0"/>
    </xf>
    <xf numFmtId="0" fontId="22" fillId="0" borderId="4" xfId="2" applyFont="1" applyFill="1" applyBorder="1" applyAlignment="1" applyProtection="1">
      <alignment horizontal="center" wrapText="1"/>
      <protection locked="0"/>
    </xf>
    <xf numFmtId="0" fontId="22" fillId="0" borderId="5" xfId="2" applyFont="1" applyFill="1" applyBorder="1" applyAlignment="1" applyProtection="1">
      <alignment horizontal="center" wrapText="1"/>
      <protection locked="0"/>
    </xf>
    <xf numFmtId="0" fontId="22" fillId="0" borderId="17" xfId="2" applyFont="1" applyFill="1" applyBorder="1" applyAlignment="1" applyProtection="1">
      <alignment horizontal="center" wrapText="1"/>
      <protection locked="0"/>
    </xf>
    <xf numFmtId="0" fontId="22" fillId="0" borderId="14" xfId="2" applyFont="1" applyFill="1" applyBorder="1" applyAlignment="1" applyProtection="1">
      <alignment horizontal="center" wrapText="1"/>
      <protection locked="0"/>
    </xf>
    <xf numFmtId="0" fontId="22" fillId="0" borderId="15" xfId="2" applyFont="1" applyFill="1" applyBorder="1" applyAlignment="1" applyProtection="1">
      <alignment horizontal="center" wrapText="1"/>
      <protection locked="0"/>
    </xf>
    <xf numFmtId="0" fontId="4" fillId="0" borderId="11" xfId="0" applyFont="1" applyFill="1" applyBorder="1" applyAlignment="1" applyProtection="1">
      <alignment horizontal="center" vertical="center" wrapText="1"/>
      <protection locked="0"/>
    </xf>
    <xf numFmtId="0" fontId="4" fillId="0" borderId="16" xfId="0" applyFont="1" applyFill="1" applyBorder="1" applyAlignment="1" applyProtection="1">
      <alignment horizontal="center" vertical="center" wrapText="1"/>
      <protection locked="0"/>
    </xf>
    <xf numFmtId="0" fontId="4" fillId="0" borderId="26" xfId="0" applyFont="1" applyFill="1" applyBorder="1" applyAlignment="1" applyProtection="1">
      <alignment horizontal="center" vertical="center" wrapText="1"/>
      <protection locked="0"/>
    </xf>
    <xf numFmtId="0" fontId="4" fillId="0" borderId="27" xfId="0" applyFont="1" applyFill="1" applyBorder="1" applyAlignment="1" applyProtection="1">
      <alignment horizontal="center" vertical="center" wrapText="1"/>
      <protection locked="0"/>
    </xf>
    <xf numFmtId="0" fontId="4" fillId="0" borderId="53" xfId="0" applyFont="1" applyBorder="1" applyAlignment="1" applyProtection="1">
      <alignment horizontal="center" vertical="top" wrapText="1"/>
      <protection locked="0"/>
    </xf>
    <xf numFmtId="0" fontId="4" fillId="0" borderId="56" xfId="0" applyFont="1" applyBorder="1" applyAlignment="1" applyProtection="1">
      <alignment horizontal="center" vertical="top" wrapText="1"/>
      <protection locked="0"/>
    </xf>
    <xf numFmtId="0" fontId="4" fillId="0" borderId="57" xfId="0" applyFont="1" applyBorder="1" applyAlignment="1" applyProtection="1">
      <alignment horizontal="center" vertical="top" wrapText="1"/>
      <protection locked="0"/>
    </xf>
    <xf numFmtId="0" fontId="33" fillId="31" borderId="29" xfId="0" applyFont="1" applyFill="1" applyBorder="1" applyAlignment="1">
      <alignment vertical="center"/>
    </xf>
    <xf numFmtId="0" fontId="33" fillId="31" borderId="62" xfId="0" applyFont="1" applyFill="1" applyBorder="1" applyAlignment="1">
      <alignment vertical="center"/>
    </xf>
  </cellXfs>
  <cellStyles count="49">
    <cellStyle name="20% - Énfasis1 2" xfId="4" xr:uid="{00000000-0005-0000-0000-000000000000}"/>
    <cellStyle name="20% - Énfasis2 2" xfId="5" xr:uid="{00000000-0005-0000-0000-000001000000}"/>
    <cellStyle name="20% - Énfasis3 2" xfId="6" xr:uid="{00000000-0005-0000-0000-000002000000}"/>
    <cellStyle name="20% - Énfasis4 2" xfId="7" xr:uid="{00000000-0005-0000-0000-000003000000}"/>
    <cellStyle name="20% - Énfasis5 2" xfId="8" xr:uid="{00000000-0005-0000-0000-000004000000}"/>
    <cellStyle name="20% - Énfasis6 2" xfId="9" xr:uid="{00000000-0005-0000-0000-000005000000}"/>
    <cellStyle name="40% - Énfasis1 2" xfId="10" xr:uid="{00000000-0005-0000-0000-000006000000}"/>
    <cellStyle name="40% - Énfasis2 2" xfId="11" xr:uid="{00000000-0005-0000-0000-000007000000}"/>
    <cellStyle name="40% - Énfasis3 2" xfId="12" xr:uid="{00000000-0005-0000-0000-000008000000}"/>
    <cellStyle name="40% - Énfasis4 2" xfId="13" xr:uid="{00000000-0005-0000-0000-000009000000}"/>
    <cellStyle name="40% - Énfasis5 2" xfId="14" xr:uid="{00000000-0005-0000-0000-00000A000000}"/>
    <cellStyle name="40% - Énfasis6 2" xfId="15" xr:uid="{00000000-0005-0000-0000-00000B000000}"/>
    <cellStyle name="60% - Énfasis1 2" xfId="16" xr:uid="{00000000-0005-0000-0000-00000C000000}"/>
    <cellStyle name="60% - Énfasis2 2" xfId="17" xr:uid="{00000000-0005-0000-0000-00000D000000}"/>
    <cellStyle name="60% - Énfasis3 2" xfId="18" xr:uid="{00000000-0005-0000-0000-00000E000000}"/>
    <cellStyle name="60% - Énfasis4 2" xfId="19" xr:uid="{00000000-0005-0000-0000-00000F000000}"/>
    <cellStyle name="60% - Énfasis5 2" xfId="20" xr:uid="{00000000-0005-0000-0000-000010000000}"/>
    <cellStyle name="60% - Énfasis6 2" xfId="21" xr:uid="{00000000-0005-0000-0000-000011000000}"/>
    <cellStyle name="Buena 2" xfId="32" xr:uid="{00000000-0005-0000-0000-000012000000}"/>
    <cellStyle name="Cálculo 2" xfId="29" xr:uid="{00000000-0005-0000-0000-000013000000}"/>
    <cellStyle name="Celda de comprobación 2" xfId="30" xr:uid="{00000000-0005-0000-0000-000014000000}"/>
    <cellStyle name="Celda vinculada 2" xfId="38" xr:uid="{00000000-0005-0000-0000-000015000000}"/>
    <cellStyle name="Encabezado 4 2" xfId="36" xr:uid="{00000000-0005-0000-0000-000016000000}"/>
    <cellStyle name="Énfasis1 2" xfId="22" xr:uid="{00000000-0005-0000-0000-000017000000}"/>
    <cellStyle name="Énfasis2 2" xfId="23" xr:uid="{00000000-0005-0000-0000-000018000000}"/>
    <cellStyle name="Énfasis3 2" xfId="24" xr:uid="{00000000-0005-0000-0000-000019000000}"/>
    <cellStyle name="Énfasis4 2" xfId="25" xr:uid="{00000000-0005-0000-0000-00001A000000}"/>
    <cellStyle name="Énfasis5 2" xfId="26" xr:uid="{00000000-0005-0000-0000-00001B000000}"/>
    <cellStyle name="Énfasis6 2" xfId="27" xr:uid="{00000000-0005-0000-0000-00001C000000}"/>
    <cellStyle name="Entrada 2" xfId="37" xr:uid="{00000000-0005-0000-0000-00001D000000}"/>
    <cellStyle name="Hipervínculo" xfId="2" builtinId="8"/>
    <cellStyle name="Incorrecto 2" xfId="28" xr:uid="{00000000-0005-0000-0000-00001F000000}"/>
    <cellStyle name="Neutral 2" xfId="39" xr:uid="{00000000-0005-0000-0000-000020000000}"/>
    <cellStyle name="Normal" xfId="0" builtinId="0"/>
    <cellStyle name="Normal 2" xfId="3" xr:uid="{00000000-0005-0000-0000-000022000000}"/>
    <cellStyle name="Normal 2 2 3" xfId="48" xr:uid="{00000000-0005-0000-0000-000023000000}"/>
    <cellStyle name="Normal 3" xfId="40" xr:uid="{00000000-0005-0000-0000-000024000000}"/>
    <cellStyle name="Normal 5" xfId="41" xr:uid="{00000000-0005-0000-0000-000025000000}"/>
    <cellStyle name="Notas 2" xfId="42" xr:uid="{00000000-0005-0000-0000-000026000000}"/>
    <cellStyle name="Porcentaje" xfId="1" builtinId="5"/>
    <cellStyle name="Porcentaje 2" xfId="44" xr:uid="{00000000-0005-0000-0000-000028000000}"/>
    <cellStyle name="Salida 2" xfId="43" xr:uid="{00000000-0005-0000-0000-000029000000}"/>
    <cellStyle name="Texto de advertencia 2" xfId="47" xr:uid="{00000000-0005-0000-0000-00002A000000}"/>
    <cellStyle name="Texto explicativo 2" xfId="31" xr:uid="{00000000-0005-0000-0000-00002B000000}"/>
    <cellStyle name="Título 1 2" xfId="33" xr:uid="{00000000-0005-0000-0000-00002C000000}"/>
    <cellStyle name="Título 2 2" xfId="34" xr:uid="{00000000-0005-0000-0000-00002D000000}"/>
    <cellStyle name="Título 3 2" xfId="35" xr:uid="{00000000-0005-0000-0000-00002E000000}"/>
    <cellStyle name="Título 4" xfId="45" xr:uid="{00000000-0005-0000-0000-00002F000000}"/>
    <cellStyle name="Total 2" xfId="46" xr:uid="{00000000-0005-0000-0000-000030000000}"/>
  </cellStyles>
  <dxfs count="0"/>
  <tableStyles count="0" defaultTableStyle="TableStyleMedium2" defaultPivotStyle="PivotStyleLight16"/>
  <colors>
    <mruColors>
      <color rgb="FF002060"/>
      <color rgb="FF001760"/>
      <color rgb="FFDCE6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741606146203569"/>
          <c:y val="4.8698651405841308E-2"/>
          <c:w val="0.79227975011097762"/>
          <c:h val="0.7285261558381260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'Auditorias internas realizadas '!$C$28</c:f>
              <c:strCache>
                <c:ptCount val="1"/>
                <c:pt idx="0">
                  <c:v>Resultados 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211F-45EA-808B-97ACC72AA44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'Auditorias internas realizadas '!$D$24:$Q$24</c:f>
              <c:strCache>
                <c:ptCount val="13"/>
                <c:pt idx="0">
                  <c:v>I Trimestre</c:v>
                </c:pt>
                <c:pt idx="3">
                  <c:v>II Trimestre</c:v>
                </c:pt>
                <c:pt idx="6">
                  <c:v>III Trimestre</c:v>
                </c:pt>
                <c:pt idx="9">
                  <c:v>IV Trimestre</c:v>
                </c:pt>
                <c:pt idx="12">
                  <c:v>TOTAL PERIODO</c:v>
                </c:pt>
              </c:strCache>
            </c:strRef>
          </c:cat>
          <c:val>
            <c:numRef>
              <c:f>'Auditorias internas realizadas '!$D$28:$Q$28</c:f>
              <c:numCache>
                <c:formatCode>0.00%</c:formatCode>
                <c:ptCount val="14"/>
                <c:pt idx="0">
                  <c:v>8.7500000000000008E-2</c:v>
                </c:pt>
                <c:pt idx="3" formatCode="0%">
                  <c:v>0.41785714285714282</c:v>
                </c:pt>
                <c:pt idx="6" formatCode="0%">
                  <c:v>0</c:v>
                </c:pt>
                <c:pt idx="9" formatCode="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11F-45EA-808B-97ACC72AA447}"/>
            </c:ext>
          </c:extLst>
        </c:ser>
        <c:ser>
          <c:idx val="1"/>
          <c:order val="1"/>
          <c:tx>
            <c:strRef>
              <c:f>'Auditorias internas realizadas '!$C$25</c:f>
              <c:strCache>
                <c:ptCount val="1"/>
                <c:pt idx="0">
                  <c:v>Meta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'Auditorias internas realizadas '!$D$24:$Q$24</c:f>
              <c:strCache>
                <c:ptCount val="13"/>
                <c:pt idx="0">
                  <c:v>I Trimestre</c:v>
                </c:pt>
                <c:pt idx="3">
                  <c:v>II Trimestre</c:v>
                </c:pt>
                <c:pt idx="6">
                  <c:v>III Trimestre</c:v>
                </c:pt>
                <c:pt idx="9">
                  <c:v>IV Trimestre</c:v>
                </c:pt>
                <c:pt idx="12">
                  <c:v>TOTAL PERIODO</c:v>
                </c:pt>
              </c:strCache>
            </c:strRef>
          </c:cat>
          <c:val>
            <c:numRef>
              <c:f>'Auditorias internas realizadas '!$D$25:$Q$25</c:f>
              <c:numCache>
                <c:formatCode>0%</c:formatCode>
                <c:ptCount val="14"/>
                <c:pt idx="0">
                  <c:v>0</c:v>
                </c:pt>
                <c:pt idx="3" formatCode="0.00%">
                  <c:v>0.28570000000000001</c:v>
                </c:pt>
                <c:pt idx="6" formatCode="0.00%">
                  <c:v>0.57140000000000002</c:v>
                </c:pt>
                <c:pt idx="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11F-45EA-808B-97ACC72AA447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534336672"/>
        <c:axId val="534344832"/>
      </c:barChart>
      <c:catAx>
        <c:axId val="5343366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34344832"/>
        <c:crosses val="autoZero"/>
        <c:auto val="1"/>
        <c:lblAlgn val="ctr"/>
        <c:lblOffset val="100"/>
        <c:noMultiLvlLbl val="0"/>
      </c:catAx>
      <c:valAx>
        <c:axId val="534344832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crossAx val="5343366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741606146203569"/>
          <c:y val="4.8698651405841308E-2"/>
          <c:w val="0.79227975011097762"/>
          <c:h val="0.7285261558381260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'Informes de seguimiento y evalu'!$C$28</c:f>
              <c:strCache>
                <c:ptCount val="1"/>
                <c:pt idx="0">
                  <c:v>Resultados 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E844-4B45-92EB-2CFD6824C10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'Informes de seguimiento y evalu'!$D$24:$Q$24</c:f>
              <c:strCache>
                <c:ptCount val="13"/>
                <c:pt idx="0">
                  <c:v>I Trimestre</c:v>
                </c:pt>
                <c:pt idx="3">
                  <c:v>II Trimestre</c:v>
                </c:pt>
                <c:pt idx="6">
                  <c:v>III Trimestre</c:v>
                </c:pt>
                <c:pt idx="9">
                  <c:v>IV Trimestre</c:v>
                </c:pt>
                <c:pt idx="12">
                  <c:v>TOTAL PERIODO</c:v>
                </c:pt>
              </c:strCache>
            </c:strRef>
          </c:cat>
          <c:val>
            <c:numRef>
              <c:f>'Informes de seguimiento y evalu'!$D$28:$Q$28</c:f>
              <c:numCache>
                <c:formatCode>0%</c:formatCode>
                <c:ptCount val="14"/>
                <c:pt idx="0">
                  <c:v>1</c:v>
                </c:pt>
                <c:pt idx="3">
                  <c:v>1</c:v>
                </c:pt>
                <c:pt idx="6">
                  <c:v>0</c:v>
                </c:pt>
                <c:pt idx="9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844-4B45-92EB-2CFD6824C10E}"/>
            </c:ext>
          </c:extLst>
        </c:ser>
        <c:ser>
          <c:idx val="1"/>
          <c:order val="1"/>
          <c:tx>
            <c:strRef>
              <c:f>'Informes de seguimiento y evalu'!$C$25</c:f>
              <c:strCache>
                <c:ptCount val="1"/>
                <c:pt idx="0">
                  <c:v>Meta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'Informes de seguimiento y evalu'!$D$24:$Q$24</c:f>
              <c:strCache>
                <c:ptCount val="13"/>
                <c:pt idx="0">
                  <c:v>I Trimestre</c:v>
                </c:pt>
                <c:pt idx="3">
                  <c:v>II Trimestre</c:v>
                </c:pt>
                <c:pt idx="6">
                  <c:v>III Trimestre</c:v>
                </c:pt>
                <c:pt idx="9">
                  <c:v>IV Trimestre</c:v>
                </c:pt>
                <c:pt idx="12">
                  <c:v>TOTAL PERIODO</c:v>
                </c:pt>
              </c:strCache>
            </c:strRef>
          </c:cat>
          <c:val>
            <c:numRef>
              <c:f>'Informes de seguimiento y evalu'!$D$25:$Q$25</c:f>
              <c:numCache>
                <c:formatCode>0%</c:formatCode>
                <c:ptCount val="14"/>
                <c:pt idx="0">
                  <c:v>1</c:v>
                </c:pt>
                <c:pt idx="3">
                  <c:v>1</c:v>
                </c:pt>
                <c:pt idx="6">
                  <c:v>1</c:v>
                </c:pt>
                <c:pt idx="9">
                  <c:v>1</c:v>
                </c:pt>
                <c:pt idx="1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844-4B45-92EB-2CFD6824C10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534336672"/>
        <c:axId val="534344832"/>
      </c:barChart>
      <c:catAx>
        <c:axId val="5343366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34344832"/>
        <c:crosses val="autoZero"/>
        <c:auto val="1"/>
        <c:lblAlgn val="ctr"/>
        <c:lblOffset val="100"/>
        <c:noMultiLvlLbl val="0"/>
      </c:catAx>
      <c:valAx>
        <c:axId val="534344832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crossAx val="5343366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s-ES_tradnl"/>
              <a:t>Auditorias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cap="none" spc="0" normalizeH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j-ea"/>
              <a:cs typeface="+mj-cs"/>
            </a:defRPr>
          </a:pPr>
          <a:endParaRPr lang="es-CO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[1]ponderacion!$B$3</c:f>
              <c:strCache>
                <c:ptCount val="1"/>
                <c:pt idx="0">
                  <c:v>Planeación</c:v>
                </c:pt>
              </c:strCache>
            </c:strRef>
          </c:tx>
          <c:spPr>
            <a:solidFill>
              <a:schemeClr val="accent5">
                <a:shade val="65000"/>
              </a:schemeClr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[1]ponderacion!$A$4:$A$17</c:f>
              <c:strCache>
                <c:ptCount val="14"/>
                <c:pt idx="0">
                  <c:v> Anales Publicaciones y relatoría  </c:v>
                </c:pt>
                <c:pt idx="1">
                  <c:v>Gestión de recursos físicos </c:v>
                </c:pt>
                <c:pt idx="2">
                  <c:v>Talento Humano</c:v>
                </c:pt>
                <c:pt idx="3">
                  <c:v>Gestión Normativa</c:v>
                </c:pt>
                <c:pt idx="4">
                  <c:v>Control Político</c:v>
                </c:pt>
                <c:pt idx="5">
                  <c:v>Elección de servidores Públicos Distritales</c:v>
                </c:pt>
                <c:pt idx="6">
                  <c:v>Sistemas y seguridad de la Información  </c:v>
                </c:pt>
                <c:pt idx="7">
                  <c:v> Gestión Documental </c:v>
                </c:pt>
                <c:pt idx="8">
                  <c:v>Gestión Financiera</c:v>
                </c:pt>
                <c:pt idx="9">
                  <c:v>Gestión Jurídica</c:v>
                </c:pt>
                <c:pt idx="10">
                  <c:v>Atención del Ciudadano  </c:v>
                </c:pt>
                <c:pt idx="11">
                  <c:v>Comunicaciones e información  </c:v>
                </c:pt>
                <c:pt idx="12">
                  <c:v>Direccionamiento Estratégico</c:v>
                </c:pt>
                <c:pt idx="13">
                  <c:v>Mejora Continua</c:v>
                </c:pt>
              </c:strCache>
            </c:strRef>
          </c:cat>
          <c:val>
            <c:numRef>
              <c:f>[1]ponderacion!$B$4:$B$17</c:f>
              <c:numCache>
                <c:formatCode>General</c:formatCode>
                <c:ptCount val="14"/>
                <c:pt idx="0">
                  <c:v>0.5</c:v>
                </c:pt>
                <c:pt idx="1">
                  <c:v>0.5</c:v>
                </c:pt>
                <c:pt idx="2">
                  <c:v>0.5</c:v>
                </c:pt>
                <c:pt idx="3">
                  <c:v>0.5</c:v>
                </c:pt>
                <c:pt idx="4">
                  <c:v>0.5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0.5</c:v>
                </c:pt>
                <c:pt idx="10">
                  <c:v>0.5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0D-4D89-AE67-F5679506ECC8}"/>
            </c:ext>
          </c:extLst>
        </c:ser>
        <c:ser>
          <c:idx val="1"/>
          <c:order val="1"/>
          <c:tx>
            <c:strRef>
              <c:f>[1]ponderacion!$C$3</c:f>
              <c:strCache>
                <c:ptCount val="1"/>
                <c:pt idx="0">
                  <c:v>Ejecución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[1]ponderacion!$A$4:$A$17</c:f>
              <c:strCache>
                <c:ptCount val="14"/>
                <c:pt idx="0">
                  <c:v> Anales Publicaciones y relatoría  </c:v>
                </c:pt>
                <c:pt idx="1">
                  <c:v>Gestión de recursos físicos </c:v>
                </c:pt>
                <c:pt idx="2">
                  <c:v>Talento Humano</c:v>
                </c:pt>
                <c:pt idx="3">
                  <c:v>Gestión Normativa</c:v>
                </c:pt>
                <c:pt idx="4">
                  <c:v>Control Político</c:v>
                </c:pt>
                <c:pt idx="5">
                  <c:v>Elección de servidores Públicos Distritales</c:v>
                </c:pt>
                <c:pt idx="6">
                  <c:v>Sistemas y seguridad de la Información  </c:v>
                </c:pt>
                <c:pt idx="7">
                  <c:v> Gestión Documental </c:v>
                </c:pt>
                <c:pt idx="8">
                  <c:v>Gestión Financiera</c:v>
                </c:pt>
                <c:pt idx="9">
                  <c:v>Gestión Jurídica</c:v>
                </c:pt>
                <c:pt idx="10">
                  <c:v>Atención del Ciudadano  </c:v>
                </c:pt>
                <c:pt idx="11">
                  <c:v>Comunicaciones e información  </c:v>
                </c:pt>
                <c:pt idx="12">
                  <c:v>Direccionamiento Estratégico</c:v>
                </c:pt>
                <c:pt idx="13">
                  <c:v>Mejora Continua</c:v>
                </c:pt>
              </c:strCache>
            </c:strRef>
          </c:cat>
          <c:val>
            <c:numRef>
              <c:f>[1]ponderacion!$C$4:$C$17</c:f>
              <c:numCache>
                <c:formatCode>General</c:formatCode>
                <c:ptCount val="14"/>
                <c:pt idx="0">
                  <c:v>0.45</c:v>
                </c:pt>
                <c:pt idx="1">
                  <c:v>0.45</c:v>
                </c:pt>
                <c:pt idx="2">
                  <c:v>0.45</c:v>
                </c:pt>
                <c:pt idx="3">
                  <c:v>0.22500000000000001</c:v>
                </c:pt>
                <c:pt idx="4">
                  <c:v>0.22500000000000001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0.22500000000000001</c:v>
                </c:pt>
                <c:pt idx="10">
                  <c:v>0.22500000000000001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C0D-4D89-AE67-F5679506ECC8}"/>
            </c:ext>
          </c:extLst>
        </c:ser>
        <c:ser>
          <c:idx val="2"/>
          <c:order val="2"/>
          <c:tx>
            <c:strRef>
              <c:f>[1]ponderacion!$D$3</c:f>
              <c:strCache>
                <c:ptCount val="1"/>
                <c:pt idx="0">
                  <c:v>Evaluación</c:v>
                </c:pt>
              </c:strCache>
            </c:strRef>
          </c:tx>
          <c:spPr>
            <a:solidFill>
              <a:schemeClr val="accent5">
                <a:tint val="65000"/>
              </a:schemeClr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[1]ponderacion!$A$4:$A$17</c:f>
              <c:strCache>
                <c:ptCount val="14"/>
                <c:pt idx="0">
                  <c:v> Anales Publicaciones y relatoría  </c:v>
                </c:pt>
                <c:pt idx="1">
                  <c:v>Gestión de recursos físicos </c:v>
                </c:pt>
                <c:pt idx="2">
                  <c:v>Talento Humano</c:v>
                </c:pt>
                <c:pt idx="3">
                  <c:v>Gestión Normativa</c:v>
                </c:pt>
                <c:pt idx="4">
                  <c:v>Control Político</c:v>
                </c:pt>
                <c:pt idx="5">
                  <c:v>Elección de servidores Públicos Distritales</c:v>
                </c:pt>
                <c:pt idx="6">
                  <c:v>Sistemas y seguridad de la Información  </c:v>
                </c:pt>
                <c:pt idx="7">
                  <c:v> Gestión Documental </c:v>
                </c:pt>
                <c:pt idx="8">
                  <c:v>Gestión Financiera</c:v>
                </c:pt>
                <c:pt idx="9">
                  <c:v>Gestión Jurídica</c:v>
                </c:pt>
                <c:pt idx="10">
                  <c:v>Atención del Ciudadano  </c:v>
                </c:pt>
                <c:pt idx="11">
                  <c:v>Comunicaciones e información  </c:v>
                </c:pt>
                <c:pt idx="12">
                  <c:v>Direccionamiento Estratégico</c:v>
                </c:pt>
                <c:pt idx="13">
                  <c:v>Mejora Continua</c:v>
                </c:pt>
              </c:strCache>
            </c:strRef>
          </c:cat>
          <c:val>
            <c:numRef>
              <c:f>[1]ponderacion!$D$4:$D$17</c:f>
              <c:numCache>
                <c:formatCode>General</c:formatCode>
                <c:ptCount val="14"/>
                <c:pt idx="0">
                  <c:v>0.05</c:v>
                </c:pt>
                <c:pt idx="1">
                  <c:v>0.05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C0D-4D89-AE67-F5679506ECC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-1107875408"/>
        <c:axId val="-1107872144"/>
        <c:axId val="0"/>
      </c:bar3DChart>
      <c:catAx>
        <c:axId val="-1107875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-1107872144"/>
        <c:crosses val="autoZero"/>
        <c:auto val="1"/>
        <c:lblAlgn val="ctr"/>
        <c:lblOffset val="100"/>
        <c:noMultiLvlLbl val="0"/>
      </c:catAx>
      <c:valAx>
        <c:axId val="-11078721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-11078754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9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428622</xdr:colOff>
      <xdr:row>28</xdr:row>
      <xdr:rowOff>107158</xdr:rowOff>
    </xdr:from>
    <xdr:to>
      <xdr:col>16</xdr:col>
      <xdr:colOff>559593</xdr:colOff>
      <xdr:row>39</xdr:row>
      <xdr:rowOff>130970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865192</xdr:colOff>
      <xdr:row>1</xdr:row>
      <xdr:rowOff>31748</xdr:rowOff>
    </xdr:from>
    <xdr:to>
      <xdr:col>2</xdr:col>
      <xdr:colOff>1617667</xdr:colOff>
      <xdr:row>3</xdr:row>
      <xdr:rowOff>282573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3380" y="230186"/>
          <a:ext cx="752475" cy="8858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428622</xdr:colOff>
      <xdr:row>28</xdr:row>
      <xdr:rowOff>107158</xdr:rowOff>
    </xdr:from>
    <xdr:to>
      <xdr:col>16</xdr:col>
      <xdr:colOff>559593</xdr:colOff>
      <xdr:row>39</xdr:row>
      <xdr:rowOff>130970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ED09AF40-F771-774E-AD84-F80829F51A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865192</xdr:colOff>
      <xdr:row>1</xdr:row>
      <xdr:rowOff>31748</xdr:rowOff>
    </xdr:from>
    <xdr:to>
      <xdr:col>2</xdr:col>
      <xdr:colOff>1617667</xdr:colOff>
      <xdr:row>3</xdr:row>
      <xdr:rowOff>282573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3F50BC9-8F37-8D40-B2A5-4CF6CE1B4F72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6092" y="209548"/>
          <a:ext cx="752475" cy="8604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23</xdr:row>
      <xdr:rowOff>0</xdr:rowOff>
    </xdr:from>
    <xdr:to>
      <xdr:col>13</xdr:col>
      <xdr:colOff>942975</xdr:colOff>
      <xdr:row>54</xdr:row>
      <xdr:rowOff>76200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A92B3381-5B72-419E-82A8-0A4669054A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ome/Desktop/CB/Boris%20Jose%20R_G/2021/2.%20Indicadores/reporte%20Indicadores/Reportes%20y%20publicar/Reportes/2%20trimestre/2.Reporte.Indicador.2T.76.77.2021%20control%20intern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 INDICADOR 76"/>
      <sheetName val="ponderacion"/>
      <sheetName val="HOJA INDICADOR77"/>
    </sheetNames>
    <sheetDataSet>
      <sheetData sheetId="0" refreshError="1"/>
      <sheetData sheetId="1">
        <row r="3">
          <cell r="B3" t="str">
            <v>Planeación</v>
          </cell>
          <cell r="C3" t="str">
            <v>Ejecución</v>
          </cell>
          <cell r="D3" t="str">
            <v>Evaluación</v>
          </cell>
        </row>
        <row r="4">
          <cell r="A4" t="str">
            <v xml:space="preserve"> Anales Publicaciones y relatoría  </v>
          </cell>
          <cell r="B4">
            <v>0.5</v>
          </cell>
          <cell r="C4">
            <v>0.45</v>
          </cell>
          <cell r="D4">
            <v>0.05</v>
          </cell>
        </row>
        <row r="5">
          <cell r="A5" t="str">
            <v xml:space="preserve">Gestión de recursos físicos </v>
          </cell>
          <cell r="B5">
            <v>0.5</v>
          </cell>
          <cell r="C5">
            <v>0.45</v>
          </cell>
          <cell r="D5">
            <v>0.05</v>
          </cell>
        </row>
        <row r="6">
          <cell r="A6" t="str">
            <v>Talento Humano</v>
          </cell>
          <cell r="B6">
            <v>0.5</v>
          </cell>
          <cell r="C6">
            <v>0.45</v>
          </cell>
          <cell r="D6">
            <v>0</v>
          </cell>
        </row>
        <row r="7">
          <cell r="A7" t="str">
            <v>Gestión Normativa</v>
          </cell>
          <cell r="B7">
            <v>0.5</v>
          </cell>
          <cell r="C7">
            <v>0.22500000000000001</v>
          </cell>
          <cell r="D7">
            <v>0</v>
          </cell>
        </row>
        <row r="8">
          <cell r="A8" t="str">
            <v>Control Político</v>
          </cell>
          <cell r="B8">
            <v>0.5</v>
          </cell>
          <cell r="C8">
            <v>0.22500000000000001</v>
          </cell>
          <cell r="D8">
            <v>0</v>
          </cell>
        </row>
        <row r="9">
          <cell r="A9" t="str">
            <v>Elección de servidores Públicos Distritales</v>
          </cell>
          <cell r="B9">
            <v>0</v>
          </cell>
          <cell r="C9">
            <v>0</v>
          </cell>
          <cell r="D9">
            <v>0</v>
          </cell>
        </row>
        <row r="10">
          <cell r="A10" t="str">
            <v xml:space="preserve">Sistemas y seguridad de la Información  </v>
          </cell>
          <cell r="B10">
            <v>0</v>
          </cell>
          <cell r="C10">
            <v>0</v>
          </cell>
          <cell r="D10">
            <v>0</v>
          </cell>
        </row>
        <row r="11">
          <cell r="A11" t="str">
            <v xml:space="preserve"> Gestión Documental </v>
          </cell>
          <cell r="B11">
            <v>0</v>
          </cell>
          <cell r="C11">
            <v>0</v>
          </cell>
          <cell r="D11">
            <v>0</v>
          </cell>
        </row>
        <row r="12">
          <cell r="A12" t="str">
            <v>Gestión Financiera</v>
          </cell>
          <cell r="B12">
            <v>0</v>
          </cell>
          <cell r="C12">
            <v>0</v>
          </cell>
          <cell r="D12">
            <v>0</v>
          </cell>
        </row>
        <row r="13">
          <cell r="A13" t="str">
            <v>Gestión Jurídica</v>
          </cell>
          <cell r="B13">
            <v>0.5</v>
          </cell>
          <cell r="C13">
            <v>0.22500000000000001</v>
          </cell>
          <cell r="D13">
            <v>0</v>
          </cell>
        </row>
        <row r="14">
          <cell r="A14" t="str">
            <v xml:space="preserve">Atención del Ciudadano  </v>
          </cell>
          <cell r="B14">
            <v>0.5</v>
          </cell>
          <cell r="C14">
            <v>0.22500000000000001</v>
          </cell>
          <cell r="D14">
            <v>0</v>
          </cell>
        </row>
        <row r="15">
          <cell r="A15" t="str">
            <v xml:space="preserve">Comunicaciones e información  </v>
          </cell>
          <cell r="B15">
            <v>0</v>
          </cell>
          <cell r="C15">
            <v>0</v>
          </cell>
          <cell r="D15">
            <v>0</v>
          </cell>
        </row>
        <row r="16">
          <cell r="A16" t="str">
            <v>Direccionamiento Estratégico</v>
          </cell>
          <cell r="B16">
            <v>0</v>
          </cell>
          <cell r="C16">
            <v>0</v>
          </cell>
          <cell r="D16">
            <v>0</v>
          </cell>
        </row>
        <row r="17">
          <cell r="A17" t="str">
            <v>Mejora Continua</v>
          </cell>
          <cell r="B17">
            <v>0</v>
          </cell>
          <cell r="C17">
            <v>0</v>
          </cell>
          <cell r="D17">
            <v>0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B1:U130"/>
  <sheetViews>
    <sheetView showGridLines="0" tabSelected="1" topLeftCell="A26" zoomScale="70" zoomScaleNormal="70" zoomScaleSheetLayoutView="90" workbookViewId="0">
      <selection activeCell="E45" sqref="E45:J45"/>
    </sheetView>
  </sheetViews>
  <sheetFormatPr baseColWidth="10" defaultColWidth="11.42578125" defaultRowHeight="12.75" x14ac:dyDescent="0.2"/>
  <cols>
    <col min="1" max="1" width="8.7109375" style="1" customWidth="1"/>
    <col min="2" max="2" width="2.42578125" style="1" customWidth="1"/>
    <col min="3" max="3" width="25.140625" style="1" customWidth="1"/>
    <col min="4" max="15" width="12.85546875" style="1" customWidth="1"/>
    <col min="16" max="16" width="9.42578125" style="1" customWidth="1"/>
    <col min="17" max="17" width="10.7109375" style="1" customWidth="1"/>
    <col min="18" max="18" width="3.42578125" style="1" customWidth="1"/>
    <col min="19" max="16384" width="11.42578125" style="1"/>
  </cols>
  <sheetData>
    <row r="1" spans="2:18" ht="13.5" thickBot="1" x14ac:dyDescent="0.25"/>
    <row r="2" spans="2:18" ht="24.75" customHeight="1" x14ac:dyDescent="0.2">
      <c r="B2" s="133"/>
      <c r="C2" s="134"/>
      <c r="D2" s="135"/>
      <c r="E2" s="93" t="s">
        <v>71</v>
      </c>
      <c r="F2" s="94"/>
      <c r="G2" s="94"/>
      <c r="H2" s="94"/>
      <c r="I2" s="94"/>
      <c r="J2" s="94"/>
      <c r="K2" s="94"/>
      <c r="L2" s="94"/>
      <c r="M2" s="94"/>
      <c r="N2" s="95"/>
      <c r="O2" s="117" t="s">
        <v>91</v>
      </c>
      <c r="P2" s="117"/>
      <c r="Q2" s="117"/>
      <c r="R2" s="117"/>
    </row>
    <row r="3" spans="2:18" ht="24.75" customHeight="1" x14ac:dyDescent="0.2">
      <c r="B3" s="136"/>
      <c r="C3" s="137"/>
      <c r="D3" s="138"/>
      <c r="E3" s="96"/>
      <c r="F3" s="97"/>
      <c r="G3" s="97"/>
      <c r="H3" s="97"/>
      <c r="I3" s="97"/>
      <c r="J3" s="97"/>
      <c r="K3" s="97"/>
      <c r="L3" s="97"/>
      <c r="M3" s="97"/>
      <c r="N3" s="98"/>
      <c r="O3" s="117" t="s">
        <v>92</v>
      </c>
      <c r="P3" s="117"/>
      <c r="Q3" s="117"/>
      <c r="R3" s="117"/>
    </row>
    <row r="4" spans="2:18" ht="24.75" customHeight="1" thickBot="1" x14ac:dyDescent="0.25">
      <c r="B4" s="136"/>
      <c r="C4" s="137"/>
      <c r="D4" s="138"/>
      <c r="E4" s="99"/>
      <c r="F4" s="100"/>
      <c r="G4" s="100"/>
      <c r="H4" s="100"/>
      <c r="I4" s="100"/>
      <c r="J4" s="100"/>
      <c r="K4" s="100"/>
      <c r="L4" s="100"/>
      <c r="M4" s="100"/>
      <c r="N4" s="101"/>
      <c r="O4" s="117" t="s">
        <v>93</v>
      </c>
      <c r="P4" s="117"/>
      <c r="Q4" s="117"/>
      <c r="R4" s="117"/>
    </row>
    <row r="5" spans="2:18" ht="13.5" thickBot="1" x14ac:dyDescent="0.25">
      <c r="B5" s="174" t="s">
        <v>123</v>
      </c>
      <c r="C5" s="175"/>
      <c r="D5" s="175"/>
      <c r="E5" s="175"/>
      <c r="F5" s="175"/>
      <c r="G5" s="175"/>
      <c r="H5" s="175"/>
      <c r="I5" s="175"/>
      <c r="J5" s="175"/>
      <c r="K5" s="175"/>
      <c r="L5" s="175"/>
      <c r="M5" s="175"/>
      <c r="N5" s="175"/>
      <c r="O5" s="176"/>
      <c r="P5" s="176"/>
      <c r="Q5" s="176"/>
      <c r="R5" s="177"/>
    </row>
    <row r="6" spans="2:18" ht="15" customHeight="1" thickBot="1" x14ac:dyDescent="0.25">
      <c r="B6" s="139" t="s">
        <v>0</v>
      </c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0"/>
      <c r="O6" s="140"/>
      <c r="P6" s="140"/>
      <c r="Q6" s="140"/>
      <c r="R6" s="141"/>
    </row>
    <row r="7" spans="2:18" ht="13.5" thickBot="1" x14ac:dyDescent="0.25">
      <c r="B7" s="5"/>
      <c r="C7" s="173"/>
      <c r="D7" s="173"/>
      <c r="E7" s="173"/>
      <c r="F7" s="173"/>
      <c r="G7" s="173"/>
      <c r="H7" s="173"/>
      <c r="I7" s="173"/>
      <c r="J7" s="173"/>
      <c r="K7" s="173"/>
      <c r="L7" s="173"/>
      <c r="M7" s="173"/>
      <c r="N7" s="173"/>
      <c r="O7" s="173"/>
      <c r="P7" s="173"/>
      <c r="Q7" s="173"/>
      <c r="R7" s="6"/>
    </row>
    <row r="8" spans="2:18" ht="23.25" customHeight="1" thickBot="1" x14ac:dyDescent="0.25">
      <c r="B8" s="5"/>
      <c r="C8" s="7" t="s">
        <v>63</v>
      </c>
      <c r="D8" s="142" t="s">
        <v>58</v>
      </c>
      <c r="E8" s="143"/>
      <c r="F8" s="143"/>
      <c r="G8" s="143"/>
      <c r="H8" s="143"/>
      <c r="I8" s="144"/>
      <c r="J8" s="118" t="s">
        <v>59</v>
      </c>
      <c r="K8" s="119"/>
      <c r="L8" s="170" t="s">
        <v>99</v>
      </c>
      <c r="M8" s="171"/>
      <c r="N8" s="171"/>
      <c r="O8" s="171"/>
      <c r="P8" s="171"/>
      <c r="Q8" s="172"/>
      <c r="R8" s="6"/>
    </row>
    <row r="9" spans="2:18" ht="23.25" customHeight="1" thickBot="1" x14ac:dyDescent="0.25">
      <c r="B9" s="5"/>
      <c r="C9" s="7" t="s">
        <v>62</v>
      </c>
      <c r="D9" s="130" t="s">
        <v>86</v>
      </c>
      <c r="E9" s="131"/>
      <c r="F9" s="131"/>
      <c r="G9" s="131"/>
      <c r="H9" s="131"/>
      <c r="I9" s="132"/>
      <c r="J9" s="120" t="s">
        <v>60</v>
      </c>
      <c r="K9" s="121"/>
      <c r="L9" s="124" t="s">
        <v>119</v>
      </c>
      <c r="M9" s="125"/>
      <c r="N9" s="125"/>
      <c r="O9" s="125"/>
      <c r="P9" s="125"/>
      <c r="Q9" s="126"/>
      <c r="R9" s="6"/>
    </row>
    <row r="10" spans="2:18" ht="29.25" customHeight="1" thickBot="1" x14ac:dyDescent="0.25">
      <c r="B10" s="5"/>
      <c r="C10" s="7" t="s">
        <v>61</v>
      </c>
      <c r="D10" s="130" t="s">
        <v>85</v>
      </c>
      <c r="E10" s="131"/>
      <c r="F10" s="131"/>
      <c r="G10" s="131"/>
      <c r="H10" s="131"/>
      <c r="I10" s="132"/>
      <c r="J10" s="122"/>
      <c r="K10" s="123"/>
      <c r="L10" s="127"/>
      <c r="M10" s="128"/>
      <c r="N10" s="128"/>
      <c r="O10" s="128"/>
      <c r="P10" s="128"/>
      <c r="Q10" s="129"/>
      <c r="R10" s="6"/>
    </row>
    <row r="11" spans="2:18" ht="6" customHeight="1" thickBot="1" x14ac:dyDescent="0.25">
      <c r="B11" s="5"/>
      <c r="C11" s="8"/>
      <c r="D11" s="8"/>
      <c r="E11" s="8"/>
      <c r="F11" s="8"/>
      <c r="G11" s="8"/>
      <c r="H11" s="8"/>
      <c r="I11" s="9"/>
      <c r="J11" s="8"/>
      <c r="K11" s="8"/>
      <c r="L11" s="8"/>
      <c r="M11" s="8"/>
      <c r="N11" s="8"/>
      <c r="O11" s="8"/>
      <c r="P11" s="8"/>
      <c r="Q11" s="8"/>
      <c r="R11" s="6"/>
    </row>
    <row r="12" spans="2:18" ht="15" customHeight="1" x14ac:dyDescent="0.2">
      <c r="B12" s="5"/>
      <c r="C12" s="163" t="s">
        <v>14</v>
      </c>
      <c r="D12" s="164"/>
      <c r="E12" s="163" t="s">
        <v>64</v>
      </c>
      <c r="F12" s="169"/>
      <c r="G12" s="152" t="s">
        <v>1</v>
      </c>
      <c r="H12" s="153"/>
      <c r="I12" s="163" t="s">
        <v>3</v>
      </c>
      <c r="J12" s="169"/>
      <c r="K12" s="181" t="s">
        <v>6</v>
      </c>
      <c r="L12" s="182"/>
      <c r="M12" s="102" t="s">
        <v>2</v>
      </c>
      <c r="N12" s="103"/>
      <c r="O12" s="104"/>
      <c r="P12" s="111" t="s">
        <v>73</v>
      </c>
      <c r="Q12" s="112"/>
      <c r="R12" s="6"/>
    </row>
    <row r="13" spans="2:18" ht="15" customHeight="1" x14ac:dyDescent="0.2">
      <c r="B13" s="5"/>
      <c r="C13" s="105" t="s">
        <v>98</v>
      </c>
      <c r="D13" s="106"/>
      <c r="E13" s="165">
        <v>1</v>
      </c>
      <c r="F13" s="166"/>
      <c r="G13" s="189" t="s">
        <v>87</v>
      </c>
      <c r="H13" s="190"/>
      <c r="I13" s="105" t="s">
        <v>4</v>
      </c>
      <c r="J13" s="114"/>
      <c r="K13" s="183" t="s">
        <v>8</v>
      </c>
      <c r="L13" s="184"/>
      <c r="M13" s="105" t="s">
        <v>102</v>
      </c>
      <c r="N13" s="106"/>
      <c r="O13" s="107"/>
      <c r="P13" s="113" t="s">
        <v>78</v>
      </c>
      <c r="Q13" s="114"/>
      <c r="R13" s="6"/>
    </row>
    <row r="14" spans="2:18" ht="15.75" customHeight="1" thickBot="1" x14ac:dyDescent="0.25">
      <c r="B14" s="5"/>
      <c r="C14" s="108"/>
      <c r="D14" s="109"/>
      <c r="E14" s="167"/>
      <c r="F14" s="168"/>
      <c r="G14" s="191"/>
      <c r="H14" s="192"/>
      <c r="I14" s="108"/>
      <c r="J14" s="116"/>
      <c r="K14" s="185"/>
      <c r="L14" s="186"/>
      <c r="M14" s="108"/>
      <c r="N14" s="109"/>
      <c r="O14" s="110"/>
      <c r="P14" s="115"/>
      <c r="Q14" s="116"/>
      <c r="R14" s="6"/>
    </row>
    <row r="15" spans="2:18" ht="8.25" customHeight="1" thickBot="1" x14ac:dyDescent="0.25">
      <c r="B15" s="5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6"/>
    </row>
    <row r="16" spans="2:18" x14ac:dyDescent="0.2">
      <c r="B16" s="5"/>
      <c r="C16" s="102" t="s">
        <v>11</v>
      </c>
      <c r="D16" s="193" t="s">
        <v>27</v>
      </c>
      <c r="E16" s="194"/>
      <c r="F16" s="199" t="s">
        <v>88</v>
      </c>
      <c r="G16" s="200"/>
      <c r="H16" s="10"/>
      <c r="I16" s="10"/>
      <c r="J16" s="10"/>
      <c r="K16" s="10"/>
      <c r="L16" s="10"/>
      <c r="M16" s="11"/>
      <c r="N16" s="11"/>
      <c r="O16" s="11"/>
      <c r="P16" s="11"/>
      <c r="Q16" s="11"/>
      <c r="R16" s="6"/>
    </row>
    <row r="17" spans="2:20" ht="18.75" customHeight="1" x14ac:dyDescent="0.2">
      <c r="B17" s="5"/>
      <c r="C17" s="187"/>
      <c r="D17" s="195" t="s">
        <v>28</v>
      </c>
      <c r="E17" s="196"/>
      <c r="F17" s="72" t="s">
        <v>90</v>
      </c>
      <c r="G17" s="74"/>
      <c r="H17" s="10"/>
      <c r="I17" s="10"/>
      <c r="J17" s="10"/>
      <c r="K17" s="10"/>
      <c r="L17" s="10"/>
      <c r="M17" s="11"/>
      <c r="N17" s="11"/>
      <c r="O17" s="11"/>
      <c r="P17" s="11"/>
      <c r="Q17" s="11"/>
      <c r="R17" s="6"/>
    </row>
    <row r="18" spans="2:20" ht="18.75" customHeight="1" thickBot="1" x14ac:dyDescent="0.25">
      <c r="B18" s="5"/>
      <c r="C18" s="188"/>
      <c r="D18" s="197" t="s">
        <v>29</v>
      </c>
      <c r="E18" s="198"/>
      <c r="F18" s="75" t="s">
        <v>89</v>
      </c>
      <c r="G18" s="77"/>
      <c r="H18" s="10"/>
      <c r="I18" s="10"/>
      <c r="J18" s="10"/>
      <c r="K18" s="10"/>
      <c r="L18" s="10"/>
      <c r="M18" s="11"/>
      <c r="N18" s="11"/>
      <c r="O18" s="11"/>
      <c r="P18" s="11"/>
      <c r="Q18" s="11"/>
      <c r="R18" s="6"/>
    </row>
    <row r="19" spans="2:20" ht="6" customHeight="1" thickBot="1" x14ac:dyDescent="0.25">
      <c r="B19" s="5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6"/>
    </row>
    <row r="20" spans="2:20" ht="13.5" thickBot="1" x14ac:dyDescent="0.25">
      <c r="B20" s="154" t="s">
        <v>24</v>
      </c>
      <c r="C20" s="155"/>
      <c r="D20" s="155"/>
      <c r="E20" s="155"/>
      <c r="F20" s="155"/>
      <c r="G20" s="155"/>
      <c r="H20" s="155"/>
      <c r="I20" s="155"/>
      <c r="J20" s="155"/>
      <c r="K20" s="155"/>
      <c r="L20" s="155"/>
      <c r="M20" s="155"/>
      <c r="N20" s="155"/>
      <c r="O20" s="155"/>
      <c r="P20" s="155"/>
      <c r="Q20" s="155"/>
      <c r="R20" s="156"/>
    </row>
    <row r="21" spans="2:20" ht="6" customHeight="1" x14ac:dyDescent="0.2">
      <c r="B21" s="5"/>
      <c r="G21" s="12"/>
      <c r="H21" s="12"/>
      <c r="I21" s="8"/>
      <c r="J21" s="8"/>
      <c r="K21" s="8"/>
      <c r="L21" s="8"/>
      <c r="M21" s="8"/>
      <c r="N21" s="8"/>
      <c r="O21" s="8"/>
      <c r="P21" s="8"/>
      <c r="Q21" s="8"/>
      <c r="R21" s="6"/>
    </row>
    <row r="22" spans="2:20" ht="4.5" customHeight="1" thickBot="1" x14ac:dyDescent="0.25">
      <c r="B22" s="5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6"/>
    </row>
    <row r="23" spans="2:20" ht="15.75" customHeight="1" thickBot="1" x14ac:dyDescent="0.25">
      <c r="B23" s="5"/>
      <c r="C23" s="178" t="s">
        <v>12</v>
      </c>
      <c r="D23" s="179"/>
      <c r="E23" s="179"/>
      <c r="F23" s="179"/>
      <c r="G23" s="179"/>
      <c r="H23" s="179"/>
      <c r="I23" s="179"/>
      <c r="J23" s="179"/>
      <c r="K23" s="179"/>
      <c r="L23" s="179"/>
      <c r="M23" s="179"/>
      <c r="N23" s="179"/>
      <c r="O23" s="179"/>
      <c r="P23" s="179"/>
      <c r="Q23" s="180"/>
      <c r="R23" s="6"/>
    </row>
    <row r="24" spans="2:20" ht="27" customHeight="1" thickBot="1" x14ac:dyDescent="0.25">
      <c r="B24" s="5"/>
      <c r="C24" s="13" t="s">
        <v>16</v>
      </c>
      <c r="D24" s="66" t="s">
        <v>94</v>
      </c>
      <c r="E24" s="67"/>
      <c r="F24" s="68"/>
      <c r="G24" s="66" t="s">
        <v>95</v>
      </c>
      <c r="H24" s="67"/>
      <c r="I24" s="68"/>
      <c r="J24" s="66" t="s">
        <v>96</v>
      </c>
      <c r="K24" s="67"/>
      <c r="L24" s="68"/>
      <c r="M24" s="66" t="s">
        <v>97</v>
      </c>
      <c r="N24" s="67"/>
      <c r="O24" s="68"/>
      <c r="P24" s="201" t="s">
        <v>13</v>
      </c>
      <c r="Q24" s="180"/>
      <c r="R24" s="6"/>
    </row>
    <row r="25" spans="2:20" ht="14.45" customHeight="1" x14ac:dyDescent="0.2">
      <c r="B25" s="5"/>
      <c r="C25" s="14" t="s">
        <v>17</v>
      </c>
      <c r="D25" s="81">
        <v>0</v>
      </c>
      <c r="E25" s="82"/>
      <c r="F25" s="83"/>
      <c r="G25" s="69">
        <v>0.28570000000000001</v>
      </c>
      <c r="H25" s="70"/>
      <c r="I25" s="71"/>
      <c r="J25" s="69">
        <v>0.57140000000000002</v>
      </c>
      <c r="K25" s="70"/>
      <c r="L25" s="71"/>
      <c r="M25" s="81">
        <v>1</v>
      </c>
      <c r="N25" s="82"/>
      <c r="O25" s="83"/>
      <c r="P25" s="207"/>
      <c r="Q25" s="208"/>
      <c r="R25" s="6"/>
    </row>
    <row r="26" spans="2:20" ht="14.45" customHeight="1" x14ac:dyDescent="0.2">
      <c r="B26" s="5"/>
      <c r="C26" s="15" t="s">
        <v>15</v>
      </c>
      <c r="D26" s="72">
        <f>(2*50%)+(0.5*45%)</f>
        <v>1.2250000000000001</v>
      </c>
      <c r="E26" s="73"/>
      <c r="F26" s="74"/>
      <c r="G26" s="72">
        <f>(7*50%)+(5*45%)+(2*5%)</f>
        <v>5.85</v>
      </c>
      <c r="H26" s="73"/>
      <c r="I26" s="74"/>
      <c r="J26" s="72"/>
      <c r="K26" s="73"/>
      <c r="L26" s="74"/>
      <c r="M26" s="84"/>
      <c r="N26" s="85"/>
      <c r="O26" s="86"/>
      <c r="P26" s="205"/>
      <c r="Q26" s="206"/>
      <c r="R26" s="6"/>
    </row>
    <row r="27" spans="2:20" ht="15" customHeight="1" thickBot="1" x14ac:dyDescent="0.25">
      <c r="B27" s="5"/>
      <c r="C27" s="16" t="s">
        <v>37</v>
      </c>
      <c r="D27" s="87">
        <v>14</v>
      </c>
      <c r="E27" s="88"/>
      <c r="F27" s="89"/>
      <c r="G27" s="75">
        <v>14</v>
      </c>
      <c r="H27" s="76"/>
      <c r="I27" s="77"/>
      <c r="J27" s="75"/>
      <c r="K27" s="76"/>
      <c r="L27" s="77"/>
      <c r="M27" s="87"/>
      <c r="N27" s="88"/>
      <c r="O27" s="89"/>
      <c r="P27" s="205"/>
      <c r="Q27" s="206"/>
      <c r="R27" s="6"/>
    </row>
    <row r="28" spans="2:20" ht="15" customHeight="1" thickBot="1" x14ac:dyDescent="0.25">
      <c r="B28" s="5"/>
      <c r="C28" s="17" t="s">
        <v>30</v>
      </c>
      <c r="D28" s="90">
        <f>+D26/D27</f>
        <v>8.7500000000000008E-2</v>
      </c>
      <c r="E28" s="91"/>
      <c r="F28" s="92"/>
      <c r="G28" s="78">
        <f>+G26/G27</f>
        <v>0.41785714285714282</v>
      </c>
      <c r="H28" s="79"/>
      <c r="I28" s="80"/>
      <c r="J28" s="78" t="e">
        <f>+J26/J27</f>
        <v>#DIV/0!</v>
      </c>
      <c r="K28" s="79"/>
      <c r="L28" s="80"/>
      <c r="M28" s="78" t="e">
        <f>+M26/M27</f>
        <v>#DIV/0!</v>
      </c>
      <c r="N28" s="79"/>
      <c r="O28" s="80"/>
      <c r="P28" s="209"/>
      <c r="Q28" s="80"/>
      <c r="R28" s="6"/>
    </row>
    <row r="29" spans="2:20" x14ac:dyDescent="0.2">
      <c r="B29" s="5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6"/>
      <c r="T29" s="18"/>
    </row>
    <row r="30" spans="2:20" x14ac:dyDescent="0.2">
      <c r="B30" s="5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6"/>
    </row>
    <row r="31" spans="2:20" x14ac:dyDescent="0.2">
      <c r="B31" s="5"/>
      <c r="C31" s="8"/>
      <c r="D31" s="8"/>
      <c r="E31" s="8"/>
      <c r="F31" s="8"/>
      <c r="G31" s="8"/>
      <c r="H31" s="8"/>
      <c r="I31" s="204"/>
      <c r="J31" s="204"/>
      <c r="K31" s="204"/>
      <c r="L31" s="204"/>
      <c r="M31" s="204"/>
      <c r="N31" s="204"/>
      <c r="O31" s="204"/>
      <c r="P31" s="204"/>
      <c r="Q31" s="204"/>
      <c r="R31" s="6"/>
    </row>
    <row r="32" spans="2:20" x14ac:dyDescent="0.2">
      <c r="B32" s="5"/>
      <c r="C32" s="8"/>
      <c r="D32" s="8"/>
      <c r="E32" s="8"/>
      <c r="F32" s="8"/>
      <c r="G32" s="8"/>
      <c r="H32" s="8"/>
      <c r="I32" s="11"/>
      <c r="J32" s="11"/>
      <c r="K32" s="11"/>
      <c r="L32" s="11"/>
      <c r="M32" s="11"/>
      <c r="N32" s="11"/>
      <c r="O32" s="11"/>
      <c r="P32" s="11"/>
      <c r="Q32" s="11"/>
      <c r="R32" s="6"/>
    </row>
    <row r="33" spans="2:18" x14ac:dyDescent="0.2">
      <c r="B33" s="5"/>
      <c r="C33" s="8"/>
      <c r="D33" s="8"/>
      <c r="E33" s="8"/>
      <c r="F33" s="8"/>
      <c r="G33" s="8"/>
      <c r="H33" s="8"/>
      <c r="I33" s="11"/>
      <c r="J33" s="11"/>
      <c r="K33" s="11"/>
      <c r="L33" s="11"/>
      <c r="M33" s="11"/>
      <c r="N33" s="11"/>
      <c r="O33" s="11"/>
      <c r="P33" s="11"/>
      <c r="Q33" s="11"/>
      <c r="R33" s="6"/>
    </row>
    <row r="34" spans="2:18" x14ac:dyDescent="0.2">
      <c r="B34" s="5"/>
      <c r="C34" s="8"/>
      <c r="D34" s="8"/>
      <c r="E34" s="8"/>
      <c r="F34" s="8"/>
      <c r="G34" s="8"/>
      <c r="H34" s="8"/>
      <c r="I34" s="11"/>
      <c r="J34" s="11"/>
      <c r="K34" s="11"/>
      <c r="L34" s="11"/>
      <c r="M34" s="11"/>
      <c r="N34" s="11"/>
      <c r="O34" s="11"/>
      <c r="P34" s="11"/>
      <c r="Q34" s="11"/>
      <c r="R34" s="6"/>
    </row>
    <row r="35" spans="2:18" x14ac:dyDescent="0.2">
      <c r="B35" s="5"/>
      <c r="C35" s="8"/>
      <c r="D35" s="8"/>
      <c r="E35" s="8"/>
      <c r="F35" s="8"/>
      <c r="G35" s="8"/>
      <c r="H35" s="8"/>
      <c r="I35" s="11"/>
      <c r="J35" s="11"/>
      <c r="K35" s="11"/>
      <c r="L35" s="11"/>
      <c r="M35" s="11"/>
      <c r="N35" s="11"/>
      <c r="O35" s="11"/>
      <c r="P35" s="11"/>
      <c r="Q35" s="11"/>
      <c r="R35" s="6"/>
    </row>
    <row r="36" spans="2:18" x14ac:dyDescent="0.2">
      <c r="B36" s="5"/>
      <c r="C36" s="8"/>
      <c r="D36" s="8"/>
      <c r="E36" s="8"/>
      <c r="F36" s="8"/>
      <c r="G36" s="8"/>
      <c r="H36" s="8"/>
      <c r="I36" s="11"/>
      <c r="J36" s="11"/>
      <c r="K36" s="11"/>
      <c r="L36" s="11"/>
      <c r="M36" s="11"/>
      <c r="N36" s="11"/>
      <c r="O36" s="11"/>
      <c r="P36" s="11"/>
      <c r="Q36" s="11"/>
      <c r="R36" s="6"/>
    </row>
    <row r="37" spans="2:18" x14ac:dyDescent="0.2">
      <c r="B37" s="5"/>
      <c r="C37" s="8"/>
      <c r="D37" s="8"/>
      <c r="E37" s="8"/>
      <c r="F37" s="8"/>
      <c r="G37" s="8"/>
      <c r="H37" s="8"/>
      <c r="I37" s="11"/>
      <c r="J37" s="11"/>
      <c r="K37" s="11"/>
      <c r="L37" s="11"/>
      <c r="M37" s="11"/>
      <c r="N37" s="11"/>
      <c r="O37" s="11"/>
      <c r="P37" s="11"/>
      <c r="Q37" s="11"/>
      <c r="R37" s="6"/>
    </row>
    <row r="38" spans="2:18" x14ac:dyDescent="0.2">
      <c r="B38" s="5"/>
      <c r="C38" s="8"/>
      <c r="D38" s="8"/>
      <c r="E38" s="8"/>
      <c r="F38" s="8"/>
      <c r="G38" s="8"/>
      <c r="H38" s="8"/>
      <c r="I38" s="11"/>
      <c r="J38" s="11"/>
      <c r="K38" s="11"/>
      <c r="L38" s="11"/>
      <c r="M38" s="11"/>
      <c r="N38" s="11"/>
      <c r="O38" s="11"/>
      <c r="P38" s="11"/>
      <c r="Q38" s="11"/>
      <c r="R38" s="6"/>
    </row>
    <row r="39" spans="2:18" x14ac:dyDescent="0.2">
      <c r="B39" s="5"/>
      <c r="C39" s="8"/>
      <c r="D39" s="8"/>
      <c r="E39" s="8"/>
      <c r="F39" s="8"/>
      <c r="G39" s="8"/>
      <c r="H39" s="8"/>
      <c r="I39" s="11"/>
      <c r="J39" s="11"/>
      <c r="K39" s="11"/>
      <c r="L39" s="11"/>
      <c r="M39" s="11"/>
      <c r="N39" s="11"/>
      <c r="O39" s="11"/>
      <c r="P39" s="11"/>
      <c r="Q39" s="11"/>
      <c r="R39" s="6"/>
    </row>
    <row r="40" spans="2:18" x14ac:dyDescent="0.2">
      <c r="B40" s="5"/>
      <c r="C40" s="8"/>
      <c r="D40" s="8"/>
      <c r="E40" s="8"/>
      <c r="F40" s="8"/>
      <c r="G40" s="8"/>
      <c r="H40" s="8"/>
      <c r="I40" s="11"/>
      <c r="J40" s="11"/>
      <c r="K40" s="11"/>
      <c r="L40" s="11"/>
      <c r="M40" s="11"/>
      <c r="N40" s="11"/>
      <c r="O40" s="11"/>
      <c r="P40" s="11"/>
      <c r="Q40" s="11"/>
      <c r="R40" s="6"/>
    </row>
    <row r="41" spans="2:18" ht="7.5" customHeight="1" thickBot="1" x14ac:dyDescent="0.25">
      <c r="B41" s="5"/>
      <c r="C41" s="8"/>
      <c r="D41" s="8"/>
      <c r="E41" s="8"/>
      <c r="F41" s="8"/>
      <c r="G41" s="8"/>
      <c r="H41" s="8"/>
      <c r="I41" s="11"/>
      <c r="J41" s="11"/>
      <c r="K41" s="11"/>
      <c r="L41" s="11"/>
      <c r="M41" s="11"/>
      <c r="N41" s="11"/>
      <c r="O41" s="11"/>
      <c r="P41" s="11"/>
      <c r="Q41" s="11"/>
      <c r="R41" s="6"/>
    </row>
    <row r="42" spans="2:18" ht="64.5" customHeight="1" thickBot="1" x14ac:dyDescent="0.25">
      <c r="B42" s="5"/>
      <c r="C42" s="149" t="s">
        <v>22</v>
      </c>
      <c r="D42" s="150"/>
      <c r="E42" s="150"/>
      <c r="F42" s="150"/>
      <c r="G42" s="150"/>
      <c r="H42" s="150"/>
      <c r="I42" s="150"/>
      <c r="J42" s="150"/>
      <c r="K42" s="139" t="s">
        <v>81</v>
      </c>
      <c r="L42" s="140"/>
      <c r="M42" s="140"/>
      <c r="N42" s="140"/>
      <c r="O42" s="140"/>
      <c r="P42" s="140"/>
      <c r="Q42" s="141"/>
      <c r="R42" s="6"/>
    </row>
    <row r="43" spans="2:18" ht="28.5" customHeight="1" thickBot="1" x14ac:dyDescent="0.25">
      <c r="B43" s="5"/>
      <c r="C43" s="38"/>
      <c r="D43" s="39" t="s">
        <v>83</v>
      </c>
      <c r="E43" s="210" t="s">
        <v>84</v>
      </c>
      <c r="F43" s="210"/>
      <c r="G43" s="210"/>
      <c r="H43" s="210"/>
      <c r="I43" s="210"/>
      <c r="J43" s="211"/>
      <c r="K43" s="2"/>
      <c r="L43" s="3"/>
      <c r="M43" s="3"/>
      <c r="N43" s="3"/>
      <c r="O43" s="3"/>
      <c r="P43" s="3"/>
      <c r="Q43" s="4"/>
      <c r="R43" s="6"/>
    </row>
    <row r="44" spans="2:18" ht="75" customHeight="1" thickBot="1" x14ac:dyDescent="0.25">
      <c r="B44" s="5"/>
      <c r="C44" s="19" t="s">
        <v>18</v>
      </c>
      <c r="D44" s="65">
        <v>44286</v>
      </c>
      <c r="E44" s="212" t="s">
        <v>124</v>
      </c>
      <c r="F44" s="213"/>
      <c r="G44" s="213"/>
      <c r="H44" s="213"/>
      <c r="I44" s="213"/>
      <c r="J44" s="214"/>
      <c r="K44" s="147"/>
      <c r="L44" s="147"/>
      <c r="M44" s="147"/>
      <c r="N44" s="147"/>
      <c r="O44" s="147"/>
      <c r="P44" s="147"/>
      <c r="Q44" s="148"/>
      <c r="R44" s="6"/>
    </row>
    <row r="45" spans="2:18" ht="57" customHeight="1" thickBot="1" x14ac:dyDescent="0.25">
      <c r="B45" s="5"/>
      <c r="C45" s="20" t="s">
        <v>19</v>
      </c>
      <c r="D45" s="65">
        <v>44377</v>
      </c>
      <c r="E45" s="212" t="s">
        <v>126</v>
      </c>
      <c r="F45" s="213"/>
      <c r="G45" s="213"/>
      <c r="H45" s="213"/>
      <c r="I45" s="213"/>
      <c r="J45" s="214"/>
      <c r="K45" s="147"/>
      <c r="L45" s="147"/>
      <c r="M45" s="147"/>
      <c r="N45" s="147"/>
      <c r="O45" s="147"/>
      <c r="P45" s="147"/>
      <c r="Q45" s="148"/>
      <c r="R45" s="6"/>
    </row>
    <row r="46" spans="2:18" ht="98.25" customHeight="1" thickBot="1" x14ac:dyDescent="0.25">
      <c r="B46" s="5"/>
      <c r="C46" s="21" t="s">
        <v>72</v>
      </c>
      <c r="D46" s="60"/>
      <c r="E46" s="215"/>
      <c r="F46" s="216"/>
      <c r="G46" s="216"/>
      <c r="H46" s="216"/>
      <c r="I46" s="216"/>
      <c r="J46" s="217"/>
      <c r="K46" s="202"/>
      <c r="L46" s="202"/>
      <c r="M46" s="202"/>
      <c r="N46" s="202"/>
      <c r="O46" s="202"/>
      <c r="P46" s="202"/>
      <c r="Q46" s="203"/>
      <c r="R46" s="6"/>
    </row>
    <row r="47" spans="2:18" ht="92.25" customHeight="1" thickBot="1" x14ac:dyDescent="0.25">
      <c r="B47" s="5"/>
      <c r="C47" s="20" t="s">
        <v>20</v>
      </c>
      <c r="D47" s="60"/>
      <c r="E47" s="215"/>
      <c r="F47" s="216"/>
      <c r="G47" s="216"/>
      <c r="H47" s="216"/>
      <c r="I47" s="216"/>
      <c r="J47" s="217"/>
      <c r="K47" s="147"/>
      <c r="L47" s="147"/>
      <c r="M47" s="147"/>
      <c r="N47" s="147"/>
      <c r="O47" s="147"/>
      <c r="P47" s="147"/>
      <c r="Q47" s="148"/>
      <c r="R47" s="6"/>
    </row>
    <row r="48" spans="2:18" ht="40.5" customHeight="1" thickBot="1" x14ac:dyDescent="0.25">
      <c r="B48" s="5"/>
      <c r="C48" s="20" t="s">
        <v>21</v>
      </c>
      <c r="D48" s="40"/>
      <c r="E48" s="157"/>
      <c r="F48" s="158"/>
      <c r="G48" s="158"/>
      <c r="H48" s="158"/>
      <c r="I48" s="158"/>
      <c r="J48" s="159"/>
      <c r="K48" s="22"/>
      <c r="L48" s="22"/>
      <c r="M48" s="22"/>
      <c r="N48" s="22"/>
      <c r="O48" s="22"/>
      <c r="P48" s="22"/>
      <c r="Q48" s="23"/>
      <c r="R48" s="6"/>
    </row>
    <row r="49" spans="2:18" ht="40.5" customHeight="1" thickBot="1" x14ac:dyDescent="0.25">
      <c r="B49" s="5"/>
      <c r="C49" s="20" t="s">
        <v>39</v>
      </c>
      <c r="D49" s="40"/>
      <c r="E49" s="157"/>
      <c r="F49" s="158"/>
      <c r="G49" s="158"/>
      <c r="H49" s="158"/>
      <c r="I49" s="158"/>
      <c r="J49" s="159"/>
      <c r="K49" s="22"/>
      <c r="L49" s="22"/>
      <c r="M49" s="22"/>
      <c r="N49" s="22"/>
      <c r="O49" s="22"/>
      <c r="P49" s="22"/>
      <c r="Q49" s="23"/>
      <c r="R49" s="6"/>
    </row>
    <row r="50" spans="2:18" ht="40.5" customHeight="1" thickBot="1" x14ac:dyDescent="0.25">
      <c r="B50" s="5"/>
      <c r="C50" s="20" t="s">
        <v>65</v>
      </c>
      <c r="D50" s="40"/>
      <c r="E50" s="157"/>
      <c r="F50" s="158"/>
      <c r="G50" s="158"/>
      <c r="H50" s="158"/>
      <c r="I50" s="158"/>
      <c r="J50" s="159"/>
      <c r="K50" s="22"/>
      <c r="L50" s="22"/>
      <c r="M50" s="22"/>
      <c r="N50" s="22"/>
      <c r="O50" s="22"/>
      <c r="P50" s="22"/>
      <c r="Q50" s="23"/>
      <c r="R50" s="6"/>
    </row>
    <row r="51" spans="2:18" ht="40.5" customHeight="1" thickBot="1" x14ac:dyDescent="0.25">
      <c r="B51" s="5"/>
      <c r="C51" s="20" t="s">
        <v>66</v>
      </c>
      <c r="D51" s="40"/>
      <c r="E51" s="157"/>
      <c r="F51" s="158"/>
      <c r="G51" s="158"/>
      <c r="H51" s="158"/>
      <c r="I51" s="158"/>
      <c r="J51" s="159"/>
      <c r="K51" s="22"/>
      <c r="L51" s="22"/>
      <c r="M51" s="22"/>
      <c r="N51" s="22"/>
      <c r="O51" s="22"/>
      <c r="P51" s="22"/>
      <c r="Q51" s="23"/>
      <c r="R51" s="6"/>
    </row>
    <row r="52" spans="2:18" ht="40.5" customHeight="1" thickBot="1" x14ac:dyDescent="0.25">
      <c r="B52" s="5"/>
      <c r="C52" s="20" t="s">
        <v>67</v>
      </c>
      <c r="D52" s="40"/>
      <c r="E52" s="157"/>
      <c r="F52" s="158"/>
      <c r="G52" s="158"/>
      <c r="H52" s="158"/>
      <c r="I52" s="158"/>
      <c r="J52" s="159"/>
      <c r="K52" s="22"/>
      <c r="L52" s="22"/>
      <c r="M52" s="22"/>
      <c r="N52" s="22"/>
      <c r="O52" s="22"/>
      <c r="P52" s="22"/>
      <c r="Q52" s="23"/>
      <c r="R52" s="6"/>
    </row>
    <row r="53" spans="2:18" ht="40.5" customHeight="1" thickBot="1" x14ac:dyDescent="0.25">
      <c r="B53" s="5"/>
      <c r="C53" s="20" t="s">
        <v>68</v>
      </c>
      <c r="D53" s="40"/>
      <c r="E53" s="157"/>
      <c r="F53" s="158"/>
      <c r="G53" s="158"/>
      <c r="H53" s="158"/>
      <c r="I53" s="158"/>
      <c r="J53" s="159"/>
      <c r="K53" s="22"/>
      <c r="L53" s="22"/>
      <c r="M53" s="22"/>
      <c r="N53" s="22"/>
      <c r="O53" s="22"/>
      <c r="P53" s="22"/>
      <c r="Q53" s="23"/>
      <c r="R53" s="6"/>
    </row>
    <row r="54" spans="2:18" ht="36" customHeight="1" thickBot="1" x14ac:dyDescent="0.25">
      <c r="B54" s="5"/>
      <c r="C54" s="20" t="s">
        <v>69</v>
      </c>
      <c r="D54" s="40"/>
      <c r="E54" s="157"/>
      <c r="F54" s="158"/>
      <c r="G54" s="158"/>
      <c r="H54" s="158"/>
      <c r="I54" s="158"/>
      <c r="J54" s="159"/>
      <c r="K54" s="147"/>
      <c r="L54" s="147"/>
      <c r="M54" s="147"/>
      <c r="N54" s="147"/>
      <c r="O54" s="147"/>
      <c r="P54" s="147"/>
      <c r="Q54" s="148"/>
      <c r="R54" s="6"/>
    </row>
    <row r="55" spans="2:18" ht="34.5" customHeight="1" thickBot="1" x14ac:dyDescent="0.25">
      <c r="B55" s="5"/>
      <c r="C55" s="20" t="s">
        <v>70</v>
      </c>
      <c r="D55" s="41"/>
      <c r="E55" s="160"/>
      <c r="F55" s="161"/>
      <c r="G55" s="161"/>
      <c r="H55" s="161"/>
      <c r="I55" s="161"/>
      <c r="J55" s="162"/>
      <c r="K55" s="147"/>
      <c r="L55" s="147"/>
      <c r="M55" s="147"/>
      <c r="N55" s="147"/>
      <c r="O55" s="147"/>
      <c r="P55" s="147"/>
      <c r="Q55" s="148"/>
      <c r="R55" s="6"/>
    </row>
    <row r="56" spans="2:18" x14ac:dyDescent="0.2">
      <c r="B56" s="5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6"/>
    </row>
    <row r="57" spans="2:18" ht="13.5" thickBot="1" x14ac:dyDescent="0.25">
      <c r="B57" s="24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25"/>
      <c r="P57" s="25"/>
      <c r="Q57" s="25"/>
      <c r="R57" s="26"/>
    </row>
    <row r="58" spans="2:18" x14ac:dyDescent="0.2"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</row>
    <row r="59" spans="2:18" x14ac:dyDescent="0.2"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</row>
    <row r="60" spans="2:18" x14ac:dyDescent="0.2">
      <c r="B60" s="59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</row>
    <row r="61" spans="2:18" x14ac:dyDescent="0.2"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</row>
    <row r="99" spans="3:21" ht="28.5" customHeight="1" x14ac:dyDescent="0.2"/>
    <row r="100" spans="3:21" x14ac:dyDescent="0.2">
      <c r="C100" s="8"/>
      <c r="D100" s="8"/>
    </row>
    <row r="101" spans="3:21" x14ac:dyDescent="0.2">
      <c r="C101" s="8"/>
      <c r="D101" s="8"/>
    </row>
    <row r="102" spans="3:21" ht="13.5" thickBot="1" x14ac:dyDescent="0.25">
      <c r="C102" s="8"/>
      <c r="D102" s="8"/>
    </row>
    <row r="103" spans="3:21" ht="13.5" thickBot="1" x14ac:dyDescent="0.25">
      <c r="C103" s="27" t="s">
        <v>40</v>
      </c>
      <c r="D103" s="28"/>
      <c r="H103" s="36" t="s">
        <v>23</v>
      </c>
      <c r="I103" s="36" t="s">
        <v>25</v>
      </c>
      <c r="J103" s="36" t="s">
        <v>74</v>
      </c>
      <c r="U103" s="29" t="s">
        <v>31</v>
      </c>
    </row>
    <row r="104" spans="3:21" ht="25.5" x14ac:dyDescent="0.2">
      <c r="C104" s="30" t="s">
        <v>47</v>
      </c>
      <c r="D104" s="31"/>
      <c r="H104" s="37" t="s">
        <v>4</v>
      </c>
      <c r="I104" s="37" t="s">
        <v>7</v>
      </c>
      <c r="J104" s="37" t="s">
        <v>75</v>
      </c>
      <c r="M104" s="145"/>
      <c r="N104" s="145"/>
    </row>
    <row r="105" spans="3:21" ht="25.5" x14ac:dyDescent="0.2">
      <c r="C105" s="30" t="s">
        <v>48</v>
      </c>
      <c r="D105" s="31"/>
      <c r="H105" s="37" t="s">
        <v>80</v>
      </c>
      <c r="I105" s="37" t="s">
        <v>26</v>
      </c>
      <c r="J105" s="37" t="s">
        <v>76</v>
      </c>
      <c r="M105" s="146"/>
      <c r="N105" s="146"/>
    </row>
    <row r="106" spans="3:21" ht="38.25" x14ac:dyDescent="0.2">
      <c r="C106" s="30" t="s">
        <v>49</v>
      </c>
      <c r="D106" s="31"/>
      <c r="H106" s="37" t="s">
        <v>5</v>
      </c>
      <c r="I106" s="37" t="s">
        <v>8</v>
      </c>
      <c r="J106" s="37" t="s">
        <v>77</v>
      </c>
      <c r="M106" s="146"/>
      <c r="N106" s="146"/>
    </row>
    <row r="107" spans="3:21" x14ac:dyDescent="0.2">
      <c r="C107" s="30" t="s">
        <v>50</v>
      </c>
      <c r="D107" s="31"/>
      <c r="H107" s="37"/>
      <c r="I107" s="37" t="s">
        <v>79</v>
      </c>
      <c r="J107" s="37" t="s">
        <v>78</v>
      </c>
      <c r="M107" s="146"/>
      <c r="N107" s="146"/>
    </row>
    <row r="108" spans="3:21" ht="25.5" x14ac:dyDescent="0.2">
      <c r="C108" s="30" t="s">
        <v>51</v>
      </c>
      <c r="D108" s="31"/>
      <c r="H108" s="37"/>
      <c r="I108" s="37" t="s">
        <v>9</v>
      </c>
      <c r="J108" s="37" t="s">
        <v>82</v>
      </c>
      <c r="M108" s="146"/>
      <c r="N108" s="146"/>
    </row>
    <row r="109" spans="3:21" x14ac:dyDescent="0.2">
      <c r="C109" s="30" t="s">
        <v>52</v>
      </c>
      <c r="D109" s="31"/>
      <c r="H109" s="37"/>
      <c r="I109" s="37" t="s">
        <v>10</v>
      </c>
      <c r="J109" s="37"/>
      <c r="M109" s="146"/>
      <c r="N109" s="146"/>
    </row>
    <row r="110" spans="3:21" x14ac:dyDescent="0.2">
      <c r="C110" s="30" t="s">
        <v>53</v>
      </c>
      <c r="D110" s="31"/>
      <c r="M110" s="145"/>
      <c r="N110" s="145"/>
    </row>
    <row r="111" spans="3:21" ht="66" customHeight="1" x14ac:dyDescent="0.2">
      <c r="C111" s="30" t="s">
        <v>54</v>
      </c>
      <c r="D111" s="31"/>
      <c r="M111" s="151"/>
      <c r="N111" s="151"/>
    </row>
    <row r="112" spans="3:21" x14ac:dyDescent="0.2">
      <c r="C112" s="30" t="s">
        <v>38</v>
      </c>
      <c r="D112" s="31"/>
    </row>
    <row r="113" spans="3:4" ht="25.5" x14ac:dyDescent="0.2">
      <c r="C113" s="30" t="s">
        <v>55</v>
      </c>
      <c r="D113" s="31"/>
    </row>
    <row r="114" spans="3:4" ht="25.5" x14ac:dyDescent="0.2">
      <c r="C114" s="30" t="s">
        <v>56</v>
      </c>
      <c r="D114" s="31"/>
    </row>
    <row r="115" spans="3:4" ht="25.5" x14ac:dyDescent="0.2">
      <c r="C115" s="30" t="s">
        <v>57</v>
      </c>
      <c r="D115" s="31"/>
    </row>
    <row r="116" spans="3:4" x14ac:dyDescent="0.2">
      <c r="C116" s="30" t="s">
        <v>42</v>
      </c>
      <c r="D116" s="32"/>
    </row>
    <row r="117" spans="3:4" x14ac:dyDescent="0.2">
      <c r="C117" s="30" t="s">
        <v>41</v>
      </c>
      <c r="D117" s="33"/>
    </row>
    <row r="118" spans="3:4" x14ac:dyDescent="0.2">
      <c r="C118" s="30" t="s">
        <v>58</v>
      </c>
      <c r="D118" s="32"/>
    </row>
    <row r="120" spans="3:4" ht="6.75" customHeight="1" x14ac:dyDescent="0.2"/>
    <row r="121" spans="3:4" ht="15" customHeight="1" x14ac:dyDescent="0.2">
      <c r="C121" s="34" t="s">
        <v>31</v>
      </c>
    </row>
    <row r="122" spans="3:4" ht="18.75" customHeight="1" x14ac:dyDescent="0.2">
      <c r="C122" s="34" t="s">
        <v>34</v>
      </c>
    </row>
    <row r="123" spans="3:4" ht="15" customHeight="1" x14ac:dyDescent="0.2">
      <c r="C123" s="34" t="s">
        <v>43</v>
      </c>
    </row>
    <row r="124" spans="3:4" ht="11.25" customHeight="1" x14ac:dyDescent="0.2">
      <c r="C124" s="34" t="s">
        <v>32</v>
      </c>
    </row>
    <row r="125" spans="3:4" ht="16.5" customHeight="1" x14ac:dyDescent="0.2">
      <c r="C125" s="34" t="s">
        <v>33</v>
      </c>
    </row>
    <row r="126" spans="3:4" ht="12" customHeight="1" x14ac:dyDescent="0.2">
      <c r="C126" s="34" t="s">
        <v>35</v>
      </c>
    </row>
    <row r="127" spans="3:4" ht="25.5" customHeight="1" x14ac:dyDescent="0.2">
      <c r="C127" s="34" t="s">
        <v>36</v>
      </c>
    </row>
    <row r="128" spans="3:4" ht="27.75" customHeight="1" x14ac:dyDescent="0.2">
      <c r="C128" s="34" t="s">
        <v>44</v>
      </c>
    </row>
    <row r="129" spans="3:3" ht="36.75" customHeight="1" x14ac:dyDescent="0.2">
      <c r="C129" s="35" t="s">
        <v>45</v>
      </c>
    </row>
    <row r="130" spans="3:3" x14ac:dyDescent="0.2">
      <c r="C130" s="34" t="s">
        <v>46</v>
      </c>
    </row>
  </sheetData>
  <mergeCells count="93">
    <mergeCell ref="P24:Q24"/>
    <mergeCell ref="K45:Q45"/>
    <mergeCell ref="K46:Q46"/>
    <mergeCell ref="K47:Q47"/>
    <mergeCell ref="I31:Q31"/>
    <mergeCell ref="P26:Q26"/>
    <mergeCell ref="P27:Q27"/>
    <mergeCell ref="P25:Q25"/>
    <mergeCell ref="P28:Q28"/>
    <mergeCell ref="E43:J43"/>
    <mergeCell ref="E44:J44"/>
    <mergeCell ref="E45:J45"/>
    <mergeCell ref="E46:J46"/>
    <mergeCell ref="E47:J47"/>
    <mergeCell ref="D25:F25"/>
    <mergeCell ref="D26:F26"/>
    <mergeCell ref="L8:Q8"/>
    <mergeCell ref="C7:Q7"/>
    <mergeCell ref="B5:R5"/>
    <mergeCell ref="C23:Q23"/>
    <mergeCell ref="K12:L12"/>
    <mergeCell ref="K13:L14"/>
    <mergeCell ref="C16:C18"/>
    <mergeCell ref="F18:G18"/>
    <mergeCell ref="G13:H14"/>
    <mergeCell ref="I13:J14"/>
    <mergeCell ref="D16:E16"/>
    <mergeCell ref="D17:E17"/>
    <mergeCell ref="I12:J12"/>
    <mergeCell ref="D18:E18"/>
    <mergeCell ref="F16:G16"/>
    <mergeCell ref="F17:G17"/>
    <mergeCell ref="G12:H12"/>
    <mergeCell ref="B20:R20"/>
    <mergeCell ref="K54:Q54"/>
    <mergeCell ref="K55:Q55"/>
    <mergeCell ref="E48:J48"/>
    <mergeCell ref="E49:J49"/>
    <mergeCell ref="E50:J50"/>
    <mergeCell ref="E51:J51"/>
    <mergeCell ref="E52:J52"/>
    <mergeCell ref="E53:J53"/>
    <mergeCell ref="E54:J54"/>
    <mergeCell ref="E55:J55"/>
    <mergeCell ref="C12:D12"/>
    <mergeCell ref="C13:D14"/>
    <mergeCell ref="E13:F14"/>
    <mergeCell ref="E12:F12"/>
    <mergeCell ref="M111:N111"/>
    <mergeCell ref="M106:N106"/>
    <mergeCell ref="M107:N107"/>
    <mergeCell ref="M108:N108"/>
    <mergeCell ref="M109:N109"/>
    <mergeCell ref="M110:N110"/>
    <mergeCell ref="M104:N104"/>
    <mergeCell ref="M105:N105"/>
    <mergeCell ref="K44:Q44"/>
    <mergeCell ref="C42:J42"/>
    <mergeCell ref="K42:Q42"/>
    <mergeCell ref="E2:N4"/>
    <mergeCell ref="M12:O12"/>
    <mergeCell ref="M13:O14"/>
    <mergeCell ref="P12:Q12"/>
    <mergeCell ref="P13:Q14"/>
    <mergeCell ref="O2:R2"/>
    <mergeCell ref="O3:R3"/>
    <mergeCell ref="O4:R4"/>
    <mergeCell ref="J8:K8"/>
    <mergeCell ref="J9:K10"/>
    <mergeCell ref="L9:Q10"/>
    <mergeCell ref="D10:I10"/>
    <mergeCell ref="B2:D4"/>
    <mergeCell ref="B6:R6"/>
    <mergeCell ref="D9:I9"/>
    <mergeCell ref="D8:I8"/>
    <mergeCell ref="D27:F27"/>
    <mergeCell ref="D28:F28"/>
    <mergeCell ref="G25:I25"/>
    <mergeCell ref="G26:I26"/>
    <mergeCell ref="G27:I27"/>
    <mergeCell ref="G28:I28"/>
    <mergeCell ref="J26:L26"/>
    <mergeCell ref="J27:L27"/>
    <mergeCell ref="J28:L28"/>
    <mergeCell ref="M25:O25"/>
    <mergeCell ref="M26:O26"/>
    <mergeCell ref="M27:O27"/>
    <mergeCell ref="M28:O28"/>
    <mergeCell ref="D24:F24"/>
    <mergeCell ref="G24:I24"/>
    <mergeCell ref="J24:L24"/>
    <mergeCell ref="M24:O24"/>
    <mergeCell ref="J25:L25"/>
  </mergeCells>
  <phoneticPr fontId="30" type="noConversion"/>
  <dataValidations xWindow="316" yWindow="635" count="19">
    <dataValidation type="list" allowBlank="1" showInputMessage="1" showErrorMessage="1" prompt="Seleccione de la lista desplegable, la periodicidad de medición del indicador." sqref="K13:L14" xr:uid="{00000000-0002-0000-0000-000000000000}">
      <formula1>Periodicidad</formula1>
    </dataValidation>
    <dataValidation allowBlank="1" showInputMessage="1" showErrorMessage="1" prompt="Identifique el cargo del Directivo responsable del Proceso." sqref="D9:I9" xr:uid="{00000000-0002-0000-0000-000001000000}"/>
    <dataValidation allowBlank="1" showInputMessage="1" showErrorMessage="1" prompt="Identifique el cargo y dependencia del servidor responsable de  reportar y análisis del indicador (solamente se registra el servidor que consolida la información final)." sqref="D10:I10" xr:uid="{00000000-0002-0000-0000-000002000000}"/>
    <dataValidation allowBlank="1" showInputMessage="1" showErrorMessage="1" prompt="Realice una breve descripción de que pretende medir el indicador." sqref="L9:Q10" xr:uid="{00000000-0002-0000-0000-000003000000}"/>
    <dataValidation allowBlank="1" showInputMessage="1" showErrorMessage="1" prompt="Fórmula matemática utilizada para medir el indicador." sqref="C13" xr:uid="{00000000-0002-0000-0000-000004000000}"/>
    <dataValidation allowBlank="1" showInputMessage="1" showErrorMessage="1" prompt="Magnitud o relación de magnitudes que se referencia para la medición. _x000a_Ejemplo: Porcentaje, Minutos,  Pesos, Unidad o (Unidad/Año)" sqref="G13:H14" xr:uid="{00000000-0002-0000-0000-000005000000}"/>
    <dataValidation type="list" allowBlank="1" showInputMessage="1" showErrorMessage="1" prompt="Seleccione de la lista desplegable el tipo de indicador (eficacia: lograr el cumplimiento de las actividades, eficiencia: adecuado uso de los recursos Vs resultados o efectividad: uso eficiente de recursos para el logro de los objetivos) " sqref="I13:J14" xr:uid="{00000000-0002-0000-0000-000006000000}">
      <formula1>Tipo_indicador</formula1>
    </dataValidation>
    <dataValidation allowBlank="1" showInputMessage="1" showErrorMessage="1" prompt="Identifique la fuente de información usada para el reporte del indicador." sqref="M13" xr:uid="{00000000-0002-0000-0000-000007000000}"/>
    <dataValidation allowBlank="1" showInputMessage="1" showErrorMessage="1" prompt="Identifique el(los) valor(es)  los valores máximos o mínimos de este rango de gestión. Tenga en cuenta que la meta definida para el indicador no puede estar en el rango bajo. " sqref="F18:G18" xr:uid="{00000000-0002-0000-0000-000008000000}"/>
    <dataValidation allowBlank="1" showInputMessage="1" showErrorMessage="1" prompt="Valor que se espera alcance el Indicador" sqref="D25 G25 J25 P25 M25" xr:uid="{00000000-0002-0000-0000-000009000000}"/>
    <dataValidation allowBlank="1" showInputMessage="1" showErrorMessage="1" prompt="Realice un pequeño análisis, acerca del cumplimiento o incumplimiento del indicador, identificando los factores que fueron relevantes en el resultado del indicador." sqref="C44:C55 D47:J55 E44:J46" xr:uid="{00000000-0002-0000-0000-00000D000000}"/>
    <dataValidation type="list" allowBlank="1" showInputMessage="1" showErrorMessage="1" sqref="D8:I8" xr:uid="{00000000-0002-0000-0000-00000E000000}">
      <formula1>$C$104:$C$118</formula1>
    </dataValidation>
    <dataValidation allowBlank="1" showInputMessage="1" showErrorMessage="1" prompt="Es el diagnóstico inicial o la medición realizada al comienzo que sirve como marco de referencia para el cálculo de avance del indicador. _x000a_Cuando no se tenga se indica &quot;No aplica&quot;" sqref="E13:F14" xr:uid="{00000000-0002-0000-0000-00000F000000}"/>
    <dataValidation allowBlank="1" showInputMessage="1" showErrorMessage="1" prompt="Establezca el nombre del indicador" sqref="L8:Q8" xr:uid="{00000000-0002-0000-0000-000010000000}"/>
    <dataValidation allowBlank="1" showInputMessage="1" showErrorMessage="1" prompt="Identifique el(los) valor(es)  los valores máximos o mínimos de este rango de gestión." sqref="F16:G17" xr:uid="{00000000-0002-0000-0000-000011000000}"/>
    <dataValidation type="list" allowBlank="1" showInputMessage="1" showErrorMessage="1" prompt="Selecione de la lista desplegable la tendencia esperada" sqref="P13:Q14" xr:uid="{00000000-0002-0000-0000-000012000000}">
      <formula1>$J$104:$J$108</formula1>
    </dataValidation>
    <dataValidation allowBlank="1" showInputMessage="1" showErrorMessage="1" prompt="Identifique el valor registrado en el numerador de la fórmula de cálculo" sqref="J26 M26 D26 P26:P27 G26" xr:uid="{00000000-0002-0000-0000-00000A000000}"/>
    <dataValidation allowBlank="1" showInputMessage="1" showErrorMessage="1" prompt="Identifique el valor registrado en el denominador de la fórmula de cálculo" sqref="D27 M27 J27 G27" xr:uid="{00000000-0002-0000-0000-00000B000000}"/>
    <dataValidation allowBlank="1" showInputMessage="1" showErrorMessage="1" prompt="Identifique el resultado del indicador en la medición desarrollada" sqref="D28 G28 J28 P28 M28" xr:uid="{00000000-0002-0000-0000-00000C000000}"/>
  </dataValidations>
  <hyperlinks>
    <hyperlink ref="C8" location="'INSTRUCTIVO '!D10" display="Proceso :" xr:uid="{00000000-0004-0000-0000-000000000000}"/>
    <hyperlink ref="C9" location="'INSTRUCTIVO '!A1" display="Responsables: " xr:uid="{00000000-0004-0000-0000-000001000000}"/>
    <hyperlink ref="J9" location="'INSTRUCTIVO '!A1" display="Objetivo del Indicador" xr:uid="{00000000-0004-0000-0000-000002000000}"/>
    <hyperlink ref="C10" location="'INSTRUCTIVO '!A1" display="Responsable de la Medición " xr:uid="{00000000-0004-0000-0000-000003000000}"/>
  </hyperlinks>
  <printOptions horizontalCentered="1" verticalCentered="1"/>
  <pageMargins left="0" right="0" top="0" bottom="0.55118110236220474" header="0.19685039370078741" footer="0.31496062992125984"/>
  <pageSetup scale="61" orientation="landscape" r:id="rId1"/>
  <headerFooter>
    <oddFooter>&amp;R&amp;"Arial Narrow,Normal"&amp;8&amp;P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C10370-D915-3B4B-84B1-20A9267DA38D}">
  <sheetPr>
    <tabColor rgb="FF00B050"/>
  </sheetPr>
  <dimension ref="B1:U122"/>
  <sheetViews>
    <sheetView showGridLines="0" topLeftCell="A19" zoomScale="70" zoomScaleNormal="70" zoomScaleSheetLayoutView="70" workbookViewId="0">
      <selection activeCell="E45" sqref="E45:J45"/>
    </sheetView>
  </sheetViews>
  <sheetFormatPr baseColWidth="10" defaultColWidth="11.42578125" defaultRowHeight="12.75" x14ac:dyDescent="0.2"/>
  <cols>
    <col min="1" max="1" width="8.7109375" style="1" customWidth="1"/>
    <col min="2" max="2" width="2.42578125" style="1" customWidth="1"/>
    <col min="3" max="3" width="25.140625" style="1" customWidth="1"/>
    <col min="4" max="15" width="12.85546875" style="1" customWidth="1"/>
    <col min="16" max="16" width="9.42578125" style="1" customWidth="1"/>
    <col min="17" max="17" width="10.7109375" style="1" customWidth="1"/>
    <col min="18" max="18" width="3.42578125" style="1" customWidth="1"/>
    <col min="19" max="16384" width="11.42578125" style="1"/>
  </cols>
  <sheetData>
    <row r="1" spans="2:18" ht="13.5" thickBot="1" x14ac:dyDescent="0.25"/>
    <row r="2" spans="2:18" ht="24.75" customHeight="1" x14ac:dyDescent="0.2">
      <c r="B2" s="133"/>
      <c r="C2" s="134"/>
      <c r="D2" s="135"/>
      <c r="E2" s="93" t="s">
        <v>71</v>
      </c>
      <c r="F2" s="94"/>
      <c r="G2" s="94"/>
      <c r="H2" s="94"/>
      <c r="I2" s="94"/>
      <c r="J2" s="94"/>
      <c r="K2" s="94"/>
      <c r="L2" s="94"/>
      <c r="M2" s="94"/>
      <c r="N2" s="95"/>
      <c r="O2" s="117" t="s">
        <v>91</v>
      </c>
      <c r="P2" s="117"/>
      <c r="Q2" s="117"/>
      <c r="R2" s="117"/>
    </row>
    <row r="3" spans="2:18" ht="24.75" customHeight="1" x14ac:dyDescent="0.2">
      <c r="B3" s="136"/>
      <c r="C3" s="137"/>
      <c r="D3" s="138"/>
      <c r="E3" s="96"/>
      <c r="F3" s="97"/>
      <c r="G3" s="97"/>
      <c r="H3" s="97"/>
      <c r="I3" s="97"/>
      <c r="J3" s="97"/>
      <c r="K3" s="97"/>
      <c r="L3" s="97"/>
      <c r="M3" s="97"/>
      <c r="N3" s="98"/>
      <c r="O3" s="117" t="s">
        <v>92</v>
      </c>
      <c r="P3" s="117"/>
      <c r="Q3" s="117"/>
      <c r="R3" s="117"/>
    </row>
    <row r="4" spans="2:18" ht="24.75" customHeight="1" thickBot="1" x14ac:dyDescent="0.25">
      <c r="B4" s="136"/>
      <c r="C4" s="137"/>
      <c r="D4" s="138"/>
      <c r="E4" s="99"/>
      <c r="F4" s="100"/>
      <c r="G4" s="100"/>
      <c r="H4" s="100"/>
      <c r="I4" s="100"/>
      <c r="J4" s="100"/>
      <c r="K4" s="100"/>
      <c r="L4" s="100"/>
      <c r="M4" s="100"/>
      <c r="N4" s="101"/>
      <c r="O4" s="117" t="s">
        <v>93</v>
      </c>
      <c r="P4" s="117"/>
      <c r="Q4" s="117"/>
      <c r="R4" s="117"/>
    </row>
    <row r="5" spans="2:18" ht="13.5" thickBot="1" x14ac:dyDescent="0.25">
      <c r="B5" s="174" t="s">
        <v>123</v>
      </c>
      <c r="C5" s="175"/>
      <c r="D5" s="175"/>
      <c r="E5" s="175"/>
      <c r="F5" s="175"/>
      <c r="G5" s="175"/>
      <c r="H5" s="175"/>
      <c r="I5" s="175"/>
      <c r="J5" s="175"/>
      <c r="K5" s="175"/>
      <c r="L5" s="175"/>
      <c r="M5" s="175"/>
      <c r="N5" s="175"/>
      <c r="O5" s="176"/>
      <c r="P5" s="176"/>
      <c r="Q5" s="176"/>
      <c r="R5" s="177"/>
    </row>
    <row r="6" spans="2:18" ht="15" customHeight="1" thickBot="1" x14ac:dyDescent="0.25">
      <c r="B6" s="139" t="s">
        <v>0</v>
      </c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0"/>
      <c r="O6" s="140"/>
      <c r="P6" s="140"/>
      <c r="Q6" s="140"/>
      <c r="R6" s="141"/>
    </row>
    <row r="7" spans="2:18" ht="13.5" thickBot="1" x14ac:dyDescent="0.25">
      <c r="B7" s="5"/>
      <c r="C7" s="173"/>
      <c r="D7" s="173"/>
      <c r="E7" s="173"/>
      <c r="F7" s="173"/>
      <c r="G7" s="173"/>
      <c r="H7" s="173"/>
      <c r="I7" s="173"/>
      <c r="J7" s="173"/>
      <c r="K7" s="173"/>
      <c r="L7" s="173"/>
      <c r="M7" s="173"/>
      <c r="N7" s="173"/>
      <c r="O7" s="173"/>
      <c r="P7" s="173"/>
      <c r="Q7" s="173"/>
      <c r="R7" s="6"/>
    </row>
    <row r="8" spans="2:18" ht="23.25" customHeight="1" thickBot="1" x14ac:dyDescent="0.25">
      <c r="B8" s="5"/>
      <c r="C8" s="7" t="s">
        <v>63</v>
      </c>
      <c r="D8" s="142" t="s">
        <v>58</v>
      </c>
      <c r="E8" s="143"/>
      <c r="F8" s="143"/>
      <c r="G8" s="143"/>
      <c r="H8" s="143"/>
      <c r="I8" s="144"/>
      <c r="J8" s="118" t="s">
        <v>59</v>
      </c>
      <c r="K8" s="119"/>
      <c r="L8" s="170" t="s">
        <v>101</v>
      </c>
      <c r="M8" s="171"/>
      <c r="N8" s="171"/>
      <c r="O8" s="171"/>
      <c r="P8" s="171"/>
      <c r="Q8" s="172"/>
      <c r="R8" s="6"/>
    </row>
    <row r="9" spans="2:18" ht="23.25" customHeight="1" thickBot="1" x14ac:dyDescent="0.25">
      <c r="B9" s="5"/>
      <c r="C9" s="7" t="s">
        <v>62</v>
      </c>
      <c r="D9" s="222" t="s">
        <v>86</v>
      </c>
      <c r="E9" s="223"/>
      <c r="F9" s="223"/>
      <c r="G9" s="223"/>
      <c r="H9" s="223"/>
      <c r="I9" s="224"/>
      <c r="J9" s="120" t="s">
        <v>60</v>
      </c>
      <c r="K9" s="121"/>
      <c r="L9" s="225" t="s">
        <v>122</v>
      </c>
      <c r="M9" s="226"/>
      <c r="N9" s="226"/>
      <c r="O9" s="226"/>
      <c r="P9" s="226"/>
      <c r="Q9" s="227"/>
      <c r="R9" s="6"/>
    </row>
    <row r="10" spans="2:18" ht="27.95" customHeight="1" thickBot="1" x14ac:dyDescent="0.25">
      <c r="B10" s="5"/>
      <c r="C10" s="7" t="s">
        <v>61</v>
      </c>
      <c r="D10" s="222" t="s">
        <v>85</v>
      </c>
      <c r="E10" s="223"/>
      <c r="F10" s="223"/>
      <c r="G10" s="223"/>
      <c r="H10" s="223"/>
      <c r="I10" s="224"/>
      <c r="J10" s="122"/>
      <c r="K10" s="123"/>
      <c r="L10" s="228"/>
      <c r="M10" s="229"/>
      <c r="N10" s="229"/>
      <c r="O10" s="229"/>
      <c r="P10" s="229"/>
      <c r="Q10" s="230"/>
      <c r="R10" s="6"/>
    </row>
    <row r="11" spans="2:18" ht="6" customHeight="1" thickBot="1" x14ac:dyDescent="0.25">
      <c r="B11" s="5"/>
      <c r="C11" s="8"/>
      <c r="D11" s="8"/>
      <c r="E11" s="8"/>
      <c r="F11" s="8"/>
      <c r="G11" s="8"/>
      <c r="H11" s="8"/>
      <c r="I11" s="9"/>
      <c r="J11" s="8"/>
      <c r="K11" s="8"/>
      <c r="L11" s="8"/>
      <c r="M11" s="8"/>
      <c r="N11" s="8"/>
      <c r="O11" s="8"/>
      <c r="P11" s="8"/>
      <c r="Q11" s="8"/>
      <c r="R11" s="6"/>
    </row>
    <row r="12" spans="2:18" ht="15" customHeight="1" x14ac:dyDescent="0.2">
      <c r="B12" s="5"/>
      <c r="C12" s="163" t="s">
        <v>14</v>
      </c>
      <c r="D12" s="164"/>
      <c r="E12" s="163" t="s">
        <v>64</v>
      </c>
      <c r="F12" s="169"/>
      <c r="G12" s="152" t="s">
        <v>1</v>
      </c>
      <c r="H12" s="153"/>
      <c r="I12" s="163" t="s">
        <v>3</v>
      </c>
      <c r="J12" s="169"/>
      <c r="K12" s="181" t="s">
        <v>6</v>
      </c>
      <c r="L12" s="182"/>
      <c r="M12" s="102" t="s">
        <v>2</v>
      </c>
      <c r="N12" s="103"/>
      <c r="O12" s="104"/>
      <c r="P12" s="111" t="s">
        <v>73</v>
      </c>
      <c r="Q12" s="112"/>
      <c r="R12" s="6"/>
    </row>
    <row r="13" spans="2:18" ht="15" customHeight="1" x14ac:dyDescent="0.2">
      <c r="B13" s="5"/>
      <c r="C13" s="105" t="s">
        <v>100</v>
      </c>
      <c r="D13" s="106"/>
      <c r="E13" s="165">
        <v>1</v>
      </c>
      <c r="F13" s="166"/>
      <c r="G13" s="189" t="s">
        <v>87</v>
      </c>
      <c r="H13" s="190"/>
      <c r="I13" s="105" t="s">
        <v>4</v>
      </c>
      <c r="J13" s="114"/>
      <c r="K13" s="231" t="s">
        <v>8</v>
      </c>
      <c r="L13" s="232"/>
      <c r="M13" s="105" t="s">
        <v>103</v>
      </c>
      <c r="N13" s="106"/>
      <c r="O13" s="107"/>
      <c r="P13" s="113" t="s">
        <v>75</v>
      </c>
      <c r="Q13" s="114"/>
      <c r="R13" s="6"/>
    </row>
    <row r="14" spans="2:18" ht="15.75" customHeight="1" thickBot="1" x14ac:dyDescent="0.25">
      <c r="B14" s="5"/>
      <c r="C14" s="108"/>
      <c r="D14" s="109"/>
      <c r="E14" s="167"/>
      <c r="F14" s="168"/>
      <c r="G14" s="191"/>
      <c r="H14" s="192"/>
      <c r="I14" s="108"/>
      <c r="J14" s="116"/>
      <c r="K14" s="233"/>
      <c r="L14" s="234"/>
      <c r="M14" s="108"/>
      <c r="N14" s="109"/>
      <c r="O14" s="110"/>
      <c r="P14" s="115"/>
      <c r="Q14" s="116"/>
      <c r="R14" s="6"/>
    </row>
    <row r="15" spans="2:18" ht="8.25" customHeight="1" thickBot="1" x14ac:dyDescent="0.25">
      <c r="B15" s="5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6"/>
    </row>
    <row r="16" spans="2:18" x14ac:dyDescent="0.2">
      <c r="B16" s="5"/>
      <c r="C16" s="102" t="s">
        <v>11</v>
      </c>
      <c r="D16" s="193" t="s">
        <v>27</v>
      </c>
      <c r="E16" s="194"/>
      <c r="F16" s="199" t="s">
        <v>88</v>
      </c>
      <c r="G16" s="200"/>
      <c r="H16" s="10"/>
      <c r="I16" s="10"/>
      <c r="J16" s="10"/>
      <c r="K16" s="10"/>
      <c r="L16" s="10"/>
      <c r="M16" s="11"/>
      <c r="N16" s="11"/>
      <c r="O16" s="11"/>
      <c r="P16" s="11"/>
      <c r="Q16" s="11"/>
      <c r="R16" s="6"/>
    </row>
    <row r="17" spans="2:20" ht="18.75" customHeight="1" x14ac:dyDescent="0.2">
      <c r="B17" s="5"/>
      <c r="C17" s="187"/>
      <c r="D17" s="195" t="s">
        <v>28</v>
      </c>
      <c r="E17" s="196"/>
      <c r="F17" s="72" t="s">
        <v>90</v>
      </c>
      <c r="G17" s="74"/>
      <c r="H17" s="10"/>
      <c r="I17" s="10"/>
      <c r="J17" s="10"/>
      <c r="K17" s="10"/>
      <c r="L17" s="10"/>
      <c r="M17" s="11"/>
      <c r="N17" s="11"/>
      <c r="O17" s="11"/>
      <c r="P17" s="11"/>
      <c r="Q17" s="11"/>
      <c r="R17" s="6"/>
    </row>
    <row r="18" spans="2:20" ht="18.75" customHeight="1" thickBot="1" x14ac:dyDescent="0.25">
      <c r="B18" s="5"/>
      <c r="C18" s="188"/>
      <c r="D18" s="197" t="s">
        <v>29</v>
      </c>
      <c r="E18" s="198"/>
      <c r="F18" s="75" t="s">
        <v>89</v>
      </c>
      <c r="G18" s="77"/>
      <c r="H18" s="10"/>
      <c r="I18" s="10"/>
      <c r="J18" s="10"/>
      <c r="K18" s="10"/>
      <c r="L18" s="10"/>
      <c r="M18" s="11"/>
      <c r="N18" s="11"/>
      <c r="O18" s="11"/>
      <c r="P18" s="11"/>
      <c r="Q18" s="11"/>
      <c r="R18" s="6"/>
    </row>
    <row r="19" spans="2:20" ht="6" customHeight="1" thickBot="1" x14ac:dyDescent="0.25">
      <c r="B19" s="5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6"/>
    </row>
    <row r="20" spans="2:20" ht="13.5" thickBot="1" x14ac:dyDescent="0.25">
      <c r="B20" s="154" t="s">
        <v>24</v>
      </c>
      <c r="C20" s="155"/>
      <c r="D20" s="155"/>
      <c r="E20" s="155"/>
      <c r="F20" s="155"/>
      <c r="G20" s="155"/>
      <c r="H20" s="155"/>
      <c r="I20" s="155"/>
      <c r="J20" s="155"/>
      <c r="K20" s="155"/>
      <c r="L20" s="155"/>
      <c r="M20" s="155"/>
      <c r="N20" s="155"/>
      <c r="O20" s="155"/>
      <c r="P20" s="155"/>
      <c r="Q20" s="155"/>
      <c r="R20" s="156"/>
    </row>
    <row r="21" spans="2:20" ht="6" customHeight="1" x14ac:dyDescent="0.2">
      <c r="B21" s="5"/>
      <c r="G21" s="12"/>
      <c r="H21" s="12"/>
      <c r="I21" s="8"/>
      <c r="J21" s="8"/>
      <c r="K21" s="8"/>
      <c r="L21" s="8"/>
      <c r="M21" s="8"/>
      <c r="N21" s="8"/>
      <c r="O21" s="8"/>
      <c r="P21" s="8"/>
      <c r="Q21" s="8"/>
      <c r="R21" s="6"/>
    </row>
    <row r="22" spans="2:20" ht="4.5" customHeight="1" thickBot="1" x14ac:dyDescent="0.25">
      <c r="B22" s="5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6"/>
    </row>
    <row r="23" spans="2:20" ht="15.75" customHeight="1" thickBot="1" x14ac:dyDescent="0.25">
      <c r="B23" s="5"/>
      <c r="C23" s="178" t="s">
        <v>12</v>
      </c>
      <c r="D23" s="179"/>
      <c r="E23" s="179"/>
      <c r="F23" s="179"/>
      <c r="G23" s="179"/>
      <c r="H23" s="179"/>
      <c r="I23" s="179"/>
      <c r="J23" s="179"/>
      <c r="K23" s="179"/>
      <c r="L23" s="179"/>
      <c r="M23" s="179"/>
      <c r="N23" s="179"/>
      <c r="O23" s="179"/>
      <c r="P23" s="179"/>
      <c r="Q23" s="180"/>
      <c r="R23" s="6"/>
    </row>
    <row r="24" spans="2:20" ht="27" customHeight="1" thickBot="1" x14ac:dyDescent="0.25">
      <c r="B24" s="5"/>
      <c r="C24" s="13" t="s">
        <v>16</v>
      </c>
      <c r="D24" s="66" t="s">
        <v>94</v>
      </c>
      <c r="E24" s="67"/>
      <c r="F24" s="68"/>
      <c r="G24" s="66" t="s">
        <v>95</v>
      </c>
      <c r="H24" s="67"/>
      <c r="I24" s="68"/>
      <c r="J24" s="66" t="s">
        <v>96</v>
      </c>
      <c r="K24" s="67"/>
      <c r="L24" s="68"/>
      <c r="M24" s="66" t="s">
        <v>97</v>
      </c>
      <c r="N24" s="67"/>
      <c r="O24" s="68"/>
      <c r="P24" s="201" t="s">
        <v>13</v>
      </c>
      <c r="Q24" s="180"/>
      <c r="R24" s="6"/>
    </row>
    <row r="25" spans="2:20" ht="14.45" customHeight="1" x14ac:dyDescent="0.2">
      <c r="B25" s="5"/>
      <c r="C25" s="14" t="s">
        <v>17</v>
      </c>
      <c r="D25" s="81">
        <v>1</v>
      </c>
      <c r="E25" s="82"/>
      <c r="F25" s="83"/>
      <c r="G25" s="81">
        <v>1</v>
      </c>
      <c r="H25" s="82"/>
      <c r="I25" s="83"/>
      <c r="J25" s="81">
        <v>1</v>
      </c>
      <c r="K25" s="82"/>
      <c r="L25" s="83"/>
      <c r="M25" s="81">
        <v>1</v>
      </c>
      <c r="N25" s="82"/>
      <c r="O25" s="83"/>
      <c r="P25" s="207">
        <f>14/14</f>
        <v>1</v>
      </c>
      <c r="Q25" s="208"/>
      <c r="R25" s="6"/>
    </row>
    <row r="26" spans="2:20" ht="14.45" customHeight="1" x14ac:dyDescent="0.2">
      <c r="B26" s="5"/>
      <c r="C26" s="15" t="s">
        <v>15</v>
      </c>
      <c r="D26" s="84">
        <v>10</v>
      </c>
      <c r="E26" s="85"/>
      <c r="F26" s="86"/>
      <c r="G26" s="84">
        <v>4</v>
      </c>
      <c r="H26" s="85"/>
      <c r="I26" s="86"/>
      <c r="J26" s="84"/>
      <c r="K26" s="85"/>
      <c r="L26" s="86"/>
      <c r="M26" s="84"/>
      <c r="N26" s="85"/>
      <c r="O26" s="86"/>
      <c r="P26" s="205"/>
      <c r="Q26" s="206"/>
      <c r="R26" s="6"/>
    </row>
    <row r="27" spans="2:20" ht="15" customHeight="1" thickBot="1" x14ac:dyDescent="0.25">
      <c r="B27" s="5"/>
      <c r="C27" s="16" t="s">
        <v>37</v>
      </c>
      <c r="D27" s="87">
        <v>10</v>
      </c>
      <c r="E27" s="88"/>
      <c r="F27" s="89"/>
      <c r="G27" s="87">
        <v>4</v>
      </c>
      <c r="H27" s="88"/>
      <c r="I27" s="89"/>
      <c r="J27" s="87"/>
      <c r="K27" s="88"/>
      <c r="L27" s="89"/>
      <c r="M27" s="87"/>
      <c r="N27" s="88"/>
      <c r="O27" s="89"/>
      <c r="P27" s="205"/>
      <c r="Q27" s="206"/>
      <c r="R27" s="6"/>
    </row>
    <row r="28" spans="2:20" ht="15" customHeight="1" thickBot="1" x14ac:dyDescent="0.25">
      <c r="B28" s="5"/>
      <c r="C28" s="17" t="s">
        <v>30</v>
      </c>
      <c r="D28" s="78">
        <f>+D26/D27</f>
        <v>1</v>
      </c>
      <c r="E28" s="79"/>
      <c r="F28" s="80"/>
      <c r="G28" s="78">
        <f>+G26/G27</f>
        <v>1</v>
      </c>
      <c r="H28" s="79"/>
      <c r="I28" s="80"/>
      <c r="J28" s="78" t="e">
        <f>+J26/J27</f>
        <v>#DIV/0!</v>
      </c>
      <c r="K28" s="79"/>
      <c r="L28" s="80"/>
      <c r="M28" s="78" t="e">
        <f>+M26/M27</f>
        <v>#DIV/0!</v>
      </c>
      <c r="N28" s="79"/>
      <c r="O28" s="80"/>
      <c r="P28" s="209" t="e">
        <f t="shared" ref="P28" si="0">+P26/P27</f>
        <v>#DIV/0!</v>
      </c>
      <c r="Q28" s="80"/>
      <c r="R28" s="6"/>
    </row>
    <row r="29" spans="2:20" x14ac:dyDescent="0.2">
      <c r="B29" s="5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6"/>
      <c r="T29" s="18"/>
    </row>
    <row r="30" spans="2:20" x14ac:dyDescent="0.2">
      <c r="B30" s="5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6"/>
    </row>
    <row r="31" spans="2:20" x14ac:dyDescent="0.2">
      <c r="B31" s="5"/>
      <c r="C31" s="8"/>
      <c r="D31" s="8"/>
      <c r="E31" s="8"/>
      <c r="F31" s="8"/>
      <c r="G31" s="8"/>
      <c r="H31" s="8"/>
      <c r="I31" s="204"/>
      <c r="J31" s="204"/>
      <c r="K31" s="204"/>
      <c r="L31" s="204"/>
      <c r="M31" s="204"/>
      <c r="N31" s="204"/>
      <c r="O31" s="204"/>
      <c r="P31" s="204"/>
      <c r="Q31" s="204"/>
      <c r="R31" s="6"/>
    </row>
    <row r="32" spans="2:20" x14ac:dyDescent="0.2">
      <c r="B32" s="5"/>
      <c r="C32" s="8"/>
      <c r="D32" s="8"/>
      <c r="E32" s="8"/>
      <c r="F32" s="8"/>
      <c r="G32" s="8"/>
      <c r="H32" s="8"/>
      <c r="I32" s="11"/>
      <c r="J32" s="11"/>
      <c r="K32" s="11"/>
      <c r="L32" s="11"/>
      <c r="M32" s="11"/>
      <c r="N32" s="11"/>
      <c r="O32" s="11"/>
      <c r="P32" s="11"/>
      <c r="Q32" s="11"/>
      <c r="R32" s="6"/>
    </row>
    <row r="33" spans="2:18" x14ac:dyDescent="0.2">
      <c r="B33" s="5"/>
      <c r="C33" s="8"/>
      <c r="D33" s="8"/>
      <c r="E33" s="8"/>
      <c r="F33" s="8"/>
      <c r="G33" s="8"/>
      <c r="H33" s="8"/>
      <c r="I33" s="11"/>
      <c r="J33" s="11"/>
      <c r="K33" s="11"/>
      <c r="L33" s="11"/>
      <c r="M33" s="11"/>
      <c r="N33" s="11"/>
      <c r="O33" s="11"/>
      <c r="P33" s="11"/>
      <c r="Q33" s="11"/>
      <c r="R33" s="6"/>
    </row>
    <row r="34" spans="2:18" x14ac:dyDescent="0.2">
      <c r="B34" s="5"/>
      <c r="C34" s="8"/>
      <c r="D34" s="8"/>
      <c r="E34" s="8"/>
      <c r="F34" s="8"/>
      <c r="G34" s="8"/>
      <c r="H34" s="8"/>
      <c r="I34" s="11"/>
      <c r="J34" s="11"/>
      <c r="K34" s="11"/>
      <c r="L34" s="11"/>
      <c r="M34" s="11"/>
      <c r="N34" s="11"/>
      <c r="O34" s="11"/>
      <c r="P34" s="11"/>
      <c r="Q34" s="11"/>
      <c r="R34" s="6"/>
    </row>
    <row r="35" spans="2:18" x14ac:dyDescent="0.2">
      <c r="B35" s="5"/>
      <c r="C35" s="8"/>
      <c r="D35" s="8"/>
      <c r="E35" s="8"/>
      <c r="F35" s="8"/>
      <c r="G35" s="8"/>
      <c r="H35" s="8"/>
      <c r="I35" s="11"/>
      <c r="J35" s="11"/>
      <c r="K35" s="11"/>
      <c r="L35" s="11"/>
      <c r="M35" s="11"/>
      <c r="N35" s="11"/>
      <c r="O35" s="11"/>
      <c r="P35" s="11"/>
      <c r="Q35" s="11"/>
      <c r="R35" s="6"/>
    </row>
    <row r="36" spans="2:18" x14ac:dyDescent="0.2">
      <c r="B36" s="5"/>
      <c r="C36" s="8"/>
      <c r="D36" s="8"/>
      <c r="E36" s="8"/>
      <c r="F36" s="8"/>
      <c r="G36" s="8"/>
      <c r="H36" s="8"/>
      <c r="I36" s="11"/>
      <c r="J36" s="11"/>
      <c r="K36" s="11"/>
      <c r="L36" s="11"/>
      <c r="M36" s="11"/>
      <c r="N36" s="11"/>
      <c r="O36" s="11"/>
      <c r="P36" s="11"/>
      <c r="Q36" s="11"/>
      <c r="R36" s="6"/>
    </row>
    <row r="37" spans="2:18" x14ac:dyDescent="0.2">
      <c r="B37" s="5"/>
      <c r="C37" s="8"/>
      <c r="D37" s="8"/>
      <c r="E37" s="8"/>
      <c r="F37" s="8"/>
      <c r="G37" s="8"/>
      <c r="H37" s="8"/>
      <c r="I37" s="11"/>
      <c r="J37" s="11"/>
      <c r="K37" s="11"/>
      <c r="L37" s="11"/>
      <c r="M37" s="11"/>
      <c r="N37" s="11"/>
      <c r="O37" s="11"/>
      <c r="P37" s="11"/>
      <c r="Q37" s="11"/>
      <c r="R37" s="6"/>
    </row>
    <row r="38" spans="2:18" x14ac:dyDescent="0.2">
      <c r="B38" s="5"/>
      <c r="C38" s="8"/>
      <c r="D38" s="8"/>
      <c r="E38" s="8"/>
      <c r="F38" s="8"/>
      <c r="G38" s="8"/>
      <c r="H38" s="8"/>
      <c r="I38" s="11"/>
      <c r="J38" s="11"/>
      <c r="K38" s="11"/>
      <c r="L38" s="11"/>
      <c r="M38" s="11"/>
      <c r="N38" s="11"/>
      <c r="O38" s="11"/>
      <c r="P38" s="11"/>
      <c r="Q38" s="11"/>
      <c r="R38" s="6"/>
    </row>
    <row r="39" spans="2:18" x14ac:dyDescent="0.2">
      <c r="B39" s="5"/>
      <c r="C39" s="8"/>
      <c r="D39" s="8"/>
      <c r="E39" s="8"/>
      <c r="F39" s="8"/>
      <c r="G39" s="8"/>
      <c r="H39" s="8"/>
      <c r="I39" s="11"/>
      <c r="J39" s="11"/>
      <c r="K39" s="11"/>
      <c r="L39" s="11"/>
      <c r="M39" s="11"/>
      <c r="N39" s="11"/>
      <c r="O39" s="11"/>
      <c r="P39" s="11"/>
      <c r="Q39" s="11"/>
      <c r="R39" s="6"/>
    </row>
    <row r="40" spans="2:18" x14ac:dyDescent="0.2">
      <c r="B40" s="5"/>
      <c r="C40" s="8"/>
      <c r="D40" s="8"/>
      <c r="E40" s="8"/>
      <c r="F40" s="8"/>
      <c r="G40" s="8"/>
      <c r="H40" s="8"/>
      <c r="I40" s="11"/>
      <c r="J40" s="11"/>
      <c r="K40" s="11"/>
      <c r="L40" s="11"/>
      <c r="M40" s="11"/>
      <c r="N40" s="11"/>
      <c r="O40" s="11"/>
      <c r="P40" s="11"/>
      <c r="Q40" s="11"/>
      <c r="R40" s="6"/>
    </row>
    <row r="41" spans="2:18" ht="7.5" customHeight="1" thickBot="1" x14ac:dyDescent="0.25">
      <c r="B41" s="5"/>
      <c r="C41" s="8"/>
      <c r="D41" s="8"/>
      <c r="E41" s="8"/>
      <c r="F41" s="8"/>
      <c r="G41" s="8"/>
      <c r="H41" s="8"/>
      <c r="I41" s="11"/>
      <c r="J41" s="11"/>
      <c r="K41" s="11"/>
      <c r="L41" s="11"/>
      <c r="M41" s="11"/>
      <c r="N41" s="11"/>
      <c r="O41" s="11"/>
      <c r="P41" s="11"/>
      <c r="Q41" s="11"/>
      <c r="R41" s="6"/>
    </row>
    <row r="42" spans="2:18" ht="64.5" customHeight="1" thickBot="1" x14ac:dyDescent="0.25">
      <c r="B42" s="5"/>
      <c r="C42" s="149" t="s">
        <v>22</v>
      </c>
      <c r="D42" s="150"/>
      <c r="E42" s="150"/>
      <c r="F42" s="150"/>
      <c r="G42" s="150"/>
      <c r="H42" s="150"/>
      <c r="I42" s="150"/>
      <c r="J42" s="150"/>
      <c r="K42" s="139" t="s">
        <v>81</v>
      </c>
      <c r="L42" s="140"/>
      <c r="M42" s="140"/>
      <c r="N42" s="140"/>
      <c r="O42" s="140"/>
      <c r="P42" s="140"/>
      <c r="Q42" s="141"/>
      <c r="R42" s="6"/>
    </row>
    <row r="43" spans="2:18" ht="28.5" customHeight="1" thickBot="1" x14ac:dyDescent="0.25">
      <c r="B43" s="5"/>
      <c r="C43" s="38"/>
      <c r="D43" s="39" t="s">
        <v>83</v>
      </c>
      <c r="E43" s="210" t="s">
        <v>84</v>
      </c>
      <c r="F43" s="210"/>
      <c r="G43" s="210"/>
      <c r="H43" s="210"/>
      <c r="I43" s="210"/>
      <c r="J43" s="211"/>
      <c r="K43" s="42"/>
      <c r="L43" s="43"/>
      <c r="M43" s="43"/>
      <c r="N43" s="43"/>
      <c r="O43" s="43"/>
      <c r="P43" s="43"/>
      <c r="Q43" s="44"/>
      <c r="R43" s="6"/>
    </row>
    <row r="44" spans="2:18" ht="172.5" customHeight="1" thickBot="1" x14ac:dyDescent="0.25">
      <c r="B44" s="5"/>
      <c r="C44" s="19" t="s">
        <v>18</v>
      </c>
      <c r="D44" s="64">
        <v>44286</v>
      </c>
      <c r="E44" s="235" t="s">
        <v>125</v>
      </c>
      <c r="F44" s="236"/>
      <c r="G44" s="236"/>
      <c r="H44" s="236"/>
      <c r="I44" s="236"/>
      <c r="J44" s="237"/>
      <c r="K44" s="147"/>
      <c r="L44" s="147"/>
      <c r="M44" s="147"/>
      <c r="N44" s="147"/>
      <c r="O44" s="147"/>
      <c r="P44" s="147"/>
      <c r="Q44" s="148"/>
      <c r="R44" s="6"/>
    </row>
    <row r="45" spans="2:18" ht="112.5" customHeight="1" thickBot="1" x14ac:dyDescent="0.25">
      <c r="B45" s="5"/>
      <c r="C45" s="20" t="s">
        <v>19</v>
      </c>
      <c r="D45" s="64">
        <v>44377</v>
      </c>
      <c r="E45" s="235" t="s">
        <v>127</v>
      </c>
      <c r="F45" s="236"/>
      <c r="G45" s="236"/>
      <c r="H45" s="236"/>
      <c r="I45" s="236"/>
      <c r="J45" s="237"/>
      <c r="K45" s="147"/>
      <c r="L45" s="147"/>
      <c r="M45" s="147"/>
      <c r="N45" s="147"/>
      <c r="O45" s="147"/>
      <c r="P45" s="147"/>
      <c r="Q45" s="148"/>
      <c r="R45" s="6"/>
    </row>
    <row r="46" spans="2:18" ht="95.25" customHeight="1" thickBot="1" x14ac:dyDescent="0.25">
      <c r="B46" s="5"/>
      <c r="C46" s="21" t="s">
        <v>72</v>
      </c>
      <c r="D46" s="60"/>
      <c r="E46" s="215"/>
      <c r="F46" s="216"/>
      <c r="G46" s="216"/>
      <c r="H46" s="216"/>
      <c r="I46" s="216"/>
      <c r="J46" s="217"/>
      <c r="K46" s="202"/>
      <c r="L46" s="202"/>
      <c r="M46" s="202"/>
      <c r="N46" s="202"/>
      <c r="O46" s="202"/>
      <c r="P46" s="202"/>
      <c r="Q46" s="203"/>
      <c r="R46" s="6"/>
    </row>
    <row r="47" spans="2:18" ht="92.25" customHeight="1" thickBot="1" x14ac:dyDescent="0.25">
      <c r="B47" s="5"/>
      <c r="C47" s="20" t="s">
        <v>20</v>
      </c>
      <c r="D47" s="60"/>
      <c r="E47" s="215"/>
      <c r="F47" s="216"/>
      <c r="G47" s="216"/>
      <c r="H47" s="216"/>
      <c r="I47" s="216"/>
      <c r="J47" s="217"/>
      <c r="K47" s="147"/>
      <c r="L47" s="147"/>
      <c r="M47" s="147"/>
      <c r="N47" s="147"/>
      <c r="O47" s="147"/>
      <c r="P47" s="147"/>
      <c r="Q47" s="148"/>
      <c r="R47" s="6"/>
    </row>
    <row r="48" spans="2:18" x14ac:dyDescent="0.2">
      <c r="B48" s="5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6"/>
    </row>
    <row r="49" spans="2:18" ht="13.5" thickBot="1" x14ac:dyDescent="0.25">
      <c r="B49" s="2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6"/>
    </row>
    <row r="50" spans="2:18" x14ac:dyDescent="0.2"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</row>
    <row r="51" spans="2:18" x14ac:dyDescent="0.2"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</row>
    <row r="52" spans="2:18" x14ac:dyDescent="0.2"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</row>
    <row r="53" spans="2:18" x14ac:dyDescent="0.2">
      <c r="B53" s="59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</row>
    <row r="91" spans="3:21" ht="28.5" customHeight="1" x14ac:dyDescent="0.2"/>
    <row r="92" spans="3:21" x14ac:dyDescent="0.2">
      <c r="C92" s="8"/>
      <c r="D92" s="8"/>
    </row>
    <row r="93" spans="3:21" x14ac:dyDescent="0.2">
      <c r="C93" s="8"/>
      <c r="D93" s="8"/>
    </row>
    <row r="94" spans="3:21" ht="13.5" thickBot="1" x14ac:dyDescent="0.25">
      <c r="C94" s="8"/>
      <c r="D94" s="8"/>
    </row>
    <row r="95" spans="3:21" ht="13.5" thickBot="1" x14ac:dyDescent="0.25">
      <c r="C95" s="27" t="s">
        <v>40</v>
      </c>
      <c r="D95" s="28"/>
      <c r="H95" s="36" t="s">
        <v>23</v>
      </c>
      <c r="I95" s="36" t="s">
        <v>25</v>
      </c>
      <c r="J95" s="36" t="s">
        <v>74</v>
      </c>
      <c r="U95" s="29" t="s">
        <v>31</v>
      </c>
    </row>
    <row r="96" spans="3:21" ht="25.5" x14ac:dyDescent="0.2">
      <c r="C96" s="30" t="s">
        <v>47</v>
      </c>
      <c r="D96" s="31"/>
      <c r="H96" s="37" t="s">
        <v>4</v>
      </c>
      <c r="I96" s="37" t="s">
        <v>7</v>
      </c>
      <c r="J96" s="37" t="s">
        <v>75</v>
      </c>
      <c r="M96" s="145"/>
      <c r="N96" s="145"/>
    </row>
    <row r="97" spans="3:14" ht="25.5" x14ac:dyDescent="0.2">
      <c r="C97" s="30" t="s">
        <v>48</v>
      </c>
      <c r="D97" s="31"/>
      <c r="H97" s="37" t="s">
        <v>80</v>
      </c>
      <c r="I97" s="37" t="s">
        <v>26</v>
      </c>
      <c r="J97" s="37" t="s">
        <v>76</v>
      </c>
      <c r="M97" s="146"/>
      <c r="N97" s="146"/>
    </row>
    <row r="98" spans="3:14" ht="38.25" x14ac:dyDescent="0.2">
      <c r="C98" s="30" t="s">
        <v>49</v>
      </c>
      <c r="D98" s="31"/>
      <c r="H98" s="37" t="s">
        <v>5</v>
      </c>
      <c r="I98" s="37" t="s">
        <v>8</v>
      </c>
      <c r="J98" s="37" t="s">
        <v>77</v>
      </c>
      <c r="M98" s="146"/>
      <c r="N98" s="146"/>
    </row>
    <row r="99" spans="3:14" x14ac:dyDescent="0.2">
      <c r="C99" s="30" t="s">
        <v>50</v>
      </c>
      <c r="D99" s="31"/>
      <c r="H99" s="37"/>
      <c r="I99" s="37" t="s">
        <v>79</v>
      </c>
      <c r="J99" s="37" t="s">
        <v>78</v>
      </c>
      <c r="M99" s="146"/>
      <c r="N99" s="146"/>
    </row>
    <row r="100" spans="3:14" ht="25.5" x14ac:dyDescent="0.2">
      <c r="C100" s="30" t="s">
        <v>51</v>
      </c>
      <c r="D100" s="31"/>
      <c r="H100" s="37"/>
      <c r="I100" s="37" t="s">
        <v>9</v>
      </c>
      <c r="J100" s="37" t="s">
        <v>82</v>
      </c>
      <c r="M100" s="146"/>
      <c r="N100" s="146"/>
    </row>
    <row r="101" spans="3:14" x14ac:dyDescent="0.2">
      <c r="C101" s="30" t="s">
        <v>52</v>
      </c>
      <c r="D101" s="31"/>
      <c r="H101" s="37"/>
      <c r="I101" s="37" t="s">
        <v>10</v>
      </c>
      <c r="J101" s="37"/>
      <c r="M101" s="146"/>
      <c r="N101" s="146"/>
    </row>
    <row r="102" spans="3:14" x14ac:dyDescent="0.2">
      <c r="C102" s="30" t="s">
        <v>53</v>
      </c>
      <c r="D102" s="31"/>
      <c r="M102" s="145"/>
      <c r="N102" s="145"/>
    </row>
    <row r="103" spans="3:14" ht="66" customHeight="1" x14ac:dyDescent="0.2">
      <c r="C103" s="30" t="s">
        <v>54</v>
      </c>
      <c r="D103" s="31"/>
      <c r="M103" s="151"/>
      <c r="N103" s="151"/>
    </row>
    <row r="104" spans="3:14" x14ac:dyDescent="0.2">
      <c r="C104" s="30" t="s">
        <v>38</v>
      </c>
      <c r="D104" s="31"/>
    </row>
    <row r="105" spans="3:14" ht="25.5" x14ac:dyDescent="0.2">
      <c r="C105" s="30" t="s">
        <v>55</v>
      </c>
      <c r="D105" s="31"/>
    </row>
    <row r="106" spans="3:14" ht="25.5" x14ac:dyDescent="0.2">
      <c r="C106" s="30" t="s">
        <v>56</v>
      </c>
      <c r="D106" s="31"/>
    </row>
    <row r="107" spans="3:14" ht="25.5" x14ac:dyDescent="0.2">
      <c r="C107" s="30" t="s">
        <v>57</v>
      </c>
      <c r="D107" s="31"/>
    </row>
    <row r="108" spans="3:14" x14ac:dyDescent="0.2">
      <c r="C108" s="30" t="s">
        <v>42</v>
      </c>
      <c r="D108" s="32"/>
    </row>
    <row r="109" spans="3:14" x14ac:dyDescent="0.2">
      <c r="C109" s="30" t="s">
        <v>41</v>
      </c>
      <c r="D109" s="33"/>
    </row>
    <row r="110" spans="3:14" x14ac:dyDescent="0.2">
      <c r="C110" s="30" t="s">
        <v>58</v>
      </c>
      <c r="D110" s="32"/>
    </row>
    <row r="112" spans="3:14" ht="6.75" customHeight="1" x14ac:dyDescent="0.2"/>
    <row r="113" spans="3:3" ht="15" customHeight="1" x14ac:dyDescent="0.2">
      <c r="C113" s="34" t="s">
        <v>31</v>
      </c>
    </row>
    <row r="114" spans="3:3" ht="18.75" customHeight="1" x14ac:dyDescent="0.2">
      <c r="C114" s="34" t="s">
        <v>34</v>
      </c>
    </row>
    <row r="115" spans="3:3" ht="15" customHeight="1" x14ac:dyDescent="0.2">
      <c r="C115" s="34" t="s">
        <v>43</v>
      </c>
    </row>
    <row r="116" spans="3:3" ht="11.25" customHeight="1" x14ac:dyDescent="0.2">
      <c r="C116" s="34" t="s">
        <v>32</v>
      </c>
    </row>
    <row r="117" spans="3:3" ht="16.5" customHeight="1" x14ac:dyDescent="0.2">
      <c r="C117" s="34" t="s">
        <v>33</v>
      </c>
    </row>
    <row r="118" spans="3:3" ht="12" customHeight="1" x14ac:dyDescent="0.2">
      <c r="C118" s="34" t="s">
        <v>35</v>
      </c>
    </row>
    <row r="119" spans="3:3" ht="25.5" customHeight="1" x14ac:dyDescent="0.2">
      <c r="C119" s="34" t="s">
        <v>36</v>
      </c>
    </row>
    <row r="120" spans="3:3" ht="27.75" customHeight="1" x14ac:dyDescent="0.2">
      <c r="C120" s="34" t="s">
        <v>44</v>
      </c>
    </row>
    <row r="121" spans="3:3" ht="36.75" customHeight="1" x14ac:dyDescent="0.2">
      <c r="C121" s="35" t="s">
        <v>45</v>
      </c>
    </row>
    <row r="122" spans="3:3" x14ac:dyDescent="0.2">
      <c r="C122" s="34" t="s">
        <v>46</v>
      </c>
    </row>
  </sheetData>
  <mergeCells count="83">
    <mergeCell ref="M103:N103"/>
    <mergeCell ref="M96:N96"/>
    <mergeCell ref="M97:N97"/>
    <mergeCell ref="M98:N98"/>
    <mergeCell ref="M99:N99"/>
    <mergeCell ref="M100:N100"/>
    <mergeCell ref="M101:N101"/>
    <mergeCell ref="M102:N102"/>
    <mergeCell ref="E45:J45"/>
    <mergeCell ref="K45:Q45"/>
    <mergeCell ref="E46:J46"/>
    <mergeCell ref="K46:Q46"/>
    <mergeCell ref="E47:J47"/>
    <mergeCell ref="K47:Q47"/>
    <mergeCell ref="I31:Q31"/>
    <mergeCell ref="C42:J42"/>
    <mergeCell ref="K42:Q42"/>
    <mergeCell ref="E43:J43"/>
    <mergeCell ref="E44:J44"/>
    <mergeCell ref="K44:Q44"/>
    <mergeCell ref="D27:F27"/>
    <mergeCell ref="G27:I27"/>
    <mergeCell ref="J27:L27"/>
    <mergeCell ref="M27:O27"/>
    <mergeCell ref="P27:Q27"/>
    <mergeCell ref="D28:F28"/>
    <mergeCell ref="G28:I28"/>
    <mergeCell ref="J28:L28"/>
    <mergeCell ref="M28:O28"/>
    <mergeCell ref="P28:Q28"/>
    <mergeCell ref="D25:F25"/>
    <mergeCell ref="G25:I25"/>
    <mergeCell ref="J25:L25"/>
    <mergeCell ref="M25:O25"/>
    <mergeCell ref="P25:Q25"/>
    <mergeCell ref="D26:F26"/>
    <mergeCell ref="G26:I26"/>
    <mergeCell ref="J26:L26"/>
    <mergeCell ref="M26:O26"/>
    <mergeCell ref="P26:Q26"/>
    <mergeCell ref="B20:R20"/>
    <mergeCell ref="C23:Q23"/>
    <mergeCell ref="D24:F24"/>
    <mergeCell ref="G24:I24"/>
    <mergeCell ref="J24:L24"/>
    <mergeCell ref="M24:O24"/>
    <mergeCell ref="P24:Q24"/>
    <mergeCell ref="C16:C18"/>
    <mergeCell ref="D16:E16"/>
    <mergeCell ref="F16:G16"/>
    <mergeCell ref="D17:E17"/>
    <mergeCell ref="F17:G17"/>
    <mergeCell ref="D18:E18"/>
    <mergeCell ref="F18:G18"/>
    <mergeCell ref="P12:Q12"/>
    <mergeCell ref="C13:D14"/>
    <mergeCell ref="E13:F14"/>
    <mergeCell ref="G13:H14"/>
    <mergeCell ref="I13:J14"/>
    <mergeCell ref="K13:L14"/>
    <mergeCell ref="M13:O14"/>
    <mergeCell ref="P13:Q14"/>
    <mergeCell ref="C12:D12"/>
    <mergeCell ref="E12:F12"/>
    <mergeCell ref="G12:H12"/>
    <mergeCell ref="I12:J12"/>
    <mergeCell ref="K12:L12"/>
    <mergeCell ref="M12:O12"/>
    <mergeCell ref="D9:I9"/>
    <mergeCell ref="J9:K10"/>
    <mergeCell ref="L9:Q10"/>
    <mergeCell ref="D10:I10"/>
    <mergeCell ref="B2:D4"/>
    <mergeCell ref="E2:N4"/>
    <mergeCell ref="O2:R2"/>
    <mergeCell ref="O3:R3"/>
    <mergeCell ref="O4:R4"/>
    <mergeCell ref="B5:R5"/>
    <mergeCell ref="B6:R6"/>
    <mergeCell ref="C7:Q7"/>
    <mergeCell ref="D8:I8"/>
    <mergeCell ref="J8:K8"/>
    <mergeCell ref="L8:Q8"/>
  </mergeCells>
  <dataValidations count="19">
    <dataValidation allowBlank="1" showInputMessage="1" showErrorMessage="1" prompt="Identifique el resultado del indicador en la medición desarrollada" sqref="D28 G28 J28 P28 M28" xr:uid="{DA3AB209-8F1F-9546-94D4-E4418DAC15FE}"/>
    <dataValidation allowBlank="1" showInputMessage="1" showErrorMessage="1" prompt="Identifique el valor registrado en el denominador de la fórmula de cálculo" sqref="D27 G27 J27 M27" xr:uid="{EA7ABBE2-2651-C44B-A64C-AA870860381A}"/>
    <dataValidation allowBlank="1" showInputMessage="1" showErrorMessage="1" prompt="Identifique el valor registrado en el numerador de la fórmula de cálculo" sqref="D26 G26 J26 P26:P27 M26" xr:uid="{555E8C2E-314B-4C4B-9E4D-00F4320EB83E}"/>
    <dataValidation type="list" allowBlank="1" showInputMessage="1" showErrorMessage="1" prompt="Selecione de la lista desplegable la tendencia esperada" sqref="P13:Q14" xr:uid="{56ADFE1E-E44D-FC4B-B82D-6310999A64BF}">
      <formula1>$J$96:$J$100</formula1>
    </dataValidation>
    <dataValidation allowBlank="1" showInputMessage="1" showErrorMessage="1" prompt="Identifique el(los) valor(es)  los valores máximos o mínimos de este rango de gestión." sqref="F16:G17" xr:uid="{B7D956E7-07E0-5544-A4CF-2B9B572BAAF1}"/>
    <dataValidation allowBlank="1" showInputMessage="1" showErrorMessage="1" prompt="Establezca el nombre del indicador" sqref="L8:Q8" xr:uid="{5E26880C-43AA-6344-A83F-29D5AD539513}"/>
    <dataValidation allowBlank="1" showInputMessage="1" showErrorMessage="1" prompt="Es el diagnóstico inicial o la medición realizada al comienzo que sirve como marco de referencia para el cálculo de avance del indicador. _x000a_Cuando no se tenga se indica &quot;No aplica&quot;" sqref="E13:F14" xr:uid="{1EB59AA4-6FE0-304C-BC03-8969A6B5F885}"/>
    <dataValidation type="list" allowBlank="1" showInputMessage="1" showErrorMessage="1" sqref="D8:I8" xr:uid="{F1365D2B-576A-B245-ADFC-34DB2E195290}">
      <formula1>$C$96:$C$110</formula1>
    </dataValidation>
    <dataValidation allowBlank="1" showInputMessage="1" showErrorMessage="1" prompt="Realice un pequeño análisis, acerca del cumplimiento o incumplimiento del indicador, identificando los factores que fueron relevantes en el resultado del indicador." sqref="C44:C47 E44:J47" xr:uid="{4BF107F6-9EF4-094E-B608-317F46AE8518}"/>
    <dataValidation allowBlank="1" showInputMessage="1" showErrorMessage="1" prompt="Valor que se espera alcance el Indicador" sqref="D25 G25 J25 P25 M25" xr:uid="{9D2B16E5-B928-1543-8352-18E9E792E3C9}"/>
    <dataValidation allowBlank="1" showInputMessage="1" showErrorMessage="1" prompt="Identifique el(los) valor(es)  los valores máximos o mínimos de este rango de gestión. Tenga en cuenta que la meta definida para el indicador no puede estar en el rango bajo. " sqref="F18:G18" xr:uid="{AF184200-D36F-444C-8505-2BDE630ACA2E}"/>
    <dataValidation allowBlank="1" showInputMessage="1" showErrorMessage="1" prompt="Identifique la fuente de información usada para el reporte del indicador." sqref="M13" xr:uid="{93DD4F1D-A31A-4040-8B20-C8A93ADDFD1D}"/>
    <dataValidation type="list" allowBlank="1" showInputMessage="1" showErrorMessage="1" prompt="Seleccione de la lista desplegable el tipo de indicador (eficacia: lograr el cumplimiento de las actividades, eficiencia: adecuado uso de los recursos Vs resultados o efectividad: uso eficiente de recursos para el logro de los objetivos) " sqref="I13:J14" xr:uid="{51D61FAA-108F-7047-B1FF-86B763BE3DE4}">
      <formula1>Tipo_indicador</formula1>
    </dataValidation>
    <dataValidation allowBlank="1" showInputMessage="1" showErrorMessage="1" prompt="Magnitud o relación de magnitudes que se referencia para la medición. _x000a_Ejemplo: Porcentaje, Minutos,  Pesos, Unidad o (Unidad/Año)" sqref="G13:H14" xr:uid="{A7E512A3-0321-7A4A-B605-71D6C3347168}"/>
    <dataValidation allowBlank="1" showInputMessage="1" showErrorMessage="1" prompt="Fórmula matemática utilizada para medir el indicador." sqref="C13" xr:uid="{8A5379CA-94DA-D04F-A8B4-8857C39696FB}"/>
    <dataValidation allowBlank="1" showInputMessage="1" showErrorMessage="1" prompt="Realice una breve descripción de que pretende medir el indicador." sqref="L9:Q10" xr:uid="{9B2B2A1E-9A5D-9C47-A225-144B93A26725}"/>
    <dataValidation allowBlank="1" showInputMessage="1" showErrorMessage="1" prompt="Identifique el cargo y dependencia del servidor responsable de  reportar y análisis del indicador (solamente se registra el servidor que consolida la información final)." sqref="D10:I10" xr:uid="{76211D2C-3B11-B84F-932E-F517C9009466}"/>
    <dataValidation allowBlank="1" showInputMessage="1" showErrorMessage="1" prompt="Identifique el cargo del Directivo responsable del Proceso." sqref="D9:I9" xr:uid="{27549FA5-79DD-4849-9259-6E3F87E729EA}"/>
    <dataValidation type="list" allowBlank="1" showInputMessage="1" showErrorMessage="1" prompt="Seleccione de la lista desplegable, la periodicidad de medición del indicador." sqref="K13:L14" xr:uid="{A2BA7308-5BEB-F149-9A6A-3CD43F334BD7}">
      <formula1>Periodicidad</formula1>
    </dataValidation>
  </dataValidations>
  <hyperlinks>
    <hyperlink ref="C8" location="'INSTRUCTIVO '!D10" display="Proceso :" xr:uid="{4FCAF93B-1CBE-F647-9B7F-59FB20C689AB}"/>
    <hyperlink ref="C9" location="'INSTRUCTIVO '!A1" display="Responsables: " xr:uid="{4EEB0F5B-BAA4-214A-86B7-C2B8CE952BB4}"/>
    <hyperlink ref="J9" location="'INSTRUCTIVO '!A1" display="Objetivo del Indicador" xr:uid="{2FCDA62F-DA1D-A344-AFFF-E180F437A238}"/>
    <hyperlink ref="C10" location="'INSTRUCTIVO '!A1" display="Responsable de la Medición " xr:uid="{4D767667-5A19-AF47-BB9C-D46E1CA0F710}"/>
  </hyperlinks>
  <printOptions horizontalCentered="1" verticalCentered="1"/>
  <pageMargins left="0" right="0" top="0" bottom="0.55118110236220474" header="0.19685039370078741" footer="0.31496062992125984"/>
  <pageSetup scale="61" orientation="landscape" r:id="rId1"/>
  <headerFooter>
    <oddFooter>&amp;R&amp;"Arial Narrow,Normal"&amp;8&amp;P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2FCD5B-20EC-A343-8DC4-C3E22E2491C2}">
  <dimension ref="A1:J18"/>
  <sheetViews>
    <sheetView zoomScaleNormal="100" workbookViewId="0">
      <selection activeCell="C24" sqref="C24"/>
    </sheetView>
  </sheetViews>
  <sheetFormatPr baseColWidth="10" defaultRowHeight="15" x14ac:dyDescent="0.25"/>
  <cols>
    <col min="1" max="1" width="29.85546875" bestFit="1" customWidth="1"/>
    <col min="5" max="5" width="10.7109375" customWidth="1"/>
    <col min="13" max="13" width="31.42578125" customWidth="1"/>
    <col min="14" max="14" width="16" customWidth="1"/>
    <col min="15" max="15" width="17.7109375" customWidth="1"/>
    <col min="17" max="17" width="24" customWidth="1"/>
    <col min="18" max="18" width="34.28515625" customWidth="1"/>
    <col min="19" max="19" width="22.140625" customWidth="1"/>
    <col min="20" max="20" width="27.140625" customWidth="1"/>
  </cols>
  <sheetData>
    <row r="1" spans="1:10" x14ac:dyDescent="0.25">
      <c r="H1" s="52"/>
      <c r="I1" s="52"/>
    </row>
    <row r="2" spans="1:10" x14ac:dyDescent="0.25">
      <c r="A2" s="45" t="s">
        <v>104</v>
      </c>
      <c r="B2" s="61">
        <v>0.5</v>
      </c>
      <c r="C2" s="61">
        <v>0.45</v>
      </c>
      <c r="D2" s="61">
        <v>0.05</v>
      </c>
      <c r="E2" s="46">
        <f>+B2+C2+D2</f>
        <v>1</v>
      </c>
      <c r="F2" s="218" t="s">
        <v>78</v>
      </c>
      <c r="G2" s="220" t="s">
        <v>105</v>
      </c>
      <c r="H2" s="221"/>
      <c r="I2" s="221"/>
      <c r="J2" s="53"/>
    </row>
    <row r="3" spans="1:10" x14ac:dyDescent="0.25">
      <c r="A3" s="57" t="s">
        <v>106</v>
      </c>
      <c r="B3" s="56" t="s">
        <v>107</v>
      </c>
      <c r="C3" s="47" t="s">
        <v>108</v>
      </c>
      <c r="D3" s="47" t="s">
        <v>118</v>
      </c>
      <c r="E3" s="47" t="s">
        <v>109</v>
      </c>
      <c r="F3" s="219"/>
      <c r="G3" s="220"/>
      <c r="H3" s="55"/>
      <c r="I3" s="55"/>
      <c r="J3" s="53"/>
    </row>
    <row r="4" spans="1:10" ht="15.75" thickBot="1" x14ac:dyDescent="0.3">
      <c r="A4" s="238" t="s">
        <v>113</v>
      </c>
      <c r="B4" s="48">
        <f>+(1*B$2)</f>
        <v>0.5</v>
      </c>
      <c r="C4" s="49">
        <f>+(1*$C$2)</f>
        <v>0.45</v>
      </c>
      <c r="D4" s="49">
        <f>+(1*D$2)</f>
        <v>0.05</v>
      </c>
      <c r="E4" s="49">
        <f>+B4+C4+D4</f>
        <v>1</v>
      </c>
      <c r="F4" s="50">
        <f>+E4</f>
        <v>1</v>
      </c>
      <c r="G4" s="51">
        <f t="shared" ref="G4:G16" si="0">+F4/1400%</f>
        <v>7.1428571428571425E-2</v>
      </c>
      <c r="H4" s="54"/>
      <c r="I4" s="54"/>
      <c r="J4" s="53"/>
    </row>
    <row r="5" spans="1:10" ht="15.75" thickBot="1" x14ac:dyDescent="0.3">
      <c r="A5" s="239" t="s">
        <v>110</v>
      </c>
      <c r="B5" s="48">
        <f>+(1*B$2)</f>
        <v>0.5</v>
      </c>
      <c r="C5" s="49">
        <f>+(1*$C$2)</f>
        <v>0.45</v>
      </c>
      <c r="D5" s="49">
        <f>+(1*D$2)</f>
        <v>0.05</v>
      </c>
      <c r="E5" s="49">
        <f t="shared" ref="E5:E17" si="1">+B5+C5+D5</f>
        <v>1</v>
      </c>
      <c r="F5" s="50">
        <f t="shared" ref="F5:F17" si="2">+F4+E5</f>
        <v>2</v>
      </c>
      <c r="G5" s="51">
        <f t="shared" si="0"/>
        <v>0.14285714285714285</v>
      </c>
      <c r="H5" s="54"/>
      <c r="I5" s="54"/>
      <c r="J5" s="53"/>
    </row>
    <row r="6" spans="1:10" ht="15.75" thickBot="1" x14ac:dyDescent="0.3">
      <c r="A6" s="62" t="s">
        <v>54</v>
      </c>
      <c r="B6" s="48">
        <f>+(1*B$2)</f>
        <v>0.5</v>
      </c>
      <c r="C6" s="49">
        <f>+(1*$C$2)</f>
        <v>0.45</v>
      </c>
      <c r="D6" s="49">
        <f t="shared" ref="D6:D17" si="3">+(0*D$2)</f>
        <v>0</v>
      </c>
      <c r="E6" s="49">
        <f t="shared" si="1"/>
        <v>0.95</v>
      </c>
      <c r="F6" s="50">
        <f t="shared" si="2"/>
        <v>2.95</v>
      </c>
      <c r="G6" s="51">
        <f t="shared" si="0"/>
        <v>0.21071428571428572</v>
      </c>
      <c r="H6" s="54"/>
      <c r="I6" s="54"/>
      <c r="J6" s="53"/>
    </row>
    <row r="7" spans="1:10" ht="15.75" thickBot="1" x14ac:dyDescent="0.3">
      <c r="A7" s="62" t="s">
        <v>50</v>
      </c>
      <c r="B7" s="48">
        <f>+(1*B$2)</f>
        <v>0.5</v>
      </c>
      <c r="C7" s="49">
        <f>+(0.5*$C$2)</f>
        <v>0.22500000000000001</v>
      </c>
      <c r="D7" s="49">
        <f t="shared" si="3"/>
        <v>0</v>
      </c>
      <c r="E7" s="49">
        <f t="shared" si="1"/>
        <v>0.72499999999999998</v>
      </c>
      <c r="F7" s="50">
        <f t="shared" si="2"/>
        <v>3.6750000000000003</v>
      </c>
      <c r="G7" s="51">
        <f t="shared" si="0"/>
        <v>0.26250000000000001</v>
      </c>
      <c r="H7" s="54"/>
      <c r="I7" s="54"/>
      <c r="J7" s="53"/>
    </row>
    <row r="8" spans="1:10" ht="15.75" thickBot="1" x14ac:dyDescent="0.3">
      <c r="A8" s="62" t="s">
        <v>120</v>
      </c>
      <c r="B8" s="48">
        <f>+(1*B$2)</f>
        <v>0.5</v>
      </c>
      <c r="C8" s="49">
        <f>+(0.5*$C$2)</f>
        <v>0.22500000000000001</v>
      </c>
      <c r="D8" s="49">
        <f t="shared" si="3"/>
        <v>0</v>
      </c>
      <c r="E8" s="49">
        <f t="shared" si="1"/>
        <v>0.72499999999999998</v>
      </c>
      <c r="F8" s="50">
        <f t="shared" si="2"/>
        <v>4.4000000000000004</v>
      </c>
      <c r="G8" s="51">
        <f t="shared" si="0"/>
        <v>0.31428571428571433</v>
      </c>
      <c r="H8" s="54"/>
      <c r="I8" s="54"/>
      <c r="J8" s="53"/>
    </row>
    <row r="9" spans="1:10" ht="15.75" thickBot="1" x14ac:dyDescent="0.3">
      <c r="A9" s="62" t="s">
        <v>112</v>
      </c>
      <c r="B9" s="48">
        <f t="shared" ref="B9:B17" si="4">+(0*B$2)</f>
        <v>0</v>
      </c>
      <c r="C9" s="49">
        <f t="shared" ref="C9:C17" si="5">+(0*$C$2)</f>
        <v>0</v>
      </c>
      <c r="D9" s="49">
        <f t="shared" si="3"/>
        <v>0</v>
      </c>
      <c r="E9" s="49">
        <f t="shared" si="1"/>
        <v>0</v>
      </c>
      <c r="F9" s="50">
        <f t="shared" si="2"/>
        <v>4.4000000000000004</v>
      </c>
      <c r="G9" s="51">
        <f t="shared" si="0"/>
        <v>0.31428571428571433</v>
      </c>
      <c r="H9" s="54"/>
      <c r="I9" s="54"/>
      <c r="J9" s="53"/>
    </row>
    <row r="10" spans="1:10" ht="15.75" thickBot="1" x14ac:dyDescent="0.3">
      <c r="A10" s="62" t="s">
        <v>111</v>
      </c>
      <c r="B10" s="48">
        <f>+(0*B$2)</f>
        <v>0</v>
      </c>
      <c r="C10" s="49">
        <f>+(0*$C$2)</f>
        <v>0</v>
      </c>
      <c r="D10" s="49">
        <f t="shared" si="3"/>
        <v>0</v>
      </c>
      <c r="E10" s="49">
        <f t="shared" si="1"/>
        <v>0</v>
      </c>
      <c r="F10" s="50">
        <f t="shared" si="2"/>
        <v>4.4000000000000004</v>
      </c>
      <c r="G10" s="51">
        <f t="shared" si="0"/>
        <v>0.31428571428571433</v>
      </c>
      <c r="H10" s="54"/>
      <c r="I10" s="54"/>
      <c r="J10" s="53"/>
    </row>
    <row r="11" spans="1:10" ht="15.75" thickBot="1" x14ac:dyDescent="0.3">
      <c r="A11" s="62" t="s">
        <v>114</v>
      </c>
      <c r="B11" s="48">
        <f t="shared" si="4"/>
        <v>0</v>
      </c>
      <c r="C11" s="49">
        <f t="shared" si="5"/>
        <v>0</v>
      </c>
      <c r="D11" s="49">
        <f t="shared" si="3"/>
        <v>0</v>
      </c>
      <c r="E11" s="49">
        <f t="shared" si="1"/>
        <v>0</v>
      </c>
      <c r="F11" s="50">
        <f t="shared" si="2"/>
        <v>4.4000000000000004</v>
      </c>
      <c r="G11" s="63">
        <f t="shared" si="0"/>
        <v>0.31428571428571433</v>
      </c>
      <c r="H11" s="54"/>
      <c r="I11" s="54"/>
      <c r="J11" s="53"/>
    </row>
    <row r="12" spans="1:10" ht="15.75" thickBot="1" x14ac:dyDescent="0.3">
      <c r="A12" s="58" t="s">
        <v>41</v>
      </c>
      <c r="B12" s="48">
        <f t="shared" si="4"/>
        <v>0</v>
      </c>
      <c r="C12" s="49">
        <f t="shared" si="5"/>
        <v>0</v>
      </c>
      <c r="D12" s="49">
        <f t="shared" si="3"/>
        <v>0</v>
      </c>
      <c r="E12" s="49">
        <f t="shared" si="1"/>
        <v>0</v>
      </c>
      <c r="F12" s="50">
        <f t="shared" si="2"/>
        <v>4.4000000000000004</v>
      </c>
      <c r="G12" s="51">
        <f t="shared" si="0"/>
        <v>0.31428571428571433</v>
      </c>
      <c r="H12" s="54"/>
      <c r="I12" s="54"/>
      <c r="J12" s="53"/>
    </row>
    <row r="13" spans="1:10" ht="15.75" thickBot="1" x14ac:dyDescent="0.3">
      <c r="A13" s="58" t="s">
        <v>38</v>
      </c>
      <c r="B13" s="48">
        <f>+(1*B$2)</f>
        <v>0.5</v>
      </c>
      <c r="C13" s="49">
        <f>+(0.5*$C$2)</f>
        <v>0.22500000000000001</v>
      </c>
      <c r="D13" s="49">
        <f t="shared" si="3"/>
        <v>0</v>
      </c>
      <c r="E13" s="49">
        <f t="shared" si="1"/>
        <v>0.72499999999999998</v>
      </c>
      <c r="F13" s="50">
        <f t="shared" si="2"/>
        <v>5.125</v>
      </c>
      <c r="G13" s="51">
        <f t="shared" si="0"/>
        <v>0.36607142857142855</v>
      </c>
      <c r="H13" s="54"/>
      <c r="I13" s="54"/>
      <c r="J13" s="53"/>
    </row>
    <row r="14" spans="1:10" ht="15.75" thickBot="1" x14ac:dyDescent="0.3">
      <c r="A14" s="58" t="s">
        <v>115</v>
      </c>
      <c r="B14" s="48">
        <f>+(1*B$2)</f>
        <v>0.5</v>
      </c>
      <c r="C14" s="49">
        <f>+(0.5*$C$2)</f>
        <v>0.22500000000000001</v>
      </c>
      <c r="D14" s="49">
        <f t="shared" si="3"/>
        <v>0</v>
      </c>
      <c r="E14" s="49">
        <f t="shared" si="1"/>
        <v>0.72499999999999998</v>
      </c>
      <c r="F14" s="50">
        <f t="shared" si="2"/>
        <v>5.85</v>
      </c>
      <c r="G14" s="51">
        <f t="shared" si="0"/>
        <v>0.41785714285714282</v>
      </c>
      <c r="H14" s="54"/>
      <c r="I14" s="54"/>
      <c r="J14" s="53"/>
    </row>
    <row r="15" spans="1:10" ht="15.75" thickBot="1" x14ac:dyDescent="0.3">
      <c r="A15" s="58" t="s">
        <v>116</v>
      </c>
      <c r="B15" s="48">
        <f t="shared" si="4"/>
        <v>0</v>
      </c>
      <c r="C15" s="49">
        <f>+(0*$C$2)</f>
        <v>0</v>
      </c>
      <c r="D15" s="49">
        <f t="shared" si="3"/>
        <v>0</v>
      </c>
      <c r="E15" s="49">
        <f t="shared" si="1"/>
        <v>0</v>
      </c>
      <c r="F15" s="50">
        <f t="shared" si="2"/>
        <v>5.85</v>
      </c>
      <c r="G15" s="51">
        <f t="shared" si="0"/>
        <v>0.41785714285714282</v>
      </c>
      <c r="H15" s="54"/>
      <c r="I15" s="54"/>
      <c r="J15" s="53"/>
    </row>
    <row r="16" spans="1:10" ht="15.75" thickBot="1" x14ac:dyDescent="0.3">
      <c r="A16" s="58" t="s">
        <v>121</v>
      </c>
      <c r="B16" s="48">
        <f t="shared" si="4"/>
        <v>0</v>
      </c>
      <c r="C16" s="49">
        <f t="shared" si="5"/>
        <v>0</v>
      </c>
      <c r="D16" s="49">
        <f t="shared" si="3"/>
        <v>0</v>
      </c>
      <c r="E16" s="49">
        <f t="shared" si="1"/>
        <v>0</v>
      </c>
      <c r="F16" s="50">
        <f t="shared" si="2"/>
        <v>5.85</v>
      </c>
      <c r="G16" s="51">
        <f t="shared" si="0"/>
        <v>0.41785714285714282</v>
      </c>
      <c r="H16" s="54"/>
      <c r="I16" s="54"/>
      <c r="J16" s="53"/>
    </row>
    <row r="17" spans="1:10" ht="15.75" thickBot="1" x14ac:dyDescent="0.3">
      <c r="A17" s="58" t="s">
        <v>117</v>
      </c>
      <c r="B17" s="48">
        <f t="shared" si="4"/>
        <v>0</v>
      </c>
      <c r="C17" s="49">
        <f t="shared" si="5"/>
        <v>0</v>
      </c>
      <c r="D17" s="49">
        <f t="shared" si="3"/>
        <v>0</v>
      </c>
      <c r="E17" s="49">
        <f t="shared" si="1"/>
        <v>0</v>
      </c>
      <c r="F17" s="50">
        <f t="shared" si="2"/>
        <v>5.85</v>
      </c>
      <c r="G17" s="51">
        <f>+F17/1400%</f>
        <v>0.41785714285714282</v>
      </c>
      <c r="H17" s="54"/>
      <c r="I17" s="54"/>
      <c r="J17" s="53"/>
    </row>
    <row r="18" spans="1:10" ht="15.75" thickBot="1" x14ac:dyDescent="0.3">
      <c r="A18" s="62"/>
    </row>
  </sheetData>
  <mergeCells count="3">
    <mergeCell ref="F2:F3"/>
    <mergeCell ref="G2:G3"/>
    <mergeCell ref="H2:I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8</vt:i4>
      </vt:variant>
    </vt:vector>
  </HeadingPairs>
  <TitlesOfParts>
    <vt:vector size="11" baseType="lpstr">
      <vt:lpstr>Auditorias internas realizadas </vt:lpstr>
      <vt:lpstr>Informes de seguimiento y evalu</vt:lpstr>
      <vt:lpstr>ponderacion</vt:lpstr>
      <vt:lpstr>'Auditorias internas realizadas '!Área_de_impresión</vt:lpstr>
      <vt:lpstr>'Informes de seguimiento y evalu'!Área_de_impresión</vt:lpstr>
      <vt:lpstr>'Informes de seguimiento y evalu'!Fuente_indicador</vt:lpstr>
      <vt:lpstr>Fuente_indicador</vt:lpstr>
      <vt:lpstr>'Informes de seguimiento y evalu'!Periodicidad</vt:lpstr>
      <vt:lpstr>Periodicidad</vt:lpstr>
      <vt:lpstr>'Auditorias internas realizadas '!Tipo_indicador</vt:lpstr>
      <vt:lpstr>'Informes de seguimiento y evalu'!Tipo_indicador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Concejo</dc:creator>
  <cp:lastModifiedBy>Home</cp:lastModifiedBy>
  <cp:lastPrinted>2014-02-18T15:51:38Z</cp:lastPrinted>
  <dcterms:created xsi:type="dcterms:W3CDTF">2013-03-27T13:59:56Z</dcterms:created>
  <dcterms:modified xsi:type="dcterms:W3CDTF">2021-08-19T17:16:56Z</dcterms:modified>
</cp:coreProperties>
</file>