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vila\Documents\5 Transparencia\Publicar\4_3 Planeacion Institucional\"/>
    </mc:Choice>
  </mc:AlternateContent>
  <bookViews>
    <workbookView showSheetTabs="0" xWindow="0" yWindow="0" windowWidth="24000" windowHeight="8535" tabRatio="615"/>
  </bookViews>
  <sheets>
    <sheet name="Plan de acción Anual 2023" sheetId="1" r:id="rId1"/>
  </sheets>
  <definedNames>
    <definedName name="_xlnm._FilterDatabase" localSheetId="0" hidden="1">'Plan de acción Anual 2023'!$A$6:$AS$193</definedName>
    <definedName name="_xlnm.Print_Area" localSheetId="0">'Plan de acción Anual 2023'!$A$1:$AC$181</definedName>
    <definedName name="_xlnm.Print_Titles" localSheetId="0">'Plan de acción Anual 2023'!$5:$6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78" i="1" l="1"/>
  <c r="AH178" i="1"/>
  <c r="AM177" i="1"/>
  <c r="AH177" i="1"/>
  <c r="AM174" i="1" l="1"/>
  <c r="AH174" i="1"/>
  <c r="AM173" i="1"/>
  <c r="AH173" i="1"/>
  <c r="AM171" i="1"/>
  <c r="AM170" i="1"/>
  <c r="AM167" i="1"/>
  <c r="AM166" i="1"/>
  <c r="AM165" i="1"/>
  <c r="AM163" i="1"/>
  <c r="AH163" i="1"/>
  <c r="AM162" i="1"/>
  <c r="AM159" i="1"/>
  <c r="AM156" i="1"/>
  <c r="AH156" i="1"/>
  <c r="AM155" i="1"/>
  <c r="AH155" i="1"/>
  <c r="AM154" i="1"/>
  <c r="AH154" i="1"/>
  <c r="AM153" i="1"/>
  <c r="AH153" i="1"/>
  <c r="AM152" i="1"/>
  <c r="AH152" i="1"/>
  <c r="AM151" i="1"/>
  <c r="AH151" i="1"/>
  <c r="AM148" i="1"/>
  <c r="AM146" i="1"/>
  <c r="AH146" i="1"/>
  <c r="AH145" i="1"/>
  <c r="AM144" i="1"/>
  <c r="AH144" i="1"/>
  <c r="AM143" i="1"/>
  <c r="AH143" i="1"/>
  <c r="AH142" i="1"/>
  <c r="AM141" i="1"/>
  <c r="AH141" i="1"/>
  <c r="AH140" i="1"/>
  <c r="AM139" i="1"/>
  <c r="AH139" i="1"/>
  <c r="AH138" i="1"/>
  <c r="AH137" i="1"/>
  <c r="AM132" i="1"/>
  <c r="AH132" i="1"/>
  <c r="AM131" i="1"/>
  <c r="AM130" i="1"/>
  <c r="AH130" i="1"/>
  <c r="AM129" i="1"/>
  <c r="AH129" i="1"/>
  <c r="AH128" i="1"/>
  <c r="AM127" i="1"/>
  <c r="AH127" i="1"/>
  <c r="AH126" i="1"/>
  <c r="AH124" i="1"/>
  <c r="AM123" i="1"/>
  <c r="AM121" i="1"/>
  <c r="AM120" i="1"/>
  <c r="AM119" i="1"/>
  <c r="AM118" i="1"/>
  <c r="AM115" i="1"/>
  <c r="AH115" i="1"/>
  <c r="AM114" i="1"/>
  <c r="AM113" i="1"/>
  <c r="AH113" i="1"/>
  <c r="AM112" i="1"/>
  <c r="AM111" i="1"/>
  <c r="AM109" i="1"/>
  <c r="AM108" i="1"/>
  <c r="AH108" i="1"/>
  <c r="AH107" i="1"/>
  <c r="AM106" i="1"/>
  <c r="AM102" i="1"/>
  <c r="AH101" i="1"/>
  <c r="AM100" i="1"/>
  <c r="AH100" i="1"/>
  <c r="AM99" i="1"/>
  <c r="AM98" i="1"/>
  <c r="AH98" i="1"/>
  <c r="AM97" i="1"/>
  <c r="AM94" i="1"/>
  <c r="AH94" i="1"/>
  <c r="AH93" i="1"/>
  <c r="AM92" i="1"/>
  <c r="AH92" i="1"/>
  <c r="AM91" i="1"/>
  <c r="AH91" i="1"/>
  <c r="AM90" i="1"/>
  <c r="AH90" i="1"/>
  <c r="AM89" i="1"/>
  <c r="AH89" i="1"/>
  <c r="AM88" i="1"/>
  <c r="AH88" i="1"/>
  <c r="AM87" i="1"/>
  <c r="AH87" i="1"/>
  <c r="AM86" i="1"/>
  <c r="AH86" i="1"/>
  <c r="AM85" i="1"/>
  <c r="AH85" i="1"/>
  <c r="AM84" i="1"/>
  <c r="AH84" i="1"/>
  <c r="AM83" i="1"/>
  <c r="AH83" i="1"/>
  <c r="AM82" i="1"/>
  <c r="AH82" i="1"/>
  <c r="AM81" i="1"/>
  <c r="AH81" i="1"/>
  <c r="AM80" i="1"/>
  <c r="AH80" i="1"/>
  <c r="AM79" i="1"/>
  <c r="AH79" i="1"/>
  <c r="AM78" i="1"/>
  <c r="AH78" i="1"/>
  <c r="AM77" i="1"/>
  <c r="AH77" i="1"/>
  <c r="AM76" i="1"/>
  <c r="AM73" i="1"/>
  <c r="AM70" i="1"/>
  <c r="AM69" i="1"/>
  <c r="AM66" i="1"/>
  <c r="AM65" i="1"/>
  <c r="AM62" i="1"/>
  <c r="AM61" i="1"/>
  <c r="AM35" i="1"/>
  <c r="AH35" i="1"/>
  <c r="AM21" i="1"/>
  <c r="AM17" i="1"/>
  <c r="AM13" i="1"/>
  <c r="AH13" i="1"/>
  <c r="AM11" i="1"/>
  <c r="AH11" i="1"/>
  <c r="AM10" i="1"/>
  <c r="AH7" i="1"/>
  <c r="AH9" i="1"/>
  <c r="AH8" i="1"/>
  <c r="AR176" i="1" l="1"/>
  <c r="AR174" i="1"/>
  <c r="AR172" i="1"/>
  <c r="AR169" i="1"/>
  <c r="AR168" i="1"/>
  <c r="AR167" i="1"/>
  <c r="AR166" i="1"/>
  <c r="AR165" i="1"/>
  <c r="AR156" i="1"/>
  <c r="AR155" i="1"/>
  <c r="AR154" i="1"/>
  <c r="AR153" i="1"/>
  <c r="AR152" i="1"/>
  <c r="AR150" i="1"/>
  <c r="AR149" i="1"/>
  <c r="AR148" i="1"/>
  <c r="AR146" i="1"/>
  <c r="AR144" i="1"/>
  <c r="AR143" i="1"/>
  <c r="AR141" i="1"/>
  <c r="AR139" i="1"/>
  <c r="AR138" i="1"/>
  <c r="AR134" i="1"/>
  <c r="AR133" i="1"/>
  <c r="AR130" i="1"/>
  <c r="AR129" i="1"/>
  <c r="AR127" i="1"/>
  <c r="AR116" i="1"/>
  <c r="AR115" i="1"/>
  <c r="AR113" i="1"/>
  <c r="AR111" i="1"/>
  <c r="AR108" i="1"/>
  <c r="AR103" i="1"/>
  <c r="AR102" i="1"/>
  <c r="AR100" i="1"/>
  <c r="AR99" i="1"/>
  <c r="AR98" i="1"/>
  <c r="AR96" i="1"/>
  <c r="AR94" i="1"/>
  <c r="AR93" i="1"/>
  <c r="AR92" i="1"/>
  <c r="AR91" i="1"/>
  <c r="AR90" i="1"/>
  <c r="AR89" i="1"/>
  <c r="AR88" i="1"/>
  <c r="AR87" i="1"/>
  <c r="AR86" i="1"/>
  <c r="AR85" i="1"/>
  <c r="AR84" i="1"/>
  <c r="AR83" i="1"/>
  <c r="AR82" i="1"/>
  <c r="AR81" i="1"/>
  <c r="AR80" i="1"/>
  <c r="AR79" i="1"/>
  <c r="AR78" i="1"/>
  <c r="AR77" i="1"/>
  <c r="AR63" i="1"/>
  <c r="AR48" i="1"/>
  <c r="AR43" i="1"/>
  <c r="AR36" i="1"/>
  <c r="AR35" i="1"/>
  <c r="AR31" i="1"/>
  <c r="AR30" i="1"/>
  <c r="AR29" i="1"/>
  <c r="AR17" i="1"/>
  <c r="AR13" i="1"/>
  <c r="AR11" i="1"/>
  <c r="AR10" i="1"/>
  <c r="AR9" i="1"/>
  <c r="AR8" i="1"/>
  <c r="AR7" i="1"/>
  <c r="AR177" i="1" s="1"/>
  <c r="AR178" i="1" s="1"/>
  <c r="P8" i="1" l="1"/>
  <c r="P9" i="1" s="1"/>
  <c r="P10" i="1" s="1"/>
  <c r="P11" i="1" s="1"/>
  <c r="P12" i="1" s="1"/>
  <c r="P13" i="1" s="1"/>
  <c r="P14" i="1" s="1"/>
  <c r="P15" i="1" s="1"/>
  <c r="P16" i="1" s="1"/>
  <c r="P17" i="1" s="1"/>
  <c r="P18" i="1" s="1"/>
  <c r="P21" i="1" s="1"/>
  <c r="P22" i="1" l="1"/>
  <c r="P23" i="1" s="1"/>
  <c r="P24" i="1" s="1"/>
  <c r="P25" i="1" s="1"/>
  <c r="P26" i="1" s="1"/>
  <c r="P27" i="1" s="1"/>
  <c r="P28" i="1" s="1"/>
  <c r="P29" i="1" s="1"/>
  <c r="P30" i="1" s="1"/>
  <c r="P31" i="1" s="1"/>
  <c r="P32" i="1" s="1"/>
  <c r="P33" i="1" s="1"/>
  <c r="P34" i="1" s="1"/>
  <c r="P35" i="1" s="1"/>
  <c r="P36" i="1" s="1"/>
  <c r="P37" i="1" s="1"/>
  <c r="P38" i="1" s="1"/>
  <c r="P39" i="1" s="1"/>
  <c r="P40" i="1" s="1"/>
  <c r="P42" i="1" l="1"/>
  <c r="P43" i="1" s="1"/>
  <c r="P44" i="1" s="1"/>
  <c r="P45" i="1" s="1"/>
  <c r="P46" i="1" s="1"/>
  <c r="P47" i="1" s="1"/>
  <c r="P48" i="1" s="1"/>
  <c r="P49" i="1" s="1"/>
  <c r="P50" i="1" s="1"/>
  <c r="P51" i="1" s="1"/>
  <c r="P52" i="1" s="1"/>
  <c r="P53" i="1" s="1"/>
  <c r="P54" i="1" s="1"/>
  <c r="L69" i="1"/>
  <c r="K69" i="1"/>
  <c r="P56" i="1" l="1"/>
  <c r="P57" i="1" s="1"/>
  <c r="P59" i="1" l="1"/>
  <c r="P60" i="1" s="1"/>
  <c r="P61" i="1" s="1"/>
  <c r="P62" i="1" s="1"/>
  <c r="P63" i="1" s="1"/>
  <c r="P64" i="1" s="1"/>
  <c r="P65" i="1" s="1"/>
  <c r="P66" i="1" s="1"/>
  <c r="P69" i="1" l="1"/>
  <c r="P70" i="1" s="1"/>
  <c r="P71" i="1" s="1"/>
  <c r="P72" i="1" s="1"/>
  <c r="P73" i="1" s="1"/>
  <c r="P75" i="1" l="1"/>
  <c r="P76" i="1" s="1"/>
  <c r="P77" i="1" s="1"/>
  <c r="P78" i="1" s="1"/>
  <c r="P79" i="1" s="1"/>
  <c r="P80" i="1" s="1"/>
  <c r="P81" i="1" s="1"/>
  <c r="P82" i="1" s="1"/>
  <c r="P83" i="1" s="1"/>
  <c r="P84" i="1" s="1"/>
  <c r="P85" i="1" s="1"/>
  <c r="P86" i="1" s="1"/>
  <c r="P87" i="1" s="1"/>
  <c r="P88" i="1" s="1"/>
  <c r="P89" i="1" s="1"/>
  <c r="P90" i="1" s="1"/>
  <c r="P91" i="1" s="1"/>
  <c r="P92" i="1" s="1"/>
  <c r="P93" i="1" s="1"/>
  <c r="P94" i="1" s="1"/>
  <c r="P96" i="1" l="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7" i="1" l="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5" i="1" l="1"/>
  <c r="P166" i="1" s="1"/>
  <c r="P167" i="1" s="1"/>
  <c r="P168" i="1" s="1"/>
  <c r="P169" i="1" s="1"/>
  <c r="P170" i="1" s="1"/>
  <c r="P171" i="1" s="1"/>
  <c r="P172" i="1" s="1"/>
  <c r="P173" i="1" s="1"/>
  <c r="P174" i="1" s="1"/>
  <c r="P175" i="1" s="1"/>
  <c r="P176" i="1" s="1"/>
</calcChain>
</file>

<file path=xl/sharedStrings.xml><?xml version="1.0" encoding="utf-8"?>
<sst xmlns="http://schemas.openxmlformats.org/spreadsheetml/2006/main" count="2379" uniqueCount="1292">
  <si>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</si>
  <si>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</si>
  <si>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</si>
  <si>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</si>
  <si>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</si>
  <si>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</si>
  <si>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</si>
  <si>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</si>
  <si>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</si>
  <si>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</si>
  <si>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</si>
  <si>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</si>
  <si>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</si>
  <si>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</si>
  <si>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</si>
  <si>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</si>
  <si>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</si>
  <si>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</si>
  <si>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</si>
  <si>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</si>
  <si>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</si>
  <si>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</si>
  <si>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</si>
  <si>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</si>
  <si>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</si>
  <si>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</si>
  <si>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</si>
  <si>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</si>
  <si>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</si>
  <si>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</si>
  <si>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</si>
  <si>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</si>
  <si>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</si>
  <si>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</si>
  <si>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</si>
  <si>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</si>
  <si>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</si>
  <si>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</si>
  <si>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</si>
  <si>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</si>
  <si>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</si>
  <si>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</si>
  <si>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</si>
  <si>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</si>
  <si>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</si>
  <si>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</si>
  <si>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</si>
  <si>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</si>
  <si>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</si>
  <si>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</si>
  <si>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</si>
  <si>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</si>
  <si>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</si>
  <si>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</si>
  <si>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</si>
  <si>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</si>
  <si>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</si>
  <si>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</si>
  <si>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</si>
  <si>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</si>
  <si>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</si>
  <si>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</si>
  <si>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</si>
  <si>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</si>
  <si>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</si>
  <si>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</si>
  <si>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</si>
  <si>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</si>
  <si>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</si>
  <si>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</si>
  <si>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</si>
  <si>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</si>
  <si>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</si>
  <si>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</si>
  <si>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</si>
  <si>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</si>
  <si>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</si>
  <si>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</si>
  <si>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</si>
  <si>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</si>
  <si>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</si>
  <si>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</si>
  <si>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</si>
  <si>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</si>
  <si>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</si>
  <si>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</si>
  <si>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</si>
  <si>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</si>
  <si>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</si>
  <si>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</si>
  <si>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</si>
  <si>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</si>
  <si>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</si>
  <si>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</si>
  <si>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</si>
  <si>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</si>
  <si>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</si>
  <si>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</si>
  <si>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</si>
  <si>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</si>
  <si>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</si>
  <si>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</si>
  <si>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</si>
  <si>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</si>
  <si>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</si>
  <si>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</si>
  <si>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</si>
  <si>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</si>
  <si>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</si>
  <si>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</si>
  <si>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</si>
  <si>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</si>
  <si>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</si>
  <si>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</si>
  <si>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</si>
  <si>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</si>
  <si>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</si>
  <si>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</si>
  <si>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</si>
  <si>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</si>
  <si>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</si>
  <si>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</si>
  <si>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</si>
  <si>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</si>
  <si>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</si>
  <si>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</si>
  <si>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</si>
  <si>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</si>
  <si>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</si>
  <si>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</si>
  <si>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</si>
  <si>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</si>
  <si>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</si>
  <si>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</si>
  <si>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</si>
  <si>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</si>
  <si>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</si>
  <si>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</si>
  <si>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</si>
  <si>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</si>
  <si>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</si>
  <si>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</si>
  <si>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</si>
  <si>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</si>
  <si>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</si>
  <si>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</si>
  <si>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</si>
  <si>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</si>
  <si>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</si>
  <si>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</si>
  <si>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</si>
  <si>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</si>
  <si>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</si>
  <si>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</si>
  <si>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</si>
  <si>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</si>
  <si>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</si>
  <si>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</si>
  <si>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</si>
  <si>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</si>
  <si>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</si>
  <si>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</si>
  <si>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</si>
  <si>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</si>
  <si>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</si>
  <si>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</si>
  <si>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</si>
  <si>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</si>
  <si>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</si>
  <si>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</si>
  <si>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</si>
  <si>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</si>
  <si>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</si>
  <si>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</si>
  <si>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</si>
  <si>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</si>
  <si>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</si>
  <si>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</si>
  <si>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</si>
  <si>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</si>
  <si>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</si>
  <si>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</si>
  <si>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</si>
  <si>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</si>
  <si>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</si>
  <si>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</si>
  <si>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</si>
  <si>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</si>
  <si>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</si>
  <si>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</si>
  <si>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</si>
  <si>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</si>
  <si>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</si>
  <si>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</si>
  <si>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</si>
  <si>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</si>
  <si>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</si>
  <si>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</si>
  <si>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</si>
  <si>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</si>
  <si>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</si>
  <si>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</si>
  <si>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</si>
  <si>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</si>
  <si>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</si>
  <si>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</si>
  <si>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</si>
  <si>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</si>
  <si>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</si>
  <si>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</si>
  <si>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</si>
  <si>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</si>
  <si>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</si>
  <si>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</si>
  <si>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</si>
  <si>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</si>
  <si>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</si>
  <si>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Porcentaje</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</si>
  <si>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</si>
  <si>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</si>
  <si>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</si>
  <si>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</si>
  <si>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</si>
  <si>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</si>
  <si>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</si>
  <si>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</si>
  <si>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</si>
  <si>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</si>
  <si>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</si>
  <si>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</si>
  <si>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</si>
  <si>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</si>
  <si>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</si>
  <si>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</si>
  <si>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</si>
  <si>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</si>
  <si>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</si>
  <si>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</si>
  <si>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</si>
  <si>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</si>
  <si>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</si>
  <si>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</si>
  <si>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</si>
  <si>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</si>
  <si>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</si>
  <si>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</si>
  <si>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</si>
  <si>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</si>
  <si>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</si>
  <si>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</si>
  <si>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</si>
  <si>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</si>
  <si>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</si>
  <si>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</si>
  <si>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</si>
  <si>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</si>
  <si>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</si>
  <si>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</si>
  <si>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</si>
  <si>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</si>
  <si>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</si>
  <si>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</si>
  <si>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</si>
  <si>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</si>
  <si>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</si>
  <si>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</si>
  <si>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</si>
  <si>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</si>
  <si>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</si>
  <si>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</si>
  <si>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</si>
  <si>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</si>
  <si>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</si>
  <si>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</si>
  <si>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</si>
  <si>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</si>
  <si>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</si>
  <si>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</si>
  <si>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</si>
  <si>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</si>
  <si>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</si>
  <si>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</si>
  <si>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</si>
  <si>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</si>
  <si>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</si>
  <si>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</si>
  <si>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</si>
  <si>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</si>
  <si>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</si>
  <si>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</si>
  <si>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</si>
  <si>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</si>
  <si>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</si>
  <si>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</si>
  <si>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</si>
  <si>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</si>
  <si>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</si>
  <si>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</si>
  <si>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</si>
  <si>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</si>
  <si>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</si>
  <si>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</si>
  <si>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</si>
  <si>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</si>
  <si>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</si>
  <si>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</si>
  <si>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</si>
  <si>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</si>
  <si>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</si>
  <si>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</si>
  <si>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</si>
  <si>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</si>
  <si>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</si>
  <si>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</si>
  <si>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</si>
  <si>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</si>
  <si>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</si>
  <si>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</si>
  <si>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</si>
  <si>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</si>
  <si>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</si>
  <si>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</si>
  <si>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</si>
  <si>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</si>
  <si>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</si>
  <si>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</si>
  <si>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</si>
  <si>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</si>
  <si>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</si>
  <si>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</si>
  <si>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</si>
  <si>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</si>
  <si>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</si>
  <si>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</si>
  <si>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</si>
  <si>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</si>
  <si>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</si>
  <si>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</si>
  <si>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</si>
  <si>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</si>
  <si>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</si>
  <si>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</si>
  <si>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</si>
  <si>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</si>
  <si>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</si>
  <si>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</si>
  <si>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</si>
  <si>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</si>
  <si>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</si>
  <si>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</si>
  <si>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</si>
  <si>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</si>
  <si>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</si>
  <si>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</si>
  <si>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</si>
  <si>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</si>
  <si>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</si>
  <si>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</si>
  <si>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</si>
  <si>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</si>
  <si>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</si>
  <si>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</si>
  <si>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</si>
  <si>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</si>
  <si>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</si>
  <si>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</si>
  <si>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</si>
  <si>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</si>
  <si>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</si>
  <si>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</si>
  <si>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</si>
  <si>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</si>
  <si>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</si>
  <si>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</si>
  <si>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</si>
  <si>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</si>
  <si>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</si>
  <si>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</si>
  <si>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</si>
  <si>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</si>
  <si>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</si>
  <si>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</si>
  <si>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</si>
  <si>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</si>
  <si>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</si>
  <si>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</si>
  <si>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</si>
  <si>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</si>
  <si>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</si>
  <si>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</si>
  <si>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</si>
  <si>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</si>
  <si>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</si>
  <si>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</si>
  <si>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</si>
  <si>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</si>
  <si>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</si>
  <si>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</si>
  <si>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</si>
  <si>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</si>
  <si>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</si>
  <si>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</si>
  <si>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</si>
  <si>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</si>
  <si>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</si>
  <si>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</si>
  <si>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</si>
  <si>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</si>
  <si>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</si>
  <si>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</si>
  <si>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</si>
  <si>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</si>
  <si>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</si>
  <si>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</si>
  <si>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</si>
  <si>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</si>
  <si>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</si>
  <si>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</si>
  <si>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</si>
  <si>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</si>
  <si>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</si>
  <si>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</si>
  <si>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</si>
  <si>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</si>
  <si>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</si>
  <si>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</si>
  <si>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</si>
  <si>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</si>
  <si>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</si>
  <si>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</si>
  <si>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</si>
  <si>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</si>
  <si>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</si>
  <si>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</si>
  <si>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</si>
  <si>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</si>
  <si>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</si>
  <si>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</si>
  <si>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</si>
  <si>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</si>
  <si>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</si>
  <si>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</si>
  <si>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</si>
  <si>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</si>
  <si>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</si>
  <si>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</si>
  <si>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</si>
  <si>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</si>
  <si>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</si>
  <si>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</si>
  <si>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</si>
  <si>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</si>
  <si>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</si>
  <si>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</si>
  <si>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</si>
  <si>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</si>
  <si>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</si>
  <si>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</si>
  <si>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</si>
  <si>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</si>
  <si>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</si>
  <si>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</si>
  <si>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</si>
  <si>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</si>
  <si>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</si>
  <si>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</si>
  <si>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</si>
  <si>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</si>
  <si>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</si>
  <si>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</si>
  <si>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</si>
  <si>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</si>
  <si>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</si>
  <si>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</si>
  <si>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</si>
  <si>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</si>
  <si>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</si>
  <si>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</si>
  <si>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</si>
  <si>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</si>
  <si>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</si>
  <si>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</si>
  <si>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</si>
  <si>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</si>
  <si>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</si>
  <si>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</si>
  <si>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</si>
  <si>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</si>
  <si>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</si>
  <si>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</si>
  <si>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</si>
  <si>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</si>
  <si>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</si>
  <si>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</si>
  <si>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</si>
  <si>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</si>
  <si>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</si>
  <si>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</si>
  <si>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</si>
  <si>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</si>
  <si>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</si>
  <si>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</si>
  <si>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</si>
  <si>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</si>
  <si>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</si>
  <si>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</si>
  <si>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</si>
  <si>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</si>
  <si>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</si>
  <si>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</si>
  <si>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</si>
  <si>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</si>
  <si>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</si>
  <si>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</si>
  <si>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</si>
  <si>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</si>
  <si>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</si>
  <si>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</si>
  <si>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</si>
  <si>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</si>
  <si>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</si>
  <si>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</si>
  <si>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</si>
  <si>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</si>
  <si>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</si>
  <si>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</si>
  <si>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</si>
  <si>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</si>
  <si>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</si>
  <si>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</si>
  <si>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</si>
  <si>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</si>
  <si>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</si>
  <si>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</si>
  <si>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</si>
  <si>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</si>
  <si>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</si>
  <si>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</si>
  <si>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</si>
  <si>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</si>
  <si>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</si>
  <si>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</si>
  <si>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</si>
  <si>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</si>
  <si>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</si>
  <si>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</si>
  <si>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</si>
  <si>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</si>
  <si>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</si>
  <si>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</si>
  <si>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</si>
  <si>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</si>
  <si>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</si>
  <si>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</si>
  <si>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</si>
  <si>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Mesa Directiva -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</si>
  <si>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</si>
  <si>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</si>
  <si>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</si>
  <si>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</si>
  <si>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</si>
  <si>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</si>
  <si>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</si>
  <si>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</si>
  <si>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</si>
  <si>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</si>
  <si>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</si>
  <si>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</si>
  <si>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</si>
  <si>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</si>
  <si>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</si>
  <si>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</si>
  <si>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</si>
  <si>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</si>
  <si>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</si>
  <si>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</si>
  <si>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</si>
  <si>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</si>
  <si>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</si>
  <si>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</si>
  <si>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</si>
  <si>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</si>
  <si>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</si>
  <si>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</si>
  <si>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</si>
  <si>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</si>
  <si>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</si>
  <si>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</si>
  <si>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</si>
  <si>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</si>
  <si>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</si>
  <si>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</si>
  <si>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</si>
  <si>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</si>
  <si>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</si>
  <si>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</si>
  <si>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</si>
  <si>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</si>
  <si>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</si>
  <si>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</si>
  <si>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</si>
  <si>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</si>
  <si>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</si>
  <si>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</si>
  <si>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</si>
  <si>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</si>
  <si>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</si>
  <si>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</si>
  <si>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</si>
  <si>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</si>
  <si>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</si>
  <si>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</si>
  <si>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Mesa Directiva
Secretaría General
Subsecretarías de Comisiones Permanentes</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</si>
  <si>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</si>
  <si>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</si>
  <si>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</si>
  <si>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</si>
  <si>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</si>
  <si>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</si>
  <si>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</si>
  <si>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</si>
  <si>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</si>
  <si>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</si>
  <si>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</si>
  <si>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</si>
  <si>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</si>
  <si>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</si>
  <si>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</si>
  <si>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</si>
  <si>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</si>
  <si>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</si>
  <si>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</si>
  <si>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</si>
  <si>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</si>
  <si>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</si>
  <si>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</si>
  <si>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</si>
  <si>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</si>
  <si>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</si>
  <si>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</si>
  <si>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</si>
  <si>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</si>
  <si>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</si>
  <si>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</si>
  <si>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</si>
  <si>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</si>
  <si>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</si>
  <si>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</si>
  <si>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</si>
  <si>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</si>
  <si>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</si>
  <si>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</si>
  <si>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</si>
  <si>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</si>
  <si>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</si>
  <si>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</si>
  <si>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</si>
  <si>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</si>
  <si>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</si>
  <si>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</si>
  <si>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</si>
  <si>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</si>
  <si>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</si>
  <si>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</si>
  <si>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</si>
  <si>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</si>
  <si>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</si>
  <si>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</si>
  <si>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</si>
  <si>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</si>
  <si>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</si>
  <si>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</si>
  <si>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</si>
  <si>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</si>
  <si>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</si>
  <si>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</si>
  <si>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</si>
  <si>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</si>
  <si>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</si>
  <si>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</si>
  <si>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</si>
  <si>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</si>
  <si>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</si>
  <si>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</si>
  <si>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</si>
  <si>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</si>
  <si>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</si>
  <si>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</si>
  <si>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</si>
  <si>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</si>
  <si>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</si>
  <si>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</si>
  <si>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</si>
  <si>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</si>
  <si>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</si>
  <si>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</si>
  <si>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</si>
  <si>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</si>
  <si>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</si>
  <si>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</si>
  <si>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</si>
  <si>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</si>
  <si>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</si>
  <si>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</si>
  <si>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</si>
  <si>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</si>
  <si>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</si>
  <si>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</si>
  <si>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</si>
  <si>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</si>
  <si>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</si>
  <si>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</si>
  <si>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</si>
  <si>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</si>
  <si>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</si>
  <si>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</si>
  <si>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</si>
  <si>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</si>
  <si>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</si>
  <si>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</si>
  <si>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</si>
  <si>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</si>
  <si>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</si>
  <si>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</si>
  <si>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</si>
  <si>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</si>
  <si>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</si>
  <si>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</si>
  <si>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</si>
  <si>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</si>
  <si>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</si>
  <si>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</si>
  <si>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</si>
  <si>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</si>
  <si>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</si>
  <si>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</si>
  <si>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</si>
  <si>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</si>
  <si>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</si>
  <si>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</si>
  <si>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</si>
  <si>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</si>
  <si>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</si>
  <si>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</si>
  <si>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</si>
  <si>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</si>
  <si>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</si>
  <si>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</si>
  <si>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</si>
  <si>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</si>
  <si>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</si>
  <si>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</si>
  <si>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</si>
  <si>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</si>
  <si>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</si>
  <si>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</si>
  <si>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</si>
  <si>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</si>
  <si>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</si>
  <si>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</si>
  <si>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</si>
  <si>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</si>
  <si>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</si>
  <si>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</si>
  <si>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</si>
  <si>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</si>
  <si>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</si>
  <si>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</si>
  <si>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</si>
  <si>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</si>
  <si>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</si>
  <si>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</si>
  <si>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</si>
  <si>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</si>
  <si>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</si>
  <si>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t>PLAN DE ACCIÓN INSTITUCIONAL 
VIGENCIA 2023</t>
  </si>
  <si>
    <t>Número de manuales de la Gestión del Conocimiento y la Innovación documentados y adoptados</t>
  </si>
  <si>
    <t>Número de metodologías y herramientas de creación e ideación adoptadas y socializadas</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</si>
  <si>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</si>
  <si>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</si>
  <si>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</si>
  <si>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</si>
  <si>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</si>
  <si>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</si>
  <si>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</si>
  <si>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</si>
  <si>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</si>
  <si>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</si>
  <si>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</si>
  <si>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</si>
  <si>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</si>
  <si>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</si>
  <si>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</si>
  <si>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</si>
  <si>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</si>
  <si>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</si>
  <si>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</si>
  <si>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</si>
  <si>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</si>
  <si>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</si>
  <si>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</si>
  <si>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</si>
  <si>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</si>
  <si>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</si>
  <si>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</si>
  <si>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Implementar una solución tecnológica para la producción de las actas en los recintos de conferencia y debate del Concejo de Bogotá</t>
  </si>
  <si>
    <t>Anales Publicaciones y Relatoría 
Sistemas y seguridad de la información</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</si>
  <si>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</si>
  <si>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</si>
  <si>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</si>
  <si>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</si>
  <si>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</si>
  <si>
    <t>Actividad eliminada por decisión del CIGD en la versión 3 del plan</t>
  </si>
  <si>
    <t>Modificaciones aprobadas en sesión del Comité Institucional de Gestión y Desempeño:
- Actividad 6: Se elimina por duplicidad con la actividad 4
- Actividad 87: Se modifica la programación trimestral, pasando de (0%, 28,57%, 57,14%, 100%) a (0%, 20%, 60%, 100%)
- Actividad 88: Se modifica la programación trimestral, pasando de (1, 0, 1, 0) a (0, 1, 0, 1)
- Actividad 111: Se elimina por duplicidad con la actividad 104
- Actividad 112: Se elimina por duplicidad con la actividad 105
- Actividad 148: Se modifica la meta anual pasando de 4 a 2 y la programación trimestral, pasando de (1, 1, 1, 1) a (1, 1, 0, 0)
- Actividad 149: Se modifica la meta anual pasando de 2 a 4 y la programación trimestral, pasando de (1, 1, 0, 0) a (1, 1, 1, 1)</t>
  </si>
  <si>
    <t>Realizar el seguimiento y el apoyo técnico a las actividades definidas en la fase 2 de la etapa 3 correspondientes a la optimización y adecuación tecnológica de las instalaciones del nuevo edificio</t>
  </si>
  <si>
    <t>Un mecanismo de articulación y comunicación con la sociedad civil, para incorporar prioridades ciudadanas en la agenda estratégica de control político y gestión normativa, diseñado e implementado</t>
  </si>
  <si>
    <t>Diseñar metodologías para la apertura y la participación ciudadana en proyectos de acuerdo y debates de control político e innovación política</t>
  </si>
  <si>
    <t>Implementar metodologías para la apertura y la participación ciudadana en proyectos de acuerdo y debates de control político e innovación política</t>
  </si>
  <si>
    <t>Actividad eliminada en la sesión del CIGD del 30 de agosto de 2023</t>
  </si>
  <si>
    <t>Adelantar reunión inicial entre Dirección Jurídica y Secretaria General para la definición de la metodología y responsabilidades para la implementación de la Biblioteca Jurídica virtual</t>
  </si>
  <si>
    <t>Desarrollar mesas de trabajo con la SJD - Régimen Legal para establecer las condiciones operativas y concertación de actividades para la actualización normativa e implementación de la biblioteca jurídica virtual a través de la página web del Concejo de Bogotá DC</t>
  </si>
  <si>
    <t xml:space="preserve">Revisar y verificar el cargue de información remitida por el Concejo de Bogotá DC, a Régimen legal – SJD para garantizar el cumplimiento del objetivo establecido de contar con la información actualizada en la Biblioteca Jurídica a la fecha </t>
  </si>
  <si>
    <t>Secretaria General</t>
  </si>
  <si>
    <t>Dirección Jurídica 
Secretaria General</t>
  </si>
  <si>
    <t>Secretaria General 
Dirección Jurídica</t>
  </si>
  <si>
    <t>Definir la relación interinstitucional entre la Secretaria Jurídica - Concejo de Bogotá DC para la ejecución periódica de la actualización de la Biblioteca Jurídica mediante enlace con el espacio web de Relatoría de la Secretaria Jurídica Distrital</t>
  </si>
  <si>
    <t xml:space="preserve">Implementar pestaña en página web de la Corporación denominada BIBLIOTECA JURIDICA el cual direccionará a la información cargada en relatoría de Régimen Legal, cuyo insumo son los Acuerdos sancionados </t>
  </si>
  <si>
    <t>Actualizar el procedimiento relacionado para incluir actividad periódica de remisión de proyectos de acuerdo y acuerdos sancionados para su publicación en Régimen Legal</t>
  </si>
  <si>
    <t>Número de reuniones realizadas</t>
  </si>
  <si>
    <t xml:space="preserve">Acta de reunión </t>
  </si>
  <si>
    <t xml:space="preserve">Metodología y responsabilidades para la implementación de la Biblioteca Jurídica Virtual definidas </t>
  </si>
  <si>
    <t xml:space="preserve">Condiciones operativas y actividades requeridas para la actualización normativa e implementación de la biblioteca jurídica virtual a través de la página web del Concejo de Bogotá DC, establecidas </t>
  </si>
  <si>
    <t xml:space="preserve">Información en la Biblioteca Jurídica, revisada y verificada </t>
  </si>
  <si>
    <t>Acto administrativo de formalización de la relación interinstitucional entre la Secretaria Jurídica - Concejo de Bogotá DC</t>
  </si>
  <si>
    <t>Número de actos administrativos de formalización</t>
  </si>
  <si>
    <t>Número de espacios generados</t>
  </si>
  <si>
    <t>Página web de la Corporación con espacio de acceso disponible</t>
  </si>
  <si>
    <t>Procedimiento actualizado con la actividad de remisión incorporada</t>
  </si>
  <si>
    <t>Número de procedimiientos actualizados</t>
  </si>
  <si>
    <t>Procedimiento actualizado presentado ante el CIGD</t>
  </si>
  <si>
    <t>Realizar seguimiento trimestral a la ejecución contractual del software y hardware de la herramienta para la producción de actas</t>
  </si>
  <si>
    <t>Atender y suministrar la información requerida para la definición de características y necesidades funcionales del sistema, que para efecto de realizar parametrización de la herramienta sean requeridas por la empresa desarrolladora de software (MATIZZO)</t>
  </si>
  <si>
    <t>Gestionar la realización de capacitación a los funcionarios involucrados en la operatividad de la herramienta para la producción de las actas</t>
  </si>
  <si>
    <t>Gestionar la formalización y socialización del Manual Operativo de la herramienta para la producción de las actas</t>
  </si>
  <si>
    <t>Presentar propuesta preliminar de actualización del procedimiento de relatoría a fin de incluir las actividades relacionadas con la implementación de la herramienta para la producción de las actas</t>
  </si>
  <si>
    <t>Manual formalizado y socializado</t>
  </si>
  <si>
    <t>Número de informes realizados</t>
  </si>
  <si>
    <t>Características y necesidades funcionales del sistema definidas</t>
  </si>
  <si>
    <t>Secretaría General 
Dirección Administrativa 
Dirección Financiera</t>
  </si>
  <si>
    <t>Funcionarios involucrados en la operatividad de la herramienta para la producción de las actas, capacitados</t>
  </si>
  <si>
    <t>Número de manuales formalizados y socializados</t>
  </si>
  <si>
    <t xml:space="preserve">Comunicaciones de respuesta a los requerimientos </t>
  </si>
  <si>
    <t xml:space="preserve">Registros de asistencia a las capacitaciones </t>
  </si>
  <si>
    <t>Manual presentado a aprobación en CIGD 
Registros de las socializaciones efectuadas</t>
  </si>
  <si>
    <t>Número de propuestas de procedimiento presentadas</t>
  </si>
  <si>
    <t>Secretaría General 
Dirección Administrativa</t>
  </si>
  <si>
    <t xml:space="preserve">Secretaría General 
Dirección Administrativa </t>
  </si>
  <si>
    <t xml:space="preserve">(Número de condiciones operativas y actividades establecidas / Número de condiciones operativas y actividades requeridas)*100 </t>
  </si>
  <si>
    <t>Actas de reunión en las que se establezcan las condiciones y actividades</t>
  </si>
  <si>
    <t xml:space="preserve">(Número de archivos revisados y verificados / Número de archivos remitidos)*100 </t>
  </si>
  <si>
    <t>Informes de revisión y verificación de la información cargada</t>
  </si>
  <si>
    <t>Acto administrativo socializado</t>
  </si>
  <si>
    <t>Espacio en la página web de la Corporación (Pestaña) para el acceso a la biblioteca jurídica</t>
  </si>
  <si>
    <t>Solicitudes de informe de seguimiento a la ejecución contractual, efectuadas al contratista</t>
  </si>
  <si>
    <t>(Número de requerimientos para parametrización de la herramienta atendidos / Número de requerimientos para parametrización de la herramienta realizados)*100</t>
  </si>
  <si>
    <t>Propuesta preliminar de procedimiento presentada</t>
  </si>
  <si>
    <t xml:space="preserve">Propuesta preliminar de procedimiento presentada la OAP </t>
  </si>
  <si>
    <t>Comunicaciones de solicitud remitidas al contratista</t>
  </si>
  <si>
    <t xml:space="preserve">Documentar y presentar el Manual de la Gestión del Conocimiento y la innovación de la Corporación, en el que se establezca el propósito, alcance, responsables y modelo de operación </t>
  </si>
  <si>
    <t>Presentar y socializar metodologías y herramientas de creación e ideación para generar soluciones efectivas a problemas y retos de la Corporación</t>
  </si>
  <si>
    <t xml:space="preserve">Acta de sesión del CIGD en el que se presenta el Manual </t>
  </si>
  <si>
    <t>Manual de la Gestión del Conocimiento y la Innovación documentado y presentado</t>
  </si>
  <si>
    <t>Metodologías y herramientas de creación e ideación presentadas y socializadas</t>
  </si>
  <si>
    <t xml:space="preserve">Metodologías y herramientas presentadas y socializadas </t>
  </si>
  <si>
    <t>Gestionar la elaboración de la herramienta que permita la medición de imagen del Concejo de Bogotá</t>
  </si>
  <si>
    <t>Número de herramientas de medición de la imagen del Concejo elaboradas</t>
  </si>
  <si>
    <t>Alcanzar el Nivel 2 de Producción Sostenible en el marco del programa de gestión ambiental empresarial de la Secretaría de Ambiente</t>
  </si>
  <si>
    <t>Mínimo 3 cabildos abiertos y/o audiencias públicas para discusión de temas prioritarios en materia de gestión normativa y control político identificados en la agenda estratégica</t>
  </si>
  <si>
    <t>Número de cabildos abiertos y/o audiencias públicas, para discusión de temas prioritarios en materia de gestión normativa y control político, identificados en la agenda estratégica, realizados</t>
  </si>
  <si>
    <t>Alianzas interinstitucionales establecidas para el diseño e implementación del escenario interdisciplinario de pensamiento normativo, como Unidad técnico-académica que brinde soporte para el mejoramiento y cualificación de los procesos misionales</t>
  </si>
  <si>
    <t>Propuesta metodológica del sistema de medición de la gestión de los Honorables Concejales de Bogotá</t>
  </si>
  <si>
    <t>Planificar y ejecutar un cabildo abierto y/o audiencia pública, para discusión con la ciudadanía de temas prioritarios en materia de gestión normativa y control político, identificados en la agenda estratégica.</t>
  </si>
  <si>
    <t>Sesiones de Cabildo abierto y/o audiencia pública realizadas</t>
  </si>
  <si>
    <t xml:space="preserve">Número de cabildos abiertos  y/o audiencias públicas realizados </t>
  </si>
  <si>
    <t>Registro del cabildo abierto  y/o audiencia pública, los temas que se abordaron, los participantes, las memorias del evento y la respuesta de la corporación respectiva</t>
  </si>
  <si>
    <t>Número de alianzas interinstitucionales establecidas para el diseño e implementación del escenario interdisciplinario de pensamiento normativo</t>
  </si>
  <si>
    <t xml:space="preserve">Alianza interinstitucional suscrita </t>
  </si>
  <si>
    <t xml:space="preserve">Número de Alianzas interinstitucionales suscritas </t>
  </si>
  <si>
    <t>Alianza interinstitucional suscrita</t>
  </si>
  <si>
    <t>Número de propuestas metodológicas del sistema de medición de la gestión de los Concejales de Bogotá presentada en Junta de voceros</t>
  </si>
  <si>
    <t>Diseñar y presentar propuesta metodológica del sistema de medición de la gestión de los Honorables Concejales de Bogotá</t>
  </si>
  <si>
    <t>Mesa Directiva 
Secretaría General
Oficina Asesora de Planeación</t>
  </si>
  <si>
    <t>Propuesta metodológica diseñada y presentada</t>
  </si>
  <si>
    <t>Número de propuestas de metodológicas diseñadas y presentadas</t>
  </si>
  <si>
    <t>Acta de junta de voceros 
Documento de propuesta metodológica</t>
  </si>
  <si>
    <t>30-ago-23 
y 
20-sep-23</t>
  </si>
  <si>
    <t>Numero de fases requeridas para la implementación del Programa de gestión ambiental empresarial, implementadas</t>
  </si>
  <si>
    <t>Elaborar el 5% del Programa de Gestión Documental - PGD, con base en los resultados que arroje el Diagnóstico Integral de Archivo.</t>
  </si>
  <si>
    <t>Elaborar el 5% del documento de requisitos para la adquisición e implementación de un sistema de gestión documental</t>
  </si>
  <si>
    <r>
      <t>Implementar y actualizar el 5% de los instrumentos del sistema de gestión documental (TVD,TRD</t>
    </r>
    <r>
      <rPr>
        <strike/>
        <sz val="12"/>
        <rFont val="Arial"/>
        <family val="2"/>
      </rPr>
      <t>)</t>
    </r>
  </si>
  <si>
    <r>
      <rPr>
        <b/>
        <u/>
        <sz val="12"/>
        <rFont val="Arial"/>
        <family val="2"/>
      </rPr>
      <t>MODIFICACIONES AL PLAN DE ACCIÓN CUATRIENAL - Aprobadas en CIGD sesión 30 de agosto de 2023</t>
    </r>
    <r>
      <rPr>
        <sz val="12"/>
        <rFont val="Arial"/>
        <family val="2"/>
      </rPr>
      <t xml:space="preserve">
</t>
    </r>
    <r>
      <rPr>
        <u/>
        <sz val="12"/>
        <rFont val="Arial"/>
        <family val="2"/>
      </rPr>
      <t>Control Político y Gestión Normativa</t>
    </r>
    <r>
      <rPr>
        <sz val="12"/>
        <rFont val="Arial"/>
        <family val="2"/>
      </rPr>
      <t xml:space="preserve">
Logro 8: Pasa de "Mínimo 3 cabildos abiertos para discusión de temas prioritarios en materia de gestión normativa y control político identificados en la agenda estratégica” a “Mínimo 3 cabildos abiertos y/o audiencias públicas para discusión de temas prioritarios en materia de gestión normativa y control político identificados en la agenda estratégica”
</t>
    </r>
    <r>
      <rPr>
        <u/>
        <sz val="12"/>
        <rFont val="Arial"/>
        <family val="2"/>
      </rPr>
      <t>Gestión de comunicaciones</t>
    </r>
    <r>
      <rPr>
        <sz val="12"/>
        <rFont val="Arial"/>
        <family val="2"/>
      </rPr>
      <t xml:space="preserve">
Logro 28: pasa de "Medición de la imagen y el reconocimiento del Concejo de Bogotá" a "Gestionar la elaboración de la herramienta que permita la medición de imagen del Concejo de Bogotá". Se modifica el indicador en coherencia con el ajuste
</t>
    </r>
    <r>
      <rPr>
        <u/>
        <sz val="12"/>
        <rFont val="Arial"/>
        <family val="2"/>
      </rPr>
      <t>Gestión de recursos físicos (Gestión ambiental)</t>
    </r>
    <r>
      <rPr>
        <sz val="12"/>
        <rFont val="Arial"/>
        <family val="2"/>
      </rPr>
      <t xml:space="preserve">
Logro 47: Pasa de "Reconocimiento en la categoría "En marcha hacia la excelencia ambiental", del programa de Excelencia Ambiental Distrital" a "Alcanzar el Nivel 2 de Producción Sostenible en el marco del programa de gestión ambiental empresarial de la Secretaría de Ambiente". Se modifica el indicador cuatrienal en coherencia con el ajuste
</t>
    </r>
    <r>
      <rPr>
        <b/>
        <u/>
        <sz val="12"/>
        <rFont val="Arial"/>
        <family val="2"/>
      </rPr>
      <t>MODIFICACIONES AL PLAN DE ACCIÓN CUATRIENAL - Aprobadas en CIGD sesión 20 de septiembre de 2023</t>
    </r>
    <r>
      <rPr>
        <sz val="12"/>
        <rFont val="Arial"/>
        <family val="2"/>
      </rPr>
      <t xml:space="preserve">
</t>
    </r>
    <r>
      <rPr>
        <u/>
        <sz val="12"/>
        <rFont val="Arial"/>
        <family val="2"/>
      </rPr>
      <t>Control Político y Gestión Normativa</t>
    </r>
    <r>
      <rPr>
        <sz val="12"/>
        <rFont val="Arial"/>
        <family val="2"/>
      </rPr>
      <t xml:space="preserve">
Logro 9:  Pasa de "Escenario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 a "Alianzas interinstitucionales establecidas para el diseño e implementación del escenario interdisciplinario de pensamiento normativo, como Unidad técnico-académica que brinde soporte para el mejoramiento y cualificación de los procesos misionales"
Logro 16: Pasa de "Sistema propio y pertinente de medición de la gestión del Concejo  y de los Concejales de Bogotá, diseñado y adoptado" a "Propuesta metodológica del sistema de medición de la gestión de los Honorables Concejales de Bogotá". Se modifica el plan indicativo, programando avance para la vigencia 2023</t>
    </r>
  </si>
  <si>
    <t>Presentar un instrumento (documento Legal) para establecer un vínculo formal que permita el intercambio de experiencias entre el CAEL - Secretaría General del Senado y el Concejo de Bogotá, con el fin de implementar progresivamente el centro de pensamiento en la Corporación.</t>
  </si>
  <si>
    <t>No. DE ACTIVIDAD</t>
  </si>
  <si>
    <t>Meta Trimestre</t>
  </si>
  <si>
    <t>Avance</t>
  </si>
  <si>
    <t>Descripción / Análisis del Avance</t>
  </si>
  <si>
    <t>Medio de Verificación entregables</t>
  </si>
  <si>
    <t>Cálculo del avance</t>
  </si>
  <si>
    <t>SEGUIMIENTO TRIMESTRE III</t>
  </si>
  <si>
    <t>Durante el trimestre se realizaron tres juntas de voceros para definir la agenda de sesiones de los meses de julio, agosto y septiembre de 2023, y se garantizó la participación equitativa de bancadas.</t>
  </si>
  <si>
    <t>Agendas de control político y gestión normativas publicadas en la red interna W:\PERÍODO 2020-2023\AÑO 2023\PLAN DE ACCION SEG OAP\3 trimestre\Actividad 2. Evidencias Junta de Voceros definir agenda y la pagina web de la Corporación mediante el link: https://concejodebogota.gov.co/agenda/</t>
  </si>
  <si>
    <t>Durante el trimestre se realizaron tres juntas de voceros para definir la agenda estratégica de sesiones de los meses de julio, agosto y septiembre de 2023 dentro de las cuales se programaron 13 debates de control político en sesiones plenarias, asi mismo se debe incluir los debates de control politico en comisiones permanentes</t>
  </si>
  <si>
    <t>RELACION DE PROPOSICIONES DE LA SECRETARIA GENERAL 2023 W:\PERÍODO 2020-2023\AÑO 2023\PROPOSICIONES\CUADROS DE PROPOSICIONES</t>
  </si>
  <si>
    <t>En sesiones Plenarias realizadas en el tercer III treimestre se aprobaron treinta y cuatro (34)proyectos de acuerdo que se convirtieron en veintinueve (29) Acuerdos de ciudad,  que fueron sancionados y publicados como Acuerdo en el Registro Distrital donde nos enviaron el correo de aprobación y en los Anales del Concejo de Bogotá, así: 888, 889, 890, 891, 892, 893, 894,895,896, 897, 898, 899, 900, 901, 902, 903, 904, 905, 906, 907, 908, 909, 910, 911, 912, 913, 914, 915 y 916.</t>
  </si>
  <si>
    <t>Registros de publicaciòn en Red Interna de la Corporación  en el link W:\PERÍODO 2020-2023\AÑO 2023\ACUERDOS y por el link W:\PERÍODO 2020-2023\AÑO 2023\PLAN DE ACCION SEG OAP\3 trimestre\Actividad 5. Verificacion publicacion acuerdos anales y registro distrital</t>
  </si>
  <si>
    <t>Durante el trimestre se realizó reunión con el objetivo de socializar la metodología y coordinar la logística de las sesiones plenarias con las y los cabildantes estudiantiles en el Concejo de Bogotá DC,que se llevaron a cabo en julio 31 y septiembre 29 de 2023.</t>
  </si>
  <si>
    <t>Actas de reuniones y actas de sesiones cabildantes estudiantiles</t>
  </si>
  <si>
    <t>Acta de Reunión Dirección Jurídica - Secretaría General  en carpeta de red W:\PERÍODO 2020-2023\AÑO 2023\PLAN DE ACCION SEG OAP\3 trimestre\Actividad 21. Reunión Coordinación Biblioteca Jurídica. Acta de Sesión CIGD con actualización actividades plan indicativo 2023.</t>
  </si>
  <si>
    <t>Se han realizado las validaciones de carge de la información enviada a Regimen Legal de la SJD y se comprobó el cargue progresivo de la información remitida. Se harán las validaciones correspondientes por cada envÍo de información</t>
  </si>
  <si>
    <t>W:\PERÍODO 2020-2023\AÑO 2023\PLAN DE ACCION SEG OAP\3 trimestre\Actividad 23. Evidencia verificación cargue de de información Régimen Legal</t>
  </si>
  <si>
    <t>La secretaria general realiza seguimiento a la ejecución del contrato mediante el cual se entregará software para la realización de sesiones y su consecuente producción de actas, prevista para el mes de diciembre de 2023, para lo cual ha participado en mesas de trabajo de definición y aportes de información para la parametrización de estas herramientas.</t>
  </si>
  <si>
    <t>Seguimiento a la implementaciòn de la herramienta en: W:\PERÍODO 2020-2023\AÑO 2023\PLAN DE ACCION SEG OAP\3 trimestre\Actividad 28. Seguimiento a ejecucion contractual herramienta actas.</t>
  </si>
  <si>
    <t>Durante este trimestre se realizó seguimiento y envío de información solicitada, en reunión del 15 de agosto de 2023, se inició la definición de parametrización del sistema en conjunto con la empresa proveedora MATIZZO, en el marco de las mismas se entregó la información solicitada.</t>
  </si>
  <si>
    <t>Informe de ejecución contrato MATIZZO en carpeta de red: W:\PERÍODO 2020-2023\AÑO 2023\PLAN DE ACCION SEG OAP\3 trimestre\Actividad 27. Solucion tecnologica para la producción de las actas</t>
  </si>
  <si>
    <t xml:space="preserve">A la fecha el proceso de evaluación independiente ha desarrollado el 86 % de las auditorías establecidas en la vigencia correspondientes a la fase de planeación y ejecución  de las auditorias los procesos de Gestión de Talento Humano,  Gestión Financiera, Sistemas y seguridad de la  información, Seguridad y Salud en el Trabajo y Información y Comunicación. </t>
  </si>
  <si>
    <t>Red Intena_ X:\AÑO 2023; https://concejodebogota.gov.co/transparencia-y-acceso-a-informacion-publica-nuevo/cbogota/2021-02-23/172039.php</t>
  </si>
  <si>
    <t>En el tercer trimestre, la Oficina de Control Interno realizó los siguientes informes programados: 1. Informe de Seguimiento y Evaluación - PAAC II Cuatrimestre 2023  .2. GMC-FO-006 Consolidado Seguimiento Trimestral a Planes de Mejoramiento.3. Informe de seguimiento al Plan de Acción Cuatrienal</t>
  </si>
  <si>
    <t xml:space="preserve">La Carpeta de la Red: Administrativa/Talentohumano/Carrera Administrativa… se encuentra actualizada  con la información de los funcionarios de Carrera Administrativa y las novedades de la  Planta Administrativa vigente a la fecha. </t>
  </si>
  <si>
    <t>Se encuentra publicada en el link de Administrativa/Talento Humano/Carrera Administrativa/Planta de Personal</t>
  </si>
  <si>
    <t xml:space="preserve">La Caracterización de los servidores publicos se encuentra actualizada a la fecha. </t>
  </si>
  <si>
    <t xml:space="preserve">Mensualmente se rinde el Informe de ejecución del Plan de Provisión de Recursos Humanosal el Equipo Técnico de Talento Humano. </t>
  </si>
  <si>
    <t xml:space="preserve">Actas de reunión del ETTH </t>
  </si>
  <si>
    <t xml:space="preserve">Se expidió la Resolución 689 del 3 de agosto de 2023 "POR LA CUAL SE ADOPTA LA POLÍTICA INTERNA DE TELETRABAJO", donde se adoptó la Modalidad de Teletrabajo Suplementario y el Trabajo en Casa quedo como una modalidad extraordinaria, generada por una situación especial.  </t>
  </si>
  <si>
    <t>Publicación de la Resolución 689 del 3 de agosto de 2023 en la red administrativa/Carreraadministrativa/talentohumano/Teletrabajo…</t>
  </si>
  <si>
    <t xml:space="preserve">A la fecha se encuentran al dia los registros en el Aplicativo SIDEAP de la planta de Carrera Administrativa de la Corporación y se están validando de acuerdo con la presentación por parte de los funcionarios de la Corporación. </t>
  </si>
  <si>
    <t xml:space="preserve">Aplicativo SIDEAP </t>
  </si>
  <si>
    <t xml:space="preserve">El día 9 de octubre de 2023 se realizó reunión del Equipo Técnico de Seguridad Vial y Movilidad Sostenible, con el fin de dar a conocer los avances de los planes de “Plan Integral de Movilidad Sostenible” y “Plan de acción de Seguridad vial” en donde se evidenció cumplimiento en el PIMS del 75%, teniendo en cuenta que no se realizó la caminata  programada para el tercer trimestre, la divulgación de promoción de teletrabajo y la entrega de los kits a los biciusuarios de acuerdo a las razones expuestas en la reunión del Equipo técnico.
Mientras que el cumplimiento del PESV- Plan Estratégico de Seguridad Vial, en la línea de vehículos seguros se dio cumplimiento al 100%, en la línea de atención a víctimas se cumplió con el 50% y finalmente en la línea de comportamiento humano se cumplió con el 100%.
</t>
  </si>
  <si>
    <t>Registros, formatos asistencias,  informes, correos electrónicos, actas, memorandos</t>
  </si>
  <si>
    <t xml:space="preserve">Se realizó la socialización de la Politica Interna del Teletrabajo y el ingreso de los funcionarios a la Modalidad del Teletrabajo y se socializó la Capacitación en la Modalidad de Teletrabajo.  </t>
  </si>
  <si>
    <t>Publicación en la red administrativa/Carreraadministrativa/talentohumano/Teletrabajo…</t>
  </si>
  <si>
    <t>Se realizó seguimiento consumo de agua, pieza divulgativa de uso racional del agua, revisión hidrosanitaria.</t>
  </si>
  <si>
    <t>Cuadro de seguimiento de consumo de  agua, Piezas divulgativas,  revisiones hidrosanitarias.</t>
  </si>
  <si>
    <t>Se realizó seguimiento consumo de energía, elaboración de pieza divulgativa de uso racional de la energía.</t>
  </si>
  <si>
    <t>Cuadro de seguimiento de consumo de  energía, piezas divulgativas.</t>
  </si>
  <si>
    <t>Se realizó seguimiento de registro mensual de biciusuarios, mantenimiento de jardines, pieza divulgativa del uso de la bicicleta,  se promovío el día sin carro, se programa la jornada de capacitación en Ecococnducción sin embargo por no contar con el número suficiente de participantes la Secretaría de Movilidad no realizó la capacitación.</t>
  </si>
  <si>
    <t>Registro mensual de biciusuarios,  acta de mantenimiento de cobertura vegetal,  pieza divulgativa, convocatoria capacitación ecoconducción</t>
  </si>
  <si>
    <t>Se realizó la pieza divulgativa para promover la reducción de plásticos de un solo uso.</t>
  </si>
  <si>
    <t>Pieza divulgativa.</t>
  </si>
  <si>
    <t xml:space="preserve">Se realizó seguimiento de generación de residuos aprovechables y residuos peligrosos, fichas de datos de seguridad de residuos peligrosos, etiquetado de sustancias quimicas, se elaboró pieza divulgativa realcionada con la gestión integral de residuos, </t>
  </si>
  <si>
    <t xml:space="preserve"> Bitácoras,  pieza divulgativa,  lista de verificación de fichas de datos de seguridad, acta de verificación de insumos químicos </t>
  </si>
  <si>
    <t>Se realiza socialización del entrenamiento en puesto de trabajo en las distintas jornadas de inducción realizadas.</t>
  </si>
  <si>
    <t>Registro de las jornadas de inducción realizadas.</t>
  </si>
  <si>
    <t>Se dio inicio en el tercer trimestre a las capacitaciones previstas y programadas, correspondientes al 73% del total del PIC, las cuales serán evaluadas una vez se culminen, en el cuarto trimestre de 2023.</t>
  </si>
  <si>
    <t>Registro de asistencia de las capacitaciones que se iniciaron en el tercer trimestre de 2023.</t>
  </si>
  <si>
    <t>La línea de contratación 1000002848 cuyo objeto era "Realizar la propuesta del modelo de gobierno TI arquitectura empresarial y establecer la hoja de ruta para avanzar en la transformación digital." fue anulada del plan de adquisiciones por lo cual no se puede llevar a cabo esta actividad.</t>
  </si>
  <si>
    <t>La línea de contratación 1000002849 cuyo objeto era "Implementar 5 procesos de ITIL en el Concejo de Bogotá D.C." fue anulada del plan de adquisiciones por lo cual no se puede llevar a cabo esta actividad.</t>
  </si>
  <si>
    <t>Se vienen realizando socializaciones semanales a través del correo electrónico en temas de seguridad de la Información</t>
  </si>
  <si>
    <t>Se adelanto la elaboración del formato para el diligenciamiento del mapa de riesgos de seguridad de la información de los procesos el cual se presentará para su aprobación</t>
  </si>
  <si>
    <t xml:space="preserve"> Se está adelantando la ficha técnica para dar continuidad a la implementación del plan de recuperación de desastres.</t>
  </si>
  <si>
    <t>Documento de ficha técnica</t>
  </si>
  <si>
    <r>
      <t xml:space="preserve">Durante la junta de voceros realizada el 25 de julio de 2023, basados en las problemáticas frecuentes y temas necesarios de priorización definidos por la Secretaría General, se popusieron como temas estratégicos para la definición de la agenda estratégica: la rendicion de cuentas de la Corporación y el cumplimiento del Acuerdo 883: </t>
    </r>
    <r>
      <rPr>
        <i/>
        <sz val="12"/>
        <rFont val="Arial"/>
        <family val="2"/>
      </rPr>
      <t>“Por el cual se establecen lineamientos para fortalecer el control, seguimiento y verificación de los proyectos de acuerdo presentados al Concejo de Bogotá por la mesa distrital de cabildantes estudiantiles, se modifica el acuerdo 597 de 2015 y se dictan otras disposiciones”,</t>
    </r>
    <r>
      <rPr>
        <sz val="12"/>
        <rFont val="Arial"/>
        <family val="2"/>
      </rPr>
      <t xml:space="preserve"> por lo cual se programó sesión de cabildantes estudiantiles para el 31 de julio de 2023. El día 28 de septiembre de 2023 a las 09:17 se recibió mediante comunicacion IE13946 la Secretaria General recibió informe de priorización de temáticas realizadas por la ciudadanía remitido por el laboratorio de innovación, lo cual será presentado en la junta de voceros del mes de octubre para efectos de dar prioridad a los temas requeridos por la ciudadanía establecidos por el Laboratorio.
Dirección Jurídica:
Se entregó a la Secretaría General, la información relacionada con “las prioridades de la ciudadanía para cada sector poblacional con el fin de definir la agenda estratégica en la junta de voceros y así priorizar los temas a debatir.”</t>
    </r>
  </si>
  <si>
    <t>Acta de Junta de Voceros 25 de julio, Memorando IE13946 remisión priorizaciones ciudadanía Laboratorio de Innovación, Informe de percepción ciudadana publicados en red interna de la corporación: W:\PERÍODO 2020-2023\AÑO 2023\PLAN DE ACCION SEG OAP\3 trimestre\Actividad 1. Agendas estrategicas priorizada ciudadanía
Dirección Jurídica:
Momorando 2023IE13946.
https://drive.google.com/drive/folders/16Bu8N52zc1Q898EsZg7Ow8AqkZaLsSLS?usp=share_link</t>
  </si>
  <si>
    <t>Se realizaron 3 servicios de habilitación a la innovación y la apertura, mediante la realización de 3 charlas así: 
1. Charla “innovación para la construcción de ciudad y superación de la marginación social”. 
2. Charla “modelo de innovación para la gerencia pública” 
3. Charla “los triunfadores son soñadores” una experiencia coreana.</t>
  </si>
  <si>
    <t>Registro fotográfico de las charlas realizadas en el recinto Lara Bonilla. 
https://drive.google.com/drive/folders/16Bu8N52zc1Q898EsZg7Ow8AqkZaLsSLS?usp=share_link</t>
  </si>
  <si>
    <t>Se entregó a los Honorables Concejales “las propuestas provenientes de ciudadanos, organizaciones sociales y Juntas Administradoras Locales -JAL”, "para nutrir los ejercicios de control político y gestión normativa.”</t>
  </si>
  <si>
    <t>Momorandos 2023IE13954 y 2023IE14018.
https://drive.google.com/drive/folders/1nqc5QT3Iw6-r7rm2O9YRYlSi6PyMT2uo?usp=drive_link</t>
  </si>
  <si>
    <t>La reuniòn de concertación de responsabilidades y metodología para la implementación de la biblioteca jurídica virtual se llevó a cabo el día 06 de marzo de 2023, en cumplimiento del plan de mejoramiento de la Secretaria General, en esta reunión se acordó la responsabilidad compartida y se definieron 6 actividades para su cumplimiento, las cuales fueron presentadas al Comité Institucional de Gestión y Desempeño para su aprobación y actualización del plan indicativo en sesión de julio de 2023.
Dirección Jurídica: Acta de Reunión Definir el procedimiento para la implementación de la Biblioteca Jurídica virtual</t>
  </si>
  <si>
    <t xml:space="preserve">Ya se realizaron la totalidad de las reuniones correspondientes donde se acordaron las condiciones operativas para la entrega y cargue de la información, a la fecha esta pendiente una ultima entrega de infromación donde se adjuntaran 3 cuadros de excel pendientes correspondientes a las vigencias 2002, 2003 y 2007.
Dirección Jurírica: Se expidio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</si>
  <si>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t>Oficio  de entrega de información y presentacion de reunion realizadas W:\PERÍODO 2020-2023\AÑO 2023\PLAN DE ACCION SEG OAP\3 trimestre\Actividad 22. Mesas de trabajo con Régimen Legal
Dirección Jurírica: Resolución No.0819 del 03/10/23. Red Interna carpeta mesa directiva - Actos administrativos 2020-2023 - Actos Administrativos 2023 - 10 OCTUBRE</t>
  </si>
  <si>
    <t xml:space="preserve">Dirección Jurídica: Se expidio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</si>
  <si>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t>Resolución No.0819 del 03/10/23.
Red Interna carpeta mesa directiva - Actos administrativos 2020-2023 - Actos Administrativos 2023 - 10 OCTUBRE</t>
  </si>
  <si>
    <t>Para el periodo no se hizo neceasario ajustar documetnos del proceso</t>
  </si>
  <si>
    <t>Se realizó  la revisión mensual de la actualización del normograma de acuerdo con la información remitida por los responsables de los procesos, así:
Julio:
9. Gestión Jurídica
Agosto:
8. Talento Humano
9. Gestión Jurídica
Septiembre:
8. Talento Humano
9. Gestión Jurídica
14. Gestión Financiera</t>
  </si>
  <si>
    <t>Memorandos 2023IE11043 del 31-07-2023, 2023IE12658 del 30-08-2023, 2023IE13945 del 30-08-2023 remitidos a las Oficinas Asesoras de Comunicaciones responsable de publicar el normograma en la página web, red interna de la entidad y oficina asesora de planeación para conocimiento.</t>
  </si>
  <si>
    <t>Se actualizo el manual de atención al ciudadano - aprobado en el CIGD del 14 de junio 2023 -</t>
  </si>
  <si>
    <t>https://concejodebogota.gov.co/manual-de-atencion-a-la-ciudadania-del-concejo-de-bogota-d-c/concejo/2015-09-28/155957.php</t>
  </si>
  <si>
    <t>Se enviaron correos a las dependencias donde se informar de los tiempos de respuesta y se remite a la Dirección Jurica para los tramites pertinentes.</t>
  </si>
  <si>
    <t>pdf correos electrónico dirigidos a la Dirección Jurídica y cuadro resumen alertas PQRS</t>
  </si>
  <si>
    <t>Reporte de las actividades de particiapacion allegadas por las dependencias responsables de lidedar los espacios de participación. 
Correos electronicos de los reportes.</t>
  </si>
  <si>
    <t xml:space="preserve">Durante el período reportado no fue necesario actualizar documentos que soportan la operación del proceso </t>
  </si>
  <si>
    <t>Analisis de avance de las actividades:
Con el objeto de realizar sesiones de trabajo en el que se precisen los roles y niveles de servicio entre la Corproación y la Secretaría Distrital de Hacienda, se ha desarrollado en el trimestre 2 sesiones de trabajo en el capitulo de Gestión de Pagos de Prestación de Servicios y Gestión de Pagos de proveedores, la cual se trabajo en:
* Observaciones en la presentación de documentos para gestión de pago.
* Trazabilidad en la gestión de pagos de las cuentas de cobro.
* Revisión en la gestión de pagos de las cuentas de cobro radicados a la SHD.
* Socialización del formato propuesto que incluya en un documento compilado, la certificación de seguridad social, la declaración juramentada y la cuenta de cobro.</t>
  </si>
  <si>
    <t>Los metodos de verificación son:
Archivo en pdf denominado: Acta de Reunión No. 001 - Fecha: 11-08-2023
Archivo en pdf denominado:  Acta de Reunión No. 002 Fecha: 08-09-2023</t>
  </si>
  <si>
    <r>
      <t>Del</t>
    </r>
    <r>
      <rPr>
        <b/>
        <sz val="12"/>
        <rFont val="Arial"/>
        <family val="2"/>
      </rPr>
      <t xml:space="preserve"> acumulado</t>
    </r>
    <r>
      <rPr>
        <sz val="12"/>
        <rFont val="Arial"/>
        <family val="2"/>
      </rPr>
      <t xml:space="preserve"> total de la cartera por cobrar por concepto de incapacidades, para este período asciende a un valor de $68.026.970 y una participación en referencia a la cartera gestionada para su recuperación del 76,46%, equivalente a un </t>
    </r>
    <r>
      <rPr>
        <b/>
        <sz val="12"/>
        <rFont val="Arial"/>
        <family val="2"/>
      </rPr>
      <t>acumulado</t>
    </r>
    <r>
      <rPr>
        <sz val="12"/>
        <rFont val="Arial"/>
        <family val="2"/>
      </rPr>
      <t xml:space="preserve"> de $52.016.361. Esto es un avance a partir de la gestión oportuna de recobro ante las EPS y ARL, la búsqueda de archivo en las historias laborales de los funcionarios y la conciliación realizada entre los responsables a cargo de la actividad.</t>
    </r>
  </si>
  <si>
    <t>Los metodos de verificación son:
Documento denominado: "Gestión de cobro de la cartera clasificada por edades en relación con el concepto de incapacidades".
Archivo en .xls denominado: Cartera por edades a 30 de septiembre de 2023.</t>
  </si>
  <si>
    <r>
      <t xml:space="preserve">Actas e informes de avances del contratista Matizzo en el marco del contrato 220893
</t>
    </r>
    <r>
      <rPr>
        <u/>
        <sz val="12"/>
        <rFont val="Arial"/>
        <family val="2"/>
      </rPr>
      <t>Dirección Financiera:</t>
    </r>
    <r>
      <rPr>
        <sz val="12"/>
        <rFont val="Arial"/>
        <family val="2"/>
      </rPr>
      <t xml:space="preserve">
Acta de reunión de seguimiento realizado el 17 de agosto de 2023, en el marco del Contrato con Matizzo y Secretaria Distrital de Hacienda, y el Concejo de Bogotá D.C.</t>
    </r>
  </si>
  <si>
    <r>
      <t xml:space="preserve">En el marco del contrato 220893 se viene adelantando la adecuación tecnológica de las 3 comisiones
</t>
    </r>
    <r>
      <rPr>
        <u/>
        <sz val="12"/>
        <rFont val="Arial"/>
        <family val="2"/>
      </rPr>
      <t>Dirección Financiera:</t>
    </r>
    <r>
      <rPr>
        <sz val="12"/>
        <rFont val="Arial"/>
        <family val="2"/>
      </rPr>
      <t xml:space="preserve">
Para el periodo se realizarón las siguientes actividades en el marco del contrato 220893 suscrito entre Matizzo y Secretaría Distrital de Hacienda, que incluye las instalaciones mobiliarias en los recintos de la Corporación:
* Instalación del Hardware en las Comisiones.
* Adecuación tecnologica en las instalaciones del edificio Maria Currea de Aya.
* Revisión del cronograma de trabajo y estado financiero del contrato.
* Solicitud de definición de protocolos de prueba.</t>
    </r>
  </si>
  <si>
    <r>
      <t xml:space="preserve">A la fecha junto con el proceso de Gestión de Recursos Físicos se han adelantado la definición de los requerimientos técnicos con el fin de dar inicio al proceso de consultoría para la modernización y adecuación de las sedes de la Corporación
</t>
    </r>
    <r>
      <rPr>
        <u/>
        <sz val="12"/>
        <rFont val="Arial"/>
        <family val="2"/>
      </rPr>
      <t>Dirección Financiera:</t>
    </r>
    <r>
      <rPr>
        <sz val="12"/>
        <rFont val="Arial"/>
        <family val="2"/>
      </rPr>
      <t xml:space="preserve">
Para el periodo se realizarón las siguientes actividades en el marco del contrato 220893 suscrito entre Matizzo y Secretaría Distrital de Hacienda, para la Adquisición de una solución tecnológica en los recintos de conferencia y debate del Concejo de Bogotá:
* Revisión del hardware a instalar en el mobiliario.
* Revisión de los parametros de los dispositivos de audio como lo son los colores para su identificación.
* Revisión de la infraestructura electrica (switches) para no generar afectación en la implementación.
* Revisión de cronograma de obra y estado financiero.</t>
    </r>
  </si>
  <si>
    <r>
      <t xml:space="preserve">Documento solicitud de contratación
</t>
    </r>
    <r>
      <rPr>
        <u/>
        <sz val="12"/>
        <rFont val="Arial"/>
        <family val="2"/>
      </rPr>
      <t>Dirección Financiera:</t>
    </r>
    <r>
      <rPr>
        <sz val="12"/>
        <rFont val="Arial"/>
        <family val="2"/>
      </rPr>
      <t xml:space="preserve">
Acta de reunión de seguimiento realizado el 29 de agosto de 2023, en el marco del Contrato con Matizzo y Secretaria Distrital de Hacienda, y el Concejo de Bogotá D.C.</t>
    </r>
  </si>
  <si>
    <t>En sesión del 30 de agosto de 2023 se presentó ante el Comité Institucional de Gestión y Desempeño, el comportamiwento de los indicadores de gestion de los procesos del segundo trimestre de la vigencia.</t>
  </si>
  <si>
    <t>Acta de la sesión del CIGD</t>
  </si>
  <si>
    <t>Se solicito a los lideres de procesos el monitoreo a las actividades del plan anticorrupción y de atención al ciudadano, con corte a 30 de agosto, y se realizó la consolidación del mismo, el cual fue remitido a la Oficina de Control Interno.</t>
  </si>
  <si>
    <t>Seguimiento corte 30 de agosto 2023 / Correo electrónico</t>
  </si>
  <si>
    <t>Red interna del Conco link, de la Comisión Primera Permanente/2023/, ordenes del dia y relación de proyectos de Acuerdo</t>
  </si>
  <si>
    <t>Se programaron para sesión seis (6) proyectos de Acuerdo y se aprobaron cinco (5) p.a. Es de anotyar que el p.a. 416 de 2023 se programó para una sesión y fue sustitutido por el p.a. 405 para la sugiente sesión por ser de la mismaba bancada</t>
  </si>
  <si>
    <t>Correo de remisión del informe a la Oficina Asesora de Planeacióón</t>
  </si>
  <si>
    <t>Cronograma remitido</t>
  </si>
  <si>
    <t>micrositio página web/ Comisióndel Plan</t>
  </si>
  <si>
    <t xml:space="preserve">Publicación </t>
  </si>
  <si>
    <r>
      <rPr>
        <u/>
        <sz val="12"/>
        <rFont val="Arial"/>
        <family val="2"/>
      </rPr>
      <t xml:space="preserve">ComisiónPrimera: </t>
    </r>
    <r>
      <rPr>
        <sz val="12"/>
        <rFont val="Arial"/>
        <family val="2"/>
      </rPr>
      <t>Los proyectos de Acuerdo priorizados por las bancadas y definidos en la agenda por la Junta de Voceros, se debatieron en el tercer trimestre, de conformidad a las sesiones designadas por la Junta de voceros para las sesiones ordinarias de agosto con su respectiva príórroga.</t>
    </r>
  </si>
  <si>
    <r>
      <rPr>
        <u/>
        <sz val="12"/>
        <rFont val="Arial"/>
        <family val="2"/>
      </rPr>
      <t>Comisión Primera:</t>
    </r>
    <r>
      <rPr>
        <sz val="12"/>
        <rFont val="Arial"/>
        <family val="2"/>
      </rPr>
      <t xml:space="preserve"> La Comisión Primera Permanente del Plan de Desarrollo particpo en la identificaciíon y definición de los  los espacios de participación ciudadana, presenciales y virtuales, que se emplea en el Concejo de Bogotá y los grupos de interés (incluye instancias legalmente conformadas) que se involucrarán en su desarrollo.</t>
    </r>
  </si>
  <si>
    <r>
      <rPr>
        <u/>
        <sz val="12"/>
        <rFont val="Arial"/>
        <family val="2"/>
      </rPr>
      <t>Comisión Primera</t>
    </r>
    <r>
      <rPr>
        <sz val="12"/>
        <rFont val="Arial"/>
        <family val="2"/>
      </rPr>
      <t>: La Comisión Primera Permanente del Plan de Desarrollo  publica en el micrositio de la WEB los espacios de participación dicudadana en las sesiones.</t>
    </r>
  </si>
  <si>
    <t>Por medio del Lider del del Equipo Técnico de Rendición de Cuentas, Participación  y  Transparencia, se solicitaron los reportes de ejecucion de las actividadades de participacion de acuerdo al cronograma establecido, estos fueron allegados al correo de planeación.</t>
  </si>
  <si>
    <t xml:space="preserve">1) Los días 4, 10 de julio se socializaron piezas gráfica con mensaje de apropiación valor de la justicia.                                                                                    2) EL 5 de julio se diligenció el formulario FURAG con participación de la Oficina de Control Interno.                                                                                                                            3) El 12 de julio se socializó correo compartiendo el cierre del curso de lengua de señas.                                                                                                         4)Los días 14, 24 y 31 de julio se socializó pieza gráfica  invitando a los funcionarios de la entidad a diligenciar la declaración de bienes y rentas y conflictos de interés en el SIDEAP.                                                                                                                                                                                                       5) El 27 de julio se realizó la II reunión del Equipo Gestores de la Integridad.                                                                                                                                   6)El 28 de julio participé en el proceso de inducción de los nuevos funcionarios en el tema relacionado con Gestión de la Integridad.                                     7)Durante los días 18, 25, 27 y 31 de julio se realizaron visitas a diferentes dependencias realizando entrevistas a diferentes funcionarios para apropiación del valor de la justicia, la cual fue publicada el 1 de agosto/23.                                                                                                                                  8) El 3 de agosto se realizó actividad relacionada con el Código de Integridad con los estudiantes del Centro Educativo Distrital Miguel de Cervantes Saavedra.                                                                                                                                                                                                                                            9) El 17 de agosto se socializó pieza gráfica reto 2 Senda de Integridad (carta a la ciudadanía)                                                                                                    10) El 24 de agosto se realizó actividad de apropiación con estudiantes y profesores de diferentes cursos del Colegio John Dewey de la localidad de Suba, quienes pertenecen al gobierno estudiantil.                                                                                                                                                                         11)   El 24 de de agosto se socializó pieza gráfica, apropiando el valor del respeto y reconociendo el trabajo que realizan las personas que laboran en el arreglo de la entidad.                                                                                                                                                                                                                           12) El 28 de de agosto se socializó pieza gráfica, apropiando el valor de la transparencia.                                                                                                          13) Los días 4 y 11 de septiembre se socializó pieza gráfica, apropiación valor del servicio.                                                                                                         14) El 12 de septiembre se realizó recorrido por algunas dependencias, apropiando el valor del servicio.                                                                                                                                                                    15) Los días 6, 14 y 21 de septiembre se socializó pieza gráfica concurso de talentos relacionado con el Código de Integridad.                                                 16)El 22 de septiembre se compartió pieza gráfica, invitando a los Honorables Concejales a sumarse a la campaña "Por un gobierno ético". Estas cartas están actualmente en una cartelera rodante junto a la Oficina de Prensa.                                                                                                                                    17) Elaboración pieza gráfica con ocasión del día del servidor público.                                                                                                                                          18) El 7 de septiembre durante el sorteo de mejores funcionarios, la Directora Adminstrativa, mencionó que la actividad se realizó bajo los principios del valor de la transparencia.                                                                                                                                                                                                                19) El 19 de septiembre Transmilenio realizó jornada de sensibilización  en relación con el acoso sexual que incluye los valores del Código de Integridad.                                                                                                                                                                                         20) Durante el mes de septiembre se realizaron recorridos por las oficinas invitando a los colaboradores a apropiarse del valor del servicio.                            </t>
  </si>
  <si>
    <t>Las evidencias del trabajo realizado se encuentran en la red interna de la corporación Administrativa - Talento Humano - Bienestar Social - Integridad - Integridad 2023, en la carpeta compartida del Proceso de Bienestar Social y en la Intranet. La socialización de las piezas gráficas de apropiación de los valores se evidencian en los correos masivos enviados desde el correo gestoresdeintegridad@concejobogota.gov.co</t>
  </si>
  <si>
    <t>Durante el segundo trimestre de esta vigencia se han realizado las siguientes actividades de Bienestar, de conformidad con el Plan Institucional de Bienestar:
-Taller de Clima Laboral Oficina Asesora de Planeación: Actividad realizada en tres sesiones 19 de abril, 4 y 8 de mayo en la sede de compensar y el Concejo de Bogotá (población: 7 funcionarios adscritos a la Oficina Asesora de Planeación)</t>
  </si>
  <si>
    <t>Copia de TH-PR001-FO1 Registro Asistencia Taller de Clima Laboral Oficina Asesora de Planeación
Encuesta Impacto y Evaluación Taller de Clima Laboral Oficina Asesora de Planeación (Formulario en Línea)
Informe de Actividades Taller de Clima Laboral Oficina Asesora de Planeación</t>
  </si>
  <si>
    <t>Se ha venido ejecutando el Plan de Incentivos Institucionales de conformidad con lo previsto, realizando el sorteo y elección de los mejores funcionarios y realizando la presentación final de los equipos de trabajo, de la vigencia 2023.</t>
  </si>
  <si>
    <t>Registro del sorteo y elecciòn de los mejores funcionarios y de la presentación final de los equipos de trabajo, de la vigencia 2023.</t>
  </si>
  <si>
    <t xml:space="preserve">Durante el tercer trimestre de esta vigencia se han realizado las siguientes actividades de Bienestar, de conformidad con el Plan Institucional de Bienestar:
-Día del Conductor: actividad realizada el 27 de julio en el recinto Lara Bonilla (Población 48 funcionarios que ostentan el cargo de conductor en el Concejo de Bogotá)
-Actividad Clima Laboral: actividad realizada el 04 de agosto en el parque Mundo Aventura (Población 186 funcionarios de Carrera Administrativa, Libre Nombramiento y Provisionales)
-Taller Recordando un Ángel en el Cielo: actividad realizada el 16 de agosto en el recinto Lara Bonilla (Población 45 funcionarios de Carrera Administrativa, Libre Nombramiento y Provisionales)
-Semana Cultural: actividad realizada en la semana del 22 al 25 de agosto en la plazoleta interna del Concejo (Población 280 funcionarios de Carrera Administrativa, Libre Nombramiento y Provisionales)
-Encuentro de Parejas: actividad realizada el 16 y 17 se septiembre en el hotel Madaura en chinauta - cundinamarca (Población 25 funcionarios de Carrera Administrativa, Libre Nombramiento y Provisionales y sus parejas)
-Ciclopaseo: actividad realizada el 29 de septiembre en Cucunubá - cundinamarca (Población 30 funcionarios de Carrera Administrativa, Libre Nombramiento y Provisionales)  
</t>
  </si>
  <si>
    <t>Copia de TH-PR001-FO1 Registro Asistencia Día del Conductor
Encuesta Impacto y Evaluación Día del Conductor (Formulario en Línea)
Informe de actividades Día del Conductor
Copia de TH-PR001-FO1 Registro Asistencia actividad Clima Laboral 
Encuesta Impacto y Evaluación Clima Laboral  (Formulario en Línea)
Informe de actividades Clima Laboral
Copia de TH-PR001-FO1 Registro Asistencia Taller Recordando un Ángel en el Cielo
Encuesta Impacto y Evaluación Recordando un Ángel en el Cielo  (Formulario en Línea)
Informe de Actividades Taller Recordando un Ángel en el Cielo
Copia de TH-PR001-FO1 Registro Asistencia Semana Cultural
Encuesta Impacto y Evaluación Semana Cultural  (Formulario en Línea)
Informe de Actividades Semana Cultural
Copia de TH-PR001-FO1 Registro Asistencia Encuentro de Parejas
Encuesta Impacto y Evaluación Encuentro de Parejas  (Formulario en Línea)
Informe de Actividades Encuentro de Parejas
Copia de TH-PR001-FO1 Registro Asistencia Ciclopaseo
Encuesta Impacto y Evaluación Ciclopaseo  (Formulario en Línea)
Informe de Actividades Ciclopaseo</t>
  </si>
  <si>
    <t xml:space="preserve">No se evidencia avances </t>
  </si>
  <si>
    <t>28-07-2023 Desarrollo de la inducción modalidad presencial y virtual correspondiente a los funcionarios posesionados en junio y julio. (Asistentes 42 personas presenciales y 19 personas virtuales)</t>
  </si>
  <si>
    <t>1. INFORME INDUCCIÓN_1 SEM 2023
2. REGISTRO DE ASISTENCIA INDUCCIÓN 28 JUL 2023
3.CITACIÓN INDUCCIÓN
4.VIDEO INDUCCION FUNCIONARIOS JULIO 2023-20230728 1315-1
5. REGISTRO FOTOGRAFICO</t>
  </si>
  <si>
    <t>No se recibió reporte de ejecución</t>
  </si>
  <si>
    <t xml:space="preserve">Adoptar el Plan de recuperación de desastres de tecnología </t>
  </si>
  <si>
    <t>Nivel de avance del plan en el trimestre</t>
  </si>
  <si>
    <t xml:space="preserve">Nivel de avance del plan acumulado durante el año </t>
  </si>
  <si>
    <t>Conforme el memorandoIE3352 del 24-02-23  recibido de la Dirección Juridica encargado de la plataforma de Innovación , informan que se identificaron los siguientes temas de alto interés por la comunicadad para ser programados en la Junta de Voceros:
-Inseguridad
-Hurto a personas
-Entornos escolares inseguros</t>
  </si>
  <si>
    <t>W:\PERÍODO 2020-2023\AÑO 2023\JUNTA DE VOCEROS\Agenda Estrategica</t>
  </si>
  <si>
    <t>La Comisión Primera Permanente del Plan de Desarrollo y Ordenamiento tramitó y aprobó en primer debate el proyecto de Acuerdo 222 de 2023  "Por medio del cual se exalta la memoria
de Diego Felipe Becerra Lizarazo Q.E.P.D. y se dictan disposiciones
complementarias”,   por petición de la la Doctora IVONNE GONZALEZ RODRIGUEZ, directora de Derechos Humanos de la Secretaría Distrital de Gobierno. en el marco de la satisfacer los requisitos de la ciudadanía,, con la intervención de la Agencia Nacional de Defensa Jurídica del Estado. que solicitó suscribir un acuerdo para la solución amistosa del caso que se tramita ante la  Comisión Interamericana de Derechos Humanos.</t>
  </si>
  <si>
    <r>
      <t xml:space="preserve">En el primer trimestre se han citado y realizado 4 reuniones de juntas de voceros, en las siguientes fechas 
-16 de enero de 2023
-26 de enero de 2023
-27 de febrero de 2023
-16 de marzo de 2023
</t>
    </r>
    <r>
      <rPr>
        <b/>
        <sz val="12"/>
        <color theme="1"/>
        <rFont val="Arial"/>
        <family val="2"/>
      </rPr>
      <t xml:space="preserve">Comisión tercera hacienda
</t>
    </r>
    <r>
      <rPr>
        <sz val="12"/>
        <color theme="1"/>
        <rFont val="Arial"/>
        <family val="2"/>
      </rPr>
      <t>a) 1 Sesión de ELECCIÓN Mesa Directiva de la Comisión Tercera Permanente. Del 14/01/2023
b) 6 Sesiones de Debate CONTROL POLÍTICO:
Del 22/01 y 28/01/2023: Priorizadas Proposiciones No. 128, 447, 98, 368 y 417 de 2022. Bancadas citantes Polo Democrático Alternativo, Centro Democrático,Alianza Verde. Tema servicio de aseo.
Del 8/02/2023: Priorizadas Proposiciones No. 140, 101 y 639 de 2022; 011 y 003 de 2023. Bancadas citantes Cambio Radical y Nuevo Liberalismo.Recaudo por pico y placa.
Del 27/02 y 19/03/2023: Priorizadas Proposiciones No. 699,593 y 267 de 2022. Bancadas citantes Alianza Verde, Polo Democrático Alternativo y Dignidad. BOGDATA
Del 21/03/2023: Priorizada Proposición No. 269 de 2022. Bancada citante Partido Conservador. Economía cultural y creativa.
c) 2 Sesiones de Debate GESTIÓN NORMATIVA:
Del 25/02/2023: Priorizados Proyectos de Acuerdo 099 - economía popular. Autores H. Concejales de los Partidos Colombia Humana – UP, Liberal Colombiano, Polo Democrático Alternativo, Alianza Verde, MAIS, Colombia Justa Libres; y 066 de 2023 - turismo joven. Autor Concejal Partido Alianza Verde.
Del 6/03/2023: Priorizados Proyectos de Acuerdo 087 - Gran Fondo de Ciclismo de Bogotá. Autor Concejal Partido Centro Democrático; y 053 de 2023 – “Bogotá A Cielo Abierto”. Autores H. Concejales de los Partidos Cambio Radical, Alianza Verde, Liberal Colombiano, Nuevo Liberalismo, Conservador y Centro Democrático.</t>
    </r>
  </si>
  <si>
    <r>
      <t xml:space="preserve">W:\PERÍODO 2020-2023\AÑO 2023\JUNTA DE VOCEROS\Convocatorias Junta Voceros
</t>
    </r>
    <r>
      <rPr>
        <b/>
        <sz val="12"/>
        <color theme="1"/>
        <rFont val="Arial"/>
        <family val="2"/>
      </rPr>
      <t xml:space="preserve">Comisión tercera hacienda
</t>
    </r>
    <r>
      <rPr>
        <sz val="12"/>
        <color theme="1"/>
        <rFont val="Arial"/>
        <family val="2"/>
      </rPr>
      <t>Agendas mensuales 
Disponibles en red interna</t>
    </r>
  </si>
  <si>
    <t>En el segundo trimestre se han citado y realizado 4 reuniones de juntas de voceros, en las siguientes fechas 
-Abril 11 de 2023 conforme Acta No 005
-Abril 20 de 2023 conforme Acta No 006
-Mayo 25 de 2023 conforme Acta No 007
-Junio 20 de 2023 conforme Acta No 008</t>
  </si>
  <si>
    <t>Actas  y agendas -Juntas de Voceros 2 Trimestre, carpeta de red interna W:\PERÍODO 2020-2023\AÑO 2023\PLAN DE ACCION\2 trimestre</t>
  </si>
  <si>
    <r>
      <t xml:space="preserve">Conforme la información recibida de la Dirección Juridica donde se identificaron los temas de alto interés por la comunidad para ser tenidos en cuenta en la agenda estrategica semestral, los mismos fueron puestos en conocimiento en la Junta de Voceros.
</t>
    </r>
    <r>
      <rPr>
        <b/>
        <sz val="12"/>
        <color theme="1"/>
        <rFont val="Arial"/>
        <family val="2"/>
      </rPr>
      <t xml:space="preserve">
Comisión tercera hacienda</t>
    </r>
    <r>
      <rPr>
        <sz val="12"/>
        <color theme="1"/>
        <rFont val="Arial"/>
        <family val="2"/>
      </rPr>
      <t xml:space="preserve">
2 Sesiones de Debate CONTROL POLÍTICO:
Del 7/02 y 24/02/2023: Priorizadas Proposiciones No. 719 y 410 de 2022. Bancadas citantes Liberal y Alianza Verde. Presupuesto Distrital vigencia 2023 - Decreto 571 del 14/12/2022 y Ejecución presupuestal de proyectos de inversión Plan de Desarrollo 2020-2023.
3 Sesiones extraordinarias de Debate GESTIÓN NORMATIVA, convocadas por Alcaldesa Mayor de Bogotá D.C.
- Del 17/04 y 25/04/2023: Priorizados Proyectos de Acuerdo 182 y 205 de 2023 acumulados por unidad de materia - Impuesto predial clubes campestres, sociales, deportivos y/o recreativos. Autores Administración Distrital y H. Concejales de los Partidos Alianza Verde, Colombia Justa y Libres, Liberal, Polo Democrático Alternativo, Colombia Humana – UP, Nuevo Liberalismo, Conservador y Dignidad.
- Del 28/04/2023: Priorizado Proyecto de Acuerdo 242 de 2023 - Modificaciones en el Presupuesto Distrital vigencia 2023. Autor Administración Distrital.</t>
    </r>
  </si>
  <si>
    <r>
      <t xml:space="preserve">W:\PERÍODO 2020-2023\AÑO 2023\JUNTA DE VOCEROS\Agenda Estrategica
</t>
    </r>
    <r>
      <rPr>
        <b/>
        <sz val="12"/>
        <color theme="1"/>
        <rFont val="Arial"/>
        <family val="2"/>
      </rPr>
      <t xml:space="preserve">Comisión tercera hacienda
</t>
    </r>
    <r>
      <rPr>
        <sz val="12"/>
        <color theme="1"/>
        <rFont val="Arial"/>
        <family val="2"/>
      </rPr>
      <t xml:space="preserve">
Agendas estratégicas</t>
    </r>
  </si>
  <si>
    <t>SEGUIMIENTO TRIMESTRE I</t>
  </si>
  <si>
    <t>SEGUIMIENTO TRIMESTRE II</t>
  </si>
  <si>
    <t>Se realizó servicio de habilitación y apertura a la innovación a través de la charla sobre comunicación estratégica y acertiva dirigida al área de atención al ciudadano.</t>
  </si>
  <si>
    <t>Charla dictada a funcionarios y colaboradores de atención al ciudadano el día 8 de junio de 2023, soporte fotografico y planilla de asistencia. - https://drive.google.com/drive/folders/1nqc5QT3Iw6-r7rm2O9YRYlSi6PyMT2uo?usp=drive_link</t>
  </si>
  <si>
    <t>Se aprobaron en sesión plenaria,  treinta (30) Proyectos de Acuerdo los cuales fueron sancionados por la Alcaldía Mayor y publicados en el Registro Distrital y en los Anales del Concejo oportunamnete</t>
  </si>
  <si>
    <t>Esta  Acuerdos pueden ser consultales y verificados por la siguiente ruta W:\PERÍODO 2020-2023\AÑO 2023\ACUERDOS</t>
  </si>
  <si>
    <t>Se aprobaron 42 Acuerdos en la Plenaria del Concejo de Bogotá, los cuales fueron sancionados y publicados en el Registro Distrital y en los Anales de, 884, 885, 886, 88l Concejo Nos. 866, 867, 868, 869, 870, 871, 872, 873, 874, 875, 876, 877, 878, 879, 880, 881, 882, 883, 884, 885, 886, 887, 888, 889,  890,  891, 892, 893, 894, 895, 896, 897, 898, 899, 900, 901, 902, 903, 904, 905, 906 y 907.</t>
  </si>
  <si>
    <t>Acuerdos Sancionados publicados en Registro Distrital y Gaceta, carpeta de red interna W:\PERÍODO 2020-2023\AÑO 2023\PLAN DE ACCION\2 trimestre</t>
  </si>
  <si>
    <t>Se entregó a la Secretaría General la información relacionada con “las prioridades de la ciudadanía para cada sector poblacional con el fin de definir la agenda estratégica en la junta de voceros y así priorizar los temas a debatir.”</t>
  </si>
  <si>
    <t>https://drive.google.com/drive/folders/1IJ5caE0oazQRXhKpqyKqU_oSl_2Licet?usp=share_link</t>
  </si>
  <si>
    <t xml:space="preserve">Se esta canalizando la información de los temas relevantes para la comunidad, a traves de las ferias de servicios que se desarrollan en las diferentes localidades de la ciudad. </t>
  </si>
  <si>
    <t>Soporte fotografico y percepción de opinion realizada a tarvés de google forms a la ciudadanía.
https://drive.google.com/drive/folders/1nqc5QT3Iw6-r7rm2O9YRYlSi6PyMT2uo?usp=drive_link</t>
  </si>
  <si>
    <t>La Comisión Primera Permanente del Plan de Desarrollo y Ordenamiento Territorial tramitó y aprobó el 03 de junio de 2023 en primer debate el proyecto de Acuerdo 222 de 2023  "Por medio del cual se exalta la memoria de Diego Felipe Becerra Lizarazo Q.E.P.D. y se dictan disposiciones  complementarias”,   por petición de la la Doctora IVONNE GONZALEZ RODRIGUEZ, directora de Derechos Humanos de la Secretaría Distrital de Gobierno. en el marco de la satisfacer los requisitos de la ciudadanía,, con la intervención de la Agencia Nacional de Defensa Jurídica del Estado. que solicitó suscribir un acuerdo para la solución amistosa del caso que se tramita ante la  Comisión Interamericana de Derechos Humanos.</t>
  </si>
  <si>
    <t xml:space="preserve">En el segundo trimestre se priorizaron y debatieron los proyectos de acuerdo No. 208-141-242-182 y 205 (acumulados por unidad de materia)- 202-240-286-287-310-334-22-306 de 2023
COMISIÓN PRIMERA: Del Plan de Desarrollo y Ordenamiento Territorial  agendó en el trimestre los proyectos de Acuerdo priorizados 190,222. 240,287,291 y 306, discutió y aprobó los proyectos de Acuerdo 222, 240, 287 y 306 en el periodo de sesiones ordinarias de mayo y su correspondiente prórroga.
COMISIÓN SEGUNDA: Durante el segundo trismetres se debatieron seis (6) Proyectos de Acuerdo,  los cuales fueron aprobados en primer debate:
PA  202 de 2023
PA  208 de 2023
PA  286 de 2023
PA  310 de 2023
PA  334 de 2023
PA  312 de 2023
COMISIÓN TERCERA
En la Junta de Voceros se priorizó el debate de los siguientes Proyectos de Acuerdo: 
1. No.182 de 2023, “Por el cual se aplica el principio de progresividad tributaria en la tarifa del impuesto predial para los predios de propiedad de los clubes campestres, sociales, deportivos y/o recreativos y se dictan otras disposiciones” y  No. 205 de 2023, “Por medio del cual se modifican los Acuerdos 105 de 2003 y 780 de 2020 en relación con el impuesto predial unificado”,  acumulados por unidad de materia, fueron  debatidos y aprobados  en las sesiones de la Comisión Tercera Permanente de Hacienda y Crédito Público, realizadas los dias 17 y 25 de
abril de 2023. 
2. No.242 de 2023, “Por el cual se efectúan unas modificaciones en el Presupuesto Anual de Rentas e Ingresos y de Gastos e Inversiones del Distrito Capital, para la vigencia fiscal comprendida entre el 1 de enero y el 31 de diciembre de 2023”  fue debatido y aprobado en la sesión de la Comisión Tercera Permanente de Hacienda y Crédito Público, realizada el dia 28 de abril de 2023.
3. No. 232 de 2023, “Por el cual se establece un descuento por restricción vehicular para los contribuyentes del impuesto sobre vehículos automotores de servicio particular en Bogotá D.C.  y se dictan otras disposiciones” ,   fue debatido y aprobado en la sesión de la Comisión Tercera Permanente de Hacienda y Crédito Público, realizada el dia 29 de mayo de 2023.
</t>
  </si>
  <si>
    <t xml:space="preserve">
cuadro de excel relacion de proyectos 2023 red interna</t>
  </si>
  <si>
    <t>En el segundo trimestre se realizo el 23 de mayo la capacitación a los cabildantes estudiantiles con la asistencia de la veeduria distrital, la Secretaría Distrital de Educación y los funcionarios asignados de la Secretaría General y el 26 de mayo se llevo a cabo la mesa Distrital de Cabildante Estudiantil en sesión Plenaria</t>
  </si>
  <si>
    <t>Planillas de asistencia a talleres para cabildantes estudiantiles, carpeta de red interna W:\PERÍODO 2020-2023\AÑO 2023\PLAN DE ACCION\2 trimestre</t>
  </si>
  <si>
    <t>En el segundo trimestre se convoco y debatio en sesión plenaria del 17 de mayo de 2023, la proposicion 403 de 2022 "Vacunas Covid en el Distrito Capital" priorizada por el vocero del Partido Alianza Verde.Convocados mediante oficio 2023IE7452
COMISIÓN TERCERA:
En la Junta de Voceros se priorizó el debate de las siguientes Proposiciones - control político post pandemia: 
1. No. 719 de 2022, aprobada en sesión Plenaria del 20 de diciembre de 2022, y traslada a la Comisión Tercera Permanente de Hacienda y Crédito Público el 17 de enero de 2023, “PRESUPUESTO 2023, DECRETO 571 DEL 14 DE DICIEMBRE DE 2022” y  No. 410 de 2022, aprobada en sesión de la Comisión Tercera Permanente de Hacienda y Crédito Público el 20 de julio de 2022, "SEGUIMIENTO A LA EJECUCIÓN PRESUPUESTAL, DE LOS PROYECTOS DE INVERSIÓN DISEÑADOS EN EL MARCO DEL PLAN DE DESARROLLO 2020 – 2023 “UN NUEVO CONTRATO SOCIAL Y AMBIENTAL PARA LA BOGOTÁ DEL SIGLO XXI”,  las cuales fueron  debatidas  en la sesión de la Comisión Tercera Permanente de Hacienda realizada el dia 10 de mayo de 2023.
2. No. 539 de 2022, aprobada en sesión de la Comisión Tercera Permanente de Hacienda y Crédito Público el 26 de septiembre de 2022, " INCLUSIÓN LABORAL – SEGUIMIENTO AL CUMPLIMIENTO DE LOS ARTÍCULOS 65 Y 66 DEL PLAN DISTRITAL DE DESARROLLO 2020 – 2023 “UN NUEVO CONTRATO SOCIAL Y AMBIENTAL PARA LA BOGOTÁ DEL SIGLO XXI”; No. 476 de 2022, aprobada en sesión de la Comisión Tercera Permanente de Hacienda y Crédito Público el 18 de agosto de 2022, "JÓVENES: REACTIVACIÓN ECONÓMICA, EMPLEABILIDAD Y OPORTUNIDADES"; No. 055 de 2023, aprobada en sesión de la Comisión Tercera Permanente de Hacienda y Crédito Público el 28 de enero de 2023, "RUTAS DE EMPLEO EN BOGOTÁ PARA MUJERES, JÓVENES Y POBLACIÓN VULNERABLE";  No. 267 de 2023, aprobada en sesión de la Comisión Tercera Permanente de Hacienda y Crédito Público el 17 de abril de 2023, “ESTRATEGIAS PARA LA GENERACIÓN DE EMPLEO EN BOGOTÁ”,  las cuales fueron  debatidas  en la sesión de la Comisión Tercera Permanente de Hacienda realizada el dia 25 de mayo de 2023.
3. No. 031 de 2023, aprobada en sesión de la Comisión Tercera Permanente de Hacienda y Crédito Público el 22 de enero de 2023,"IMPACTO LABORAL Y GENERACIÓN DE EMPLEO PARA MUJERES Y JÓVENES A PARTIR DE LAS INVERSIONES REALIZADAS CON EL USO DEL CUPO DE ENDEUDAMIENTO APROBADO EN EL ACUERDO 781 DE 2020.” y  No. 032 de 2023, aprobada en sesión de la Comisión Tercera Permanente de Hacienda y Crédito Público el 22 de enero de 2023, “SEGUIMIENTO A LA EJECUCIÓN DEL CUPO DE ENDEUDAMIENTO”, las cuales fueron  debatidas  en la sesión de la Comisión Tercera Permanente de Hacienda realizada el dia  19 de junio de 2023.</t>
  </si>
  <si>
    <t>Actas sesiones relacionadas con Emergencia Sanitaria Postpandemia carpeta de red interna W:\PERÍODO 2020-2023\AÑO 2023\PLAN DE ACCION\2 trimestre
COMISIÓN TERCERA: Agendas mensuales de sesiones mayo y junio de 2023
Actas Sucintas 016, 018 y 025 de 2023</t>
  </si>
  <si>
    <r>
      <rPr>
        <b/>
        <sz val="12"/>
        <color theme="1"/>
        <rFont val="Arial"/>
        <family val="2"/>
      </rPr>
      <t xml:space="preserve">Dirección Administrativa
</t>
    </r>
    <r>
      <rPr>
        <sz val="12"/>
        <color theme="1"/>
        <rFont val="Arial"/>
        <family val="2"/>
      </rPr>
      <t xml:space="preserve">Se suscribió el contrato 220893 con la empresa MATIZZO dentro del cual se contempla en el ítem 3.21. de la ficha tecnica la implementación de un Sistema de relatoría para la trascipción de actas.
</t>
    </r>
    <r>
      <rPr>
        <b/>
        <sz val="12"/>
        <color theme="1"/>
        <rFont val="Arial"/>
        <family val="2"/>
      </rPr>
      <t xml:space="preserve">Secretaría General
</t>
    </r>
    <r>
      <rPr>
        <sz val="12"/>
        <color theme="1"/>
        <rFont val="Arial"/>
        <family val="2"/>
      </rPr>
      <t>Se dio cumplimiento a las fases al 100%,con la contratación de la herramienta a través del área de Sistemas , cuyo objeto contractual es "Adquisición de una solución tecnológica en los recintos de conferencia y debate del Concejo de Bogotá".</t>
    </r>
  </si>
  <si>
    <r>
      <rPr>
        <b/>
        <sz val="12"/>
        <color theme="1"/>
        <rFont val="Arial"/>
        <family val="2"/>
      </rPr>
      <t xml:space="preserve">Dirección Administrativa
</t>
    </r>
    <r>
      <rPr>
        <sz val="12"/>
        <color theme="1"/>
        <rFont val="Arial"/>
        <family val="2"/>
      </rPr>
      <t xml:space="preserve">Documentación contrato 220893 suscrito entre la SDH y Matizzo
</t>
    </r>
    <r>
      <rPr>
        <b/>
        <sz val="12"/>
        <color theme="1"/>
        <rFont val="Arial"/>
        <family val="2"/>
      </rPr>
      <t xml:space="preserve">Secretaría General
</t>
    </r>
    <r>
      <rPr>
        <sz val="12"/>
        <color theme="1"/>
        <rFont val="Arial"/>
        <family val="2"/>
      </rPr>
      <t>Contrato 220893 del 16-12-2022</t>
    </r>
  </si>
  <si>
    <r>
      <t xml:space="preserve">En el marco del contrato 220893 con la empresa MATIZZO dentro del cual se contempla en el ítem 3.21. de la ficha tecnica la implementación de un Sistema de relatoría para la trascipción de actas, se recibieron las licencias para los software de relatoría que seran implementados.
</t>
    </r>
    <r>
      <rPr>
        <b/>
        <sz val="12"/>
        <rFont val="Arial"/>
        <family val="2"/>
      </rPr>
      <t>SECRETARÍA GENERAL:</t>
    </r>
    <r>
      <rPr>
        <sz val="12"/>
        <rFont val="Arial"/>
        <family val="2"/>
      </rPr>
      <t xml:space="preserve">
El 26 de mayo de 2023 se realiza la actividad de entrega del licenciamiento del proyecto, compuesto por el software de conferencia y debate y el sistema de relatoría:  “Entregar certificados de licenciamiento de software conforme a lo establecido en el Anexo Técnico No. 1.2 Contrato Matizzo.</t>
    </r>
  </si>
  <si>
    <t>Documentación contrato 220893 suscrito entre la SDH y Matizzo
Informe de gestión mes de junio de 2023 - Contrato Matizzo pág 52, carpeta de red interna W:\PERÍODO 2020-2023\AÑO 2023\PLAN DE ACCION\2 trimestre</t>
  </si>
  <si>
    <t>Se identificaron como escenarios de participación ciudadana las actividades pedagógicas de Concejo al Colegio, las Ferias de Servicios desarrolladas en las diferentes localidades de la ciudad y el programa radial Voces que Miran.
COMISIÓN PRIMERA:  La Comisión Primera Permanente del Plan de Desarrollo y Ordenamiento Territorial  partició en la identificación y y definir  los espacios de participación ciudadana, presenciales y virtuales,  remitiendo correo a la oficina Asesora de Planeación  relacionado con el tema, dando cumpliomiento a lo establecido en el trimestre se registraron  trece (13) intervenciones ciudadanas en discusón de proyectos de Acuerdo y debates de Control Político.</t>
  </si>
  <si>
    <t>Cronograma de jornadas de Concejo al Colegio, Cronograma de ferias de servicios y cronograma emisora.
https://drive.google.com/drive/folders/1nqc5QT3Iw6-r7rm2O9YRYlSi6PyMT2uo?usp=drive_link</t>
  </si>
  <si>
    <r>
      <t xml:space="preserve">Cronograma de jornadas de Concejo al Colegio divulgado a través de las redes sociales. 
COMISIÓN PRIMERA: </t>
    </r>
    <r>
      <rPr>
        <b/>
        <sz val="12"/>
        <color theme="1"/>
        <rFont val="Arial"/>
        <family val="2"/>
      </rPr>
      <t xml:space="preserve">
</t>
    </r>
    <r>
      <rPr>
        <sz val="12"/>
        <color theme="1"/>
        <rFont val="Arial"/>
        <family val="2"/>
      </rPr>
      <t>En el link de la página web de La Comisión Primera Permanente del Plan de Desarrollo y Ordenamiento Territorial publica el art´ículo 74 del Reglamento Interno del Concejo regulatorio de la participación ciuddana en las sesiones.</t>
    </r>
  </si>
  <si>
    <t>Redes sociales del Laboratorio de Innovación y Gestión del Conocimiento.
https://drive.google.com/drive/folders/1nqc5QT3Iw6-r7rm2O9YRYlSi6PyMT2uo?usp=drive_link</t>
  </si>
  <si>
    <t>-Boletín diario o Comunicado de Prensa = 126
-Comunicados de prensa Concejales = 445
-Comunicados de prensa Presidencia y OAC = 2
-Publicaciones por Twitter = 1890
-Publicaciones por Facebook = 126
-Publicaciones por Instagram = 63
-# Diseños gráficos para: Banners, piezas redes, campañas, comunicaciones internas = 738
-Videos = 19
-Programa de televisión - Magazín El Concejo Contigo, se transmiten los lunes con retransmisión los martes= 26</t>
  </si>
  <si>
    <t>Página web, redes sociales oficiales del concejo, informe de gestion 1er semestre 2023, correo electrónico institucional</t>
  </si>
  <si>
    <t xml:space="preserve">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Igualmente se desarrollaron diferentes actividades para el fortalecimiento de los canales de comunicación externa. 
Logros:
• Fortalecimiento de canales de comunicación con la generación y actualización de contenidos constantemente, que resultan de interés para los trabajadores del Concejo:
- Cartelería física: sede principal y CAD
- Cartelería digital
- Correo electrónico
• Relacionamiento con los jefes de prensa de concejales. Comunicación más cercana.
</t>
  </si>
  <si>
    <r>
      <rPr>
        <b/>
        <sz val="12"/>
        <rFont val="Arial"/>
        <family val="2"/>
      </rPr>
      <t xml:space="preserve">DADMIN
</t>
    </r>
    <r>
      <rPr>
        <sz val="12"/>
        <rFont val="Arial"/>
        <family val="2"/>
      </rPr>
      <t xml:space="preserve">
En el marco del contrato 220900 con la empresa DAYSCRIPT se ha concluido la fase 1 la cual esta entregada en el marco del contrato
</t>
    </r>
    <r>
      <rPr>
        <b/>
        <sz val="12"/>
        <rFont val="Arial"/>
        <family val="2"/>
      </rPr>
      <t>OAC</t>
    </r>
    <r>
      <rPr>
        <sz val="12"/>
        <rFont val="Arial"/>
        <family val="2"/>
      </rPr>
      <t xml:space="preserve">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r>
  </si>
  <si>
    <t>Documentación contrato 220900 suscrito entre la SDH y Matizzo</t>
  </si>
  <si>
    <r>
      <rPr>
        <b/>
        <sz val="12"/>
        <rFont val="Arial"/>
        <family val="2"/>
      </rPr>
      <t xml:space="preserve">DADMIN
</t>
    </r>
    <r>
      <rPr>
        <sz val="12"/>
        <rFont val="Arial"/>
        <family val="2"/>
      </rPr>
      <t xml:space="preserve">
En el marco del contrato 220900 con la empresa DAYSCRIPT se ha concluido la fase 1 la cual esta entregada en el marco del contrato
</t>
    </r>
    <r>
      <rPr>
        <b/>
        <sz val="12"/>
        <rFont val="Arial"/>
        <family val="2"/>
      </rPr>
      <t>OAC</t>
    </r>
    <r>
      <rPr>
        <sz val="12"/>
        <rFont val="Arial"/>
        <family val="2"/>
      </rPr>
      <t xml:space="preserve">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r>
  </si>
  <si>
    <t>La Audiencia pública del 1er semestre del 2023 se realizará el 27 de julio, durante el proceso de preparación se desarrollarán las siguientes actividades entre los meses de junio y julio:
-La OAC preparó y remitió a las Bancadas, Comisiones, Mesa Directiva y Defensor Ciudadano la plantilla en power point para la presentación de sus informes de gestión durante la audiencia pública de rendición de cuentas
-En el mes de julio remitirá a los Concejales y diferentes dependencias de la Corporación las invitaciones para participar en la audiencia pública
-Iniciará la difusión a través de la página web y redes sociales una campaña de expectativa invitando a participar a la ciudadanía en general en la audiencia pública a la ciudadanía y funcionarios del Concejo
-Solicitó a los jefes de prensa de los Concejales la elaboración de piezas invitando a participar en la audiencia mediante varios videos que serán difundidos a través de redes sociales
-Publicará en el banner en la página web del Concejo de Bogotá, piezas gráficas informando sobre la audiencia pública, con un hashtag (#) y un correo electrónico para que dejen sus preguntas (concejorindecuentas@concejobogota.gov.co )
-Preparará y ejecutará el paso a paso, como: guion, protocolo de la Audiencia, edición y trasmisión por Televisión y redes sociales de la audiencia pública</t>
  </si>
  <si>
    <t>Página web, redes sociales oficiales del concejo, informe de gestion 1er sem  2023</t>
  </si>
  <si>
    <t>Informe 1er Semestre  - 2023 Debidamente publicado</t>
  </si>
  <si>
    <t>https://concejodebogota.gov.co/10-10-informe-de-pqrs/cbogota/2017-11-23/091046.php</t>
  </si>
  <si>
    <t>No se recibió reporte de esta actividad</t>
  </si>
  <si>
    <t>No serecibió reporte de avance de parte de los responsables</t>
  </si>
  <si>
    <t>Se presentó la propuesta de modificación del mapa de procesos en sesión de enero de 2023 del Comité Insittucional de Gestión y Desempeño</t>
  </si>
  <si>
    <t>Acta de sesión del CIGD</t>
  </si>
  <si>
    <t>En la Identificación de Procesos Claves que son fundamentales para el funcionamiento del Concejo de Bogotá  evidenciamos la necesidad de modificar algunos como son: Inclusión en el Proceso de mejora continua en el Proceso de direccionamiento estratégico, La creación del proceso de control interno interdisciplinario (evidenciado en el Comité Institucional de Gestión y Desempeño 4ta Sesión Junio 2023 en acta del 14 de junio del 2023), La creación del proceso o procedimiento de conocimiento e innovación, la Creación del proceso de Relación con la Ciudadanía, ya que estos procesos podrían incluir la elaboración de legislación, la participación ciudadana, la administración interna y otros que sean relevantes, de esta manera en reuniones efectuadas en la sala de juntas de al OAP en la cual Compartimos el mapa de procesos con miembros clave de la OAP, para luego ser enviado a los líderes de proceso y otros involucrados para obtener retroalimentación  asegurando que la representación sea precisa y completa del mapa de procesos reflejando con precisión la realidad operativa del Concejo de Bogotá.
De esta manera y según el cronograma que se lleva en ejecución para este año evidenciamos un avance del 25% para este corte.</t>
  </si>
  <si>
    <t>Acta de sesión del CIGD publicada en la red  interna
Actas de reunión de OAP</t>
  </si>
  <si>
    <t xml:space="preserve">Documentación del proceso publicada en la red interna en la carpeta de planeación - Manual de procesos y procedimientos </t>
  </si>
  <si>
    <t xml:space="preserve">Durante el período se trabajó en la actualización del procedimiento GDE-PR-001 Procedimiento formulación y seguimiento del plan de acción cuatrienal y el plan de acción anual V05, con el fin de dar cumplimiento a acción de mejoramiento </t>
  </si>
  <si>
    <t>Correos electrónicos de envío de la propuesta 
Documento de word con propuesta del procedimiento</t>
  </si>
  <si>
    <t xml:space="preserve">A la fecha los procedimientos y documentos que soportan la operación del proceso de comunicaciones e información se encuentran actualizados. 
No se requiere actualizacion alguna. </t>
  </si>
  <si>
    <t>Revisar la documentación y procedientos vigentes en las carpetas compartidas de planeación "Manual de Procesos y Procedimientos / 2-Comunicaciones e Información"</t>
  </si>
  <si>
    <t xml:space="preserve">A la fecha los procedimientos y documentos que soportan la operación del proceso de comunicaciones e información se encuentran actualizados. </t>
  </si>
  <si>
    <t>Revisar la documentación y procedimientos vigentes en las carpetas compartidas de planeación "Manual de Procesos y Procedimientos / 2-Comunicaciones e Información"</t>
  </si>
  <si>
    <t xml:space="preserve">Durante el período no fue necesario adelantar ajuste a ninguno de los documentos del proceso </t>
  </si>
  <si>
    <t>En mesa de trabajo conjunta realizada el 27 de junio de 2023 con la participación del Secretario General y funcionarios de las tres Comisiones Permanentes se definió la necesidad de actualización del procedimiento de Gestión Normativa y parte de la documentación adjunta.</t>
  </si>
  <si>
    <t>Acta de la Sesión Mesa de Trabajo 27 de junio de 2023, Carpeta de red interna Secretaria General: W:\PERÍODO 2020-2023\AÑO 2023\PLAN DE ACCION\2 trimestre</t>
  </si>
  <si>
    <t>En mesa de trabajo conjunta realizada el 27 de junio de 2023 con la participación del Secretario General y funcionarios de las tres Comisiones Permanentes se definió la necesidad de actualización del procedimiento de Elección de servidores públicos distritales y parte de la documentación adjunta.</t>
  </si>
  <si>
    <t xml:space="preserve">Durante el período reportado se realizó la actualización del procedimiento de elaboración de acta sucinta, y el correspondiente iinstructivo de elaboración.  </t>
  </si>
  <si>
    <t>En mesa de trabajo conjunta realizada el 20 de junio de 2023 con la participación del Secretario General y funcionarios de las tres Comisiones Permanentes se definió la necesidad de actualización del procedimiento de Control Político y parte de la documentación adjunta.                El 27 de junio, se realizó mesa de trabajo en la que se culminó el proceso de revisión y ajustes del procedimiento de Control Político; actualmente el documento se encuentra en ajustes de forma para ser presentado a revision metodológica de la Oficina Asesora de Planeación y su posterior aprobación en el Comité Institucional de Gestión y Desempeño.</t>
  </si>
  <si>
    <t>Actas de las sesiones de trabajo del 20 y 27 de junio de 2023,Carpeta de red interna Secretaria General: W:\PERÍODO 2020-2023\AÑO 2023\PLAN DE ACCION\2 trimestre</t>
  </si>
  <si>
    <t xml:space="preserve">Se actualizo el manual de atención al ciudadano - aprobado en el CIGD del 14 de junio 2023 - </t>
  </si>
  <si>
    <t xml:space="preserve">Pendiente envio por parte de la oficina de planación para firmas y porterior socializacion y publicación. </t>
  </si>
  <si>
    <t xml:space="preserve">La OAP reporta actualización de los documentos presentados por el proceso </t>
  </si>
  <si>
    <t xml:space="preserve">Red interna, manual de procesos y procedimientos </t>
  </si>
  <si>
    <t>Se realiza la actualización del procedimiento de Biblioteca código GDO-PR-002,versión 02 y se socializo durante el primer trimestre 2023</t>
  </si>
  <si>
    <t>U:\Manual de Procesos y Procedimientos\13-Gestión Documental\3_Procedimientos</t>
  </si>
  <si>
    <t>El 28 de junio el profesional especializado del proceso, presentó propuesta de actualización para el documento "caracterización del proceso de gestión documental, mismo que fue priorizado por el Secretario General y se presentará a aprobación de la siguiente sesión del CIGD, así mismo, se definió reunión de revisión de la documentación del proceso para el día 12 de julio de 2023, con el ánimo de determinar qué otros documentos podrían ser objeto de actualización documental.</t>
  </si>
  <si>
    <t>Acta de la Sesión de trabajo del 12 de julio de 2023,Carpeta de red interna Secretaria General: W:\PERÍODO 2020-2023\AÑO 2023\PLAN DE ACCION\2 trimestre</t>
  </si>
  <si>
    <t xml:space="preserve">se realizo y aprobó en el Comité Institucional de Gestión y Desempeño el procedimiento de Anales Publicaciones y relatoria y el 7 de febrero de 2023, planeación informa la publicación del mismo en la red interna de la corporación, además con memorando 2023IE4869, el líder de proceso solicita reunión con la Dirección Administrativa para la socialización y mesas de trabajo para seguir revisando y realizando los ajustes a los procedimientos a que haya lugar. </t>
  </si>
  <si>
    <t>U:\Manual de Procesos y Procedimientos\10-Anales Publicaciones y Relatoría\3_Procedimientos</t>
  </si>
  <si>
    <r>
      <t xml:space="preserve">Para el trimestre se definió la necesidad de actualización de los documentos relacionados con la operación de los equipos técnologícos que se requieren para el desarrollo de sesiones y eventos misionales, para lo cual se realizaron (3) tres mesas de trabajo de la siguiente forma:                                                   </t>
    </r>
    <r>
      <rPr>
        <b/>
        <sz val="12"/>
        <color theme="1"/>
        <rFont val="Arial"/>
        <family val="2"/>
      </rPr>
      <t>1) 16 de mayo de 2023:</t>
    </r>
    <r>
      <rPr>
        <sz val="12"/>
        <color theme="1"/>
        <rFont val="Arial"/>
        <family val="2"/>
      </rPr>
      <t xml:space="preserve"> Sesión entre la Secretaría General, funcionarios del proceso de sistemas de la información - Dirección Administrativa, con la asesoría metodológica de la Oficina Asesora de Planeación, durante la cual se definió que, dadas las condiciones y actuales exigencias tecnológicas de los recintos Comuneros y Lara Bonilla, así como las previstas para los próximos recintos de las Comisiones Permanentes y Legal, el procedimiento "cabina de sonido" ya no era aplicable a los requerimientos actuales de las mismas, por lo que se decidió, de común acuerdo entre los asistentes a la mesa de trabajo, la redefinición del mismo como un nuevo procedimiento destinado a los procesos misionales, el cual se denominará "Procedimiento para la transmisión, grabación y archivo de las sesiones plenarias, de comisiones permanentes, legal y eventos misionales del Concejo de Bogotá DC.                                                                                                                                                                                        </t>
    </r>
    <r>
      <rPr>
        <b/>
        <sz val="12"/>
        <color theme="1"/>
        <rFont val="Arial"/>
        <family val="2"/>
      </rPr>
      <t>2) 15 de junio de 2023:</t>
    </r>
    <r>
      <rPr>
        <sz val="12"/>
        <color theme="1"/>
        <rFont val="Arial"/>
        <family val="2"/>
      </rPr>
      <t xml:space="preserve"> Sesión de trabajo del grupo de la Secretaria General  actualizó las actividades del nuevo procedimiento con aporte de funcionario del proceso de sistemas respecto del alcance del mismo.                                                                                                                                                                   </t>
    </r>
    <r>
      <rPr>
        <b/>
        <sz val="12"/>
        <color theme="1"/>
        <rFont val="Arial"/>
        <family val="2"/>
      </rPr>
      <t xml:space="preserve">3) 28 de junio de 2023: </t>
    </r>
    <r>
      <rPr>
        <sz val="12"/>
        <color theme="1"/>
        <rFont val="Arial"/>
        <family val="2"/>
      </rPr>
      <t>Sesión de trabajo del Grupo de la Secretaria General con delegado de la Oficina Asesora de Comunicaciónes y la asesoría metodológica de la Oficina Asesora de Planeación, para concertación de las actividades relacionadas con la transmision y grabación de las sesiones y eventos realizados fuera de la Corporación. En esta sesión se concluyó la definición del nuevo procedimiento, la cual actualmente se encuentra en proceso de ajustes de forma y generación de nuevo formato sugerido por la OAP</t>
    </r>
  </si>
  <si>
    <t>Actas de la Sesiones para la definición de actualización - creación del "Procedimiento para la transmisión, grabación y archivo de las sesiones plenarias, de comisiones permanentes, legal, y eventos misionales del Concejo de Bogotá DC.,Carpeta de red interna Secretaria General: W:\PERÍODO 2020-2023\AÑO 2023\PLAN DE ACCION\2 trimestre</t>
  </si>
  <si>
    <t>Se ha trabajado en la actualización de los procedimientos asociados al proceso los cuales se presentaran al CIGD unavez surtan las diferentes revisiones</t>
  </si>
  <si>
    <t>La documentación se encuentra en la ruta Q:\12_SSI\Auditorias internas\Evidencias PM 2020\2.8\Actividades 2023</t>
  </si>
  <si>
    <t>Debido a la carga que ha tenido el proceso en este trimestre no se avanzó en la actualización de los procedimientos.</t>
  </si>
  <si>
    <t>Documentación del proceso publicada en la red interna en la carpeta de planeación - Manual de procesos y procedimientos 
Archivo en pdf: Remisión de Procedimientos Revisados y Documento Controlado para Revisión. Del 29-06-2023 bajo el cordis 2023IE9784</t>
  </si>
  <si>
    <t>Se seleccionó procedimiento a actualizar y se revisaron modificaciones con el fin de iniciar proceso de actualización con la OAP. </t>
  </si>
  <si>
    <t>Borrador del procedimento en Drive de la OCI</t>
  </si>
  <si>
    <t xml:space="preserve">Se evidenció avance en la construcción de la caracterización por parte del contratista, la cual está en revisión del jefe la oficina en este momento. </t>
  </si>
  <si>
    <t>Documento de word de propuesta de caracterización
Correos electrónicos al líder del proceso, con invitación a mesas de trabajo y remisión de la propesta</t>
  </si>
  <si>
    <t xml:space="preserve">Se solicito y consolido el reporte de cada proceso frente a la gestiòn de los riesgos, obteniendo como resultado que en el primer cuatrimestre de la presente vigencia no se presento la materialización de riesgos. </t>
  </si>
  <si>
    <t>Matriz de seguimiento consolidada publicada en la pagina web y red interna</t>
  </si>
  <si>
    <t xml:space="preserve">En sesión del 24 de enero de 2023 se presentó an te el Comité Institucional de Gestión y Desempeño, el consolidado de avance del plan de acción, junto con una serie de recomendaciones al equipo directivo de la vigencia, con respecto al cumplimiento del plan de acción insittucional </t>
  </si>
  <si>
    <t>En sesión del  CIGD del 14 de junio se presentó el seguimiento correspondiente al primer trimestre</t>
  </si>
  <si>
    <t>Acta de sesión del CIGD publicada en la red  interna</t>
  </si>
  <si>
    <t>Se realiza consolidación de la información del primer seguimiento al plan anticorrupción y de atención al ciudadano de la vigencia 2023</t>
  </si>
  <si>
    <t>https://concejodebogota.gov.co/cbogota/site/artic/20201009/asocfile/20201009104835/informe_de_seguimiento_y_evaluaci__n___paac__i_cuatrimestre_2023.pdf</t>
  </si>
  <si>
    <t>Se realizó la revisión mensual de la actualización del normograma de acuerdo con la información remitida por los responsables de los procesos, así:
 Enero:
 9. Gestión Jurídica
 Noviembre:
 7. Atención al Ciudadano
 8. Talento Humano
 9. Gestión Jurídica
 11. Recursos Físicos
 Diciembre:
 8. Talento Humano
 9. Gestión Jurídica
 15. Evaluación Independiente</t>
  </si>
  <si>
    <t>Memorandos 2023IE1487 del 31-01-2023, 2023IE3519 del 28-02-2023, 2023IE4984 del 28-03-2023 remitidos a las Oficinas Asesoras de Comunicaciones y de Planeación, responsables de publicar el normograma en la página web y en la red interna de la entidad, respectivamente y correos electronicos del 31 de enero de 2023 - 28 de febrero de 2023 - 28 de marzo de 2023.</t>
  </si>
  <si>
    <t>Se realizó  la revisión mensual de la actualización del normograma de acuerdo con la información remitida por los responsables de los procesos, así:
Abril:
9. Gestión Jurídica
Mayo:
8. Talento Humano
9. Gestión Jurídica
Junio:
7. Atención la Ciudadano
8. Talento Humano
9. Gestión Jurídica
15. Evaluación Independiente</t>
  </si>
  <si>
    <t>Memorandos 2023IE6353 del 28-04-2023, 2023IE8267 del 29-05-2023, 2023IE9431 del 22-06-2023 remitidos a las Oficinas Asesoras de Comunicaciones y de Planeación, responsables de publicar el normograma en la página web y en la red interna de la entidad, respectivamente y correos electronicos del 28 de abril de 2023 - 29 de mayo de 2023 - 23 de Junio de 2023.</t>
  </si>
  <si>
    <t>Se remitieron memorandos a la Mesa Directiva y a los Honorables Concejales impartiendo recomendaciones para el ejercicio de la decisión discrecional de declarar insubsistentes los nombramientos de los funcionarios de las Unidades de Apoyo Normativo.</t>
  </si>
  <si>
    <t>Memorandos 2023IE1546 del 31-01-2023 y 2023IE1548 del 31-01-2023, dirigidos a la Mesa Directiva y a los Honorables Concejales, respectivamente.</t>
  </si>
  <si>
    <t>Analisis de avance de las actividades:
Con el objeto de realizar sesiones de trabajo en el que se precisen los roles y niveles de servicio entre la Corproación y la Secretaría Distrital de Hacienda, se comunico a la secretaría la "Solicitud de Continuar en la Construcción de un Esquema de Operación entre el Concejo de Bogotá - CB y la Secretaría de Hacienda Distrital – SHD, en la adquisición
de bienes y servicios para la Corporación."</t>
  </si>
  <si>
    <t xml:space="preserve">Los metodos de verificación son:
Archivo en pdf denominado:  Solicitud Continuación Esquema CB - SHD.
Bajo el cordis interno: 2023EE11862
Cordis externo: 2023ER
</t>
  </si>
  <si>
    <t>Del avance total de la cartera por cobrar por concepto de incapacidades, para este período asciende a un valor de $24.134.877 y una participación en referencia a la cartera gestionada para su recuperación del 77,6%, equivalente a $18.740.266. Esto es un avance a partir de la gestión oportuna de recobro ante las EPS y ARL, la búsqueda de archivo en las historias laborales de los funcionarios y la conciliación realizada entre los responsables a cargo de la actividad.</t>
  </si>
  <si>
    <t>Los metodos de verificación son:
Documento denominado: "Gestión de cobro de la cartera clasificada por edades en relación con el concepto de incapacidades".
Archivo en .xls denominado: Cartera por edades a 31 de mayo 2023.</t>
  </si>
  <si>
    <t xml:space="preserve">Se realizaron mesas de trabajo para definir responsables y asi actualizar el documento - pendiente reunión para finiquitar el tema.    </t>
  </si>
  <si>
    <t>Lista de asistencia</t>
  </si>
  <si>
    <t>Se envio la solicitud la actualización del Manual de Atención a la Ciudadania a la oficina de planeacion el 7 de marzo de 2023</t>
  </si>
  <si>
    <t>Correo Alcance Actualización Manual de Atención a la Ciudadania.
 - Formato de solicitud de Actualización documental.
 - Manual de atención a la ciudadanía actualizado</t>
  </si>
  <si>
    <t>Se enviaron correos a las dependencias donde se informa de los tiempos de respuesta y se remite a la Dirección Jurica para los tramites pertinentes.</t>
  </si>
  <si>
    <t>pdf correos electronico dirigidos a la dirección Juridica y cuadro resumen</t>
  </si>
  <si>
    <t>Esta publicada en la entrada oficina de atención al ciudadano y pagina web de la Corporación.</t>
  </si>
  <si>
    <t>https://concejodebogota.gov.co/carta-de-trato-digno/cbogota/2022-05-25/111937.php</t>
  </si>
  <si>
    <t xml:space="preserve">A la fecha el proceso de evaluación independiente ha desarrollado el 20% de las auditorías establecidas en la vigencia correspondientes a la fase de planeación de las auditorias de Gestión de Talento Humano y Gestión Financiera.   </t>
  </si>
  <si>
    <t>Red Intena_ X:\AÑO 2023; Página web: https://concejodebogota.gov.co/transparencia-y-acceso-a-informacion-publica-nuevo/cbogota/2021-02-23/172039.php</t>
  </si>
  <si>
    <t>En sesión del  CIGD del 14 de junio se presentaron  alertas del Sistema de Control Interno correspondientes a planes de mejoramiento abiertos  también se socializo la solicitud hecha a las dependencias mediante memorando 2023IE7457 del 12 de mayo con el asunto de “Medición Desempeño Institucional – MDI 2022” para resolver el FURAG.</t>
  </si>
  <si>
    <t>Presemtacion CIGD y acta del mes de junio que elabora la OAP.</t>
  </si>
  <si>
    <t>En el primer trimestre la Oficina de Control Interno realizo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t>
  </si>
  <si>
    <t xml:space="preserve">En el segundo trimestre, la Oficina de Control Interno realizó los siguientes informes programados: 
1. Informe de Seguimiento y Evaluación - PAAC I Cuatrimestre 2023. 
2. Reporte  Derechos de Autor al DNDA Vigencia 2022
 3. Informe Final de seguimiento y evaluación PQRSD II Semestre 2022. 
4. Informe de Seguimiento Horas Extras de la Corporación
 5. Informe Final de Seguimiento y Evaluación SIDEAP 2022.
 6. Informe de Seguimiento y Evaluación Comité de Conciliación 2022 
7. Informe Final de Seguimiento y evaluación Comité de Convivencia Laboral 2022
 8.  Informes de Seguimiento Trimestral a Planes de Mejoramiento.
9.  Informe de Seguimiento y Evaluación Comité de la Mujer 2022
10.  Informe de Evaluación del riesgo de la entidad.
11. Informe de  Seguimiento y  Evaluación de Teletrabajo. </t>
  </si>
  <si>
    <t>Se realizó Informe de Evaluación del riesgo de la entidad.</t>
  </si>
  <si>
    <t>Informe tramitado</t>
  </si>
  <si>
    <t>Se ha venido actualizando y publicando en la  Carpeta de Administrativa\Talento Humano\Carrera Administrativa,  la información de la planta de Personal, relativa a la creación, modificaciones, organización o distribución de la planta de personal de la Corporación y las diferentes situaciones administrativas,  accesible a los funcionarios.</t>
  </si>
  <si>
    <t>La información se encuentra disponible en la carpeta de Administrativa\Talento Humano\Carrera Administrativa\Planta de Personal\Modificaciòn Planta de Personal.</t>
  </si>
  <si>
    <t xml:space="preserve">La Carpeta de Carrera Administrativa se encuentra actualziada  con la información de la planta administrativa vigente a la fecha. </t>
  </si>
  <si>
    <t>Se precisa que en cuanto a la recopilación de necesidades de los diferentes diagnósticos de Talento Humano, puntualmente frente a aquellos que son competencia del equipo de Bienestar Social, se informa que se ha recopilado la información obtenida de los diagnósticos de necesidades que se realizan frente al Plan de Bienestar Social y frente al Plan Institucional de Capacitación, siendo un insumo indispensable para la formulación y construcción de los planes citados anteriormente, que fueron debidamente avalados y aprobados por las organizaciones sindicales, la Comisión de Personal y el Comité Institucional de Gestión y Desempeño - CIGD.</t>
  </si>
  <si>
    <t>Resultados de diagnósticos de necesidades de bienestar social y de capacitación.</t>
  </si>
  <si>
    <t>La Jornada de Capacitación en Evaluación del Desempeño dirigida a los Jefes de las Dependencias se tiene programada para el dia 13 de julio de 2023</t>
  </si>
  <si>
    <t xml:space="preserve">El memorando de citación a capacitación </t>
  </si>
  <si>
    <t xml:space="preserve">El consolidado de los resultados de la Evaluación del Desempeño de los servidores de Carrera de la Corporación, como insumo para la construcción del Plan Institucional de Capacitación fue presentado al Equipo Técnico de Talento Humano y entregado al árae de Binestar. </t>
  </si>
  <si>
    <t>Informe de análisis de los resultados de la evaluación del desempeño</t>
  </si>
  <si>
    <t xml:space="preserve">En la Capacitación e inducción en Evaluación del Desempeño Laboral, se divulgaron los lineamientos metodológicos para establecer y hacer seguimiento a los planes de mejoramiento individual en el aplicativo EDL-APP, cuando sea requerido de conformidad con la normatividad vigete sobre la materia dada por la CNSC.  </t>
  </si>
  <si>
    <t xml:space="preserve">Memorias presentaciones capacitación </t>
  </si>
  <si>
    <t xml:space="preserve">Se presentó el informe a la alta dirección de los resultados de la evaluación de los acuerdos de gestión de la vigencia 2022 y a la fecha se encuentran publicados los Acuerdos de Gestión de los Gerentes Públicos de la presente vigencia. </t>
  </si>
  <si>
    <t xml:space="preserve">El Plan anual de Vacantes de la Corporación para la presente vigencia fue formulado, aprobado y se encuentra publicado. </t>
  </si>
  <si>
    <t>El Plan Anual de Vacantes se encuentra disponible en la carpeta de Administrativa\Talento Humano\Carrera Administrativa\</t>
  </si>
  <si>
    <t>El Plan de Previsión de Recursos Humanos de la Corporación para la la presente vigencia fue formulado, aprobado y se encuentra publicado.</t>
  </si>
  <si>
    <t>El Plan de Previsión de Recursos Humanos de la Corporación, se encuentra disponible en la carpeta de Administrativa\Talento Humano\Carrera Administrativa\</t>
  </si>
  <si>
    <t>El informe de la provisiòn de vacantes fue presentado al Equipo Tècnico de Talento Humano del mes de marzo.</t>
  </si>
  <si>
    <t>La informaciòn de la provisiòn de las  vacantes se encuentra disponible en la carpeta de Administrativa\Talento Humano\Carrera Administrativa\</t>
  </si>
  <si>
    <t>Se elaboró el Plan de Gestión de la Integridad y se remitió a Planeación para su validación y publicación, en los tiempos requeridos.</t>
  </si>
  <si>
    <t>Plan de Gestión de la Integridad publicado en la red interna y el portal web de la Corporación.</t>
  </si>
  <si>
    <t>Durante el primer trimestre se realizaron las siguientes actividades:                                                                                                                                                1) Se remitió la Circular No. 08 de enero de 2023 para que cada dependencia designara el Gestor de Integridad                                                                      2) El 20 de febrero de 2023, se socializó pieza gráfica relacionada con pqrs que contravengan los valores  del servicio público                                                                                                                 3)El 1 de marzo se solicitó a la Mesa de ayuda publicar como wallpapers                                                                                                                  4) El 8 de marzo, día internacional de la mujer se realizó actividad presencial en cada oficina, apropiando el valor de la Honestidad                                                                                                                         5) El 13 y 21 de marzo se socializaron piezas gráficas apropiación valor de la honestidad                                                                     6) El 21 de marzo se socializó el mosaico del Equipo de Gestores de la integridad, durante la presente vigencia                     7)El 21 de marzo se expidió la Resolución No. 0253 por la cual se actualiza la conformación del Equipo de Gestores de la Integridad.                                                                                                                           8) El 27 de marzo de 2023, se remitió el memorando No. 2023IE4924 al Equipo de Gestores de la Integridad, invitando a la I reunión.                                                                                                                 9)El 25 de enero y 29 de marzo se solicitó a la Ofiina de Comunicaciones apoyo para piezas gráficas y cartelería digital.</t>
  </si>
  <si>
    <t>Circulares, memorandos y correos electrónicos remitidos que se encuentran en la red interna.</t>
  </si>
  <si>
    <t>Promover el Código de Integridad a la ciudadanía: Mesa Distrital del Cabildante
Visita de Colegios al Concejo:                                                                                                                                                                                                        1)El 27 de abril se socializó el Código de Integridad a estudiantes del Colegio Ciudad Verde del Municipio de Soacha.                                                                                                                                                                                                                            2) El 2 de mayo se socializó el Código de Integridad a estudiantes de la Universidad Los Libertadores                                                                             Informe ejecución de los recursos asignados para la implementación del Código gestión de integridad:                                                                                                                                      Se incluyó el presupuesto dentro en la ficha presupuestal de bienestar.                                                                                                                                         Realizar la actividad “nuestro valor del mes, a través de las características y comportamientos relacionados con cada uno de los valores del Código de Integridad:                                                                                                    1)Los días 3. 10, 17 y 24 de abril se socializaron piezas gráficas relacionadas con el valor del respeto.                                                                                                                                             2)El 2 de mayo se socializó pieza gráfica con mensaje sopre apropiación del Código de Integridad.                                                                                                                                                 3)El 7 y 21  de junio se socializaron piezas gráficas con mensaje sobre apropiación del valor de la diligencia.                                                                 Hacer promoción para  la participación de los funcionarios en capacitaciones en temas de promoción de valores y lenguaje de señas.                                                                                                                                                      El 16 de mayo se lanzó la convocatoria para el curso con una duración de 40 horas, 30 horas presenciales y 10 horas de trabajo autónomo, los días martes y jueves en horario de 8:30 a 11:30 a.m.                                                                                                                                                                       Realizar reuniones de promoción y socialización de los valores por dependencia.                                                                     1)El 8 de mayo se realizó un recorrido por las oficinas apropiando el valor de la honestidad, con ocasión del día internacional de la mujer.                                                                                                                                                                                       2) El 2 de mayo se realizó un recorrido por las oficinas con el mensaje "cuida tu integridad", con el propósito de generar conciencia sobre el comportamiento ético de los servidores públicos.                                                                                                                                                                                   3) El 15 de junio de realizó un recorrido por las oficinas con el propósito de que se escogiera el funcionario que por votación representara el valor de la diligencia en su desempeño laboral.                                                                                                                                                                                          4) El 27 de junio día del servidor público, la Caja de Compensación Familiar Compensar, realizó un sketch teatral,  por cada una de las oficinas de la Corporación, resaltando la apropiación de los valores del Código de Integridad.</t>
  </si>
  <si>
    <t>Se remite información desde el correo gestores de la integridad y se efectúa registro fotográficos de las actividades, las cuales se publican en la intranet d ela Corporación.</t>
  </si>
  <si>
    <t>Se realizaron ajustes a la metodología elaborada, previo a ser presentada ante el Comité de Talento Humano.</t>
  </si>
  <si>
    <t>Metodología ajustada</t>
  </si>
  <si>
    <t>Teniendo en cuenta que la divulgación de la metodología del entrenamiento en puesto de trabajo requiere un ejercicio consensuado por distintas dependencias, se puso a consideración la última versión ante el equipo técnico de talento humano, quien determinó que previo a divulgarse dicha versión,  la misma debe modificar otros procedimientos que guardan relación directa con dicha metodología, proceso que actualmente se encuentra en trámite.</t>
  </si>
  <si>
    <t>Acta de sesión del Equipo Técnico</t>
  </si>
  <si>
    <t xml:space="preserve">19-01-2023-  Reunión preparatoria de la primera jornada de inducción presencial del año 2023.                                                                                                                                                                                      
20-01-2023 - Desarrollo de la inducción para los nuevos jefes de las diferentes áreas de la Corporación.(Asistentes 22 personas)   </t>
  </si>
  <si>
    <t>Planilla de asistencia</t>
  </si>
  <si>
    <t>El informe acerca de las razones de retiro de los funcionarios de Carrera Administrativa que genere insumos para el plan estratégico del talento humano, fue presentado al Equipo Tècnico de Talento Humano del mes de marzo.</t>
  </si>
  <si>
    <t xml:space="preserve">El informaciòn presentado al Equipo Técnico de Talento Humano, se encuentra disponible en los archivos de la Dirección Administrativa. </t>
  </si>
  <si>
    <t xml:space="preserve">Desde Carrera Administrativa se presenta el informe mensual al Equipo Tecnico de Talento Humano, relacionado con las razones de retiro de los funcionarios de Carrera Administrativa,  que a la fecha tres (3) se presentaron por pensión y uno por retiro voluntario. </t>
  </si>
  <si>
    <t>Se realizó la formulación y publicación del Plan Institucional de Capacitación - PIC, en la red interna y el portal web de la Corporación.</t>
  </si>
  <si>
    <t>Plan Institucional de Capacitación - PIC publicado en el portal web de la Corporación</t>
  </si>
  <si>
    <t>19-01-2023-  Reunión preparatoria de la primera jornada de inducción presencial del año 2023.                                                                                                                                       20-01-2023 - Desarrollo de la inducción para los nuevos jefes de las diferentes áreas de la Corporación.                                                                   22-02-2023 - Desarrollo de la primera inducción presencial a los funcionarios  posesionados en los meses de enero y febrero de 2023.                                                                                                           19-04-2023 - Convocatoria a los expositores y posesionados para la inducción a desarrollar el 27 de abril de 2023</t>
  </si>
  <si>
    <t>Listados de convocatorias a reunión  y  listado de asistencia a las inducciones</t>
  </si>
  <si>
    <t>22-02-2023 - Desarrollo de la primera inducción presencial a los funcionarios  posesionados en los meses de enero y febrero de 2023. (Asistentes 20 personas)           
19-04-2023 - Convocatoria a los expositores y posesionados para la inducción a desarrollar el 27 de abril de 2023 (Asistentes 30 personas)
25 -05-2023 Desarrollo de la inducción presencial a los funcionarios posesionados en los meses de abril y mayo de 2023. (Asistentes 15 personas).</t>
  </si>
  <si>
    <t>Se realizó la radicación de la solicitud de contratación ante SHD, en los primeros días del mes de Enero de 2023. No obstante posteriormente, se indicó que se iba a cambiar el tipo de contratación del PIC, pasando de un proceso abierto de licitación de menor cuantía a un convenio interadministrativo con la Universidad Distrital Francisco José de Caldas, cuyo proceso ya fue radicado nuevamente en la SHD, después de ser ajustada la solicitud de contratación.</t>
  </si>
  <si>
    <t>Correos remitidos con las solicitudes de contratación del Plan Institucional de Capacitación - PIC.</t>
  </si>
  <si>
    <t xml:space="preserve">El porcentaje de ejecucción es del 10% teniendo en cuenta que se inició una capacitación curso de desarrollo de habilidades basicas y lengua de señas, adicional se inició una nueva oferta de formación del programa del bilinguismo y DAFP y el SENA, no obstante el otro 30% pendiente se traslada al tercer y cuarto trimestre teniendo en cuenta que pese a que se indico que el cambiar la modalidad de contratación de selección abreviada de menor cuantia a contrato interadministrativo por instrucción de la Mesa Directiva no fue posible la legalización de dicho contrato con la Universidad Distrital hasta la última semana de junio, por lo cual se iniciará la ejecucción del mismo en los trimestres anteriormente señaladaos, compeltando así la ejecucción total proyectada para la ejecucción de la vigencia 2023 </t>
  </si>
  <si>
    <t>Inscripción ofertas de formación programa de bilinguismo y desarrollo de habilidades basicas y lengua de señas del SENA 
Contrato suscrito con la Universidad Distrital</t>
  </si>
  <si>
    <t>Se realizó la formulación y publicación del Plan de Incentivos Institucionales de la Corporación.</t>
  </si>
  <si>
    <t>Plan de Incentivos Institucionales publicado en el portal web de la Corporación</t>
  </si>
  <si>
    <t>El Plan de Incentivos Institucionales se ha venido ejecutando, efectuando la primera reunión del Equipo Técnico de Bienestar e Incentivos y discutiendo en la misma, los temas alusivos a la Convocatoria de Mejores Equipos de Trabajo 2023 y los alusivos a los mejores funcionarios de la vigencia 2023.</t>
  </si>
  <si>
    <t>Grabación de la primera reunión del Equipo Técnico de Bienestar e Incentivos</t>
  </si>
  <si>
    <t>Frente a la ejecución del plan de incentivos institucionales, el mismo se ha venido ejecutando de acuerdo a lo proyectado, ejecutando la convocatoria para la selección de mejores equipos de trabajo de la vigencia 2023 y adelantando el proceso respectivo para la selección de los mejores funcionarios de la corporación de la vigencia 2023</t>
  </si>
  <si>
    <t>Registros del desarrollo de la convocatoria y proceso de selección de funcionarios</t>
  </si>
  <si>
    <t>Se elaboró el Plan de Bienestar y se publicó en el portal web de la Corporación.</t>
  </si>
  <si>
    <t>Plan de Bienestar publicado en el portal web de la Corporación</t>
  </si>
  <si>
    <t xml:space="preserve">Durante el Pimer Semestre de esta vigencia se han realizado las siguientes actividades de Bienestar, de conformidad con el Plan Institucional de Bienestar:
-Conmemoración Día de la Mujer: Actividad realizada el 8 de marzo de 2023 en Matildelina (población  mujeres del Concejo de Bogotá - 300 asistentes)
-Día del Hombre: Actividad realizada el 16 de marzo de 2023 en Compensar Av. 68 (población hombres del Concejo de Bogotá - 300 asistentes)
</t>
  </si>
  <si>
    <t>Copia de TH-PR001-FO1 Registro Asistencia Conmemoración Día de la Mujer
Encuesta Impacto y Evaluación Conmemoración Día de la Mujer (Formulario en Línea)
Copia de TH-PR001-FO1 Registro Asistencia Celebración Día del Hombre
Encuesta Impacto y Evaluación Celebración Día del Hombre (Formulario en Línea)
Informe de Actividades Conmemoración Día de la Mujer (en construcción)</t>
  </si>
  <si>
    <t>Durante el Segundo trimestre de esta vigencia se han realizado las siguientes actividades de Bienestar, de conformidad con el Plan Institucional de Bienestar:
-Taller Preparación para el Retiro: Actividad realizada el 24 y 25 de abril en el hotel Duruelo del municipio de Villa de Leyva, (población: 47 funcionarios que se encuentran proximos a la edad de jubilación en el Concejo de Bogota)
-Día de la Secretaria: Actividad realizada el 26 de abril en la escuela de caballeria de la 106, (población: 58 funcionarias y funcionarios que ostentan el cargo de secretaria y secretario en el Concejo de Bogotá)
-Caminata Ecológica: Actividad realizada el 11 de mayo en Natural Extreme en el municipio de Nimamina Cundinamarca (población: 42 funcionarios de Carrera Administrativa, Provisionales y Libre Nombramiento)
-Vacaciones Recreativas primer semestre: Actividad realizada del 26 al 29 de junio (población: 116 hijos e hijas de los funcionarios de Carrera Administrativa, Provisionales y Libre Nombramiento)</t>
  </si>
  <si>
    <t>Copia de TH-PR001-FO1 Registro Asistencia Taller Preparación para el Retiro
Encuesta Impacto y Evaluación Taller Preparación para el Retiro (Formulario en Línea)
Copia de TH-PR001-FO1 Registro Asistencia Día de la Secretaria
Encuesta Impacto y Evaluación Día de la Secretaria  (Formulario en Línea)
Copia de TH-PR001-FO1 Registro Asistencia Caminata Ecológica
Encuesta Impacto y Evaluación Caminata Ecológica  (Formulario en Línea)
Informe de Actividades Taller Preparación para el Retiro y Caminata Ecológica
Informe de Actividades Día de la Secretaria (en construcción)</t>
  </si>
  <si>
    <t xml:space="preserve">Se han venido validando los documentos presentados por los funcionarios de Carrera Administrativa en el aplicativo SIDEAP y se elaboraron los informes solicitados por Controlo Interno. </t>
  </si>
  <si>
    <t xml:space="preserve">La información de los funcionarios de Carrera Administrativa que han sido validados, se encuentra en el aplicativo SIDEAP y en los archivos del área. </t>
  </si>
  <si>
    <t>El día  14 de abril de 2023 se realizó reunión del equipo técnico de  seguridad víal y movilidad sostenible, en el que se evidenció un avance en el plan de acción del Plan Integral de movilidad sostenible del  15,4% y del  Plan Estrategico de Seguridad Víal del se realizo el 100% de las actividades de primer semestre en relaciòn a  las actividades de vehìculos seguros.</t>
  </si>
  <si>
    <t>Acta de reunión de equipo de écnico de Seguridad Vial y Movilidad Sostenible</t>
  </si>
  <si>
    <t>El día 10 de julio de 2023 se realizó reunión del Equipo Técnico de Seguridad Vial y Movilidad Sostenible, con el fin de dar a conocer los avances de los planes del segundo trimestre del “Plan Integral de Movilidad Sostenible” y “Plan de acción de Seguridad vial” en donde se evidenció cumplimiento de los dos al de 100% de las actividades programadas.</t>
  </si>
  <si>
    <t>Acta de reunión número 4 del Equipo de Técnico de Seguridad Vial y Movilidad Sostenible.</t>
  </si>
  <si>
    <t>El pasado 28 de diciembre recibimos los informesde la medición de clima laboral yen el mes de enero se publicarón en la intranet de la entidad para que puedan ser consultados por cualquier funcionario de la Entidad.</t>
  </si>
  <si>
    <t>Intranet de la entidad en el espacio de Bienestar Social</t>
  </si>
  <si>
    <t>* Actualización Documental del SGSST: Política de SST y objetivos actualizada y divulgada, Programa de capacitación SST, SVE Bioseguridad, y protocolo -Covid 19.
 * Capacitación: Induccion al SGSST: a CPS y personal de planta, Pausas activas, Prevención de riesgo cardiovascular , Prevención de riesgo visual, Investigación accidentes e incidentes de trabajo a COPASST, Pausas activas cognitivas, COE en Sistema comando incidente, Brigada de emergencias en primeros auxilios y masivo Concejo: Uso de extintores. Divulgaciones masivas: 16 .
 * Se adelanta proceso de elecciones del Comite de Convivencia Laboral - Representantes de los trabajadores: Sensibilización y lúdica para inscripción aspirantes, divulgación elecciones, inscripciones aspirantes nuevo comité y circulares pertinentes, coordinación de elecciones virtuales.
 *Medicina Laboral: se aplicó la bateria de riesgo psicosocial, se divulgó por dependencia resultados, se realizaron valoraciones yseguimientos medicos de los S.V.E. Psicosocial, biomecanico, y PVE: visual, cardiovascual auditivo, brigadistas, por eventos de accidentalida laboral y condicone medicas reportada. Inpecciones de puesto de trabajo ergonomico y emision de informes y recomendaciones
 * Coordinación de exámenes medico ocupaciones de: ingreso, egreso, cambio de labor . Teletrabajo: Inspección e informe y entrevista e informe psicosocial : 01
 *Seguridad e Higiene Industrial: Inspecciónes planeadas realizadas: 16 
 * Estudio de carga combustible y señalización para edificio Ma.Currea deAya
 * Reporte de accidentes de trabajo: 5 e invetigaciones: 4, Incidentes: 03 e invetigaciones: 03
 * Informes mensuales COPASST con asistencia , Indicadores SGSST cierre año 2022 y SIDEAP y año 2023
 *Gestión de informes finales de auditoria OCI y gestion de requerimientos de auditoria externa 
 * Otros: TrÁmites corrrespondientes a solicitudes de coNtratación, ejecución y documentos para pagos de contratos, atención acuerdos sindicales, correspondencia</t>
  </si>
  <si>
    <t>Registros, asistencias,  informes, correos electrónicos, actas, memorandos</t>
  </si>
  <si>
    <r>
      <t>*</t>
    </r>
    <r>
      <rPr>
        <u/>
        <sz val="12"/>
        <rFont val="Arial"/>
        <family val="2"/>
      </rPr>
      <t xml:space="preserve"> Actualización Documental del SGSST</t>
    </r>
    <r>
      <rPr>
        <sz val="12"/>
        <rFont val="Arial"/>
        <family val="2"/>
      </rPr>
      <t xml:space="preserve">:  Manuales: SST y SST para contratistas. Procedimientos: Identificación de peligros, valoración y control de riesgos. Comepetencia, formación, consulta , toma de conciencia, comunicación, participación y consulta, Control operacional. Programa de Orden  y Aseo. Sistemas de Vigilancia Epidemiológica: Biomeacánico y Psicoscial. Formatos:  Investigación de AT, Inspección de seguridad general y  orden y aseo y Encuesta de rendición desempeño SGSST  a trabajadores- Registro.
* </t>
    </r>
    <r>
      <rPr>
        <u/>
        <sz val="12"/>
        <rFont val="Arial"/>
        <family val="2"/>
      </rPr>
      <t>Capacitación</t>
    </r>
    <r>
      <rPr>
        <sz val="12"/>
        <rFont val="Arial"/>
        <family val="2"/>
      </rPr>
      <t xml:space="preserve">:  Inducción SGSST a proveeedores: 03 y planta: 01, Pausas activas,  Prevención de riesgo auditivo.,  Pausas activas física y  cognitivas. Actividad fisica manejo estrés, COE en Sistema comando incidente, Conductores: 2 temas, Brigada de emergencias en primeros auxilios y uso del DEA,  Comité de Convivencia Laboral: Normatividad y funcionamiento: 02  y  Resolución de conflictos.  voz a voz todas las dependencias:  Prevención de acoso laboral y sexual. un Grupo focal en riesgo psicosocial.
* Divulgaciones masivas: 27
</t>
    </r>
    <r>
      <rPr>
        <u/>
        <sz val="12"/>
        <rFont val="Arial"/>
        <family val="2"/>
      </rPr>
      <t>*Medicina Laboral</t>
    </r>
    <r>
      <rPr>
        <sz val="12"/>
        <rFont val="Arial"/>
        <family val="2"/>
      </rPr>
      <t>:  se realizaron valoraciones  y seguimientos medicos de los S.V.E. Psicosocial, biomecánico, y PVE: visual, cardiovascual  y auditivo, por eventos de accidentalidad laboral y condiciones medicas reportadas. trabajo den alturas,  Inpecciones biomecánicas de puesto de trabajo. Emision de informes y  recomendaciones
*  Coordinación de exámenes medico ocupacionales de: ingreso, egreso, cambio de labor . Teletrabajo: Inspección e informe,entrevista e informe psicosocial con capacitación: 01
*</t>
    </r>
    <r>
      <rPr>
        <u/>
        <sz val="12"/>
        <rFont val="Arial"/>
        <family val="2"/>
      </rPr>
      <t>Seguridad e Higiene Industrial:</t>
    </r>
    <r>
      <rPr>
        <sz val="12"/>
        <rFont val="Arial"/>
        <family val="2"/>
      </rPr>
      <t xml:space="preserve">  Inspecciónes planeadas realizadas: 19
* Estudio de Iluminación   y disconfort termico  en sede principal.
* Reporte de accidentes de trabajo: 2 e invetigaciones: 2
* Actualización de la matriz de peligros, identificación y valorascióny control de riesgos. 
* Informes mensuales COPASST con asistencia, Indicadores SGSST , SIDEAP , Informe FURAG, Rendición de cuentas SST y programación y realización con el  Ministerio de trabajo el ingreso  de los estandares mínimos SGSST a  la Página WEB de dicha entidad.
* Simulacros:  por Asonada y enfermedad súbita- socialización previa, - informes de resultados
</t>
    </r>
    <r>
      <rPr>
        <u/>
        <sz val="12"/>
        <rFont val="Arial"/>
        <family val="2"/>
      </rPr>
      <t>* COMITE DE CONVIVENCIA LABORAL</t>
    </r>
    <r>
      <rPr>
        <sz val="12"/>
        <rFont val="Arial"/>
        <family val="2"/>
      </rPr>
      <t xml:space="preserve">:  Elecciones, divulgación resultados y nombramiento de presidente y secretario,   Resolucion de conformación,  Actualización y presentación del Manual de Convivencia Laboral.  Seguimiento al cumplimiento normativo del Comité a través de gestión de concepto  jurídico de la ARL de afiliación con su correpondiente trámite.
* </t>
    </r>
    <r>
      <rPr>
        <u/>
        <sz val="12"/>
        <rFont val="Arial"/>
        <family val="2"/>
      </rPr>
      <t>SEMANA DE LA SALUD</t>
    </r>
    <r>
      <rPr>
        <sz val="12"/>
        <rFont val="Arial"/>
        <family val="2"/>
      </rPr>
      <t xml:space="preserve">: </t>
    </r>
    <r>
      <rPr>
        <i/>
        <sz val="12"/>
        <rFont val="Arial"/>
        <family val="2"/>
      </rPr>
      <t>"Cuando te ejercitas, tu salud mejora, Activate</t>
    </r>
    <r>
      <rPr>
        <sz val="12"/>
        <rFont val="Arial"/>
        <family val="2"/>
      </rPr>
      <t xml:space="preserve">"- Inscritos:  Exámenes médicos 75 funcionarios  y programadas: 13  charlas.
* </t>
    </r>
    <r>
      <rPr>
        <u/>
        <sz val="12"/>
        <rFont val="Arial"/>
        <family val="2"/>
      </rPr>
      <t>Otros</t>
    </r>
    <r>
      <rPr>
        <sz val="12"/>
        <rFont val="Arial"/>
        <family val="2"/>
      </rPr>
      <t xml:space="preserve">: Trámites - reuniones SHD, correspondientes a solicitudes de contratación, operativización,  documentos para pagos de contratos, atención acuerdos sindicales, atención correspondencia. </t>
    </r>
  </si>
  <si>
    <t>En el trascurso del primer semestre se diseñó la pieza divulgativa pertinente para la adecuada socialización para la vinculación de los funcionarios a la modalidad de teletrabajo.</t>
  </si>
  <si>
    <t xml:space="preserve">Por medio de correo electrónico el día 17 de abril el profesional a cargo de la modalidad de teletrabajo, hace entrega de la pieza divulgativa con el fin de ser revisada y aprobada para que sea enviada por correo masivo a los funcionarios del Concejo de Bogotá, D.C. </t>
  </si>
  <si>
    <t xml:space="preserve">Se proyectó la Resolcuión de  la política institucional de teletrabajo para la Corporación y se presentó al Equipo Tecnico de Talento humano, a la fecha se encuentre en revisión por SG-SSS y el área de Sistemas. </t>
  </si>
  <si>
    <t>Una vez quede aprobada la Resolución se publica en la carpeta de Administrativa\Talento Humano\Carrera Administrativa\</t>
  </si>
  <si>
    <t xml:space="preserve">El acto administrativo con el diseño y desarrollo de la Política Institucional del Teletrabajo para la Corporación, de conformidad con los lineamientos establecidos por la Secretaria General de la Alcaldia Mayor, se encuentra en la Dirección Juridica para revisión y posterior firma de la Mesa Directiva. </t>
  </si>
  <si>
    <t xml:space="preserve">Mediante correo del 2 de junio de 2023, fue remitido a la Dirección Juruduca </t>
  </si>
  <si>
    <t>16,7%</t>
  </si>
  <si>
    <t>Se realizó seguimiento del consumo de agua, dea cuerdo a las facturas suministradas, se elaboró pieza divulgativa relacionada con el ahorro del agua,  se realizó revisión de las unidades hidrosanitarias,</t>
  </si>
  <si>
    <t>Formato seguimiento de consumos, correo masivo, formato revisión de unidades hidrosanitarias.</t>
  </si>
  <si>
    <t>Se realizó seguimiento consumo de agua, lavado de tanques de agua potable, comunicación de pieza divulgativa de uso y ahorro eficiente del agua, una revisión hidrosanitaria e inventario de unidades hidrosanitarias y capacitación en tema de ahorro y uso eficiente del agua.</t>
  </si>
  <si>
    <t>Registro consumo de energía, correo masivo, registros de asistencia, orden de servicio.</t>
  </si>
  <si>
    <t>18,18%</t>
  </si>
  <si>
    <t>Se realizó seguimiento del consumo de energía, de acuerdo a las facturas suministradas, se elaboró pieza divulgativa relacionada con el ahorro de la energía.</t>
  </si>
  <si>
    <t>Formato seguimiento de consumos, correo masivo.</t>
  </si>
  <si>
    <t>Se realizó seguimiento consumo de energía, se comunico pieza divulgativa de uso eficiente de la energía, el area de mantenimiento remitio inventario de fuentes de iluminación, se realizó capacitación ente mas de uso eficiente de la energía.</t>
  </si>
  <si>
    <t>Registro consumo de energía, correo masivo, registros de asistencia, inventario</t>
  </si>
  <si>
    <t>15,40%</t>
  </si>
  <si>
    <t>Se realizó registro mensual de biciusuarios y pieza divulgativa para biciusuarios</t>
  </si>
  <si>
    <t>Formato registro de biciusuarios, correo masivo.</t>
  </si>
  <si>
    <t>Se solicito a la Oficina de Planeación el cambio en la programación trimestral y pasar del 34.6%  al 30.77%,  por lo tanto este reporte se realiza  con base en el 30.77%.
Se realizó seguimiento a los biciusuarios,  se  comunico pieza divulgativa relacionada con el uso de la bicicleta, se realizó mantenimiento a los jardines verticales e internos de la Corporación,  se realizó jornada de observació de aves,  se realizó fumigación en la sede principal,  se desarrollo la semana ambiental en el mes de junio.</t>
  </si>
  <si>
    <t>Registro biciusuarios, correo masivo, acta mantenimiento de jardines, informe mantenimiento de jardines, registro de asistencia jornada de aves, orden de servicio de fumigación, correo masivo semana ambiental, registro fotográfico.</t>
  </si>
  <si>
    <t>5,56%</t>
  </si>
  <si>
    <t>Se elaboró pieza comunicativa relacionada con la reducción de plásticos de un solo uso.</t>
  </si>
  <si>
    <t>Correo masivo</t>
  </si>
  <si>
    <t>Se elaboró  pieza divulgativa de  uso sostenible y reducción de plásticos de un solo uso,  se realizó capacitación relacionada con el uso sostenible y reducción de plásticos de un solo uso, se realizó sensibilización para fortalecer la correcta separación en la fuente, se realizó seguimiento para el mantenimiento de la eliminación en la adquisición de los plásticos de un solo uso.</t>
  </si>
  <si>
    <t>Correo  masivo,  registro fotográfico, Acta de reunión.</t>
  </si>
  <si>
    <t>23,10%</t>
  </si>
  <si>
    <t>Se verifico  registro generación de residuos aprovechables, se elaboró pieza divulgativa relacionada con la gestión de residuos, se verificó el registro de generación de residuos peligrosos, se realizó seguimiento de etiquetado  de sustancias quimicas,  se verificó las fichas de datos de seguridad, se realizó verificación de etiquetado y embalaje de residuos peligroso, se realizó cargue de información de registro de generadores de residuos peligrosos en la plataforma del IDEAM</t>
  </si>
  <si>
    <t>Formato de registro de residuos aprovechables, correo masivo, registro de residuos peligrosos, formato de seguimiento etiquetado, embalaje y hojas de seguridad de residuos peligrosos, soporte de cargue de información a la plataforma del IDEAM.</t>
  </si>
  <si>
    <t>Se solicito a la Oficina de Planeación el cambio en la programación trimestral y pasar del 28.20%  al 25.6%, teniendo en cuenta por programación de la ARL la capacitación en sistema global armonizado se realizará para el último trimestre, por lo tanto este reporte se realizá para este trimestre con el 25.6%. Para este trimestre se realizó capacitación en gestión de residuos, se realizó el seguimiento de la generación de residuos aprovechables, se elaboro y comunico una pieza divulgativa relacionada con la gestión integral de residuos,  se verifico el registro de forma trimestral de generación de residuos peligrosos,  se calculo la media movil correspondiente al primer semestre de 2023,  se realizó seguimiento al etiquetado  y empaque de residuos peligrosos y sus correspóndientes fichas de seguridad,  se realizó el seguimiento de verificación de etiquetado de insumos químicos,.</t>
  </si>
  <si>
    <t>Correo masivo, registro asistencia, bitacora de residuos aprovechables y residuos peligrosos,  calculo de media movil,  Acta seguimiento etiquetado de insumos quimicos,  formato  seguimiento envasado , empaque y etiquetado de residuos peligrosos.</t>
  </si>
  <si>
    <t>Se ajustó el documento, pero falta someterlo a consideración del CIGD</t>
  </si>
  <si>
    <t>Documento PINAR Carpeta de red interna Secretaria General: W:\PERÍODO 2020-2023\AÑO 2023\PLAN DE ACCION\2 trimestre</t>
  </si>
  <si>
    <t>0,95</t>
  </si>
  <si>
    <t>Se elaboró propuesta de Caracterización de proceso de Gestión Documental integrando el componente de correspondencia donde se integra el procedimiento de correspondencia, pero falta someterlo a consideración del CIGD</t>
  </si>
  <si>
    <t>Propuesta de procedimiento Carpeta de red interna Secretaria General: W:\PERÍODO 2020-2023\AÑO 2023\PLAN DE ACCION\2 trimestre</t>
  </si>
  <si>
    <t>Se cumplio con la meta de registros ingresados para el trimestre de acuerdo con los registros programados para inventario</t>
  </si>
  <si>
    <t>FUID</t>
  </si>
  <si>
    <t xml:space="preserve">Se cumplio la meta para el triemestre y culmino el inventario del material Bibliográfico ubicado en la Biblioteca Carlos Lleras, arrojando como resultado un total de 6.057 registros </t>
  </si>
  <si>
    <t>Inventario bibliográfico - Carpeta de red interna Secretaria General: W:\PERÍODO 2020-2023\AÑO 2023\PLAN DE ACCION\2 trimestre</t>
  </si>
  <si>
    <t>Se elaboró la ficha tecnica y se radicó la solicitud de contratación ante el Fondo Cuenta de la Dirección Finaciera de la Corporacón</t>
  </si>
  <si>
    <t>Ficha tecnica y solicitud de contratación</t>
  </si>
  <si>
    <t>En el marco del contrato 220837 con la empresa TalentoSolido se viene adelantadon la  ha adalantado el diseño, actualización y documentación de las siguientes cinco (5) prácticas de Gestión de Servicios de ITIL v4:
- Gestión de Incidentes 
- Gestión de Problemas
- Gestión del Catálogo de Servicios
- Gestión de Niveles de Servicio 
- Mesa de Servicio
Actualmente se encuentra en fase de socialización</t>
  </si>
  <si>
    <t>Documentación contrato 220837 suscrito entre la SDH y Matizzo</t>
  </si>
  <si>
    <t>DADMIN
En el marco del contrato 220900 con la empresa DAYSCRIPT se ha concluido la fase 1 la cual esta entregada en el marco del contrato
OAC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</si>
  <si>
    <t>A la fecha se esta revisando con la Dirección Financera la disponibilidad de recursos para adelantar estas solicutides de contratación.</t>
  </si>
  <si>
    <t>Se ha participado en las reuniones de seguimiento realizadas en el marco de la etapa 3 para las adecuaciones del nuevo edificio</t>
  </si>
  <si>
    <t xml:space="preserve">Actas de la reuniones
Oficios de la ANIM
Mobiliario y equipo entregados 
Informes mensuales
Ver informes de supervisión </t>
  </si>
  <si>
    <t>Se ejecutaron las actividades al 100 %
D. Financiera
Para el periodo se realizarón las siguientes actividades en el marco del contrato 220893 suscrito entre Matizzo y Secretaría Distrital de Hacienda, que incluye las instalaciones mobiliarias en los recintos de la Corporación:
1. Rutas de transito en el momento de la obra.
2. Dimensiones del mobiliario en el momento de su instalación.
3. Revisión de los rendes y cajones para los usuarios de las instalaciones.
5. Acomodación del mobiliario de acuerdo con la capacidad de cableado y tomas de corriente que tenga cada instalación. 
6. Recomendaciones de SST en cuanto a la acomodación de sillas y espacios.
7. Revisión de las desinstalaciones que se requieren en el marco del edificio ya construido.</t>
  </si>
  <si>
    <t>Acta de reunión de seguimiento realizado el 12 de abril de 2023, en el marco del Contrato con Matizzo y Secretaria Distrital de Hacienda, y el Concejo de Bogotá D.C.</t>
  </si>
  <si>
    <t>Se han realizado actividades de acompañamiento por parte del proceso de Sistemas y Seguridad de la Información en lo correspondiente en elmarco del contrato 220893</t>
  </si>
  <si>
    <t>Documentación contrato 220893 suscrito entre la SDH y Matizzo</t>
  </si>
  <si>
    <t>Se han realizado actividades de acompañamiento por parte del proceso de Sistemas y Seguridad de la Información en lo correspondiente en elmarco del contrato 220893
D. Financiera
Para el periodo se realizarón las siguientes actividades en el marco del contrato 220893 suscrito entre Matizzo y Secretaría Distrital de Hacienda, para la Adquisición de una solución tecnológica en los recintos de conferencia y debate del Concejo de Bogotá:
1. Revisión de los avances en la instalación de algunos componentes del hardware de la solución.
2. Revisión de la ejecución financiera del contrato.
3. Ruta de actividades para el proyecto.</t>
  </si>
  <si>
    <t>Acta de reunión de seguimiento realizado el 30 de mayo de 2023, en el marco del Contrato con Matizzo y Secretaria Distrital de Hacienda, y el Concejo de Bogotá D.C.</t>
  </si>
  <si>
    <r>
      <rPr>
        <b/>
        <u/>
        <sz val="12"/>
        <rFont val="Arial"/>
        <family val="2"/>
      </rPr>
      <t>MODIFICACIONES PLAN DE ACCIÓN ANUAL - Aprobadas en CIGD sesión 30 de agosto de 2023</t>
    </r>
    <r>
      <rPr>
        <sz val="12"/>
        <rFont val="Arial"/>
        <family val="2"/>
      </rPr>
      <t xml:space="preserve">
</t>
    </r>
    <r>
      <rPr>
        <u/>
        <sz val="12"/>
        <rFont val="Arial"/>
        <family val="2"/>
      </rPr>
      <t>Gestión Documental</t>
    </r>
    <r>
      <rPr>
        <sz val="12"/>
        <rFont val="Arial"/>
        <family val="2"/>
      </rPr>
      <t xml:space="preserve">
Actividad 141 (prev 134): Se modifica la redacción de la actividad, la meta anual, pasando del 100% al 5%, cuya ejecución queda programada para el cuarto trimestre
Actividad 143 (prev 136): Se modifica la redacción de la actividad, la meta anual, pasando del 100% al 5%, se elimina la programación del tercer trimestre y se programa la totalidad de la ejecución para el cuarto trimestre
Actividad 144 (prev 137): Se modifica la redacción de la actividad, la meta anual, pasando del 100% al 5%, se elimina la programación del tercer trimestre y se programa la totalidad de la ejecución para el cuarto trimestre
</t>
    </r>
    <r>
      <rPr>
        <u/>
        <sz val="12"/>
        <rFont val="Arial"/>
        <family val="2"/>
      </rPr>
      <t>Gestión Jurídica</t>
    </r>
    <r>
      <rPr>
        <sz val="12"/>
        <rFont val="Arial"/>
        <family val="2"/>
      </rPr>
      <t xml:space="preserve">
Actividad  4: Se modifica programación trimestral, pasando de 1,1,1,1 a 0,1,2,1. Esta modificación implica ajuste al reporte de avance de la actividad para primer trimestre, la cual se modificó de 1 a 0 por decisión del CIGD. La modificación del reporte de primer trimestre fue incorporada en el seguimiento consolidado que se publicó con ocasión del corte de tercer trimestre de la vigencia (El avance de primer trimestre pasó de 94,9% a 96,6%)
Actividad 7: Se modifica programación trimestral, pasando de 1,1,1,2 a 0,0,2,3
Actividad 46 (prev 35): Se unifica el diseño de las metodologías de apertura y participacón ciudadana con las de innovación política. Cambia la meta anual de 2 a 1. Se mantiene la programación para el cuarto trimestre
Actividad 47 (prev 36): Se centra en la implementación de las metodologías de la actividad 35
</t>
    </r>
    <r>
      <rPr>
        <u/>
        <sz val="12"/>
        <rFont val="Arial"/>
        <family val="2"/>
      </rPr>
      <t>Comunicaciones</t>
    </r>
    <r>
      <rPr>
        <sz val="12"/>
        <rFont val="Arial"/>
        <family val="2"/>
      </rPr>
      <t xml:space="preserve">
Actividad (prev 45): Se elimina
Actividad (prev 46): Se elimina
</t>
    </r>
    <r>
      <rPr>
        <u/>
        <sz val="12"/>
        <rFont val="Arial"/>
        <family val="2"/>
      </rPr>
      <t>Gestión Jurídica (Biblioteca Jurídica)</t>
    </r>
    <r>
      <rPr>
        <sz val="12"/>
        <rFont val="Arial"/>
        <family val="2"/>
      </rPr>
      <t xml:space="preserve">
Se crean actividades 21 - 26 y se elimina la anterior actividad 21 "Desarrollar el 100% de las actividades previstas para la vigencia, para avanzar en la puesta en operación de la Biblioteca Jurídica Virtual, que permita hacer seguimiento a los acuerdos y proyectos de acuerdo"
</t>
    </r>
    <r>
      <rPr>
        <u/>
        <sz val="12"/>
        <rFont val="Arial"/>
        <family val="2"/>
      </rPr>
      <t xml:space="preserve">Anales, publicaciones y relatoría </t>
    </r>
    <r>
      <rPr>
        <sz val="12"/>
        <rFont val="Arial"/>
        <family val="2"/>
      </rPr>
      <t xml:space="preserve">
Se crean actividades 28 - 32. 
</t>
    </r>
    <r>
      <rPr>
        <u/>
        <sz val="12"/>
        <rFont val="Arial"/>
        <family val="2"/>
      </rPr>
      <t xml:space="preserve">
Control Político y Gestión Normativa</t>
    </r>
    <r>
      <rPr>
        <sz val="12"/>
        <rFont val="Arial"/>
        <family val="2"/>
      </rPr>
      <t xml:space="preserve">
Actividad 14: Se incluye en el alcance la audiencia pública, en coherencia con el ajuste del logro cuatrienal número 8
</t>
    </r>
    <r>
      <rPr>
        <b/>
        <u/>
        <sz val="12"/>
        <rFont val="Arial"/>
        <family val="2"/>
      </rPr>
      <t>MODIFICACIONES PLAN DE ACCIÓN ANUAL - Aprobadas en CIGD sesión 20 de septiembre de 2023</t>
    </r>
    <r>
      <rPr>
        <sz val="12"/>
        <rFont val="Arial"/>
        <family val="2"/>
      </rPr>
      <t xml:space="preserve">
</t>
    </r>
    <r>
      <rPr>
        <u/>
        <sz val="12"/>
        <rFont val="Arial"/>
        <family val="2"/>
      </rPr>
      <t>Gestión de recursos físicos (Gestión ambiental)</t>
    </r>
    <r>
      <rPr>
        <sz val="12"/>
        <rFont val="Arial"/>
        <family val="2"/>
      </rPr>
      <t xml:space="preserve">
Actividad 137 (prev 130): Se modifica programación trimestral, pasando de 15.40%, 34.60%, 19.20%, 30.80% a 15.40%, 30.76%, 23.07%, 30.77% 
Actividad 139 (prev 132): Se modifica programación trimestral, pasando de 23.10%,  28.20%, 20.50%, 28.20% a 23.10%, 25.60%, 20.50%, 30.80%
</t>
    </r>
    <r>
      <rPr>
        <u/>
        <sz val="12"/>
        <rFont val="Arial"/>
        <family val="2"/>
      </rPr>
      <t>Control Político y Gestión Normativa</t>
    </r>
    <r>
      <rPr>
        <sz val="12"/>
        <rFont val="Arial"/>
        <family val="2"/>
      </rPr>
      <t xml:space="preserve">
Actividad 15: Se modifica el alcance de la actividad, pasando de la institucionalización a la presentación de un instrumento (documento Legal) para establecer un vínculo formal 
Actividad 33: Se incorpora actividad de desarrollo de una propuesta metodológica del sistema de medición de la gestión del Concejo y Concejales, a raíz de la modificación del logro cuatrienal 16
</t>
    </r>
    <r>
      <rPr>
        <u/>
        <sz val="12"/>
        <rFont val="Arial"/>
        <family val="2"/>
      </rPr>
      <t>Gestión del conocimiento y la innovación:</t>
    </r>
    <r>
      <rPr>
        <sz val="12"/>
        <rFont val="Arial"/>
        <family val="2"/>
      </rPr>
      <t xml:space="preserve">
Actividad 36 (prev 25): Se modifica el alcance de la actividad, dejándolo a nivel de la presentación del manual. Se modifica indicador y método de merificación en coherencia con el ajuste
Actividad 39 (prev 28): Se modifica el alcance de la actividad, dejándolo a nivel de la presentación de las metodologías. Se modifica indicador y método de merificación en coherencia con el ajuste</t>
    </r>
  </si>
  <si>
    <r>
      <rPr>
        <u/>
        <sz val="12"/>
        <color theme="1"/>
        <rFont val="Arial"/>
        <family val="2"/>
      </rPr>
      <t>MESA DIRECTIVA:</t>
    </r>
    <r>
      <rPr>
        <sz val="12"/>
        <color theme="1"/>
        <rFont val="Arial"/>
        <family val="2"/>
      </rPr>
      <t xml:space="preserve">
Se realizó mapeo de los concejos municipales de la región, para obtener datos de contacto de las mesas directivas, para posteriormente hacer los respectivos oficios de invitación a la primera reunión de acercamiento, en el mismo sentido, fueron invitados los enlaces de las secretarías de Ambiente, Movilidad y seguridad.
Se llevó a cabo la primera mesa de trabajo con los presidentes de los concejos de municipios de la región, en donde se establecieron los puntos generales a trabajar.
Se acordó llevar a cabo unos foros con temáticas comunes e intercambio de experiencias exitosas en política pública, que pudieran ser replicables en los municipios, estos se realizarán en el marco de sesiones plenarias en la Corporación.
En esta ocasión, por medio de una reunión virtual, previa invitación formal a las mesas directivas de varias provincias del Departamento, se realizó la última mesa de trabajo en donde se definieron los temas a tratar en los foros a realizarse en el Concejo.
Las mesas de trabajo definieron lo siguiente: Se realizarán los foros en los meses de noviembre y diciembre, las fechas de los mismos serán definidas en junta de voceros de los respectivos meses, así:
-Foro Movilidad – Seguridad: Regiotran Norte - Seguridad vial en transporte intermunicipal -Trabajo conjunto para ciclopaseos intermunicipales – 
-Foro Medio Ambiente: Mejorar la calidad del aire -Política pública bienestar animal- Transformación y manejo de residuos sólidos coordinado
</t>
    </r>
    <r>
      <rPr>
        <u/>
        <sz val="12"/>
        <color theme="1"/>
        <rFont val="Arial"/>
        <family val="2"/>
      </rPr>
      <t xml:space="preserve">Dirección Jurídica:
</t>
    </r>
    <r>
      <rPr>
        <sz val="12"/>
        <color theme="1"/>
        <rFont val="Arial"/>
        <family val="2"/>
      </rPr>
      <t>REGISTRO DE ASISTENCIA AGENDA ESTRATEGICA CONCEJO DE BOGOTÁ Y ASAMBLEA DE CUNDINAMARCA, VIDEO SESIÓN PLENARIA DEL 22 DE FEBRERO DE 2023 Y ACTA SUCINTA No. 017 DE LA MISMA FECHA.</t>
    </r>
  </si>
  <si>
    <r>
      <rPr>
        <u/>
        <sz val="12"/>
        <color theme="1"/>
        <rFont val="Arial"/>
        <family val="2"/>
      </rPr>
      <t>MESA DIRECTIVA:</t>
    </r>
    <r>
      <rPr>
        <sz val="12"/>
        <color theme="1"/>
        <rFont val="Arial"/>
        <family val="2"/>
      </rPr>
      <t xml:space="preserve">
Oficios de invitación a los concejales, actas y grabación de las reuniones, listados de asistencia, infografía y agenda-cronograma
</t>
    </r>
    <r>
      <rPr>
        <u/>
        <sz val="12"/>
        <color theme="1"/>
        <rFont val="Arial"/>
        <family val="2"/>
      </rPr>
      <t>Dirección Jurídica</t>
    </r>
    <r>
      <rPr>
        <sz val="12"/>
        <color theme="1"/>
        <rFont val="Arial"/>
        <family val="2"/>
      </rPr>
      <t xml:space="preserve">
Red Interna carpeta Secretaría General PERÍODO 2020-2023&gt;AÑO 2023&gt;PLAN DE ACCIÓN SEG OAP&gt;1trimestre </t>
    </r>
    <r>
      <rPr>
        <u/>
        <sz val="11"/>
        <color theme="10"/>
        <rFont val="Calibri"/>
        <family val="2"/>
        <scheme val="minor"/>
      </rPr>
      <t xml:space="preserve">https://www.youtube.com/watch?v=EPSzi_e5TjM 
</t>
    </r>
    <r>
      <rPr>
        <sz val="11"/>
        <color theme="1"/>
        <rFont val="Arial"/>
        <family val="2"/>
      </rPr>
      <t>Red Interna carpeta Secretaría General PERÍODO 2020-2023&gt;AÑO 2023&gt;ACTAS&gt;ACTAS APROBADAS</t>
    </r>
  </si>
  <si>
    <r>
      <rPr>
        <u/>
        <sz val="12"/>
        <color theme="1"/>
        <rFont val="Arial"/>
        <family val="2"/>
      </rPr>
      <t>MESA DIRECTIVA:</t>
    </r>
    <r>
      <rPr>
        <sz val="12"/>
        <color theme="1"/>
        <rFont val="Arial"/>
        <family val="2"/>
      </rPr>
      <t xml:space="preserve">
La Asamblea Ciudadana Itinerante de Bogotá 2023 fue un proceso de 4 meses de planeación y un mes de ejecución, en el que la Mesa Directiva con el apoyo de Extituto de política abierta (y sus aliados) así como la Secretaría General del Concejo, trabajaron en conjunto para realizar las diferentes actividades con el fin de cumplir con lo estipulado en la resolución 550 de 2020. A continuación, se detalla el componente metodológico de la ACI 2023 por cada una de las fases:
Priorización temática
El comité técnico de la ACI 2023 definió 10 temas de ciudad mediante la revisión de cifras, informes, prensa y agendas del Concejo de Bogotá; estos temas se presentaron en plenaria del Concejo para que los concejales votaran por los cuatro temas prioritarios. Los resultados fueron revisados por los expertos académicos de la ACI 2023 y ajustados según los objetivos pedagógicos y de incidencia que se plantearon. De esta manera, se definió que las cuatro comisiones de la ACI 2023 serían: Seguridad y cuidado; Ambiente y ordenamiento territorial; Espacio público- Movilidad.
Convocatoria: el proceso garantizó la selección aleatoria de participantes, la metodología de Asamblea Ciudadana Itinerante usó tres mecanismos de selección ciudadana: A) Un 65% (78 personas) de nueva ciudadanía escogida por aleatoriedad, B) Un 15% (18 personas) de ciudadanía participante en la Asamblea Ciudadana Itinerante 2020 y 2021. C) Un 20% (24 personas) de ciudadanía que se postula de manera voluntaria para participar en el espacio. Con estos medios se convocaron 120 personas que participaron del ejercicio, las cuales fueron repartidas de manera igualitaria en 12 comisiones temáticas. 
Foros de discusión: fueron espacios para el intercambio de conocimientos en torno a las temáticas priorizadas con participación de expertas, concejales y ciudadanía. Cada espacio presentó posiciones diversas, contrarias o complementarias dentro del panel de invitadas. Los espacios se organizaron en alianza con el Centro de Diálogo de la Universidad del Rosario, así, se vinculó la academia en el espacio de formación de la ACI 2023 y se amplió la participación a personas que no necesariamente hacen parte de la asamblea. También, se invitó a los concejales a ser parte de estos espacios de formación, lo que significó un mayor compromiso de las bancadas que conforman el Concejo de Bogotá con la participación ciudadana. 
</t>
    </r>
    <r>
      <rPr>
        <u/>
        <sz val="12"/>
        <color theme="1"/>
        <rFont val="Arial"/>
        <family val="2"/>
      </rPr>
      <t>Dirección Jurídica:</t>
    </r>
    <r>
      <rPr>
        <sz val="12"/>
        <color theme="1"/>
        <rFont val="Arial"/>
        <family val="2"/>
      </rPr>
      <t xml:space="preserve">
Se desarrollaron las siguientes asambleas ciudadanas:
1. Balance de ciudad, una perspectiva desde el concejo de Bogotá.
2. Balance de ciudad - retos en ambiente y ordenamiento territorial 17 05 2023.
3. Concejo de Bogotá, la tercera Asamblea Ciudadana que busca ponerle la lupa al trabajo realizado en la ciudad.</t>
    </r>
  </si>
  <si>
    <r>
      <rPr>
        <u/>
        <sz val="12"/>
        <color theme="1"/>
        <rFont val="Arial"/>
        <family val="2"/>
      </rPr>
      <t>MESA DIRECTIVA:</t>
    </r>
    <r>
      <rPr>
        <sz val="12"/>
        <rFont val="Arial"/>
        <family val="2"/>
      </rPr>
      <t xml:space="preserve">
</t>
    </r>
    <r>
      <rPr>
        <sz val="11"/>
        <rFont val="Calibri"/>
        <family val="2"/>
        <scheme val="minor"/>
      </rPr>
      <t>Socialización en junta de voceros del 25 de septiembre de 2023. Informe de los resultados socializado a todos los concejales y funcionarios, mediante el correo electronico de la Corporación.
W:\PERÍODO 2020-2023\AÑO 2023\PLAN DE ACCION SEG OAP\3 trimestre\Actividades para metas Mesa Directiva\Actividad Cabildo yo Asamblea Ciudadanas</t>
    </r>
    <r>
      <rPr>
        <u/>
        <sz val="11"/>
        <rFont val="Calibri"/>
        <family val="2"/>
        <scheme val="minor"/>
      </rPr>
      <t xml:space="preserve">
</t>
    </r>
    <r>
      <rPr>
        <u/>
        <sz val="11"/>
        <color theme="10"/>
        <rFont val="Calibri"/>
        <family val="2"/>
        <scheme val="minor"/>
      </rPr>
      <t xml:space="preserve">
</t>
    </r>
    <r>
      <rPr>
        <u/>
        <sz val="11"/>
        <rFont val="Calibri"/>
        <family val="2"/>
        <scheme val="minor"/>
      </rPr>
      <t>Dirección Jurídica:</t>
    </r>
    <r>
      <rPr>
        <u/>
        <sz val="11"/>
        <color theme="10"/>
        <rFont val="Calibri"/>
        <family val="2"/>
        <scheme val="minor"/>
      </rPr>
      <t xml:space="preserve">
* https://www.youtube.com/watch?v=69ByhvN78DQ
* https://www.youtube.com/watch?v=pTQCMWrkcy0
* https://concejodebogota.gov.co/llega-al-concejo-de-bogota-la-tercera-asamblea-ciudadana-que-busca/cbogota/2023-05-23/084537.php</t>
    </r>
  </si>
  <si>
    <t xml:space="preserve">* Actualización Documental del SGSST:  Manual de Brigadistas y  SST para contratistas ajustado,  Procedimientos: Gestión del Cambio y Reporte e Investiagación de AT e incidentes. Formatos: Eliminación de 5 formatos.
* Capacitación:  Inducción SGSST a proveeedores: 1 y planta: 01, Pausas activas e Higiene postural, Actividad fisica para manejo de estrés, SST: Simulacro Distrital de Evacución con el  IDIGER,  Brigada de Emergencias:  Procedimiento  Evacuación  con  PPPyRAE actualizado,  Conductores: 3 temas, Servicios Generales: uso adecuado de EPP, mantenimiento y manipulación de alimentos.Voz a voz todas las dependencias:  Prevención de salud mental y primeros auxilios, Pausas cognitivas, Higiene y Seg.  Industrial. P y P en hábitos saludables. Proveedores de servicio: Socilización  proceimiento de evacuación y Simulacro  Distrital
* Divulgaciones masivas: 23
*Medicina Laboral:  se realizaron valoraciones  y seguimientos medicos de los S.V.E. Psicosocial, biomecánico,  por eventos de accidentalidad laboral ,  Inpecciones biomecánicas de puesto de trabajo. Emision de informes y  recomendaciones
*  Coordinación de exámenes medico ocupacionales de: ingreso, egreso, cambio de labor  y periódicos. 
*Seguridad e Higiene Industrial:  Inspecciónes planeadas realizadas: 15
* Reporte de accidentes de trabajo: 2 e invetigaciones: 2
* Informes mensuales COPASST con asistencia:03.
* Actualización bases de datos y elaboración de  los Indicadores SGSST mensuales, trimestrales y semestrales, SIDEAP: Covid, discapacidad e indicadores SGSST , Informe Matriz de riesgo cuatrienal.
* Simulacros:  Organización Simulacro Distrital de Evacuación dos sedes, Gestión con OAC realización video: Procedimiento de Evacuación, reuniones GAED sede  CAD, inspcricion de las dos sedes 
* Auditorias: Visita Preventiva del Ministerio de Trabajo y  diligenciamiento y envío formato de información requerida. OCI: Reunión presentación evidencias, elaboración y envió de 1er cuestinario de auditoría interna.
* Otros: Trámites - reuniones comites,  tramites correspondientes a solicitudes de contratación, operativización,  documentos para pagos de contratos, atención correspondencia. </t>
  </si>
  <si>
    <r>
      <rPr>
        <u/>
        <sz val="12"/>
        <rFont val="Arial"/>
        <family val="2"/>
      </rPr>
      <t xml:space="preserve">OFICiNA ASESORA DE PLANEACIÓN: </t>
    </r>
    <r>
      <rPr>
        <sz val="12"/>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</si>
  <si>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t>1. Listado de actualizacion documental 2023 3 trimestre.
2. Tablero de control de documentos</t>
  </si>
  <si>
    <r>
      <t xml:space="preserve">
</t>
    </r>
    <r>
      <rPr>
        <u/>
        <sz val="12"/>
        <rFont val="Arial"/>
        <family val="2"/>
      </rPr>
      <t>OFICINA ASESORA DE PLANEACIÓN</t>
    </r>
    <r>
      <rPr>
        <sz val="12"/>
        <rFont val="Arial"/>
        <family val="2"/>
      </rPr>
      <t xml:space="preserve">
Ver los documentos en la carpeta compartida DE PLANEACION (U:) / MANUAL DE PROCESOS Y PROCEDIMIENTOS / 2-COMUNICACIONES E INFORMACION </t>
    </r>
  </si>
  <si>
    <r>
      <rPr>
        <u/>
        <sz val="12"/>
        <rFont val="Arial"/>
        <family val="2"/>
      </rPr>
      <t xml:space="preserve">SECRETARÍA GENERAL: </t>
    </r>
    <r>
      <rPr>
        <sz val="12"/>
        <rFont val="Arial"/>
        <family val="2"/>
      </rPr>
      <t xml:space="preserve">Planillas de asistencia y borrador de avance de la actualización en W:\PERÍODO 2020-2023\AÑO 2023\PLAN DE ACCION SEG OAP\3 trimestre\Actividad 68. Actualizar el 100% de los documentos proceso Gestión Normativa
</t>
    </r>
    <r>
      <rPr>
        <u/>
        <sz val="12"/>
        <rFont val="Arial"/>
        <family val="2"/>
      </rPr>
      <t xml:space="preserve">COMISIÓN PRIMERA: </t>
    </r>
    <r>
      <rPr>
        <sz val="12"/>
        <rFont val="Arial"/>
        <family val="2"/>
      </rPr>
      <t xml:space="preserve"> Documentos publicados en el link Comisión del Plan/2023/proyectos de Acuerdo expedientes de cada uno de los p.as y cuadro de relación
</t>
    </r>
    <r>
      <rPr>
        <u/>
        <sz val="12"/>
        <rFont val="Arial"/>
        <family val="2"/>
      </rPr>
      <t xml:space="preserve">OFICINA ASESORA DE PLANEACIÓN: </t>
    </r>
    <r>
      <rPr>
        <sz val="12"/>
        <rFont val="Arial"/>
        <family val="2"/>
      </rPr>
      <t>1. Listado de actualizacion documental 2023 3 trimestre.
2. Tablero de control de documentos</t>
    </r>
  </si>
  <si>
    <r>
      <rPr>
        <u/>
        <sz val="12"/>
        <rFont val="Arial"/>
        <family val="2"/>
      </rPr>
      <t xml:space="preserve">OFICINA ASESORA DE COMUNICACIONES
</t>
    </r>
    <r>
      <rPr>
        <sz val="12"/>
        <rFont val="Arial"/>
        <family val="2"/>
      </rPr>
      <t>Los documentos que soportan la operación de los procesos de la dependencia se encuentran vigentes a la fecha</t>
    </r>
    <r>
      <rPr>
        <u/>
        <sz val="12"/>
        <rFont val="Arial"/>
        <family val="2"/>
      </rPr>
      <t xml:space="preserve">
OFICINA ASESORA DE PLANEACIÓN:</t>
    </r>
    <r>
      <rPr>
        <sz val="12"/>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</si>
  <si>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Se presentó propuesta de actualización del procedimiento a jefe de la dependencia,  pendiente revisión y aprobación en mesa de trabajo.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</si>
  <si>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Borrador de avance de la actualización en W:\PERÍODO 2020-2023\AÑO 2023\PLAN DE ACCION SEG OAP\3 trimestre\Actividad 69. Actualizar el 100% de los documentos proceso Eleccion de servidores públicos distritales.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</si>
  <si>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 xml:space="preserve">SECRETARÍA GENERAL </t>
    </r>
    <r>
      <rPr>
        <sz val="12"/>
        <rFont val="Arial"/>
        <family val="2"/>
      </rPr>
      <t xml:space="preserve">: Durante el trimestre se continuó la revisión de los procedimientos misionales entre estos, el de control polìtico el cual en sesión de revisión durante el mes de agosto fue ajustado en lo referente a impedimentos y recusaciones.
</t>
    </r>
    <r>
      <rPr>
        <u/>
        <sz val="12"/>
        <rFont val="Arial"/>
        <family val="2"/>
      </rPr>
      <t>COMISIÓN PRIMERA</t>
    </r>
    <r>
      <rPr>
        <sz val="12"/>
        <rFont val="Arial"/>
        <family val="2"/>
      </rPr>
      <t xml:space="preserve">: De conformidad con los Acuerdos 741 de 2019, 837 de 2022, Reglamento Interno del Concejo y el procedimiento para Control Político se tienen actualizados los documentos que soportan el proceso de Gestión Normativa tando en la red Interna como en la página Web en lo correspondiente al tercer trimestre. Es oportuno anotar que se están realizando mesas de trabajo con la Secretaría General y demás Comisiones para actualizar el procedimiento y los documentos que lo soportan.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</si>
  <si>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Planillas de asistencia y borrador de avance de la actualización enW:\PERÍODO 2020-2023\AÑO 2023\PLAN DE ACCION SEG OAP\3 trimestre\Actividad 70. Actualizar el 100% de los documentos proceso Control Politico.
</t>
    </r>
    <r>
      <rPr>
        <u/>
        <sz val="12"/>
        <rFont val="Arial"/>
        <family val="2"/>
      </rPr>
      <t>COMISIÓN PRIMERA</t>
    </r>
    <r>
      <rPr>
        <sz val="12"/>
        <rFont val="Arial"/>
        <family val="2"/>
      </rPr>
      <t xml:space="preserve">: Documentos publicados en el link Comisión del Plan/2023/Control Político con las carpetas de cada una de las Proposiciones radicadas, proposiciones aprobadas y cuadro de relación
</t>
    </r>
    <r>
      <rPr>
        <u/>
        <sz val="12"/>
        <rFont val="Arial"/>
        <family val="2"/>
      </rPr>
      <t>OFICINA ASESORA DE PLANEACIÓN</t>
    </r>
    <r>
      <rPr>
        <sz val="12"/>
        <rFont val="Arial"/>
        <family val="2"/>
      </rPr>
      <t>: 1. Listado de actualizacion documental 2023 3 trimestre.
2. Tablero de control de documentos</t>
    </r>
  </si>
  <si>
    <r>
      <rPr>
        <u/>
        <sz val="12"/>
        <color theme="1"/>
        <rFont val="Arial"/>
        <family val="2"/>
      </rPr>
      <t>DIRECCIÓN JURÍDICA</t>
    </r>
    <r>
      <rPr>
        <sz val="12"/>
        <color theme="1"/>
        <rFont val="Arial"/>
        <family val="2"/>
      </rPr>
      <t xml:space="preserve">: Para el periodo no se hizo neceasario ajustar documetnos del proceso
</t>
    </r>
    <r>
      <rPr>
        <u/>
        <sz val="12"/>
        <color theme="1"/>
        <rFont val="Arial"/>
        <family val="2"/>
      </rPr>
      <t>OFICINA ASESORA DE PLANEACIÓN</t>
    </r>
    <r>
      <rPr>
        <sz val="12"/>
        <color theme="1"/>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1 manual del proceso</t>
    </r>
  </si>
  <si>
    <r>
      <rPr>
        <u/>
        <sz val="12"/>
        <color theme="1"/>
        <rFont val="Arial"/>
        <family val="2"/>
      </rPr>
      <t>OFICINA ASESORA DE PLANEACIÓN</t>
    </r>
    <r>
      <rPr>
        <sz val="12"/>
        <color theme="1"/>
        <rFont val="Arial"/>
        <family val="2"/>
      </rPr>
      <t>:1. Listado de actualizacion documental 2023 3 trimestre.
2. Tablero de control de documentos</t>
    </r>
  </si>
  <si>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3 manuales, 3 procedimientos, 7 programas, 2 politicas y 4 formatos</t>
    </r>
  </si>
  <si>
    <r>
      <rPr>
        <u/>
        <sz val="12"/>
        <rFont val="Arial"/>
        <family val="2"/>
      </rPr>
      <t>OFICINA ASESORA DE PLANEACIÓN</t>
    </r>
    <r>
      <rPr>
        <sz val="12"/>
        <rFont val="Arial"/>
        <family val="2"/>
      </rPr>
      <t>: 1. Listado de actualizacion documental 2023 3 trimestre.
2. Tablero de control de documentos</t>
    </r>
  </si>
  <si>
    <r>
      <rPr>
        <u/>
        <sz val="12"/>
        <color theme="1"/>
        <rFont val="Arial"/>
        <family val="2"/>
      </rPr>
      <t>DIRECCIÓN JURÍDICA</t>
    </r>
    <r>
      <rPr>
        <sz val="12"/>
        <color theme="1"/>
        <rFont val="Arial"/>
        <family val="2"/>
      </rPr>
      <t xml:space="preserve">: Para el periodo no se hizo neceasario ajustar documetnos del proceso
</t>
    </r>
    <r>
      <rPr>
        <u/>
        <sz val="12"/>
        <color theme="1"/>
        <rFont val="Arial"/>
        <family val="2"/>
      </rPr>
      <t>OFICINA ASESORA DE PLANEACIÓN</t>
    </r>
    <r>
      <rPr>
        <sz val="12"/>
        <color theme="1"/>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</si>
  <si>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color theme="1"/>
        <rFont val="Arial"/>
        <family val="2"/>
      </rPr>
      <t>OFICINA ASESORA DE PLANEACIÓN</t>
    </r>
    <r>
      <rPr>
        <sz val="12"/>
        <color theme="1"/>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una politica </t>
    </r>
  </si>
  <si>
    <r>
      <rPr>
        <u/>
        <sz val="12"/>
        <rFont val="Arial"/>
        <family val="2"/>
      </rPr>
      <t>SECRETARÍA GENERAL</t>
    </r>
    <r>
      <rPr>
        <sz val="12"/>
        <rFont val="Arial"/>
        <family val="2"/>
      </rPr>
      <t xml:space="preserve">: Planillas de asistencia a sesión de revisión y borrador de avance de la actualización W:\PERÍODO 2020-2023\AÑO 2023\PLAN DE ACCION SEG OAP\3 trimestre\Actividad 75. Actualizar el 100% de los documentos proceso Gestion Documental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</si>
  <si>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SECRETARÍA GENERAL</t>
    </r>
    <r>
      <rPr>
        <sz val="12"/>
        <rFont val="Arial"/>
        <family val="2"/>
      </rPr>
      <t xml:space="preserve">:  Durante el trimestre en sesión de revisión de la documentación del proceso,  el equipo de trabajo, determinó la necesidad de creación de un "formato de estadistica de usuarios" y la actualización del formato de "Consulta y préstamo Biblioteca" los cuales seran presentados para revisión metodológica de la OAP.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</si>
  <si>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Durante el trimestre abril -junio se realizó concertación conjunta con la Dirección Administrativa y la Oficina Asesora de Planeación, delimitanto el alcance del procedimiento para el cual se definió su alcance, el cambio de su nombre y la inclusión como procedimiento de los procesos misionales, sin embargo, como consecuencia de la sesión de seguimiento a la implementación de software para sesiones y la herramienta para la transcripción de actas con la empresa proveedora MATIZZO, se determinó la necesidad de reformular la propuesta de actualización de los procedimientos de cabina de sonido y relatoría lo cual dependerá de la parametrización del  software respectivo por cuanto el avance de esta actividad se encuentra condicionado a los tiempos de revisión y entrega de estas herramientas.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</si>
  <si>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DIRECCIÓN ADMINISTRATIVA</t>
    </r>
    <r>
      <rPr>
        <sz val="12"/>
        <rFont val="Arial"/>
        <family val="2"/>
      </rPr>
      <t xml:space="preserve">: Se realizaron las revisiones finales a los procedimientos a actualizar del proceso SSI para su remisión a la OAP para revisión metodológica.
El 24 de Agosto se solicito el traslado del procedimiento SSI-PR009 “Acceso físico a las instalaciones e ingreso de equipos portátiles” por ser de competencia del proceso de Gestión de Recursos Físicos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11 procedimientos y 2 formatos</t>
    </r>
  </si>
  <si>
    <r>
      <rPr>
        <u/>
        <sz val="12"/>
        <rFont val="Arial"/>
        <family val="2"/>
      </rPr>
      <t>DIRECCIÓN ADMINISTRATIVA</t>
    </r>
    <r>
      <rPr>
        <sz val="12"/>
        <rFont val="Arial"/>
        <family val="2"/>
      </rPr>
      <t xml:space="preserve">: Procedimientos actualizados Memorando 2023IE12382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</si>
  <si>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DIRECCIÓN FINANCIERA</t>
    </r>
    <r>
      <rPr>
        <sz val="12"/>
        <rFont val="Arial"/>
        <family val="2"/>
      </rPr>
      <t xml:space="preserve">. Durante el período reportado no fue necesario actualizar documentos que soportan la operación del proceso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</si>
  <si>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DIRECCIÓN FINANCIERA</t>
    </r>
    <r>
      <rPr>
        <sz val="12"/>
        <rFont val="Arial"/>
        <family val="2"/>
      </rPr>
      <t xml:space="preserve">: Documentación del proceso publicada en la red interna en la carpeta de planeación - Manual de procesos y procedimientos 
Archivo en pdf: Solicitud de Creación de ficha de depuración y solicitud plan de actualización documental. Del 28-09-2023 bajo el cordis 2023IE13977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</si>
  <si>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OFICINA DE CONTROL INTERNO</t>
    </r>
    <r>
      <rPr>
        <sz val="12"/>
        <rFont val="Arial"/>
        <family val="2"/>
      </rPr>
      <t xml:space="preserve">: En sesión del CIGD  de agosto se presentó para aprobación la última versión del EVI-PR-001 Auditorías Internas V12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</si>
  <si>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OFICINA DE CONTROL INTERNO</t>
    </r>
    <r>
      <rPr>
        <sz val="12"/>
        <rFont val="Arial"/>
        <family val="2"/>
      </rPr>
      <t xml:space="preserve">: Actas del CIGD en red de la OAP 
</t>
    </r>
    <r>
      <rPr>
        <u/>
        <sz val="12"/>
        <rFont val="Arial"/>
        <family val="2"/>
      </rPr>
      <t>OFICINA ASESORA DE PLANEACIÓN</t>
    </r>
    <r>
      <rPr>
        <sz val="12"/>
        <rFont val="Arial"/>
        <family val="2"/>
      </rPr>
      <t>: 1. Listado de actualizacion documental 2023 3 trimestre. 2. Tablero de control de documentos</t>
    </r>
  </si>
  <si>
    <t>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</si>
  <si>
    <r>
      <rPr>
        <u/>
        <sz val="12"/>
        <rFont val="Arial"/>
        <family val="2"/>
      </rPr>
      <t xml:space="preserve">OFICiNA ASESORA DE PLANEACIÓN: 
</t>
    </r>
    <r>
      <rPr>
        <sz val="12"/>
        <rFont val="Arial"/>
        <family val="2"/>
      </rPr>
      <t>En sesión del 20 de septiembre se aprobó la versión 6 del Procedimiento Formulación y seguimiento del plan de acción cuatrienal y el plan de acción anual GDE-PR-001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</si>
  <si>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t>1. Listado de actualizacion documental 2023 3 trimestre.
2. Tablero de control de documentos
3. Acta de sesión del CIGD</t>
  </si>
  <si>
    <t xml:space="preserve">Elevada solicitud a los procesos, se consolido el reporte de la gestiòn de los riesgos de gestiòn y corrupcion de cada uno de los procesos de la Corporaciòn, reporte que se remitiò en forma oportuna a la Oficina de Control Interno. </t>
  </si>
  <si>
    <t>Consolidado seguimiento Mapas de Riesgos II Cuatrimestre 2023</t>
  </si>
  <si>
    <r>
      <rPr>
        <u/>
        <sz val="12"/>
        <rFont val="Arial"/>
        <family val="2"/>
      </rPr>
      <t>SECRETARÍA GENERAL</t>
    </r>
    <r>
      <rPr>
        <sz val="12"/>
        <rFont val="Arial"/>
        <family val="2"/>
      </rPr>
      <t xml:space="preserve">: Durante el trimestre se continuó la revisión y ajuste del procedimiento de gestión normativa, durante las mismas se determino la necesidad de formular procedimientos especificos para honorarios de concejales y elaboración de actas sucintas que se se encontraban incluidos en el procedimiento de Gestión Normativa.
</t>
    </r>
    <r>
      <rPr>
        <u/>
        <sz val="12"/>
        <rFont val="Arial"/>
        <family val="2"/>
      </rPr>
      <t>COMISIÓN PRIMERA</t>
    </r>
    <r>
      <rPr>
        <sz val="12"/>
        <rFont val="Arial"/>
        <family val="2"/>
      </rPr>
      <t xml:space="preserve">: De conformidad con los Acuerdos 741 de 2019, 837 de 2022, Reglamento Interno del Concejo y el procedimiento para Gestión Normativa se tienen actualizados los documentos que soportan el proceso de Gestión Normativa tando en la red Interna como en la página Web en lo correspondiente al tercer trimestre. Es oportuno anotar que se están realizando mesas de trabajo con la Secretaría General y demás Comisiones para actualizar el procedimiento y los documentos que lo soportan.
</t>
    </r>
    <r>
      <rPr>
        <u/>
        <sz val="12"/>
        <rFont val="Arial"/>
        <family val="2"/>
      </rPr>
      <t xml:space="preserve">OFICINA ASESORA DE PLANEACIÓN: </t>
    </r>
    <r>
      <rPr>
        <sz val="12"/>
        <rFont val="Arial"/>
        <family val="2"/>
      </rPr>
      <t>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</si>
  <si>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Actas de reunión MATIZZO en: W:\PERÍODO 2020-2023\AÑO 2023\PLAN DE ACCION SEG OAP\3 trimestre\Actividad 67. Actualizar el 100% de los documentos proceso Anales, Publicaciones y Relatoría 
</t>
    </r>
    <r>
      <rPr>
        <u/>
        <sz val="12"/>
        <rFont val="Arial"/>
        <family val="2"/>
      </rPr>
      <t>OFICINA ASESORA DE PLANEACIÓN</t>
    </r>
    <r>
      <rPr>
        <sz val="12"/>
        <rFont val="Arial"/>
        <family val="2"/>
      </rPr>
      <t>: 1. Listado de actualizacion documental 2023 3 trimestre.
2. Tablero de control de documentos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</si>
</sst>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35"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
      <u/>
      <sz val="12"/>
      <name val="Arial"/>
      <family val="2"/>
    </font>
    <font>
      <b/>
      <u/>
      <sz val="12"/>
      <name val="Arial"/>
      <family val="2"/>
    </font>
    <font>
      <b/>
      <sz val="12"/>
      <color theme="1"/>
      <name val="&quot;Arial Narrow&quot;"/>
    </font>
    <font>
      <sz val="11"/>
      <name val="Calibri"/>
      <family val="2"/>
    </font>
    <font>
      <b/>
      <sz val="12"/>
      <color theme="1"/>
      <name val="Arial"/>
      <family val="2"/>
    </font>
    <font>
      <b/>
      <i/>
      <sz val="12"/>
      <color theme="1"/>
      <name val="Arial"/>
      <family val="2"/>
    </font>
    <font>
      <sz val="18"/>
      <name val="Arial"/>
      <family val="2"/>
    </font>
    <font>
      <sz val="12"/>
      <color theme="1"/>
      <name val="Arial"/>
      <family val="2"/>
    </font>
    <font>
      <sz val="11"/>
      <name val="Calibri"/>
      <family val="2"/>
      <scheme val="minor"/>
    </font>
    <font>
      <u/>
      <sz val="11"/>
      <color theme="10"/>
      <name val="Calibri"/>
      <family val="2"/>
      <scheme val="minor"/>
    </font>
    <font>
      <sz val="16"/>
      <color theme="1"/>
      <name val="Arial Narrow"/>
      <family val="2"/>
    </font>
    <font>
      <sz val="12"/>
      <color theme="1"/>
      <name val="Arial"/>
      <family val="2"/>
    </font>
    <font>
      <u/>
      <sz val="12"/>
      <color rgb="FF0000FF"/>
      <name val="Arial"/>
      <family val="2"/>
    </font>
    <font>
      <sz val="11"/>
      <color theme="1"/>
      <name val="Calibri"/>
      <family val="2"/>
    </font>
    <font>
      <sz val="12"/>
      <color rgb="FF000000"/>
      <name val="Arial"/>
      <family val="2"/>
    </font>
    <font>
      <u/>
      <sz val="12"/>
      <color theme="1"/>
      <name val="Arial"/>
      <family val="2"/>
    </font>
    <font>
      <u/>
      <sz val="11"/>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rgb="FFA7FFEE"/>
        <bgColor indexed="64"/>
      </patternFill>
    </fill>
    <fill>
      <patternFill patternType="solid">
        <fgColor rgb="FFD0CECE"/>
        <bgColor rgb="FFD0CECE"/>
      </patternFill>
    </fill>
    <fill>
      <patternFill patternType="solid">
        <fgColor rgb="FFE7E6E6"/>
        <bgColor rgb="FFE7E6E6"/>
      </patternFill>
    </fill>
    <fill>
      <patternFill patternType="solid">
        <fgColor rgb="FFA7FFEE"/>
        <bgColor rgb="FFA7FFEE"/>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diagonal/>
    </border>
  </borders>
  <cellStyleXfs count="15">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27" fillId="0" borderId="0" applyNumberFormat="0" applyFill="0" applyBorder="0" applyAlignment="0" applyProtection="0"/>
  </cellStyleXfs>
  <cellXfs count="350">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0" fontId="5" fillId="0" borderId="0" xfId="1" applyFont="1" applyProtection="1">
      <protection hidden="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4"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1" applyFont="1"/>
    <xf numFmtId="0" fontId="5" fillId="0" borderId="0" xfId="1" applyFont="1" applyAlignment="1" applyProtection="1">
      <alignment horizontal="justify" vertical="center"/>
      <protection hidden="1"/>
    </xf>
    <xf numFmtId="0" fontId="6" fillId="3" borderId="1" xfId="1" applyFont="1" applyFill="1" applyBorder="1" applyAlignment="1">
      <alignment horizontal="center" vertical="center" wrapText="1"/>
    </xf>
    <xf numFmtId="1" fontId="5" fillId="0" borderId="1" xfId="3" applyNumberFormat="1" applyFont="1" applyFill="1" applyBorder="1" applyAlignment="1">
      <alignment horizontal="center" vertical="center"/>
    </xf>
    <xf numFmtId="0" fontId="6" fillId="0" borderId="0" xfId="1" applyFont="1" applyAlignment="1">
      <alignment vertical="center"/>
    </xf>
    <xf numFmtId="0" fontId="6" fillId="8" borderId="1" xfId="0"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9" borderId="0" xfId="1" applyFont="1" applyFill="1" applyAlignment="1" applyProtection="1">
      <alignment horizontal="center" vertical="center" wrapText="1"/>
      <protection hidden="1"/>
    </xf>
    <xf numFmtId="9" fontId="5" fillId="0" borderId="1" xfId="3" applyFont="1" applyFill="1" applyBorder="1" applyAlignment="1">
      <alignment horizontal="center" vertical="center" wrapText="1"/>
    </xf>
    <xf numFmtId="0" fontId="5" fillId="0" borderId="1" xfId="1" applyFont="1" applyBorder="1" applyProtection="1">
      <protection hidden="1"/>
    </xf>
    <xf numFmtId="0" fontId="5" fillId="0" borderId="10" xfId="4"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5" fillId="0" borderId="27" xfId="4" applyFont="1" applyBorder="1" applyAlignment="1">
      <alignment horizontal="center" vertical="center" wrapText="1"/>
    </xf>
    <xf numFmtId="15" fontId="5" fillId="0" borderId="1" xfId="1" applyNumberFormat="1" applyFont="1" applyBorder="1" applyAlignment="1" applyProtection="1">
      <alignment horizontal="center" vertical="center"/>
      <protection hidden="1"/>
    </xf>
    <xf numFmtId="0" fontId="6" fillId="5" borderId="1" xfId="1" applyFont="1" applyFill="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vertical="center"/>
      <protection hidden="1"/>
    </xf>
    <xf numFmtId="0" fontId="5"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center" vertical="center"/>
      <protection hidden="1"/>
    </xf>
    <xf numFmtId="0" fontId="5" fillId="0" borderId="1" xfId="1" quotePrefix="1" applyFont="1" applyFill="1" applyBorder="1" applyAlignment="1">
      <alignment horizontal="justify" vertical="center" wrapText="1"/>
    </xf>
    <xf numFmtId="0" fontId="5" fillId="0" borderId="9"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1" quotePrefix="1" applyFont="1" applyFill="1" applyBorder="1" applyAlignment="1">
      <alignment horizontal="justify" vertical="center" wrapText="1"/>
    </xf>
    <xf numFmtId="0" fontId="5" fillId="0" borderId="1" xfId="0" applyFont="1" applyFill="1" applyBorder="1" applyAlignment="1">
      <alignment horizontal="center" vertical="center" wrapText="1" readingOrder="1"/>
    </xf>
    <xf numFmtId="0" fontId="5" fillId="0" borderId="1" xfId="1" applyFont="1" applyFill="1" applyBorder="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Alignment="1">
      <alignment horizontal="justify" vertical="center" wrapText="1"/>
    </xf>
    <xf numFmtId="0" fontId="5" fillId="0" borderId="0" xfId="1" applyFont="1" applyFill="1" applyAlignment="1">
      <alignment horizontal="center"/>
    </xf>
    <xf numFmtId="0" fontId="5"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11" fillId="0" borderId="2" xfId="1" applyFont="1" applyFill="1" applyBorder="1" applyAlignment="1" applyProtection="1">
      <alignment horizontal="center"/>
      <protection hidden="1"/>
    </xf>
    <xf numFmtId="0" fontId="11" fillId="0" borderId="1" xfId="1" applyFont="1" applyFill="1" applyBorder="1" applyProtection="1">
      <protection hidden="1"/>
    </xf>
    <xf numFmtId="0" fontId="11" fillId="0" borderId="2" xfId="1" applyFont="1" applyFill="1" applyBorder="1" applyProtection="1">
      <protection hidden="1"/>
    </xf>
    <xf numFmtId="0" fontId="5" fillId="0" borderId="21" xfId="0" applyFont="1" applyFill="1" applyBorder="1" applyAlignment="1">
      <alignment horizontal="center" vertical="center" wrapText="1"/>
    </xf>
    <xf numFmtId="0" fontId="11" fillId="0" borderId="2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11" fillId="0" borderId="7" xfId="0" applyFont="1" applyFill="1" applyBorder="1" applyAlignment="1">
      <alignment horizontal="center" vertical="center"/>
    </xf>
    <xf numFmtId="0" fontId="5" fillId="0" borderId="2"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Border="1" applyAlignment="1" applyProtection="1">
      <alignment horizontal="center" vertical="center"/>
      <protection hidden="1"/>
    </xf>
    <xf numFmtId="9" fontId="5" fillId="0" borderId="1" xfId="1" applyNumberFormat="1" applyFont="1" applyFill="1" applyBorder="1" applyAlignment="1">
      <alignment horizontal="center" vertical="center"/>
    </xf>
    <xf numFmtId="0" fontId="5" fillId="10" borderId="1" xfId="1" applyFont="1" applyFill="1" applyBorder="1" applyAlignment="1" applyProtection="1">
      <alignment horizontal="center" vertical="center" wrapText="1"/>
      <protection hidden="1"/>
    </xf>
    <xf numFmtId="0" fontId="5" fillId="10" borderId="1" xfId="1" applyFont="1" applyFill="1" applyBorder="1" applyAlignment="1">
      <alignment horizontal="center" vertical="center" wrapText="1"/>
    </xf>
    <xf numFmtId="9" fontId="5" fillId="10" borderId="1"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5" xfId="1" quotePrefix="1" applyFont="1" applyFill="1" applyBorder="1" applyAlignment="1">
      <alignment horizontal="center" vertical="center" wrapText="1"/>
    </xf>
    <xf numFmtId="0" fontId="5" fillId="0" borderId="5" xfId="1" applyFont="1" applyFill="1" applyBorder="1" applyAlignment="1">
      <alignment horizontal="center" vertical="center" wrapText="1"/>
    </xf>
    <xf numFmtId="49" fontId="5" fillId="0" borderId="1" xfId="1" quotePrefix="1" applyNumberFormat="1" applyFont="1" applyFill="1" applyBorder="1" applyAlignment="1">
      <alignment horizontal="justify" vertical="center" wrapText="1"/>
    </xf>
    <xf numFmtId="49" fontId="5" fillId="0" borderId="5" xfId="1" applyNumberFormat="1" applyFont="1" applyFill="1" applyBorder="1" applyAlignment="1">
      <alignment horizontal="center" vertical="center" wrapText="1"/>
    </xf>
    <xf numFmtId="49" fontId="13" fillId="0" borderId="1" xfId="1" applyNumberFormat="1" applyFont="1" applyFill="1" applyBorder="1" applyAlignment="1">
      <alignment horizontal="justify" vertical="center" wrapText="1"/>
    </xf>
    <xf numFmtId="49" fontId="13" fillId="0" borderId="5" xfId="1" applyNumberFormat="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1" xfId="1" applyFont="1" applyFill="1" applyBorder="1" applyAlignment="1">
      <alignment horizontal="justify" vertical="center" wrapText="1"/>
    </xf>
    <xf numFmtId="4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center"/>
      <protection hidden="1"/>
    </xf>
    <xf numFmtId="9" fontId="5" fillId="0" borderId="1"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1" xfId="1" applyFont="1" applyFill="1" applyBorder="1" applyAlignment="1" applyProtection="1">
      <alignment horizontal="center"/>
      <protection hidden="1"/>
    </xf>
    <xf numFmtId="0" fontId="5" fillId="0" borderId="1" xfId="0" applyFont="1" applyFill="1" applyBorder="1" applyAlignment="1">
      <alignment horizontal="justify" vertical="center" wrapText="1" shrinkToFit="1"/>
    </xf>
    <xf numFmtId="9" fontId="5" fillId="0" borderId="1" xfId="0" applyNumberFormat="1" applyFont="1" applyFill="1" applyBorder="1" applyAlignment="1">
      <alignment horizontal="center" vertical="center" wrapText="1" shrinkToFit="1"/>
    </xf>
    <xf numFmtId="0" fontId="5" fillId="0" borderId="0" xfId="1" applyFont="1" applyFill="1" applyAlignment="1" applyProtection="1">
      <alignment horizontal="center" vertical="center"/>
      <protection hidden="1"/>
    </xf>
    <xf numFmtId="0" fontId="15" fillId="0" borderId="1" xfId="1" applyFont="1" applyFill="1" applyBorder="1" applyAlignment="1">
      <alignment horizontal="justify" vertical="center" wrapText="1"/>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wrapText="1"/>
    </xf>
    <xf numFmtId="9" fontId="15" fillId="0" borderId="1" xfId="1" applyNumberFormat="1" applyFont="1" applyFill="1" applyBorder="1" applyAlignment="1">
      <alignment horizontal="center" vertical="center"/>
    </xf>
    <xf numFmtId="9" fontId="15" fillId="0" borderId="1" xfId="1" applyNumberFormat="1" applyFont="1" applyFill="1" applyBorder="1" applyAlignment="1">
      <alignment horizontal="center" vertical="center" wrapText="1"/>
    </xf>
    <xf numFmtId="0" fontId="15" fillId="0" borderId="1" xfId="1" applyFont="1" applyFill="1" applyBorder="1" applyAlignment="1" applyProtection="1">
      <alignment horizontal="center" vertical="center"/>
      <protection hidden="1"/>
    </xf>
    <xf numFmtId="9" fontId="15"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justify" vertical="center" wrapText="1" shrinkToFit="1"/>
    </xf>
    <xf numFmtId="0" fontId="1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0" xfId="1" applyFont="1" applyFill="1" applyAlignment="1" applyProtection="1">
      <alignment horizontal="justify" vertical="center" wrapText="1"/>
      <protection hidden="1"/>
    </xf>
    <xf numFmtId="0" fontId="5" fillId="0" borderId="5" xfId="1" applyFont="1" applyFill="1" applyBorder="1" applyAlignment="1" applyProtection="1">
      <alignment horizontal="center" vertical="center" wrapText="1"/>
      <protection hidden="1"/>
    </xf>
    <xf numFmtId="165" fontId="5" fillId="0" borderId="1" xfId="1" applyNumberFormat="1" applyFont="1" applyFill="1" applyBorder="1" applyAlignment="1">
      <alignment horizontal="center" vertical="center"/>
    </xf>
    <xf numFmtId="0" fontId="16" fillId="0" borderId="1" xfId="0" applyFont="1" applyFill="1" applyBorder="1" applyAlignment="1">
      <alignment horizontal="justify" vertical="center" wrapText="1"/>
    </xf>
    <xf numFmtId="0" fontId="5" fillId="0" borderId="1" xfId="1" applyFont="1" applyFill="1" applyBorder="1" applyAlignment="1">
      <alignment vertical="center" wrapText="1"/>
    </xf>
    <xf numFmtId="0" fontId="5" fillId="0" borderId="7" xfId="1" applyFont="1" applyFill="1" applyBorder="1" applyAlignment="1">
      <alignment horizontal="justify" vertical="center" wrapText="1"/>
    </xf>
    <xf numFmtId="0" fontId="5" fillId="0" borderId="2" xfId="1" applyFont="1" applyFill="1" applyBorder="1" applyAlignment="1">
      <alignment horizontal="center" vertical="center"/>
    </xf>
    <xf numFmtId="0" fontId="5" fillId="0" borderId="2" xfId="1" applyFont="1" applyFill="1" applyBorder="1" applyAlignment="1">
      <alignment horizontal="justify" vertical="center" wrapText="1"/>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shrinkToFit="1"/>
    </xf>
    <xf numFmtId="0" fontId="5" fillId="0" borderId="1" xfId="0" quotePrefix="1"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3" fontId="5" fillId="0" borderId="1" xfId="1"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xf>
    <xf numFmtId="0" fontId="5" fillId="0" borderId="1" xfId="1" applyFont="1" applyFill="1" applyBorder="1" applyProtection="1">
      <protection hidden="1"/>
    </xf>
    <xf numFmtId="0" fontId="5" fillId="0" borderId="1" xfId="1" quotePrefix="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justify" vertical="center" wrapText="1"/>
    </xf>
    <xf numFmtId="1" fontId="5" fillId="0" borderId="1" xfId="1"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1" xfId="1" applyNumberFormat="1" applyFont="1" applyFill="1" applyBorder="1" applyAlignment="1">
      <alignment horizontal="justify" vertical="center" wrapText="1"/>
    </xf>
    <xf numFmtId="0" fontId="5" fillId="0" borderId="0" xfId="0" applyFont="1" applyFill="1" applyAlignment="1">
      <alignment horizontal="center" vertical="center" wrapText="1"/>
    </xf>
    <xf numFmtId="0" fontId="5" fillId="0" borderId="0" xfId="1" applyFont="1" applyFill="1" applyProtection="1">
      <protection hidden="1"/>
    </xf>
    <xf numFmtId="0" fontId="5" fillId="0" borderId="0" xfId="0" applyFont="1" applyFill="1" applyAlignment="1">
      <alignment horizontal="center" vertical="center"/>
    </xf>
    <xf numFmtId="0" fontId="11" fillId="0" borderId="0" xfId="0" applyFont="1" applyFill="1" applyAlignment="1">
      <alignment horizontal="center" vertical="center"/>
    </xf>
    <xf numFmtId="9" fontId="5" fillId="0" borderId="0" xfId="1" applyNumberFormat="1" applyFont="1" applyFill="1" applyAlignment="1">
      <alignment horizontal="center" vertical="center"/>
    </xf>
    <xf numFmtId="0" fontId="5" fillId="0" borderId="0" xfId="1" applyFont="1" applyFill="1" applyAlignment="1">
      <alignment horizontal="center" vertical="center"/>
    </xf>
    <xf numFmtId="164" fontId="5" fillId="0" borderId="0" xfId="1" applyNumberFormat="1" applyFont="1" applyFill="1" applyAlignment="1">
      <alignment horizontal="center" vertical="center"/>
    </xf>
    <xf numFmtId="0" fontId="11" fillId="0" borderId="0" xfId="1" applyFont="1" applyFill="1" applyProtection="1">
      <protection hidden="1"/>
    </xf>
    <xf numFmtId="0" fontId="5" fillId="0" borderId="0" xfId="1" applyFont="1" applyFill="1" applyAlignment="1">
      <alignment horizontal="justify"/>
    </xf>
    <xf numFmtId="1" fontId="5" fillId="10" borderId="1" xfId="1" applyNumberFormat="1" applyFont="1" applyFill="1" applyBorder="1" applyAlignment="1">
      <alignment horizontal="center" vertical="center"/>
    </xf>
    <xf numFmtId="0" fontId="5" fillId="10" borderId="1" xfId="1" applyFont="1" applyFill="1" applyBorder="1" applyAlignment="1">
      <alignment horizontal="center" vertical="center"/>
    </xf>
    <xf numFmtId="0" fontId="5" fillId="10" borderId="1" xfId="0" applyFont="1" applyFill="1" applyBorder="1" applyAlignment="1">
      <alignment horizontal="center" vertical="center" wrapText="1"/>
    </xf>
    <xf numFmtId="0" fontId="5" fillId="10" borderId="1" xfId="1" applyFont="1" applyFill="1" applyBorder="1" applyAlignment="1" applyProtection="1">
      <alignment horizontal="center" vertical="center"/>
      <protection hidden="1"/>
    </xf>
    <xf numFmtId="9" fontId="5" fillId="10" borderId="1" xfId="1" applyNumberFormat="1" applyFont="1" applyFill="1" applyBorder="1" applyAlignment="1">
      <alignment horizontal="center" vertical="center" wrapText="1"/>
    </xf>
    <xf numFmtId="10" fontId="5" fillId="10" borderId="1" xfId="3" applyNumberFormat="1" applyFont="1" applyFill="1" applyBorder="1" applyAlignment="1">
      <alignment horizontal="center" vertical="center"/>
    </xf>
    <xf numFmtId="10" fontId="5" fillId="10" borderId="1" xfId="1" applyNumberFormat="1"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0" fontId="5" fillId="10" borderId="1" xfId="1" applyFont="1" applyFill="1" applyBorder="1" applyAlignment="1">
      <alignment horizontal="justify" vertical="center" wrapText="1"/>
    </xf>
    <xf numFmtId="0" fontId="5" fillId="10" borderId="1" xfId="1" applyFont="1" applyFill="1" applyBorder="1" applyAlignment="1" applyProtection="1">
      <alignment horizontal="justify" vertical="center" wrapText="1"/>
      <protection hidden="1"/>
    </xf>
    <xf numFmtId="0" fontId="22"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5" fillId="0" borderId="4" xfId="1" applyFont="1" applyBorder="1" applyProtection="1">
      <protection hidden="1"/>
    </xf>
    <xf numFmtId="9" fontId="5" fillId="10" borderId="1" xfId="1" applyNumberFormat="1" applyFont="1" applyFill="1" applyBorder="1" applyAlignment="1" applyProtection="1">
      <alignment horizontal="center" vertical="center" wrapText="1"/>
      <protection hidden="1"/>
    </xf>
    <xf numFmtId="9" fontId="5" fillId="10" borderId="1" xfId="1" applyNumberFormat="1" applyFont="1" applyFill="1" applyBorder="1" applyAlignment="1" applyProtection="1">
      <alignment horizontal="center" vertical="center"/>
      <protection hidden="1"/>
    </xf>
    <xf numFmtId="0" fontId="5" fillId="10" borderId="1" xfId="1" applyFont="1" applyFill="1" applyBorder="1" applyAlignment="1" applyProtection="1">
      <alignment vertical="center"/>
      <protection hidden="1"/>
    </xf>
    <xf numFmtId="0" fontId="5" fillId="0" borderId="4" xfId="1" applyFont="1" applyBorder="1" applyAlignment="1" applyProtection="1">
      <alignment vertical="center"/>
      <protection hidden="1"/>
    </xf>
    <xf numFmtId="0" fontId="5" fillId="0" borderId="1" xfId="1" applyFont="1" applyBorder="1" applyAlignment="1" applyProtection="1">
      <alignment vertical="center"/>
      <protection hidden="1"/>
    </xf>
    <xf numFmtId="0" fontId="5" fillId="10" borderId="1" xfId="1" applyFont="1" applyFill="1" applyBorder="1" applyAlignment="1" applyProtection="1">
      <alignment vertical="center" wrapText="1"/>
      <protection hidden="1"/>
    </xf>
    <xf numFmtId="0" fontId="5" fillId="10" borderId="1" xfId="1" applyFont="1" applyFill="1" applyBorder="1" applyAlignment="1" applyProtection="1">
      <alignment horizontal="left" vertical="center" wrapText="1"/>
      <protection hidden="1"/>
    </xf>
    <xf numFmtId="0" fontId="5" fillId="0" borderId="1" xfId="1" applyFont="1" applyBorder="1" applyAlignment="1" applyProtection="1">
      <alignment horizontal="center" vertical="center" wrapText="1"/>
      <protection hidden="1"/>
    </xf>
    <xf numFmtId="0" fontId="5" fillId="10" borderId="1" xfId="1" applyFont="1" applyFill="1" applyBorder="1" applyAlignment="1" applyProtection="1">
      <alignment horizontal="justify" vertical="center"/>
      <protection hidden="1"/>
    </xf>
    <xf numFmtId="0" fontId="5" fillId="0" borderId="4" xfId="1" applyFont="1" applyBorder="1" applyAlignment="1" applyProtection="1">
      <alignment horizontal="center" vertical="center"/>
      <protection hidden="1"/>
    </xf>
    <xf numFmtId="10" fontId="5" fillId="10" borderId="1" xfId="3" applyNumberFormat="1" applyFont="1" applyFill="1" applyBorder="1" applyAlignment="1" applyProtection="1">
      <alignment horizontal="center" vertical="center"/>
      <protection hidden="1"/>
    </xf>
    <xf numFmtId="164" fontId="5" fillId="10" borderId="1" xfId="3" applyNumberFormat="1" applyFont="1" applyFill="1" applyBorder="1" applyAlignment="1" applyProtection="1">
      <alignment horizontal="center" vertical="center"/>
      <protection hidden="1"/>
    </xf>
    <xf numFmtId="0" fontId="5" fillId="10" borderId="1" xfId="1" applyFont="1" applyFill="1" applyBorder="1" applyAlignment="1" applyProtection="1">
      <alignment horizontal="left" vertical="center"/>
      <protection hidden="1"/>
    </xf>
    <xf numFmtId="0" fontId="24" fillId="0" borderId="4" xfId="1" applyFont="1" applyBorder="1" applyAlignment="1" applyProtection="1">
      <alignment vertical="center"/>
      <protection hidden="1"/>
    </xf>
    <xf numFmtId="0" fontId="5" fillId="0" borderId="1" xfId="1" applyFont="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5" fillId="0" borderId="2" xfId="1" applyFont="1" applyFill="1" applyBorder="1" applyAlignment="1">
      <alignment horizontal="center" vertical="center" wrapText="1"/>
    </xf>
    <xf numFmtId="0" fontId="5" fillId="0" borderId="4" xfId="1" applyFont="1" applyBorder="1" applyAlignment="1" applyProtection="1">
      <alignment vertical="center" wrapText="1"/>
      <protection hidden="1"/>
    </xf>
    <xf numFmtId="0" fontId="25" fillId="13" borderId="18" xfId="0" applyFont="1" applyFill="1" applyBorder="1" applyAlignment="1">
      <alignment vertical="center" wrapText="1"/>
    </xf>
    <xf numFmtId="0" fontId="26" fillId="10" borderId="1" xfId="1" applyFont="1" applyFill="1" applyBorder="1" applyAlignment="1" applyProtection="1">
      <alignment vertical="center" wrapText="1"/>
      <protection hidden="1"/>
    </xf>
    <xf numFmtId="0" fontId="6" fillId="2" borderId="0" xfId="0" applyFont="1" applyFill="1" applyBorder="1" applyAlignment="1">
      <alignment vertical="center" wrapText="1"/>
    </xf>
    <xf numFmtId="1" fontId="25" fillId="0" borderId="18" xfId="0" applyNumberFormat="1" applyFont="1" applyFill="1" applyBorder="1" applyAlignment="1">
      <alignment horizontal="center" vertical="center" wrapText="1"/>
    </xf>
    <xf numFmtId="1" fontId="25" fillId="0" borderId="3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9" fontId="29" fillId="0" borderId="32" xfId="0" applyNumberFormat="1" applyFont="1" applyFill="1" applyBorder="1" applyAlignment="1">
      <alignment horizontal="center" vertical="center" wrapText="1"/>
    </xf>
    <xf numFmtId="0" fontId="25" fillId="0" borderId="33" xfId="0" applyFont="1" applyFill="1" applyBorder="1" applyAlignment="1">
      <alignment horizontal="center" vertical="center" wrapText="1"/>
    </xf>
    <xf numFmtId="1" fontId="25" fillId="0" borderId="34" xfId="0" applyNumberFormat="1" applyFont="1" applyFill="1" applyBorder="1" applyAlignment="1">
      <alignment horizontal="center" vertical="center" wrapText="1"/>
    </xf>
    <xf numFmtId="0" fontId="25" fillId="0" borderId="34" xfId="0" applyFont="1" applyFill="1" applyBorder="1" applyAlignment="1">
      <alignment vertical="center" wrapText="1"/>
    </xf>
    <xf numFmtId="0" fontId="22" fillId="12" borderId="33"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3" fillId="12" borderId="34" xfId="0" applyFont="1" applyFill="1" applyBorder="1" applyAlignment="1">
      <alignment horizontal="center" vertical="center" wrapText="1"/>
    </xf>
    <xf numFmtId="0" fontId="22" fillId="12" borderId="1" xfId="0" applyFont="1" applyFill="1" applyBorder="1" applyAlignment="1">
      <alignment vertical="center" wrapText="1"/>
    </xf>
    <xf numFmtId="0" fontId="23" fillId="12" borderId="2" xfId="0" applyFont="1" applyFill="1" applyBorder="1" applyAlignment="1">
      <alignment horizontal="center" vertical="center" wrapText="1"/>
    </xf>
    <xf numFmtId="0" fontId="25" fillId="0" borderId="33" xfId="0" applyFont="1" applyFill="1" applyBorder="1" applyAlignment="1">
      <alignment horizontal="left" vertical="center" wrapText="1"/>
    </xf>
    <xf numFmtId="9" fontId="25" fillId="0" borderId="18" xfId="0" applyNumberFormat="1" applyFont="1" applyFill="1" applyBorder="1" applyAlignment="1">
      <alignment horizontal="center" vertical="center" wrapText="1"/>
    </xf>
    <xf numFmtId="9" fontId="25" fillId="0" borderId="32" xfId="0" applyNumberFormat="1" applyFont="1" applyFill="1" applyBorder="1" applyAlignment="1">
      <alignment horizontal="center" vertical="center" wrapText="1"/>
    </xf>
    <xf numFmtId="0" fontId="30" fillId="0" borderId="32" xfId="0" applyFont="1" applyFill="1" applyBorder="1" applyAlignment="1">
      <alignment vertical="center" wrapText="1"/>
    </xf>
    <xf numFmtId="0" fontId="25" fillId="0" borderId="33" xfId="0" applyFont="1" applyFill="1" applyBorder="1" applyAlignment="1">
      <alignment vertical="center" wrapText="1"/>
    </xf>
    <xf numFmtId="1" fontId="25" fillId="0" borderId="34" xfId="0" applyNumberFormat="1" applyFont="1" applyFill="1" applyBorder="1" applyAlignment="1">
      <alignment vertical="center" wrapText="1"/>
    </xf>
    <xf numFmtId="0" fontId="31" fillId="0" borderId="34" xfId="0" applyFont="1" applyFill="1" applyBorder="1" applyAlignment="1">
      <alignment vertical="center" wrapText="1"/>
    </xf>
    <xf numFmtId="9" fontId="25" fillId="0" borderId="33" xfId="0" applyNumberFormat="1" applyFont="1" applyFill="1" applyBorder="1" applyAlignment="1">
      <alignment vertical="center" wrapText="1"/>
    </xf>
    <xf numFmtId="49" fontId="25" fillId="0" borderId="33" xfId="0" applyNumberFormat="1" applyFont="1" applyFill="1" applyBorder="1" applyAlignment="1">
      <alignment vertical="center" wrapText="1"/>
    </xf>
    <xf numFmtId="0" fontId="25" fillId="0" borderId="18" xfId="0" applyFont="1" applyFill="1" applyBorder="1" applyAlignment="1">
      <alignment horizontal="center" vertical="center" wrapText="1"/>
    </xf>
    <xf numFmtId="1" fontId="25" fillId="0" borderId="33" xfId="0" applyNumberFormat="1" applyFont="1" applyFill="1" applyBorder="1" applyAlignment="1">
      <alignment vertical="center" wrapText="1"/>
    </xf>
    <xf numFmtId="9" fontId="25" fillId="0" borderId="33" xfId="0" applyNumberFormat="1" applyFont="1" applyFill="1" applyBorder="1" applyAlignment="1">
      <alignment horizontal="center" vertical="center" wrapText="1"/>
    </xf>
    <xf numFmtId="9" fontId="25" fillId="0" borderId="34" xfId="0" applyNumberFormat="1" applyFont="1" applyFill="1" applyBorder="1" applyAlignment="1">
      <alignment horizontal="center" vertical="center" wrapText="1"/>
    </xf>
    <xf numFmtId="0" fontId="5" fillId="0" borderId="5" xfId="1" applyFont="1" applyFill="1" applyBorder="1" applyAlignment="1" applyProtection="1">
      <alignment vertical="center" wrapText="1"/>
      <protection hidden="1"/>
    </xf>
    <xf numFmtId="9" fontId="25" fillId="0" borderId="1" xfId="0" applyNumberFormat="1" applyFont="1" applyFill="1" applyBorder="1" applyAlignment="1">
      <alignment horizontal="center" vertical="center" wrapText="1"/>
    </xf>
    <xf numFmtId="1" fontId="25" fillId="0" borderId="33" xfId="0" applyNumberFormat="1" applyFont="1" applyFill="1" applyBorder="1" applyAlignment="1">
      <alignment horizontal="center" vertical="center" wrapText="1"/>
    </xf>
    <xf numFmtId="10" fontId="25" fillId="0" borderId="33" xfId="0" applyNumberFormat="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44" xfId="0" applyFont="1" applyFill="1" applyBorder="1" applyAlignment="1">
      <alignment vertical="center" wrapText="1"/>
    </xf>
    <xf numFmtId="0" fontId="31" fillId="0" borderId="44" xfId="0" applyFont="1" applyFill="1" applyBorder="1" applyAlignment="1">
      <alignment vertical="center" wrapText="1"/>
    </xf>
    <xf numFmtId="1" fontId="25" fillId="0" borderId="41" xfId="0" applyNumberFormat="1" applyFont="1" applyFill="1" applyBorder="1" applyAlignment="1">
      <alignment vertical="center" wrapText="1"/>
    </xf>
    <xf numFmtId="0" fontId="25" fillId="0" borderId="1" xfId="0" applyFont="1" applyFill="1" applyBorder="1" applyAlignment="1">
      <alignment vertical="center" wrapText="1"/>
    </xf>
    <xf numFmtId="0" fontId="31" fillId="0" borderId="1" xfId="0" applyFont="1" applyFill="1" applyBorder="1" applyAlignment="1">
      <alignment vertical="center" wrapText="1"/>
    </xf>
    <xf numFmtId="0" fontId="25" fillId="0" borderId="18" xfId="0" applyFont="1" applyFill="1" applyBorder="1" applyAlignment="1">
      <alignment horizontal="justify" vertical="center" wrapText="1"/>
    </xf>
    <xf numFmtId="0" fontId="30" fillId="0" borderId="25" xfId="0" applyFont="1" applyFill="1" applyBorder="1" applyAlignment="1">
      <alignment vertical="center" wrapText="1"/>
    </xf>
    <xf numFmtId="0" fontId="29" fillId="0" borderId="18" xfId="0" applyFont="1" applyFill="1" applyBorder="1" applyAlignment="1">
      <alignment horizontal="justify" vertical="center" wrapText="1"/>
    </xf>
    <xf numFmtId="0" fontId="29" fillId="0" borderId="25" xfId="0" applyFont="1" applyFill="1" applyBorder="1" applyAlignment="1">
      <alignment vertical="center" wrapText="1"/>
    </xf>
    <xf numFmtId="0" fontId="25" fillId="0" borderId="25" xfId="0" applyFont="1" applyFill="1" applyBorder="1" applyAlignment="1">
      <alignment vertical="center" wrapText="1"/>
    </xf>
    <xf numFmtId="0" fontId="5" fillId="0" borderId="1" xfId="1" quotePrefix="1" applyFont="1" applyFill="1" applyBorder="1" applyAlignment="1" applyProtection="1">
      <alignment horizontal="justify" vertical="center" wrapText="1"/>
      <protection hidden="1"/>
    </xf>
    <xf numFmtId="9" fontId="5" fillId="0" borderId="1" xfId="1" applyNumberFormat="1" applyFont="1" applyFill="1" applyBorder="1" applyAlignment="1" applyProtection="1">
      <alignment horizontal="center" vertical="center"/>
      <protection hidden="1"/>
    </xf>
    <xf numFmtId="0" fontId="32" fillId="0" borderId="18" xfId="0" applyFont="1" applyFill="1" applyBorder="1" applyAlignment="1">
      <alignment horizontal="justify" vertical="center" wrapText="1"/>
    </xf>
    <xf numFmtId="0" fontId="32" fillId="0" borderId="25" xfId="0" applyFont="1" applyFill="1" applyBorder="1" applyAlignment="1">
      <alignment vertical="center" wrapText="1"/>
    </xf>
    <xf numFmtId="164" fontId="5" fillId="0" borderId="1" xfId="1" applyNumberFormat="1" applyFont="1" applyFill="1" applyBorder="1" applyAlignment="1">
      <alignment horizontal="center" vertical="center" wrapText="1"/>
    </xf>
    <xf numFmtId="0" fontId="5" fillId="0" borderId="5" xfId="1" quotePrefix="1" applyFont="1" applyFill="1" applyBorder="1" applyAlignment="1" applyProtection="1">
      <alignment vertical="center" wrapText="1"/>
      <protection hidden="1"/>
    </xf>
    <xf numFmtId="9" fontId="5" fillId="0" borderId="1" xfId="3" applyFont="1" applyFill="1" applyBorder="1" applyAlignment="1" applyProtection="1">
      <alignment horizontal="center" vertical="center"/>
      <protection hidden="1"/>
    </xf>
    <xf numFmtId="10" fontId="5" fillId="0" borderId="1" xfId="3" applyNumberFormat="1" applyFont="1" applyFill="1" applyBorder="1" applyAlignment="1" applyProtection="1">
      <alignment horizontal="center" vertical="center"/>
      <protection hidden="1"/>
    </xf>
    <xf numFmtId="10" fontId="5" fillId="0" borderId="1" xfId="1" applyNumberFormat="1" applyFont="1" applyFill="1" applyBorder="1" applyAlignment="1" applyProtection="1">
      <alignment horizontal="center" vertical="center"/>
      <protection hidden="1"/>
    </xf>
    <xf numFmtId="10" fontId="5" fillId="0" borderId="5" xfId="1" applyNumberFormat="1" applyFont="1" applyFill="1" applyBorder="1" applyAlignment="1" applyProtection="1">
      <alignment vertical="center" wrapText="1"/>
      <protection hidden="1"/>
    </xf>
    <xf numFmtId="1" fontId="5" fillId="0" borderId="1" xfId="1" applyNumberFormat="1" applyFont="1" applyFill="1" applyBorder="1" applyAlignment="1" applyProtection="1">
      <alignment horizontal="center" vertical="center"/>
      <protection hidden="1"/>
    </xf>
    <xf numFmtId="0" fontId="5" fillId="0" borderId="0" xfId="1" applyFont="1" applyFill="1" applyAlignment="1" applyProtection="1">
      <alignment horizontal="justify" vertical="center"/>
      <protection hidden="1"/>
    </xf>
    <xf numFmtId="0" fontId="5" fillId="0" borderId="0" xfId="1" applyFont="1" applyFill="1" applyAlignment="1" applyProtection="1">
      <alignment horizontal="center" vertical="center" wrapText="1"/>
      <protection hidden="1"/>
    </xf>
    <xf numFmtId="165" fontId="28" fillId="0" borderId="1" xfId="1" applyNumberFormat="1" applyFont="1" applyFill="1" applyBorder="1" applyAlignment="1" applyProtection="1">
      <alignment vertical="center" wrapText="1"/>
    </xf>
    <xf numFmtId="164" fontId="5" fillId="0" borderId="1" xfId="1" applyNumberFormat="1" applyFont="1" applyFill="1" applyBorder="1" applyAlignment="1">
      <alignment horizontal="center" vertical="center"/>
    </xf>
    <xf numFmtId="164" fontId="5" fillId="0" borderId="1" xfId="1" applyNumberFormat="1" applyFont="1" applyBorder="1" applyAlignment="1" applyProtection="1">
      <alignment horizontal="center" vertical="center"/>
      <protection hidden="1"/>
    </xf>
    <xf numFmtId="0" fontId="25" fillId="0" borderId="18" xfId="0" applyFont="1" applyFill="1" applyBorder="1" applyAlignment="1">
      <alignment vertical="center" wrapText="1"/>
    </xf>
    <xf numFmtId="0" fontId="27" fillId="0" borderId="1" xfId="14" applyFill="1" applyBorder="1" applyAlignment="1" applyProtection="1">
      <alignment vertical="center" wrapText="1"/>
      <protection hidden="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1" fillId="0" borderId="1" xfId="0" applyFont="1" applyBorder="1"/>
    <xf numFmtId="0" fontId="21" fillId="0" borderId="2" xfId="0" applyFont="1" applyBorder="1"/>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wrapText="1"/>
      <protection hidden="1"/>
    </xf>
    <xf numFmtId="0" fontId="6" fillId="7" borderId="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20" fillId="11" borderId="35" xfId="0" applyFont="1" applyFill="1" applyBorder="1" applyAlignment="1">
      <alignment horizontal="center" vertical="center" wrapText="1"/>
    </xf>
    <xf numFmtId="0" fontId="21" fillId="0" borderId="36" xfId="0" applyFont="1" applyBorder="1"/>
    <xf numFmtId="0" fontId="21" fillId="0" borderId="37" xfId="0" applyFont="1" applyBorder="1"/>
    <xf numFmtId="0" fontId="21" fillId="0" borderId="40" xfId="0" applyFont="1" applyBorder="1"/>
    <xf numFmtId="0" fontId="21" fillId="0" borderId="41" xfId="0" applyFont="1" applyBorder="1"/>
    <xf numFmtId="0" fontId="21" fillId="0" borderId="34" xfId="0" applyFont="1" applyBorder="1"/>
    <xf numFmtId="0" fontId="20" fillId="11" borderId="38" xfId="0" applyFont="1" applyFill="1" applyBorder="1" applyAlignment="1">
      <alignment horizontal="center" vertical="center" wrapText="1"/>
    </xf>
    <xf numFmtId="0" fontId="20" fillId="11" borderId="39"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11" borderId="42" xfId="0" applyFont="1" applyFill="1" applyBorder="1" applyAlignment="1">
      <alignment horizontal="center" vertical="center" wrapText="1"/>
    </xf>
    <xf numFmtId="0" fontId="20" fillId="11" borderId="4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5" fillId="0" borderId="1" xfId="1" applyFont="1" applyBorder="1" applyAlignment="1" applyProtection="1">
      <alignment horizontal="justify" vertical="center" wrapText="1"/>
      <protection hidden="1"/>
    </xf>
    <xf numFmtId="0" fontId="6" fillId="5" borderId="1" xfId="1" applyFont="1" applyFill="1" applyBorder="1" applyAlignment="1">
      <alignment horizontal="center" vertical="center"/>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cellXfs>
  <cellStyles count="15">
    <cellStyle name="Hipervínculo" xfId="14" builtinId="8"/>
    <cellStyle name="Millares [0] 2" xfId="6"/>
    <cellStyle name="Millares [0] 2 2" xfId="7"/>
    <cellStyle name="Millares [0] 2 2 2" xfId="12"/>
    <cellStyle name="Millares [0] 2 3" xfId="11"/>
    <cellStyle name="Millares [0] 3" xfId="8"/>
    <cellStyle name="Millares [0] 3 2" xfId="13"/>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A7FFEE"/>
      <color rgb="FFBD0338"/>
      <color rgb="FFCCECFF"/>
      <color rgb="FFFF66FF"/>
      <color rgb="FFFF66CC"/>
      <color rgb="FFCC99FF"/>
      <color rgb="FFFF0066"/>
      <color rgb="FF6B4779"/>
      <color rgb="FFF9DEAD"/>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L8lyruqw_8D66bPwF8BicBBqp0Hj3nQj?usp=drive_link" TargetMode="External"/><Relationship Id="rId13" Type="http://schemas.openxmlformats.org/officeDocument/2006/relationships/hyperlink" Target="https://drive.google.com/drive/folders/1GpdsSJ6W3SLteXY6Rd57Rn-ILW6jEjkg?usp=drive_link" TargetMode="External"/><Relationship Id="rId3" Type="http://schemas.openxmlformats.org/officeDocument/2006/relationships/hyperlink" Target="https://concejodebogota.gov.co/manual-de-atencion-a-la-ciudadania-del-concejo-de-bogota-d-c/concejo/2015-09-28/155957.php" TargetMode="External"/><Relationship Id="rId7" Type="http://schemas.openxmlformats.org/officeDocument/2006/relationships/hyperlink" Target="https://drive.google.com/drive/folders/19yLB4MLFWSVgiV6e026dyJ8VnT2BMxo_?usp=drive_link" TargetMode="External"/><Relationship Id="rId12" Type="http://schemas.openxmlformats.org/officeDocument/2006/relationships/hyperlink" Target="https://drive.google.com/drive/folders/1oNyu--MyOSRZQ2O4_tvwqk-BI966TC2T?usp=drive_link" TargetMode="External"/><Relationship Id="rId2" Type="http://schemas.openxmlformats.org/officeDocument/2006/relationships/hyperlink" Target="https://www.youtube.com/watch?v=69ByhvN78DQ" TargetMode="External"/><Relationship Id="rId16" Type="http://schemas.openxmlformats.org/officeDocument/2006/relationships/drawing" Target="../drawings/drawing1.xml"/><Relationship Id="rId1" Type="http://schemas.openxmlformats.org/officeDocument/2006/relationships/hyperlink" Target="https://www.youtube.com/watch?v=EPSzi_e5TjM" TargetMode="External"/><Relationship Id="rId6" Type="http://schemas.openxmlformats.org/officeDocument/2006/relationships/hyperlink" Target="https://drive.google.com/drive/folders/1IJ5caE0oazQRXhKpqyKqU_oSl_2Licet?usp=share_link" TargetMode="External"/><Relationship Id="rId11" Type="http://schemas.openxmlformats.org/officeDocument/2006/relationships/hyperlink" Target="https://concejodebogota.gov.co/carta-de-trato-digno/cbogota/2022-05-25/111937.php" TargetMode="External"/><Relationship Id="rId5" Type="http://schemas.openxmlformats.org/officeDocument/2006/relationships/hyperlink" Target="https://drive.google.com/drive/folders/1Nkx10DpS1QLdq5hMbq4einJYFqXx7-rV?usp=drive_link" TargetMode="External"/><Relationship Id="rId15" Type="http://schemas.openxmlformats.org/officeDocument/2006/relationships/printerSettings" Target="../printerSettings/printerSettings1.bin"/><Relationship Id="rId10" Type="http://schemas.openxmlformats.org/officeDocument/2006/relationships/hyperlink" Target="https://concejodebogota.gov.co/cbogota/site/artic/20201009/asocfile/20201009104835/informe_de_seguimiento_y_evaluaci__n___paac__i_cuatrimestre_2023.pdf" TargetMode="External"/><Relationship Id="rId4" Type="http://schemas.openxmlformats.org/officeDocument/2006/relationships/hyperlink" Target="https://drive.google.com/drive/folders/1YwAIqVidUwxjF4CJ7jH04y1ZwABDvkdz?usp=drive_link" TargetMode="External"/><Relationship Id="rId9" Type="http://schemas.openxmlformats.org/officeDocument/2006/relationships/hyperlink" Target="https://concejodebogota.gov.co/10-10-informe-de-pqrs/cbogota/2017-11-23/091046.php" TargetMode="External"/><Relationship Id="rId14" Type="http://schemas.openxmlformats.org/officeDocument/2006/relationships/hyperlink" Target="https://drive.google.com/drive/folders/1g_py3uP3G3Bcw-y4U71B7W8FzJphiiLc?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3"/>
  <sheetViews>
    <sheetView showGridLines="0" tabSelected="1" topLeftCell="AK4" zoomScale="55" zoomScaleNormal="55" zoomScaleSheetLayoutView="70" workbookViewId="0">
      <selection activeCell="AP8" sqref="AP8"/>
    </sheetView>
  </sheetViews>
  <sheetFormatPr baseColWidth="10" defaultColWidth="11.42578125" defaultRowHeight="15" x14ac:dyDescent="0.2"/>
  <cols>
    <col min="1" max="3" width="39.42578125" style="6" customWidth="1"/>
    <col min="4" max="4" width="4.28515625" style="6" bestFit="1" customWidth="1"/>
    <col min="5" max="6" width="39.42578125" style="6" customWidth="1"/>
    <col min="7" max="7" width="26.7109375" style="6" customWidth="1"/>
    <col min="8" max="8" width="21" style="6" customWidth="1"/>
    <col min="9" max="10" width="10.28515625" style="11" customWidth="1"/>
    <col min="11" max="11" width="10.28515625" style="6" customWidth="1"/>
    <col min="12" max="12" width="15" style="6" customWidth="1"/>
    <col min="13" max="13" width="18.7109375" style="6" customWidth="1"/>
    <col min="14" max="14" width="20.28515625" style="6" customWidth="1"/>
    <col min="15" max="15" width="18.42578125" style="2" customWidth="1"/>
    <col min="16" max="16" width="13.85546875" style="2" customWidth="1"/>
    <col min="17" max="17" width="52" style="7" customWidth="1"/>
    <col min="18" max="18" width="25.7109375" style="4" customWidth="1"/>
    <col min="19" max="19" width="21.140625" style="4" customWidth="1"/>
    <col min="20" max="20" width="16.140625" style="4" customWidth="1"/>
    <col min="21" max="21" width="32.85546875" style="1" customWidth="1"/>
    <col min="22" max="22" width="29.140625" style="4" customWidth="1"/>
    <col min="23" max="23" width="17.42578125" style="4" customWidth="1"/>
    <col min="24" max="24" width="14.42578125" style="4" customWidth="1"/>
    <col min="25" max="25" width="12.42578125" style="4" customWidth="1"/>
    <col min="26" max="26" width="11" style="4" customWidth="1"/>
    <col min="27" max="27" width="9.28515625" style="4" customWidth="1"/>
    <col min="28" max="28" width="15.42578125" style="4" customWidth="1"/>
    <col min="29" max="29" width="68.42578125" style="18" customWidth="1"/>
    <col min="30" max="31" width="17.85546875" style="18" customWidth="1"/>
    <col min="32" max="32" width="138.5703125" style="18" customWidth="1"/>
    <col min="33" max="33" width="46.42578125" style="18" customWidth="1"/>
    <col min="34" max="34" width="25" style="18" customWidth="1"/>
    <col min="35" max="36" width="17.85546875" style="18" customWidth="1"/>
    <col min="37" max="37" width="138.5703125" style="18" customWidth="1"/>
    <col min="38" max="38" width="46.42578125" style="18" customWidth="1"/>
    <col min="39" max="39" width="25" style="18" customWidth="1"/>
    <col min="40" max="40" width="17.7109375" style="6" customWidth="1"/>
    <col min="41" max="41" width="17.7109375" style="4" customWidth="1"/>
    <col min="42" max="42" width="138.42578125" style="31" customWidth="1"/>
    <col min="43" max="43" width="46.28515625" style="31" customWidth="1"/>
    <col min="44" max="44" width="25" style="6" customWidth="1"/>
    <col min="45" max="45" width="37.7109375" style="31" customWidth="1"/>
    <col min="46" max="16384" width="11.42578125" style="6"/>
  </cols>
  <sheetData>
    <row r="1" spans="1:45" ht="122.25" customHeight="1" x14ac:dyDescent="0.2">
      <c r="Q1" s="24"/>
      <c r="R1" s="9"/>
      <c r="S1" s="3"/>
      <c r="T1" s="3"/>
      <c r="U1" s="10"/>
      <c r="V1" s="9"/>
      <c r="W1" s="3"/>
      <c r="X1" s="3"/>
      <c r="Y1" s="9"/>
      <c r="Z1" s="9"/>
      <c r="AA1" s="9"/>
      <c r="AB1" s="9"/>
      <c r="AC1" s="3"/>
      <c r="AD1" s="196"/>
      <c r="AE1" s="196"/>
      <c r="AF1" s="196"/>
      <c r="AG1" s="196"/>
      <c r="AH1" s="196"/>
      <c r="AI1" s="196"/>
      <c r="AJ1" s="196"/>
      <c r="AK1" s="196"/>
      <c r="AL1" s="196"/>
      <c r="AM1" s="196"/>
    </row>
    <row r="2" spans="1:45" ht="37.5" customHeight="1" x14ac:dyDescent="0.2">
      <c r="A2" s="294" t="s">
        <v>775</v>
      </c>
      <c r="B2" s="294"/>
      <c r="C2" s="294"/>
      <c r="D2" s="294"/>
      <c r="E2" s="294"/>
      <c r="F2" s="294"/>
      <c r="G2" s="294"/>
      <c r="H2" s="294"/>
      <c r="I2" s="294"/>
      <c r="J2" s="294"/>
      <c r="K2" s="294"/>
      <c r="L2" s="294"/>
      <c r="M2" s="294"/>
      <c r="N2" s="294"/>
      <c r="O2" s="294"/>
      <c r="P2" s="294"/>
      <c r="Q2" s="294"/>
      <c r="R2" s="294"/>
      <c r="S2" s="294"/>
      <c r="T2" s="294"/>
      <c r="U2" s="295"/>
      <c r="V2" s="294"/>
      <c r="W2" s="294"/>
      <c r="X2" s="294"/>
      <c r="Y2" s="294"/>
      <c r="Z2" s="294"/>
      <c r="AA2" s="294"/>
      <c r="AB2" s="294"/>
      <c r="AC2" s="294"/>
      <c r="AD2" s="190"/>
      <c r="AE2" s="190"/>
      <c r="AF2" s="190"/>
      <c r="AG2" s="190"/>
      <c r="AH2" s="190"/>
      <c r="AI2" s="190"/>
      <c r="AJ2" s="190"/>
      <c r="AK2" s="190"/>
      <c r="AL2" s="190"/>
      <c r="AM2" s="190"/>
    </row>
    <row r="3" spans="1:45" ht="27" customHeight="1" x14ac:dyDescent="0.2">
      <c r="A3" s="296" t="s">
        <v>137</v>
      </c>
      <c r="B3" s="296"/>
      <c r="C3" s="296"/>
      <c r="D3" s="296"/>
      <c r="E3" s="296"/>
      <c r="F3" s="296"/>
      <c r="G3" s="296"/>
      <c r="H3" s="296"/>
      <c r="I3" s="296"/>
      <c r="J3" s="296"/>
      <c r="K3" s="296"/>
      <c r="L3" s="296"/>
      <c r="M3" s="296"/>
      <c r="N3" s="296"/>
      <c r="O3" s="296"/>
      <c r="P3" s="296"/>
      <c r="Q3" s="296"/>
      <c r="R3" s="296"/>
      <c r="S3" s="296"/>
      <c r="T3" s="296"/>
      <c r="U3" s="297"/>
      <c r="V3" s="298"/>
      <c r="W3" s="296"/>
      <c r="X3" s="296"/>
      <c r="Y3" s="296"/>
      <c r="Z3" s="296"/>
      <c r="AA3" s="296"/>
      <c r="AB3" s="296"/>
      <c r="AC3" s="296"/>
      <c r="AD3" s="191"/>
      <c r="AE3" s="191"/>
      <c r="AF3" s="191"/>
      <c r="AG3" s="191"/>
      <c r="AH3" s="191"/>
      <c r="AI3" s="191"/>
      <c r="AJ3" s="191"/>
      <c r="AK3" s="191"/>
      <c r="AL3" s="191"/>
      <c r="AM3" s="191"/>
    </row>
    <row r="4" spans="1:45" ht="15.75" customHeight="1" x14ac:dyDescent="0.2">
      <c r="A4" s="303" t="s">
        <v>125</v>
      </c>
      <c r="B4" s="304"/>
      <c r="C4" s="304"/>
      <c r="D4" s="304"/>
      <c r="E4" s="304"/>
      <c r="F4" s="305"/>
      <c r="G4" s="306" t="s">
        <v>124</v>
      </c>
      <c r="H4" s="307"/>
      <c r="I4" s="307"/>
      <c r="J4" s="307"/>
      <c r="K4" s="307"/>
      <c r="L4" s="307"/>
      <c r="M4" s="299" t="s">
        <v>511</v>
      </c>
      <c r="N4" s="299"/>
      <c r="O4" s="299"/>
      <c r="P4" s="299"/>
      <c r="Q4" s="299"/>
      <c r="R4" s="299"/>
      <c r="S4" s="299"/>
      <c r="T4" s="299"/>
      <c r="U4" s="300"/>
      <c r="V4" s="299"/>
      <c r="W4" s="299"/>
      <c r="X4" s="299"/>
      <c r="Y4" s="299"/>
      <c r="Z4" s="299"/>
      <c r="AA4" s="299"/>
      <c r="AB4" s="299"/>
      <c r="AC4" s="299"/>
      <c r="AD4" s="329" t="s">
        <v>1026</v>
      </c>
      <c r="AE4" s="330"/>
      <c r="AF4" s="330"/>
      <c r="AG4" s="330"/>
      <c r="AH4" s="331"/>
      <c r="AI4" s="335" t="s">
        <v>1027</v>
      </c>
      <c r="AJ4" s="336"/>
      <c r="AK4" s="336"/>
      <c r="AL4" s="336"/>
      <c r="AM4" s="337"/>
      <c r="AN4" s="257" t="s">
        <v>908</v>
      </c>
      <c r="AO4" s="258"/>
      <c r="AP4" s="258"/>
      <c r="AQ4" s="258"/>
      <c r="AR4" s="258"/>
    </row>
    <row r="5" spans="1:45" ht="15.75" customHeight="1" x14ac:dyDescent="0.2">
      <c r="A5" s="302" t="s">
        <v>28</v>
      </c>
      <c r="B5" s="302" t="s">
        <v>27</v>
      </c>
      <c r="C5" s="302" t="s">
        <v>26</v>
      </c>
      <c r="D5" s="318" t="s">
        <v>25</v>
      </c>
      <c r="E5" s="319"/>
      <c r="F5" s="302" t="s">
        <v>76</v>
      </c>
      <c r="G5" s="292" t="s">
        <v>77</v>
      </c>
      <c r="H5" s="275" t="s">
        <v>78</v>
      </c>
      <c r="I5" s="276" t="s">
        <v>6</v>
      </c>
      <c r="J5" s="276"/>
      <c r="K5" s="276"/>
      <c r="L5" s="276"/>
      <c r="M5" s="277" t="s">
        <v>11</v>
      </c>
      <c r="N5" s="277" t="s">
        <v>12</v>
      </c>
      <c r="O5" s="277" t="s">
        <v>10</v>
      </c>
      <c r="P5" s="277" t="s">
        <v>902</v>
      </c>
      <c r="Q5" s="310" t="s">
        <v>13</v>
      </c>
      <c r="R5" s="310" t="s">
        <v>14</v>
      </c>
      <c r="S5" s="310" t="s">
        <v>5</v>
      </c>
      <c r="T5" s="310" t="s">
        <v>15</v>
      </c>
      <c r="U5" s="310" t="s">
        <v>16</v>
      </c>
      <c r="V5" s="309" t="s">
        <v>0</v>
      </c>
      <c r="W5" s="309"/>
      <c r="X5" s="309"/>
      <c r="Y5" s="309" t="s">
        <v>6</v>
      </c>
      <c r="Z5" s="309"/>
      <c r="AA5" s="309"/>
      <c r="AB5" s="309"/>
      <c r="AC5" s="309"/>
      <c r="AD5" s="332"/>
      <c r="AE5" s="333"/>
      <c r="AF5" s="333"/>
      <c r="AG5" s="333"/>
      <c r="AH5" s="334"/>
      <c r="AI5" s="338"/>
      <c r="AJ5" s="339"/>
      <c r="AK5" s="339"/>
      <c r="AL5" s="339"/>
      <c r="AM5" s="340"/>
      <c r="AN5" s="259"/>
      <c r="AO5" s="259"/>
      <c r="AP5" s="259"/>
      <c r="AQ5" s="259"/>
      <c r="AR5" s="259"/>
    </row>
    <row r="6" spans="1:45" ht="31.5" x14ac:dyDescent="0.2">
      <c r="A6" s="302"/>
      <c r="B6" s="302"/>
      <c r="C6" s="302"/>
      <c r="D6" s="320"/>
      <c r="E6" s="321"/>
      <c r="F6" s="302"/>
      <c r="G6" s="292"/>
      <c r="H6" s="275"/>
      <c r="I6" s="12">
        <v>2020</v>
      </c>
      <c r="J6" s="13">
        <v>2021</v>
      </c>
      <c r="K6" s="22">
        <v>2022</v>
      </c>
      <c r="L6" s="22">
        <v>2023</v>
      </c>
      <c r="M6" s="277"/>
      <c r="N6" s="277"/>
      <c r="O6" s="277"/>
      <c r="P6" s="277"/>
      <c r="Q6" s="310"/>
      <c r="R6" s="310"/>
      <c r="S6" s="310"/>
      <c r="T6" s="310"/>
      <c r="U6" s="310"/>
      <c r="V6" s="26" t="s">
        <v>19</v>
      </c>
      <c r="W6" s="19" t="s">
        <v>17</v>
      </c>
      <c r="X6" s="19" t="s">
        <v>18</v>
      </c>
      <c r="Y6" s="19" t="s">
        <v>1</v>
      </c>
      <c r="Z6" s="19" t="s">
        <v>2</v>
      </c>
      <c r="AA6" s="19" t="s">
        <v>3</v>
      </c>
      <c r="AB6" s="19" t="s">
        <v>4</v>
      </c>
      <c r="AC6" s="19" t="s">
        <v>20</v>
      </c>
      <c r="AD6" s="204" t="s">
        <v>903</v>
      </c>
      <c r="AE6" s="205" t="s">
        <v>904</v>
      </c>
      <c r="AF6" s="205" t="s">
        <v>905</v>
      </c>
      <c r="AG6" s="205" t="s">
        <v>906</v>
      </c>
      <c r="AH6" s="206" t="s">
        <v>907</v>
      </c>
      <c r="AI6" s="168" t="s">
        <v>903</v>
      </c>
      <c r="AJ6" s="168" t="s">
        <v>904</v>
      </c>
      <c r="AK6" s="168" t="s">
        <v>905</v>
      </c>
      <c r="AL6" s="207" t="s">
        <v>906</v>
      </c>
      <c r="AM6" s="208" t="s">
        <v>907</v>
      </c>
      <c r="AN6" s="168" t="s">
        <v>903</v>
      </c>
      <c r="AO6" s="168" t="s">
        <v>904</v>
      </c>
      <c r="AP6" s="168" t="s">
        <v>905</v>
      </c>
      <c r="AQ6" s="168" t="s">
        <v>906</v>
      </c>
      <c r="AR6" s="169" t="s">
        <v>907</v>
      </c>
    </row>
    <row r="7" spans="1:45" ht="225" x14ac:dyDescent="0.2">
      <c r="A7" s="278" t="s">
        <v>158</v>
      </c>
      <c r="B7" s="278" t="s">
        <v>161</v>
      </c>
      <c r="C7" s="278" t="s">
        <v>169</v>
      </c>
      <c r="D7" s="308">
        <v>1</v>
      </c>
      <c r="E7" s="308" t="s">
        <v>145</v>
      </c>
      <c r="F7" s="322" t="s">
        <v>29</v>
      </c>
      <c r="G7" s="263" t="s">
        <v>79</v>
      </c>
      <c r="H7" s="263">
        <v>6</v>
      </c>
      <c r="I7" s="271">
        <v>0.5</v>
      </c>
      <c r="J7" s="271">
        <v>1.5</v>
      </c>
      <c r="K7" s="269">
        <v>2</v>
      </c>
      <c r="L7" s="269">
        <v>2</v>
      </c>
      <c r="M7" s="38" t="s">
        <v>200</v>
      </c>
      <c r="N7" s="38" t="s">
        <v>201</v>
      </c>
      <c r="O7" s="38" t="s">
        <v>202</v>
      </c>
      <c r="P7" s="38">
        <v>1</v>
      </c>
      <c r="Q7" s="42" t="s">
        <v>539</v>
      </c>
      <c r="R7" s="38" t="s">
        <v>540</v>
      </c>
      <c r="S7" s="38" t="s">
        <v>205</v>
      </c>
      <c r="T7" s="96">
        <v>2</v>
      </c>
      <c r="U7" s="49" t="s">
        <v>541</v>
      </c>
      <c r="V7" s="97" t="s">
        <v>542</v>
      </c>
      <c r="W7" s="44" t="s">
        <v>197</v>
      </c>
      <c r="X7" s="90" t="s">
        <v>198</v>
      </c>
      <c r="Y7" s="96">
        <v>1</v>
      </c>
      <c r="Z7" s="96"/>
      <c r="AA7" s="96">
        <v>1</v>
      </c>
      <c r="AB7" s="90"/>
      <c r="AC7" s="49" t="s">
        <v>543</v>
      </c>
      <c r="AD7" s="197">
        <v>1</v>
      </c>
      <c r="AE7" s="198">
        <v>1</v>
      </c>
      <c r="AF7" s="199" t="s">
        <v>1017</v>
      </c>
      <c r="AG7" s="199" t="s">
        <v>1018</v>
      </c>
      <c r="AH7" s="200">
        <f>(AE7*100%)/AD7</f>
        <v>1</v>
      </c>
      <c r="AI7" s="96"/>
      <c r="AJ7" s="41"/>
      <c r="AK7" s="125" t="s">
        <v>1019</v>
      </c>
      <c r="AL7" s="222"/>
      <c r="AM7" s="142"/>
      <c r="AN7" s="158">
        <v>1</v>
      </c>
      <c r="AO7" s="93">
        <v>1</v>
      </c>
      <c r="AP7" s="93" t="s">
        <v>960</v>
      </c>
      <c r="AQ7" s="93" t="s">
        <v>961</v>
      </c>
      <c r="AR7" s="171">
        <f>(AO7*100%)/AN7</f>
        <v>1</v>
      </c>
    </row>
    <row r="8" spans="1:45" ht="361.5" x14ac:dyDescent="0.2">
      <c r="A8" s="278"/>
      <c r="B8" s="278"/>
      <c r="C8" s="278"/>
      <c r="D8" s="293"/>
      <c r="E8" s="293"/>
      <c r="F8" s="261"/>
      <c r="G8" s="264"/>
      <c r="H8" s="264"/>
      <c r="I8" s="272"/>
      <c r="J8" s="272"/>
      <c r="K8" s="274"/>
      <c r="L8" s="274"/>
      <c r="M8" s="38" t="s">
        <v>200</v>
      </c>
      <c r="N8" s="38" t="s">
        <v>201</v>
      </c>
      <c r="O8" s="38" t="s">
        <v>202</v>
      </c>
      <c r="P8" s="38">
        <f>P7+1</f>
        <v>2</v>
      </c>
      <c r="Q8" s="42" t="s">
        <v>581</v>
      </c>
      <c r="R8" s="38" t="s">
        <v>582</v>
      </c>
      <c r="S8" s="38" t="s">
        <v>583</v>
      </c>
      <c r="T8" s="90">
        <v>12</v>
      </c>
      <c r="U8" s="49" t="s">
        <v>584</v>
      </c>
      <c r="V8" s="98" t="s">
        <v>585</v>
      </c>
      <c r="W8" s="44" t="s">
        <v>197</v>
      </c>
      <c r="X8" s="90" t="s">
        <v>198</v>
      </c>
      <c r="Y8" s="90">
        <v>3</v>
      </c>
      <c r="Z8" s="90">
        <v>3</v>
      </c>
      <c r="AA8" s="90">
        <v>3</v>
      </c>
      <c r="AB8" s="90">
        <v>3</v>
      </c>
      <c r="AC8" s="49" t="s">
        <v>586</v>
      </c>
      <c r="AD8" s="201">
        <v>3</v>
      </c>
      <c r="AE8" s="202">
        <v>3</v>
      </c>
      <c r="AF8" s="203" t="s">
        <v>1020</v>
      </c>
      <c r="AG8" s="203" t="s">
        <v>1021</v>
      </c>
      <c r="AH8" s="200">
        <f t="shared" ref="AH8:AH11" si="0">(AE8*100%)/AD8</f>
        <v>1</v>
      </c>
      <c r="AI8" s="90">
        <v>3</v>
      </c>
      <c r="AJ8" s="197">
        <v>4</v>
      </c>
      <c r="AK8" s="232" t="s">
        <v>1022</v>
      </c>
      <c r="AL8" s="233" t="s">
        <v>1023</v>
      </c>
      <c r="AM8" s="223">
        <v>1</v>
      </c>
      <c r="AN8" s="159">
        <v>3</v>
      </c>
      <c r="AO8" s="93">
        <v>3</v>
      </c>
      <c r="AP8" s="93" t="s">
        <v>909</v>
      </c>
      <c r="AQ8" s="93" t="s">
        <v>910</v>
      </c>
      <c r="AR8" s="171">
        <f t="shared" ref="AR8:AR11" si="1">(AO8*100%)/AN8</f>
        <v>1</v>
      </c>
    </row>
    <row r="9" spans="1:45" ht="256.5" x14ac:dyDescent="0.2">
      <c r="A9" s="278"/>
      <c r="B9" s="278"/>
      <c r="C9" s="278"/>
      <c r="D9" s="293"/>
      <c r="E9" s="293"/>
      <c r="F9" s="261"/>
      <c r="G9" s="264"/>
      <c r="H9" s="264"/>
      <c r="I9" s="272"/>
      <c r="J9" s="272"/>
      <c r="K9" s="274"/>
      <c r="L9" s="274"/>
      <c r="M9" s="38" t="s">
        <v>200</v>
      </c>
      <c r="N9" s="38" t="s">
        <v>201</v>
      </c>
      <c r="O9" s="38" t="s">
        <v>202</v>
      </c>
      <c r="P9" s="38">
        <f t="shared" ref="P9:P72" si="2">P8+1</f>
        <v>3</v>
      </c>
      <c r="Q9" s="42" t="s">
        <v>798</v>
      </c>
      <c r="R9" s="38" t="s">
        <v>799</v>
      </c>
      <c r="S9" s="38" t="s">
        <v>205</v>
      </c>
      <c r="T9" s="96">
        <v>2</v>
      </c>
      <c r="U9" s="49" t="s">
        <v>541</v>
      </c>
      <c r="V9" s="97" t="s">
        <v>542</v>
      </c>
      <c r="W9" s="44" t="s">
        <v>197</v>
      </c>
      <c r="X9" s="90" t="s">
        <v>198</v>
      </c>
      <c r="Y9" s="96">
        <v>1</v>
      </c>
      <c r="Z9" s="96"/>
      <c r="AA9" s="96">
        <v>1</v>
      </c>
      <c r="AB9" s="90"/>
      <c r="AC9" s="49" t="s">
        <v>800</v>
      </c>
      <c r="AD9" s="202">
        <v>1</v>
      </c>
      <c r="AE9" s="202">
        <v>1</v>
      </c>
      <c r="AF9" s="203" t="s">
        <v>1024</v>
      </c>
      <c r="AG9" s="203" t="s">
        <v>1025</v>
      </c>
      <c r="AH9" s="200">
        <f t="shared" si="0"/>
        <v>1</v>
      </c>
      <c r="AI9" s="96"/>
      <c r="AJ9" s="41"/>
      <c r="AK9" s="125"/>
      <c r="AL9" s="222"/>
      <c r="AM9" s="142"/>
      <c r="AN9" s="158">
        <v>1</v>
      </c>
      <c r="AO9" s="93">
        <v>1</v>
      </c>
      <c r="AP9" s="93" t="s">
        <v>911</v>
      </c>
      <c r="AQ9" s="93" t="s">
        <v>912</v>
      </c>
      <c r="AR9" s="171">
        <f t="shared" si="1"/>
        <v>1</v>
      </c>
    </row>
    <row r="10" spans="1:45" ht="105" x14ac:dyDescent="0.2">
      <c r="A10" s="278"/>
      <c r="B10" s="278"/>
      <c r="C10" s="278"/>
      <c r="D10" s="293"/>
      <c r="E10" s="293"/>
      <c r="F10" s="261"/>
      <c r="G10" s="264"/>
      <c r="H10" s="264"/>
      <c r="I10" s="272"/>
      <c r="J10" s="272"/>
      <c r="K10" s="274"/>
      <c r="L10" s="274"/>
      <c r="M10" s="38" t="s">
        <v>200</v>
      </c>
      <c r="N10" s="38" t="s">
        <v>201</v>
      </c>
      <c r="O10" s="38" t="s">
        <v>202</v>
      </c>
      <c r="P10" s="38">
        <f t="shared" si="2"/>
        <v>4</v>
      </c>
      <c r="Q10" s="42" t="s">
        <v>544</v>
      </c>
      <c r="R10" s="38" t="s">
        <v>545</v>
      </c>
      <c r="S10" s="38" t="s">
        <v>205</v>
      </c>
      <c r="T10" s="20">
        <v>4</v>
      </c>
      <c r="U10" s="49" t="s">
        <v>546</v>
      </c>
      <c r="V10" s="98" t="s">
        <v>547</v>
      </c>
      <c r="W10" s="44" t="s">
        <v>197</v>
      </c>
      <c r="X10" s="90" t="s">
        <v>198</v>
      </c>
      <c r="Y10" s="90">
        <v>0</v>
      </c>
      <c r="Z10" s="90">
        <v>1</v>
      </c>
      <c r="AA10" s="90">
        <v>2</v>
      </c>
      <c r="AB10" s="90">
        <v>1</v>
      </c>
      <c r="AC10" s="49" t="s">
        <v>548</v>
      </c>
      <c r="AD10" s="201"/>
      <c r="AE10" s="201"/>
      <c r="AF10" s="209"/>
      <c r="AG10" s="209"/>
      <c r="AH10" s="200"/>
      <c r="AI10" s="90">
        <v>1</v>
      </c>
      <c r="AJ10" s="90">
        <v>1</v>
      </c>
      <c r="AK10" s="234" t="s">
        <v>1028</v>
      </c>
      <c r="AL10" s="235" t="s">
        <v>1029</v>
      </c>
      <c r="AM10" s="223">
        <f t="shared" ref="AM10:AM11" si="3">(AJ10*100%)/AI10</f>
        <v>1</v>
      </c>
      <c r="AN10" s="159">
        <v>2</v>
      </c>
      <c r="AO10" s="161">
        <v>2</v>
      </c>
      <c r="AP10" s="176" t="s">
        <v>962</v>
      </c>
      <c r="AQ10" s="176" t="s">
        <v>963</v>
      </c>
      <c r="AR10" s="171">
        <f t="shared" si="1"/>
        <v>1</v>
      </c>
    </row>
    <row r="11" spans="1:45" ht="120" x14ac:dyDescent="0.2">
      <c r="A11" s="278"/>
      <c r="B11" s="278"/>
      <c r="C11" s="278"/>
      <c r="D11" s="293"/>
      <c r="E11" s="293"/>
      <c r="F11" s="261"/>
      <c r="G11" s="264"/>
      <c r="H11" s="264"/>
      <c r="I11" s="272"/>
      <c r="J11" s="272"/>
      <c r="K11" s="274"/>
      <c r="L11" s="274"/>
      <c r="M11" s="38" t="s">
        <v>200</v>
      </c>
      <c r="N11" s="38" t="s">
        <v>201</v>
      </c>
      <c r="O11" s="38" t="s">
        <v>202</v>
      </c>
      <c r="P11" s="38">
        <f t="shared" si="2"/>
        <v>5</v>
      </c>
      <c r="Q11" s="42" t="s">
        <v>587</v>
      </c>
      <c r="R11" s="38" t="s">
        <v>588</v>
      </c>
      <c r="S11" s="38" t="s">
        <v>589</v>
      </c>
      <c r="T11" s="92">
        <v>1</v>
      </c>
      <c r="U11" s="49" t="s">
        <v>590</v>
      </c>
      <c r="V11" s="97" t="s">
        <v>591</v>
      </c>
      <c r="W11" s="90" t="s">
        <v>217</v>
      </c>
      <c r="X11" s="90" t="s">
        <v>198</v>
      </c>
      <c r="Y11" s="25">
        <v>0.25</v>
      </c>
      <c r="Z11" s="92">
        <v>0.25</v>
      </c>
      <c r="AA11" s="92">
        <v>0.25</v>
      </c>
      <c r="AB11" s="92">
        <v>0.25</v>
      </c>
      <c r="AC11" s="49" t="s">
        <v>592</v>
      </c>
      <c r="AD11" s="210">
        <v>0.25</v>
      </c>
      <c r="AE11" s="211">
        <v>0.25</v>
      </c>
      <c r="AF11" s="199" t="s">
        <v>1030</v>
      </c>
      <c r="AG11" s="199" t="s">
        <v>1031</v>
      </c>
      <c r="AH11" s="200">
        <f t="shared" si="0"/>
        <v>1</v>
      </c>
      <c r="AI11" s="92">
        <v>0.25</v>
      </c>
      <c r="AJ11" s="210">
        <v>0.25</v>
      </c>
      <c r="AK11" s="232" t="s">
        <v>1032</v>
      </c>
      <c r="AL11" s="233" t="s">
        <v>1033</v>
      </c>
      <c r="AM11" s="223">
        <f t="shared" si="3"/>
        <v>1</v>
      </c>
      <c r="AN11" s="95">
        <v>0.25</v>
      </c>
      <c r="AO11" s="171">
        <v>0.25</v>
      </c>
      <c r="AP11" s="93" t="s">
        <v>913</v>
      </c>
      <c r="AQ11" s="93" t="s">
        <v>914</v>
      </c>
      <c r="AR11" s="171">
        <f t="shared" si="1"/>
        <v>1</v>
      </c>
    </row>
    <row r="12" spans="1:45" ht="45" x14ac:dyDescent="0.2">
      <c r="A12" s="278"/>
      <c r="B12" s="278"/>
      <c r="C12" s="278"/>
      <c r="D12" s="293"/>
      <c r="E12" s="293"/>
      <c r="F12" s="261"/>
      <c r="G12" s="264"/>
      <c r="H12" s="264"/>
      <c r="I12" s="272"/>
      <c r="J12" s="272"/>
      <c r="K12" s="274"/>
      <c r="L12" s="274"/>
      <c r="M12" s="38" t="s">
        <v>200</v>
      </c>
      <c r="N12" s="38" t="s">
        <v>201</v>
      </c>
      <c r="O12" s="38" t="s">
        <v>202</v>
      </c>
      <c r="P12" s="38">
        <f t="shared" si="2"/>
        <v>6</v>
      </c>
      <c r="Q12" s="42" t="s">
        <v>812</v>
      </c>
      <c r="R12" s="38"/>
      <c r="S12" s="38"/>
      <c r="T12" s="20"/>
      <c r="U12" s="49"/>
      <c r="V12" s="98"/>
      <c r="W12" s="44"/>
      <c r="X12" s="90"/>
      <c r="Y12" s="90"/>
      <c r="Z12" s="90"/>
      <c r="AA12" s="90"/>
      <c r="AB12" s="90"/>
      <c r="AC12" s="49"/>
      <c r="AD12" s="49"/>
      <c r="AE12" s="49"/>
      <c r="AF12" s="49"/>
      <c r="AG12" s="49"/>
      <c r="AH12" s="49"/>
      <c r="AI12" s="49"/>
      <c r="AJ12" s="49"/>
      <c r="AK12" s="49"/>
      <c r="AL12" s="49"/>
      <c r="AM12" s="49"/>
      <c r="AN12" s="90"/>
      <c r="AO12" s="180"/>
      <c r="AP12" s="174"/>
      <c r="AQ12" s="174"/>
      <c r="AR12" s="170"/>
      <c r="AS12" s="6"/>
    </row>
    <row r="13" spans="1:45" ht="135" x14ac:dyDescent="0.2">
      <c r="A13" s="278"/>
      <c r="B13" s="278"/>
      <c r="C13" s="278"/>
      <c r="D13" s="43">
        <v>2</v>
      </c>
      <c r="E13" s="43" t="s">
        <v>815</v>
      </c>
      <c r="F13" s="43" t="s">
        <v>30</v>
      </c>
      <c r="G13" s="58" t="s">
        <v>80</v>
      </c>
      <c r="H13" s="75">
        <v>1</v>
      </c>
      <c r="I13" s="72" t="s">
        <v>94</v>
      </c>
      <c r="J13" s="72" t="s">
        <v>94</v>
      </c>
      <c r="K13" s="73">
        <v>0.3</v>
      </c>
      <c r="L13" s="73">
        <v>0.3</v>
      </c>
      <c r="M13" s="38" t="s">
        <v>200</v>
      </c>
      <c r="N13" s="38" t="s">
        <v>201</v>
      </c>
      <c r="O13" s="38" t="s">
        <v>202</v>
      </c>
      <c r="P13" s="38">
        <f t="shared" si="2"/>
        <v>7</v>
      </c>
      <c r="Q13" s="42" t="s">
        <v>549</v>
      </c>
      <c r="R13" s="38" t="s">
        <v>550</v>
      </c>
      <c r="S13" s="38" t="s">
        <v>205</v>
      </c>
      <c r="T13" s="20">
        <v>5</v>
      </c>
      <c r="U13" s="49" t="s">
        <v>551</v>
      </c>
      <c r="V13" s="98" t="s">
        <v>552</v>
      </c>
      <c r="W13" s="44" t="s">
        <v>197</v>
      </c>
      <c r="X13" s="90" t="s">
        <v>198</v>
      </c>
      <c r="Y13" s="90">
        <v>0</v>
      </c>
      <c r="Z13" s="90">
        <v>0</v>
      </c>
      <c r="AA13" s="90">
        <v>2</v>
      </c>
      <c r="AB13" s="90">
        <v>3</v>
      </c>
      <c r="AC13" s="49" t="s">
        <v>553</v>
      </c>
      <c r="AD13" s="201">
        <v>1</v>
      </c>
      <c r="AE13" s="201">
        <v>1</v>
      </c>
      <c r="AF13" s="199" t="s">
        <v>1034</v>
      </c>
      <c r="AG13" s="212" t="s">
        <v>1035</v>
      </c>
      <c r="AH13" s="200">
        <f t="shared" ref="AH13" si="4">(AE13*100%)/AD13</f>
        <v>1</v>
      </c>
      <c r="AI13" s="90">
        <v>1</v>
      </c>
      <c r="AJ13" s="90">
        <v>1</v>
      </c>
      <c r="AK13" s="234" t="s">
        <v>1036</v>
      </c>
      <c r="AL13" s="235" t="s">
        <v>1037</v>
      </c>
      <c r="AM13" s="223">
        <f t="shared" ref="AM13" si="5">(AJ13*100%)/AI13</f>
        <v>1</v>
      </c>
      <c r="AN13" s="159">
        <v>2</v>
      </c>
      <c r="AO13" s="161">
        <v>2</v>
      </c>
      <c r="AP13" s="176" t="s">
        <v>964</v>
      </c>
      <c r="AQ13" s="176" t="s">
        <v>965</v>
      </c>
      <c r="AR13" s="171">
        <f>(AO13*100%)/AN13</f>
        <v>1</v>
      </c>
    </row>
    <row r="14" spans="1:45" ht="90" x14ac:dyDescent="0.2">
      <c r="A14" s="278"/>
      <c r="B14" s="278"/>
      <c r="C14" s="278"/>
      <c r="D14" s="281">
        <v>3</v>
      </c>
      <c r="E14" s="281" t="s">
        <v>139</v>
      </c>
      <c r="F14" s="260" t="s">
        <v>30</v>
      </c>
      <c r="G14" s="263" t="s">
        <v>82</v>
      </c>
      <c r="H14" s="263">
        <v>3</v>
      </c>
      <c r="I14" s="271"/>
      <c r="J14" s="271">
        <v>1</v>
      </c>
      <c r="K14" s="269">
        <v>1</v>
      </c>
      <c r="L14" s="269">
        <v>1</v>
      </c>
      <c r="M14" s="38" t="s">
        <v>200</v>
      </c>
      <c r="N14" s="38" t="s">
        <v>201</v>
      </c>
      <c r="O14" s="38" t="s">
        <v>202</v>
      </c>
      <c r="P14" s="38">
        <f t="shared" si="2"/>
        <v>8</v>
      </c>
      <c r="Q14" s="42" t="s">
        <v>593</v>
      </c>
      <c r="R14" s="43" t="s">
        <v>594</v>
      </c>
      <c r="S14" s="44" t="s">
        <v>589</v>
      </c>
      <c r="T14" s="38">
        <v>1</v>
      </c>
      <c r="U14" s="99" t="s">
        <v>595</v>
      </c>
      <c r="V14" s="100" t="s">
        <v>82</v>
      </c>
      <c r="W14" s="44" t="s">
        <v>197</v>
      </c>
      <c r="X14" s="90" t="s">
        <v>198</v>
      </c>
      <c r="Y14" s="90"/>
      <c r="Z14" s="90"/>
      <c r="AA14" s="90"/>
      <c r="AB14" s="90">
        <v>1</v>
      </c>
      <c r="AC14" s="49" t="s">
        <v>595</v>
      </c>
      <c r="AD14" s="213"/>
      <c r="AE14" s="214"/>
      <c r="AF14" s="203"/>
      <c r="AG14" s="203"/>
      <c r="AH14" s="215"/>
      <c r="AI14" s="90"/>
      <c r="AJ14" s="41"/>
      <c r="AK14" s="232" t="s">
        <v>1038</v>
      </c>
      <c r="AL14" s="222"/>
      <c r="AM14" s="142"/>
      <c r="AN14" s="90"/>
      <c r="AO14" s="180"/>
      <c r="AP14" s="174"/>
      <c r="AQ14" s="174"/>
      <c r="AR14" s="170"/>
      <c r="AS14" s="6"/>
    </row>
    <row r="15" spans="1:45" ht="409.5" x14ac:dyDescent="0.2">
      <c r="A15" s="278"/>
      <c r="B15" s="278"/>
      <c r="C15" s="278"/>
      <c r="D15" s="293"/>
      <c r="E15" s="293"/>
      <c r="F15" s="261"/>
      <c r="G15" s="264"/>
      <c r="H15" s="264"/>
      <c r="I15" s="272"/>
      <c r="J15" s="272"/>
      <c r="K15" s="274"/>
      <c r="L15" s="274"/>
      <c r="M15" s="38" t="s">
        <v>200</v>
      </c>
      <c r="N15" s="38" t="s">
        <v>201</v>
      </c>
      <c r="O15" s="38" t="s">
        <v>202</v>
      </c>
      <c r="P15" s="38">
        <f t="shared" si="2"/>
        <v>9</v>
      </c>
      <c r="Q15" s="42" t="s">
        <v>801</v>
      </c>
      <c r="R15" s="44" t="s">
        <v>596</v>
      </c>
      <c r="S15" s="44" t="s">
        <v>589</v>
      </c>
      <c r="T15" s="38">
        <v>1</v>
      </c>
      <c r="U15" s="99" t="s">
        <v>802</v>
      </c>
      <c r="V15" s="100" t="s">
        <v>82</v>
      </c>
      <c r="W15" s="44" t="s">
        <v>197</v>
      </c>
      <c r="X15" s="90" t="s">
        <v>198</v>
      </c>
      <c r="Y15" s="90"/>
      <c r="Z15" s="90"/>
      <c r="AA15" s="90"/>
      <c r="AB15" s="90">
        <v>1</v>
      </c>
      <c r="AC15" s="49" t="s">
        <v>597</v>
      </c>
      <c r="AD15" s="213"/>
      <c r="AE15" s="214"/>
      <c r="AF15" s="203"/>
      <c r="AG15" s="203"/>
      <c r="AH15" s="215"/>
      <c r="AI15" s="90"/>
      <c r="AJ15" s="41"/>
      <c r="AK15" s="232" t="s">
        <v>1039</v>
      </c>
      <c r="AL15" s="236" t="s">
        <v>1040</v>
      </c>
      <c r="AM15" s="142"/>
      <c r="AN15" s="90"/>
      <c r="AO15" s="91"/>
      <c r="AP15" s="185" t="s">
        <v>998</v>
      </c>
      <c r="AQ15" s="185" t="s">
        <v>992</v>
      </c>
      <c r="AR15" s="178" t="s">
        <v>993</v>
      </c>
      <c r="AS15" s="6"/>
    </row>
    <row r="16" spans="1:45" ht="90" customHeight="1" x14ac:dyDescent="0.2">
      <c r="A16" s="278"/>
      <c r="B16" s="278"/>
      <c r="C16" s="278"/>
      <c r="D16" s="281">
        <v>4</v>
      </c>
      <c r="E16" s="281" t="s">
        <v>146</v>
      </c>
      <c r="F16" s="260" t="s">
        <v>30</v>
      </c>
      <c r="G16" s="263" t="s">
        <v>83</v>
      </c>
      <c r="H16" s="263">
        <v>3</v>
      </c>
      <c r="I16" s="287">
        <v>0.25</v>
      </c>
      <c r="J16" s="271">
        <v>0.75</v>
      </c>
      <c r="K16" s="269">
        <v>1</v>
      </c>
      <c r="L16" s="269">
        <v>1</v>
      </c>
      <c r="M16" s="38" t="s">
        <v>190</v>
      </c>
      <c r="N16" s="38" t="s">
        <v>191</v>
      </c>
      <c r="O16" s="38" t="s">
        <v>192</v>
      </c>
      <c r="P16" s="38">
        <f t="shared" si="2"/>
        <v>10</v>
      </c>
      <c r="Q16" s="42" t="s">
        <v>193</v>
      </c>
      <c r="R16" s="38" t="s">
        <v>9</v>
      </c>
      <c r="S16" s="38" t="s">
        <v>194</v>
      </c>
      <c r="T16" s="96">
        <v>4</v>
      </c>
      <c r="U16" s="49" t="s">
        <v>195</v>
      </c>
      <c r="V16" s="98" t="s">
        <v>196</v>
      </c>
      <c r="W16" s="44" t="s">
        <v>197</v>
      </c>
      <c r="X16" s="90" t="s">
        <v>198</v>
      </c>
      <c r="Y16" s="92"/>
      <c r="Z16" s="96"/>
      <c r="AA16" s="96"/>
      <c r="AB16" s="96">
        <v>4</v>
      </c>
      <c r="AC16" s="49" t="s">
        <v>199</v>
      </c>
      <c r="AD16" s="216"/>
      <c r="AE16" s="214"/>
      <c r="AF16" s="203"/>
      <c r="AG16" s="203"/>
      <c r="AH16" s="215"/>
      <c r="AI16" s="96"/>
      <c r="AJ16" s="41"/>
      <c r="AK16" s="125"/>
      <c r="AL16" s="222"/>
      <c r="AM16" s="142"/>
      <c r="AN16" s="96"/>
      <c r="AO16" s="91"/>
      <c r="AP16" s="175"/>
      <c r="AQ16" s="175"/>
      <c r="AR16" s="29"/>
      <c r="AS16" s="6"/>
    </row>
    <row r="17" spans="1:45" ht="90" customHeight="1" x14ac:dyDescent="0.2">
      <c r="A17" s="278"/>
      <c r="B17" s="278"/>
      <c r="C17" s="278"/>
      <c r="D17" s="293"/>
      <c r="E17" s="293"/>
      <c r="F17" s="261"/>
      <c r="G17" s="264"/>
      <c r="H17" s="264"/>
      <c r="I17" s="288"/>
      <c r="J17" s="272"/>
      <c r="K17" s="274"/>
      <c r="L17" s="274"/>
      <c r="M17" s="38" t="s">
        <v>200</v>
      </c>
      <c r="N17" s="38" t="s">
        <v>201</v>
      </c>
      <c r="O17" s="38" t="s">
        <v>202</v>
      </c>
      <c r="P17" s="38">
        <f t="shared" si="2"/>
        <v>11</v>
      </c>
      <c r="Q17" s="42" t="s">
        <v>598</v>
      </c>
      <c r="R17" s="38" t="s">
        <v>588</v>
      </c>
      <c r="S17" s="38" t="s">
        <v>599</v>
      </c>
      <c r="T17" s="90">
        <v>2</v>
      </c>
      <c r="U17" s="49" t="s">
        <v>600</v>
      </c>
      <c r="V17" s="98" t="s">
        <v>601</v>
      </c>
      <c r="W17" s="44" t="s">
        <v>197</v>
      </c>
      <c r="X17" s="90" t="s">
        <v>198</v>
      </c>
      <c r="Y17" s="90"/>
      <c r="Z17" s="90">
        <v>1</v>
      </c>
      <c r="AA17" s="90">
        <v>1</v>
      </c>
      <c r="AB17" s="90"/>
      <c r="AC17" s="49" t="s">
        <v>602</v>
      </c>
      <c r="AD17" s="213"/>
      <c r="AE17" s="214"/>
      <c r="AF17" s="203"/>
      <c r="AG17" s="203"/>
      <c r="AH17" s="215"/>
      <c r="AI17" s="90">
        <v>1</v>
      </c>
      <c r="AJ17" s="197">
        <v>1</v>
      </c>
      <c r="AK17" s="232" t="s">
        <v>1041</v>
      </c>
      <c r="AL17" s="233" t="s">
        <v>1042</v>
      </c>
      <c r="AM17" s="223">
        <f t="shared" ref="AM17" si="6">(AJ17*100%)/AI17</f>
        <v>1</v>
      </c>
      <c r="AN17" s="159">
        <v>1</v>
      </c>
      <c r="AO17" s="93">
        <v>1</v>
      </c>
      <c r="AP17" s="93" t="s">
        <v>915</v>
      </c>
      <c r="AQ17" s="93" t="s">
        <v>916</v>
      </c>
      <c r="AR17" s="171">
        <f>(AO17*100%)/AN17</f>
        <v>1</v>
      </c>
    </row>
    <row r="18" spans="1:45" ht="90" customHeight="1" x14ac:dyDescent="0.2">
      <c r="A18" s="278"/>
      <c r="B18" s="278"/>
      <c r="C18" s="278"/>
      <c r="D18" s="282"/>
      <c r="E18" s="282"/>
      <c r="F18" s="262"/>
      <c r="G18" s="265"/>
      <c r="H18" s="265"/>
      <c r="I18" s="315"/>
      <c r="J18" s="273"/>
      <c r="K18" s="270"/>
      <c r="L18" s="270"/>
      <c r="M18" s="38" t="s">
        <v>200</v>
      </c>
      <c r="N18" s="38" t="s">
        <v>201</v>
      </c>
      <c r="O18" s="38" t="s">
        <v>202</v>
      </c>
      <c r="P18" s="38">
        <f t="shared" si="2"/>
        <v>12</v>
      </c>
      <c r="Q18" s="42" t="s">
        <v>603</v>
      </c>
      <c r="R18" s="38" t="s">
        <v>604</v>
      </c>
      <c r="S18" s="38" t="s">
        <v>599</v>
      </c>
      <c r="T18" s="90">
        <v>1</v>
      </c>
      <c r="U18" s="42" t="s">
        <v>605</v>
      </c>
      <c r="V18" s="100" t="s">
        <v>83</v>
      </c>
      <c r="W18" s="44" t="s">
        <v>197</v>
      </c>
      <c r="X18" s="90" t="s">
        <v>198</v>
      </c>
      <c r="Y18" s="90"/>
      <c r="Z18" s="90"/>
      <c r="AA18" s="90"/>
      <c r="AB18" s="90">
        <v>1</v>
      </c>
      <c r="AC18" s="49" t="s">
        <v>606</v>
      </c>
      <c r="AD18" s="213"/>
      <c r="AE18" s="214"/>
      <c r="AF18" s="203"/>
      <c r="AG18" s="203"/>
      <c r="AH18" s="215"/>
      <c r="AI18" s="90"/>
      <c r="AJ18" s="41"/>
      <c r="AK18" s="125"/>
      <c r="AL18" s="222"/>
      <c r="AM18" s="142"/>
      <c r="AN18" s="90"/>
      <c r="AO18" s="180"/>
      <c r="AP18" s="174"/>
      <c r="AQ18" s="174"/>
      <c r="AR18" s="170"/>
      <c r="AS18" s="6"/>
    </row>
    <row r="19" spans="1:45" ht="132.75" customHeight="1" x14ac:dyDescent="0.2">
      <c r="A19" s="278"/>
      <c r="B19" s="278"/>
      <c r="C19" s="278"/>
      <c r="D19" s="43">
        <v>5</v>
      </c>
      <c r="E19" s="43" t="s">
        <v>31</v>
      </c>
      <c r="F19" s="43" t="s">
        <v>29</v>
      </c>
      <c r="G19" s="58" t="s">
        <v>84</v>
      </c>
      <c r="H19" s="75">
        <v>1</v>
      </c>
      <c r="I19" s="87">
        <v>1</v>
      </c>
      <c r="J19" s="87"/>
      <c r="K19" s="86"/>
      <c r="L19" s="86"/>
      <c r="M19" s="45"/>
      <c r="N19" s="45"/>
      <c r="O19" s="45"/>
      <c r="P19" s="38"/>
      <c r="Q19" s="42" t="s">
        <v>804</v>
      </c>
      <c r="R19" s="45"/>
      <c r="S19" s="45"/>
      <c r="T19" s="46"/>
      <c r="U19" s="101"/>
      <c r="V19" s="102"/>
      <c r="W19" s="46"/>
      <c r="X19" s="46"/>
      <c r="Y19" s="103"/>
      <c r="Z19" s="103"/>
      <c r="AA19" s="103"/>
      <c r="AB19" s="103"/>
      <c r="AC19" s="104"/>
      <c r="AD19" s="104"/>
      <c r="AE19" s="104"/>
      <c r="AF19" s="104"/>
      <c r="AG19" s="104"/>
      <c r="AH19" s="104"/>
      <c r="AI19" s="104"/>
      <c r="AJ19" s="104"/>
      <c r="AK19" s="104"/>
      <c r="AL19" s="104"/>
      <c r="AM19" s="104"/>
      <c r="AN19" s="103"/>
      <c r="AO19" s="91"/>
      <c r="AP19" s="175"/>
      <c r="AQ19" s="175"/>
      <c r="AR19" s="29"/>
      <c r="AS19" s="6"/>
    </row>
    <row r="20" spans="1:45" ht="131.25" customHeight="1" x14ac:dyDescent="0.2">
      <c r="A20" s="278"/>
      <c r="B20" s="278"/>
      <c r="C20" s="278"/>
      <c r="D20" s="80">
        <v>6</v>
      </c>
      <c r="E20" s="80" t="s">
        <v>32</v>
      </c>
      <c r="F20" s="84" t="s">
        <v>30</v>
      </c>
      <c r="G20" s="76" t="s">
        <v>85</v>
      </c>
      <c r="H20" s="76">
        <v>1</v>
      </c>
      <c r="I20" s="72"/>
      <c r="J20" s="72">
        <v>1</v>
      </c>
      <c r="K20" s="73"/>
      <c r="L20" s="73"/>
      <c r="M20" s="45"/>
      <c r="N20" s="45"/>
      <c r="O20" s="45"/>
      <c r="P20" s="38"/>
      <c r="Q20" s="42" t="s">
        <v>804</v>
      </c>
      <c r="R20" s="46"/>
      <c r="S20" s="46"/>
      <c r="T20" s="46"/>
      <c r="U20" s="101"/>
      <c r="V20" s="102"/>
      <c r="W20" s="46"/>
      <c r="X20" s="103"/>
      <c r="Y20" s="46"/>
      <c r="Z20" s="46"/>
      <c r="AA20" s="46"/>
      <c r="AB20" s="45"/>
      <c r="AC20" s="104"/>
      <c r="AD20" s="104"/>
      <c r="AE20" s="104"/>
      <c r="AF20" s="104"/>
      <c r="AG20" s="104"/>
      <c r="AH20" s="104"/>
      <c r="AI20" s="104"/>
      <c r="AJ20" s="104"/>
      <c r="AK20" s="104"/>
      <c r="AL20" s="104"/>
      <c r="AM20" s="104"/>
      <c r="AN20" s="46"/>
      <c r="AO20" s="91"/>
      <c r="AP20" s="175"/>
      <c r="AQ20" s="175"/>
      <c r="AR20" s="29"/>
      <c r="AS20" s="6"/>
    </row>
    <row r="21" spans="1:45" ht="405" x14ac:dyDescent="0.2">
      <c r="A21" s="278"/>
      <c r="B21" s="278"/>
      <c r="C21" s="278"/>
      <c r="D21" s="80">
        <v>7</v>
      </c>
      <c r="E21" s="80" t="s">
        <v>33</v>
      </c>
      <c r="F21" s="84" t="s">
        <v>30</v>
      </c>
      <c r="G21" s="76" t="s">
        <v>86</v>
      </c>
      <c r="H21" s="76">
        <v>100</v>
      </c>
      <c r="I21" s="72">
        <v>100</v>
      </c>
      <c r="J21" s="72">
        <v>100</v>
      </c>
      <c r="K21" s="73">
        <v>100</v>
      </c>
      <c r="L21" s="73">
        <v>100</v>
      </c>
      <c r="M21" s="38" t="s">
        <v>200</v>
      </c>
      <c r="N21" s="38" t="s">
        <v>201</v>
      </c>
      <c r="O21" s="82" t="s">
        <v>202</v>
      </c>
      <c r="P21" s="38">
        <f>P18+1</f>
        <v>13</v>
      </c>
      <c r="Q21" s="42" t="s">
        <v>607</v>
      </c>
      <c r="R21" s="44" t="s">
        <v>608</v>
      </c>
      <c r="S21" s="44" t="s">
        <v>609</v>
      </c>
      <c r="T21" s="92">
        <v>1</v>
      </c>
      <c r="U21" s="49" t="s">
        <v>610</v>
      </c>
      <c r="V21" s="100" t="s">
        <v>611</v>
      </c>
      <c r="W21" s="44" t="s">
        <v>217</v>
      </c>
      <c r="X21" s="90" t="s">
        <v>198</v>
      </c>
      <c r="Y21" s="90"/>
      <c r="Z21" s="92">
        <v>0.5</v>
      </c>
      <c r="AA21" s="90"/>
      <c r="AB21" s="92">
        <v>0.5</v>
      </c>
      <c r="AC21" s="49" t="s">
        <v>208</v>
      </c>
      <c r="AD21" s="213"/>
      <c r="AE21" s="214"/>
      <c r="AF21" s="203"/>
      <c r="AG21" s="203"/>
      <c r="AH21" s="215"/>
      <c r="AI21" s="92">
        <v>0.5</v>
      </c>
      <c r="AJ21" s="210">
        <v>0.5</v>
      </c>
      <c r="AK21" s="232" t="s">
        <v>1043</v>
      </c>
      <c r="AL21" s="233" t="s">
        <v>1044</v>
      </c>
      <c r="AM21" s="223">
        <f t="shared" ref="AM21" si="7">(AJ21*100%)/AI21</f>
        <v>1</v>
      </c>
      <c r="AN21" s="90"/>
      <c r="AO21" s="91"/>
      <c r="AP21" s="175"/>
      <c r="AQ21" s="175"/>
      <c r="AR21" s="29"/>
      <c r="AS21" s="6"/>
    </row>
    <row r="22" spans="1:45" ht="135" x14ac:dyDescent="0.2">
      <c r="A22" s="278"/>
      <c r="B22" s="278"/>
      <c r="C22" s="278"/>
      <c r="D22" s="80">
        <v>8</v>
      </c>
      <c r="E22" s="80" t="s">
        <v>877</v>
      </c>
      <c r="F22" s="84" t="s">
        <v>30</v>
      </c>
      <c r="G22" s="76" t="s">
        <v>878</v>
      </c>
      <c r="H22" s="76">
        <v>3</v>
      </c>
      <c r="I22" s="72"/>
      <c r="J22" s="72">
        <v>1</v>
      </c>
      <c r="K22" s="73">
        <v>1</v>
      </c>
      <c r="L22" s="73">
        <v>1</v>
      </c>
      <c r="M22" s="38" t="s">
        <v>200</v>
      </c>
      <c r="N22" s="38" t="s">
        <v>201</v>
      </c>
      <c r="O22" s="82" t="s">
        <v>202</v>
      </c>
      <c r="P22" s="38">
        <f t="shared" si="2"/>
        <v>14</v>
      </c>
      <c r="Q22" s="42" t="s">
        <v>881</v>
      </c>
      <c r="R22" s="44" t="s">
        <v>612</v>
      </c>
      <c r="S22" s="38" t="s">
        <v>205</v>
      </c>
      <c r="T22" s="38">
        <v>1</v>
      </c>
      <c r="U22" s="105" t="s">
        <v>882</v>
      </c>
      <c r="V22" s="100" t="s">
        <v>883</v>
      </c>
      <c r="W22" s="44" t="s">
        <v>197</v>
      </c>
      <c r="X22" s="90" t="s">
        <v>198</v>
      </c>
      <c r="Y22" s="44"/>
      <c r="Z22" s="44"/>
      <c r="AA22" s="44"/>
      <c r="AB22" s="38">
        <v>1</v>
      </c>
      <c r="AC22" s="49" t="s">
        <v>884</v>
      </c>
      <c r="AD22" s="217"/>
      <c r="AE22" s="214"/>
      <c r="AF22" s="203"/>
      <c r="AG22" s="203"/>
      <c r="AH22" s="215"/>
      <c r="AI22" s="44"/>
      <c r="AJ22" s="41"/>
      <c r="AK22" s="125"/>
      <c r="AL22" s="222"/>
      <c r="AM22" s="142"/>
      <c r="AN22" s="44"/>
      <c r="AO22" s="91"/>
      <c r="AP22" s="175"/>
      <c r="AQ22" s="175"/>
      <c r="AR22" s="29"/>
      <c r="AS22" s="6"/>
    </row>
    <row r="23" spans="1:45" ht="120" x14ac:dyDescent="0.2">
      <c r="A23" s="278"/>
      <c r="B23" s="278" t="s">
        <v>162</v>
      </c>
      <c r="C23" s="279" t="s">
        <v>170</v>
      </c>
      <c r="D23" s="80">
        <v>9</v>
      </c>
      <c r="E23" s="80" t="s">
        <v>879</v>
      </c>
      <c r="F23" s="84" t="s">
        <v>29</v>
      </c>
      <c r="G23" s="76" t="s">
        <v>885</v>
      </c>
      <c r="H23" s="76">
        <v>100</v>
      </c>
      <c r="I23" s="72">
        <v>25</v>
      </c>
      <c r="J23" s="72">
        <v>25</v>
      </c>
      <c r="K23" s="73">
        <v>35</v>
      </c>
      <c r="L23" s="73">
        <v>36.25</v>
      </c>
      <c r="M23" s="38" t="s">
        <v>554</v>
      </c>
      <c r="N23" s="38" t="s">
        <v>554</v>
      </c>
      <c r="O23" s="38" t="s">
        <v>202</v>
      </c>
      <c r="P23" s="38">
        <f t="shared" si="2"/>
        <v>15</v>
      </c>
      <c r="Q23" s="42" t="s">
        <v>901</v>
      </c>
      <c r="R23" s="38" t="s">
        <v>613</v>
      </c>
      <c r="S23" s="38" t="s">
        <v>205</v>
      </c>
      <c r="T23" s="90">
        <v>1</v>
      </c>
      <c r="U23" s="105" t="s">
        <v>886</v>
      </c>
      <c r="V23" s="100" t="s">
        <v>887</v>
      </c>
      <c r="W23" s="44" t="s">
        <v>197</v>
      </c>
      <c r="X23" s="90" t="s">
        <v>236</v>
      </c>
      <c r="Y23" s="90"/>
      <c r="Z23" s="90"/>
      <c r="AA23" s="106"/>
      <c r="AB23" s="38">
        <v>1</v>
      </c>
      <c r="AC23" s="49" t="s">
        <v>888</v>
      </c>
      <c r="AD23" s="213"/>
      <c r="AE23" s="214"/>
      <c r="AF23" s="203"/>
      <c r="AG23" s="203"/>
      <c r="AH23" s="215"/>
      <c r="AI23" s="90"/>
      <c r="AJ23" s="41"/>
      <c r="AK23" s="125"/>
      <c r="AL23" s="222"/>
      <c r="AM23" s="142"/>
      <c r="AN23" s="106"/>
      <c r="AO23" s="91"/>
      <c r="AP23" s="175"/>
      <c r="AQ23" s="175"/>
      <c r="AR23" s="29"/>
      <c r="AS23" s="6"/>
    </row>
    <row r="24" spans="1:45" ht="60" x14ac:dyDescent="0.2">
      <c r="A24" s="278"/>
      <c r="B24" s="278"/>
      <c r="C24" s="285"/>
      <c r="D24" s="281">
        <v>10</v>
      </c>
      <c r="E24" s="281" t="s">
        <v>34</v>
      </c>
      <c r="F24" s="260" t="s">
        <v>35</v>
      </c>
      <c r="G24" s="263" t="s">
        <v>87</v>
      </c>
      <c r="H24" s="263">
        <v>1</v>
      </c>
      <c r="I24" s="271"/>
      <c r="J24" s="271" t="s">
        <v>130</v>
      </c>
      <c r="K24" s="269" t="s">
        <v>92</v>
      </c>
      <c r="L24" s="269" t="s">
        <v>130</v>
      </c>
      <c r="M24" s="38" t="s">
        <v>200</v>
      </c>
      <c r="N24" s="38" t="s">
        <v>201</v>
      </c>
      <c r="O24" s="82" t="s">
        <v>202</v>
      </c>
      <c r="P24" s="38">
        <f t="shared" si="2"/>
        <v>16</v>
      </c>
      <c r="Q24" s="42" t="s">
        <v>803</v>
      </c>
      <c r="R24" s="38" t="s">
        <v>614</v>
      </c>
      <c r="S24" s="38" t="s">
        <v>205</v>
      </c>
      <c r="T24" s="90">
        <v>1</v>
      </c>
      <c r="U24" s="49" t="s">
        <v>615</v>
      </c>
      <c r="V24" s="98" t="s">
        <v>616</v>
      </c>
      <c r="W24" s="44" t="s">
        <v>197</v>
      </c>
      <c r="X24" s="90" t="s">
        <v>198</v>
      </c>
      <c r="Y24" s="44"/>
      <c r="Z24" s="44"/>
      <c r="AA24" s="44"/>
      <c r="AB24" s="38">
        <v>1</v>
      </c>
      <c r="AC24" s="49" t="s">
        <v>617</v>
      </c>
      <c r="AD24" s="217"/>
      <c r="AE24" s="214"/>
      <c r="AF24" s="203"/>
      <c r="AG24" s="203"/>
      <c r="AH24" s="215"/>
      <c r="AI24" s="44"/>
      <c r="AJ24" s="41"/>
      <c r="AK24" s="125"/>
      <c r="AL24" s="222"/>
      <c r="AM24" s="142"/>
      <c r="AN24" s="44"/>
      <c r="AO24" s="91"/>
      <c r="AP24" s="175"/>
      <c r="AQ24" s="175"/>
      <c r="AR24" s="29"/>
      <c r="AS24" s="6"/>
    </row>
    <row r="25" spans="1:45" ht="90" x14ac:dyDescent="0.2">
      <c r="A25" s="278"/>
      <c r="B25" s="278"/>
      <c r="C25" s="285"/>
      <c r="D25" s="282"/>
      <c r="E25" s="282"/>
      <c r="F25" s="262"/>
      <c r="G25" s="265"/>
      <c r="H25" s="265"/>
      <c r="I25" s="273"/>
      <c r="J25" s="273"/>
      <c r="K25" s="270"/>
      <c r="L25" s="270"/>
      <c r="M25" s="38" t="s">
        <v>200</v>
      </c>
      <c r="N25" s="38" t="s">
        <v>201</v>
      </c>
      <c r="O25" s="82" t="s">
        <v>202</v>
      </c>
      <c r="P25" s="38">
        <f t="shared" si="2"/>
        <v>17</v>
      </c>
      <c r="Q25" s="42" t="s">
        <v>556</v>
      </c>
      <c r="R25" s="38" t="s">
        <v>550</v>
      </c>
      <c r="S25" s="38" t="s">
        <v>205</v>
      </c>
      <c r="T25" s="90">
        <v>1</v>
      </c>
      <c r="U25" s="49" t="s">
        <v>557</v>
      </c>
      <c r="V25" s="100" t="s">
        <v>558</v>
      </c>
      <c r="W25" s="44" t="s">
        <v>559</v>
      </c>
      <c r="X25" s="90" t="s">
        <v>236</v>
      </c>
      <c r="Y25" s="44"/>
      <c r="Z25" s="44"/>
      <c r="AA25" s="44"/>
      <c r="AB25" s="186">
        <v>1</v>
      </c>
      <c r="AC25" s="49" t="s">
        <v>560</v>
      </c>
      <c r="AD25" s="217"/>
      <c r="AE25" s="214"/>
      <c r="AF25" s="203"/>
      <c r="AG25" s="203"/>
      <c r="AH25" s="215"/>
      <c r="AI25" s="44"/>
      <c r="AJ25" s="41"/>
      <c r="AK25" s="125"/>
      <c r="AL25" s="222"/>
      <c r="AM25" s="142"/>
      <c r="AN25" s="44"/>
      <c r="AO25" s="91"/>
      <c r="AP25" s="175"/>
      <c r="AQ25" s="175"/>
      <c r="AR25" s="29"/>
      <c r="AS25" s="6"/>
    </row>
    <row r="26" spans="1:45" ht="120" x14ac:dyDescent="0.2">
      <c r="A26" s="278"/>
      <c r="B26" s="278"/>
      <c r="C26" s="285"/>
      <c r="D26" s="43">
        <v>11</v>
      </c>
      <c r="E26" s="43" t="s">
        <v>36</v>
      </c>
      <c r="F26" s="43" t="s">
        <v>29</v>
      </c>
      <c r="G26" s="58" t="s">
        <v>89</v>
      </c>
      <c r="H26" s="75">
        <v>1</v>
      </c>
      <c r="I26" s="87"/>
      <c r="J26" s="87"/>
      <c r="K26" s="86" t="s">
        <v>88</v>
      </c>
      <c r="L26" s="86" t="s">
        <v>88</v>
      </c>
      <c r="M26" s="38" t="s">
        <v>200</v>
      </c>
      <c r="N26" s="38" t="s">
        <v>201</v>
      </c>
      <c r="O26" s="82" t="s">
        <v>202</v>
      </c>
      <c r="P26" s="38">
        <f t="shared" si="2"/>
        <v>18</v>
      </c>
      <c r="Q26" s="42" t="s">
        <v>618</v>
      </c>
      <c r="R26" s="38" t="s">
        <v>613</v>
      </c>
      <c r="S26" s="38" t="s">
        <v>205</v>
      </c>
      <c r="T26" s="38">
        <v>1</v>
      </c>
      <c r="U26" s="49" t="s">
        <v>619</v>
      </c>
      <c r="V26" s="38" t="s">
        <v>620</v>
      </c>
      <c r="W26" s="44" t="s">
        <v>559</v>
      </c>
      <c r="X26" s="90" t="s">
        <v>236</v>
      </c>
      <c r="Y26" s="90"/>
      <c r="Z26" s="90"/>
      <c r="AA26" s="90"/>
      <c r="AB26" s="90">
        <v>1</v>
      </c>
      <c r="AC26" s="49" t="s">
        <v>621</v>
      </c>
      <c r="AD26" s="213"/>
      <c r="AE26" s="214"/>
      <c r="AF26" s="203"/>
      <c r="AG26" s="203"/>
      <c r="AH26" s="215"/>
      <c r="AI26" s="90"/>
      <c r="AJ26" s="41"/>
      <c r="AK26" s="125"/>
      <c r="AL26" s="222"/>
      <c r="AM26" s="142"/>
      <c r="AN26" s="90"/>
      <c r="AO26" s="91"/>
      <c r="AP26" s="175"/>
      <c r="AQ26" s="175"/>
      <c r="AR26" s="29"/>
      <c r="AS26" s="6"/>
    </row>
    <row r="27" spans="1:45" ht="60" x14ac:dyDescent="0.2">
      <c r="A27" s="278"/>
      <c r="B27" s="278"/>
      <c r="C27" s="285"/>
      <c r="D27" s="281">
        <v>12</v>
      </c>
      <c r="E27" s="281" t="s">
        <v>37</v>
      </c>
      <c r="F27" s="260" t="s">
        <v>29</v>
      </c>
      <c r="G27" s="263" t="s">
        <v>90</v>
      </c>
      <c r="H27" s="263">
        <v>12</v>
      </c>
      <c r="I27" s="271">
        <v>3</v>
      </c>
      <c r="J27" s="271">
        <v>3</v>
      </c>
      <c r="K27" s="269">
        <v>3</v>
      </c>
      <c r="L27" s="269">
        <v>3</v>
      </c>
      <c r="M27" s="38" t="s">
        <v>200</v>
      </c>
      <c r="N27" s="38" t="s">
        <v>201</v>
      </c>
      <c r="O27" s="38" t="s">
        <v>202</v>
      </c>
      <c r="P27" s="38">
        <f t="shared" si="2"/>
        <v>19</v>
      </c>
      <c r="Q27" s="42" t="s">
        <v>561</v>
      </c>
      <c r="R27" s="38" t="s">
        <v>550</v>
      </c>
      <c r="S27" s="38" t="s">
        <v>205</v>
      </c>
      <c r="T27" s="38">
        <v>3</v>
      </c>
      <c r="U27" s="105" t="s">
        <v>562</v>
      </c>
      <c r="V27" s="100" t="s">
        <v>563</v>
      </c>
      <c r="W27" s="44" t="s">
        <v>197</v>
      </c>
      <c r="X27" s="90" t="s">
        <v>236</v>
      </c>
      <c r="Y27" s="90"/>
      <c r="Z27" s="96"/>
      <c r="AA27" s="96"/>
      <c r="AB27" s="96">
        <v>3</v>
      </c>
      <c r="AC27" s="49" t="s">
        <v>564</v>
      </c>
      <c r="AD27" s="213"/>
      <c r="AE27" s="214"/>
      <c r="AF27" s="203"/>
      <c r="AG27" s="203"/>
      <c r="AH27" s="215"/>
      <c r="AI27" s="96"/>
      <c r="AJ27" s="41"/>
      <c r="AK27" s="125"/>
      <c r="AL27" s="222"/>
      <c r="AM27" s="142"/>
      <c r="AN27" s="96"/>
      <c r="AO27" s="91"/>
      <c r="AP27" s="175"/>
      <c r="AQ27" s="175"/>
      <c r="AR27" s="29"/>
      <c r="AS27" s="6"/>
    </row>
    <row r="28" spans="1:45" ht="120" x14ac:dyDescent="0.2">
      <c r="A28" s="278"/>
      <c r="B28" s="278"/>
      <c r="C28" s="285"/>
      <c r="D28" s="293"/>
      <c r="E28" s="293"/>
      <c r="F28" s="261"/>
      <c r="G28" s="264"/>
      <c r="H28" s="264"/>
      <c r="I28" s="272"/>
      <c r="J28" s="272"/>
      <c r="K28" s="274"/>
      <c r="L28" s="274"/>
      <c r="M28" s="38" t="s">
        <v>200</v>
      </c>
      <c r="N28" s="38" t="s">
        <v>201</v>
      </c>
      <c r="O28" s="38" t="s">
        <v>202</v>
      </c>
      <c r="P28" s="38">
        <f t="shared" si="2"/>
        <v>20</v>
      </c>
      <c r="Q28" s="42" t="s">
        <v>203</v>
      </c>
      <c r="R28" s="38" t="s">
        <v>204</v>
      </c>
      <c r="S28" s="38" t="s">
        <v>205</v>
      </c>
      <c r="T28" s="38">
        <v>3</v>
      </c>
      <c r="U28" s="105" t="s">
        <v>206</v>
      </c>
      <c r="V28" s="100" t="s">
        <v>207</v>
      </c>
      <c r="W28" s="44" t="s">
        <v>197</v>
      </c>
      <c r="X28" s="90" t="s">
        <v>198</v>
      </c>
      <c r="Y28" s="90"/>
      <c r="Z28" s="96"/>
      <c r="AA28" s="96"/>
      <c r="AB28" s="96">
        <v>3</v>
      </c>
      <c r="AC28" s="49" t="s">
        <v>208</v>
      </c>
      <c r="AD28" s="213"/>
      <c r="AE28" s="214"/>
      <c r="AF28" s="203"/>
      <c r="AG28" s="203"/>
      <c r="AH28" s="215"/>
      <c r="AI28" s="96"/>
      <c r="AJ28" s="41"/>
      <c r="AK28" s="125"/>
      <c r="AL28" s="222"/>
      <c r="AM28" s="142"/>
      <c r="AN28" s="96"/>
      <c r="AO28" s="91"/>
      <c r="AP28" s="175"/>
      <c r="AQ28" s="175"/>
      <c r="AR28" s="29"/>
      <c r="AS28" s="6"/>
    </row>
    <row r="29" spans="1:45" ht="120" x14ac:dyDescent="0.2">
      <c r="A29" s="278"/>
      <c r="B29" s="278"/>
      <c r="C29" s="278" t="s">
        <v>171</v>
      </c>
      <c r="D29" s="260">
        <v>13</v>
      </c>
      <c r="E29" s="263" t="s">
        <v>147</v>
      </c>
      <c r="F29" s="263" t="s">
        <v>38</v>
      </c>
      <c r="G29" s="263" t="s">
        <v>91</v>
      </c>
      <c r="H29" s="263">
        <v>100</v>
      </c>
      <c r="I29" s="271">
        <v>40</v>
      </c>
      <c r="J29" s="271">
        <v>40</v>
      </c>
      <c r="K29" s="269">
        <v>10</v>
      </c>
      <c r="L29" s="269">
        <v>10</v>
      </c>
      <c r="M29" s="38" t="s">
        <v>200</v>
      </c>
      <c r="N29" s="38" t="s">
        <v>516</v>
      </c>
      <c r="O29" s="38" t="s">
        <v>202</v>
      </c>
      <c r="P29" s="38">
        <f t="shared" si="2"/>
        <v>21</v>
      </c>
      <c r="Q29" s="42" t="s">
        <v>819</v>
      </c>
      <c r="R29" s="187" t="s">
        <v>823</v>
      </c>
      <c r="S29" s="187" t="s">
        <v>282</v>
      </c>
      <c r="T29" s="38">
        <v>1</v>
      </c>
      <c r="U29" s="105" t="s">
        <v>830</v>
      </c>
      <c r="V29" s="105" t="s">
        <v>828</v>
      </c>
      <c r="W29" s="44" t="s">
        <v>197</v>
      </c>
      <c r="X29" s="90" t="s">
        <v>198</v>
      </c>
      <c r="Y29" s="107"/>
      <c r="Z29" s="107"/>
      <c r="AA29" s="38">
        <v>1</v>
      </c>
      <c r="AB29" s="92"/>
      <c r="AC29" s="49" t="s">
        <v>829</v>
      </c>
      <c r="AD29" s="49"/>
      <c r="AE29" s="49"/>
      <c r="AF29" s="49"/>
      <c r="AG29" s="49"/>
      <c r="AH29" s="49"/>
      <c r="AI29" s="49"/>
      <c r="AJ29" s="49"/>
      <c r="AK29" s="49"/>
      <c r="AL29" s="49"/>
      <c r="AM29" s="49"/>
      <c r="AN29" s="94">
        <v>1</v>
      </c>
      <c r="AO29" s="94">
        <v>1</v>
      </c>
      <c r="AP29" s="93" t="s">
        <v>966</v>
      </c>
      <c r="AQ29" s="93" t="s">
        <v>917</v>
      </c>
      <c r="AR29" s="171">
        <f t="shared" ref="AR29:AR31" si="8">(AO29*100%)/AN29</f>
        <v>1</v>
      </c>
    </row>
    <row r="30" spans="1:45" ht="180" x14ac:dyDescent="0.2">
      <c r="A30" s="278"/>
      <c r="B30" s="278"/>
      <c r="C30" s="278"/>
      <c r="D30" s="261"/>
      <c r="E30" s="264"/>
      <c r="F30" s="264"/>
      <c r="G30" s="264"/>
      <c r="H30" s="264"/>
      <c r="I30" s="272"/>
      <c r="J30" s="272"/>
      <c r="K30" s="274"/>
      <c r="L30" s="274"/>
      <c r="M30" s="38" t="s">
        <v>200</v>
      </c>
      <c r="N30" s="38" t="s">
        <v>516</v>
      </c>
      <c r="O30" s="38" t="s">
        <v>202</v>
      </c>
      <c r="P30" s="38">
        <f t="shared" si="2"/>
        <v>22</v>
      </c>
      <c r="Q30" s="42" t="s">
        <v>820</v>
      </c>
      <c r="R30" s="187" t="s">
        <v>824</v>
      </c>
      <c r="S30" s="187" t="s">
        <v>282</v>
      </c>
      <c r="T30" s="92">
        <v>1</v>
      </c>
      <c r="U30" s="105" t="s">
        <v>831</v>
      </c>
      <c r="V30" s="108" t="s">
        <v>857</v>
      </c>
      <c r="W30" s="44" t="s">
        <v>197</v>
      </c>
      <c r="X30" s="90" t="s">
        <v>198</v>
      </c>
      <c r="Y30" s="107"/>
      <c r="Z30" s="107"/>
      <c r="AA30" s="92">
        <v>0.5</v>
      </c>
      <c r="AB30" s="92">
        <v>0.5</v>
      </c>
      <c r="AC30" s="49" t="s">
        <v>858</v>
      </c>
      <c r="AD30" s="49"/>
      <c r="AE30" s="49"/>
      <c r="AF30" s="49"/>
      <c r="AG30" s="49"/>
      <c r="AH30" s="49"/>
      <c r="AI30" s="49"/>
      <c r="AJ30" s="49"/>
      <c r="AK30" s="49"/>
      <c r="AL30" s="49"/>
      <c r="AM30" s="49"/>
      <c r="AN30" s="95">
        <v>0.5</v>
      </c>
      <c r="AO30" s="95">
        <v>0.5</v>
      </c>
      <c r="AP30" s="93" t="s">
        <v>967</v>
      </c>
      <c r="AQ30" s="93" t="s">
        <v>968</v>
      </c>
      <c r="AR30" s="171">
        <f t="shared" si="8"/>
        <v>1</v>
      </c>
    </row>
    <row r="31" spans="1:45" ht="90" x14ac:dyDescent="0.2">
      <c r="A31" s="278"/>
      <c r="B31" s="278"/>
      <c r="C31" s="278"/>
      <c r="D31" s="261"/>
      <c r="E31" s="264"/>
      <c r="F31" s="264"/>
      <c r="G31" s="264"/>
      <c r="H31" s="264"/>
      <c r="I31" s="272"/>
      <c r="J31" s="272"/>
      <c r="K31" s="274"/>
      <c r="L31" s="274"/>
      <c r="M31" s="38" t="s">
        <v>200</v>
      </c>
      <c r="N31" s="38" t="s">
        <v>516</v>
      </c>
      <c r="O31" s="38" t="s">
        <v>202</v>
      </c>
      <c r="P31" s="38">
        <f t="shared" si="2"/>
        <v>23</v>
      </c>
      <c r="Q31" s="42" t="s">
        <v>821</v>
      </c>
      <c r="R31" s="187" t="s">
        <v>822</v>
      </c>
      <c r="S31" s="187" t="s">
        <v>282</v>
      </c>
      <c r="T31" s="92">
        <v>1</v>
      </c>
      <c r="U31" s="105" t="s">
        <v>832</v>
      </c>
      <c r="V31" s="108" t="s">
        <v>859</v>
      </c>
      <c r="W31" s="44" t="s">
        <v>197</v>
      </c>
      <c r="X31" s="90" t="s">
        <v>198</v>
      </c>
      <c r="Y31" s="107"/>
      <c r="Z31" s="107"/>
      <c r="AA31" s="92">
        <v>0.5</v>
      </c>
      <c r="AB31" s="92">
        <v>0.5</v>
      </c>
      <c r="AC31" s="49" t="s">
        <v>860</v>
      </c>
      <c r="AD31" s="49"/>
      <c r="AE31" s="49"/>
      <c r="AF31" s="49"/>
      <c r="AG31" s="49"/>
      <c r="AH31" s="49"/>
      <c r="AI31" s="49"/>
      <c r="AJ31" s="49"/>
      <c r="AK31" s="49"/>
      <c r="AL31" s="49"/>
      <c r="AM31" s="49"/>
      <c r="AN31" s="95">
        <v>0.5</v>
      </c>
      <c r="AO31" s="171">
        <v>0.5</v>
      </c>
      <c r="AP31" s="93" t="s">
        <v>918</v>
      </c>
      <c r="AQ31" s="93" t="s">
        <v>919</v>
      </c>
      <c r="AR31" s="171">
        <f t="shared" si="8"/>
        <v>1</v>
      </c>
    </row>
    <row r="32" spans="1:45" ht="90" x14ac:dyDescent="0.2">
      <c r="A32" s="278"/>
      <c r="B32" s="278"/>
      <c r="C32" s="278"/>
      <c r="D32" s="261"/>
      <c r="E32" s="264"/>
      <c r="F32" s="264"/>
      <c r="G32" s="264"/>
      <c r="H32" s="264"/>
      <c r="I32" s="272"/>
      <c r="J32" s="272"/>
      <c r="K32" s="274"/>
      <c r="L32" s="274"/>
      <c r="M32" s="38" t="s">
        <v>200</v>
      </c>
      <c r="N32" s="38" t="s">
        <v>516</v>
      </c>
      <c r="O32" s="38" t="s">
        <v>202</v>
      </c>
      <c r="P32" s="38">
        <f t="shared" si="2"/>
        <v>24</v>
      </c>
      <c r="Q32" s="42" t="s">
        <v>825</v>
      </c>
      <c r="R32" s="187" t="s">
        <v>38</v>
      </c>
      <c r="S32" s="187" t="s">
        <v>282</v>
      </c>
      <c r="T32" s="38">
        <v>1</v>
      </c>
      <c r="U32" s="105" t="s">
        <v>833</v>
      </c>
      <c r="V32" s="108" t="s">
        <v>834</v>
      </c>
      <c r="W32" s="44" t="s">
        <v>197</v>
      </c>
      <c r="X32" s="90" t="s">
        <v>198</v>
      </c>
      <c r="Y32" s="107"/>
      <c r="Z32" s="107"/>
      <c r="AA32" s="38"/>
      <c r="AB32" s="38">
        <v>1</v>
      </c>
      <c r="AC32" s="49" t="s">
        <v>861</v>
      </c>
      <c r="AD32" s="49"/>
      <c r="AE32" s="49"/>
      <c r="AF32" s="49"/>
      <c r="AG32" s="49"/>
      <c r="AH32" s="49"/>
      <c r="AI32" s="49"/>
      <c r="AJ32" s="49"/>
      <c r="AK32" s="49"/>
      <c r="AL32" s="49"/>
      <c r="AM32" s="49"/>
      <c r="AN32" s="38"/>
      <c r="AO32" s="180"/>
      <c r="AP32" s="193" t="s">
        <v>969</v>
      </c>
      <c r="AQ32" s="193" t="s">
        <v>970</v>
      </c>
      <c r="AR32" s="170"/>
      <c r="AS32" s="6"/>
    </row>
    <row r="33" spans="1:45" ht="82.5" customHeight="1" x14ac:dyDescent="0.2">
      <c r="A33" s="278"/>
      <c r="B33" s="278"/>
      <c r="C33" s="278"/>
      <c r="D33" s="261"/>
      <c r="E33" s="264"/>
      <c r="F33" s="264"/>
      <c r="G33" s="264"/>
      <c r="H33" s="264"/>
      <c r="I33" s="272"/>
      <c r="J33" s="272"/>
      <c r="K33" s="274"/>
      <c r="L33" s="274"/>
      <c r="M33" s="38" t="s">
        <v>200</v>
      </c>
      <c r="N33" s="38" t="s">
        <v>516</v>
      </c>
      <c r="O33" s="38" t="s">
        <v>202</v>
      </c>
      <c r="P33" s="38">
        <f t="shared" si="2"/>
        <v>25</v>
      </c>
      <c r="Q33" s="42" t="s">
        <v>826</v>
      </c>
      <c r="R33" s="187" t="s">
        <v>823</v>
      </c>
      <c r="S33" s="187" t="s">
        <v>282</v>
      </c>
      <c r="T33" s="38">
        <v>1</v>
      </c>
      <c r="U33" s="105" t="s">
        <v>862</v>
      </c>
      <c r="V33" s="108" t="s">
        <v>835</v>
      </c>
      <c r="W33" s="44" t="s">
        <v>197</v>
      </c>
      <c r="X33" s="90" t="s">
        <v>198</v>
      </c>
      <c r="Y33" s="107"/>
      <c r="Z33" s="107"/>
      <c r="AA33" s="38"/>
      <c r="AB33" s="38">
        <v>1</v>
      </c>
      <c r="AC33" s="49" t="s">
        <v>836</v>
      </c>
      <c r="AD33" s="49"/>
      <c r="AE33" s="49"/>
      <c r="AF33" s="49"/>
      <c r="AG33" s="49"/>
      <c r="AH33" s="49"/>
      <c r="AI33" s="49"/>
      <c r="AJ33" s="49"/>
      <c r="AK33" s="49"/>
      <c r="AL33" s="49"/>
      <c r="AM33" s="49"/>
      <c r="AN33" s="38"/>
      <c r="AO33" s="91"/>
      <c r="AP33" s="175"/>
      <c r="AQ33" s="175"/>
      <c r="AR33" s="29"/>
      <c r="AS33" s="6"/>
    </row>
    <row r="34" spans="1:45" ht="60" x14ac:dyDescent="0.2">
      <c r="A34" s="278"/>
      <c r="B34" s="278"/>
      <c r="C34" s="278"/>
      <c r="D34" s="261"/>
      <c r="E34" s="264"/>
      <c r="F34" s="264"/>
      <c r="G34" s="264"/>
      <c r="H34" s="265"/>
      <c r="I34" s="273"/>
      <c r="J34" s="273"/>
      <c r="K34" s="270"/>
      <c r="L34" s="270"/>
      <c r="M34" s="38" t="s">
        <v>200</v>
      </c>
      <c r="N34" s="38" t="s">
        <v>516</v>
      </c>
      <c r="O34" s="38" t="s">
        <v>202</v>
      </c>
      <c r="P34" s="38">
        <f t="shared" si="2"/>
        <v>26</v>
      </c>
      <c r="Q34" s="42" t="s">
        <v>827</v>
      </c>
      <c r="R34" s="187" t="s">
        <v>588</v>
      </c>
      <c r="S34" s="187" t="s">
        <v>282</v>
      </c>
      <c r="T34" s="38">
        <v>1</v>
      </c>
      <c r="U34" s="105" t="s">
        <v>837</v>
      </c>
      <c r="V34" s="108" t="s">
        <v>838</v>
      </c>
      <c r="W34" s="44" t="s">
        <v>197</v>
      </c>
      <c r="X34" s="90" t="s">
        <v>198</v>
      </c>
      <c r="Y34" s="107"/>
      <c r="Z34" s="107"/>
      <c r="AA34" s="38"/>
      <c r="AB34" s="38">
        <v>1</v>
      </c>
      <c r="AC34" s="49" t="s">
        <v>839</v>
      </c>
      <c r="AD34" s="49"/>
      <c r="AE34" s="49"/>
      <c r="AF34" s="49"/>
      <c r="AG34" s="49"/>
      <c r="AH34" s="49"/>
      <c r="AI34" s="49"/>
      <c r="AJ34" s="49"/>
      <c r="AK34" s="49"/>
      <c r="AL34" s="49"/>
      <c r="AM34" s="49"/>
      <c r="AN34" s="38"/>
      <c r="AO34" s="91"/>
      <c r="AP34" s="175"/>
      <c r="AQ34" s="175"/>
      <c r="AR34" s="29"/>
      <c r="AS34" s="6"/>
    </row>
    <row r="35" spans="1:45" ht="138" x14ac:dyDescent="0.2">
      <c r="A35" s="278"/>
      <c r="B35" s="278"/>
      <c r="C35" s="280"/>
      <c r="D35" s="256">
        <v>14</v>
      </c>
      <c r="E35" s="256" t="s">
        <v>39</v>
      </c>
      <c r="F35" s="263" t="s">
        <v>132</v>
      </c>
      <c r="G35" s="263" t="s">
        <v>131</v>
      </c>
      <c r="H35" s="263">
        <v>100</v>
      </c>
      <c r="I35" s="287">
        <v>25</v>
      </c>
      <c r="J35" s="287">
        <v>50</v>
      </c>
      <c r="K35" s="263">
        <v>10</v>
      </c>
      <c r="L35" s="263">
        <v>15</v>
      </c>
      <c r="M35" s="38" t="s">
        <v>200</v>
      </c>
      <c r="N35" s="38" t="s">
        <v>516</v>
      </c>
      <c r="O35" s="38" t="s">
        <v>202</v>
      </c>
      <c r="P35" s="38">
        <f t="shared" si="2"/>
        <v>27</v>
      </c>
      <c r="Q35" s="42" t="s">
        <v>805</v>
      </c>
      <c r="R35" s="38" t="s">
        <v>848</v>
      </c>
      <c r="S35" s="188" t="s">
        <v>806</v>
      </c>
      <c r="T35" s="38">
        <v>1</v>
      </c>
      <c r="U35" s="38" t="s">
        <v>808</v>
      </c>
      <c r="V35" s="38" t="s">
        <v>809</v>
      </c>
      <c r="W35" s="44" t="s">
        <v>197</v>
      </c>
      <c r="X35" s="90" t="s">
        <v>198</v>
      </c>
      <c r="Y35" s="38">
        <v>0.25</v>
      </c>
      <c r="Z35" s="38">
        <v>0.25</v>
      </c>
      <c r="AA35" s="38">
        <v>0.25</v>
      </c>
      <c r="AB35" s="38">
        <v>0.25</v>
      </c>
      <c r="AC35" s="49" t="s">
        <v>807</v>
      </c>
      <c r="AD35" s="218">
        <v>0.25</v>
      </c>
      <c r="AE35" s="218">
        <v>0.25</v>
      </c>
      <c r="AF35" s="203" t="s">
        <v>1045</v>
      </c>
      <c r="AG35" s="203" t="s">
        <v>1046</v>
      </c>
      <c r="AH35" s="200">
        <f t="shared" ref="AH35" si="9">(AE35*100%)/AD35</f>
        <v>1</v>
      </c>
      <c r="AI35" s="38">
        <v>0.25</v>
      </c>
      <c r="AJ35" s="41">
        <v>0.25</v>
      </c>
      <c r="AK35" s="125" t="s">
        <v>1047</v>
      </c>
      <c r="AL35" s="222" t="s">
        <v>1048</v>
      </c>
      <c r="AM35" s="223">
        <f t="shared" ref="AM35" si="10">(AJ35*100%)/AI35</f>
        <v>1</v>
      </c>
      <c r="AN35" s="94">
        <v>0.25</v>
      </c>
      <c r="AO35" s="93">
        <v>0.25</v>
      </c>
      <c r="AP35" s="93" t="s">
        <v>920</v>
      </c>
      <c r="AQ35" s="93" t="s">
        <v>921</v>
      </c>
      <c r="AR35" s="171">
        <f t="shared" ref="AR35:AR36" si="11">(AO35*100%)/AN35</f>
        <v>1</v>
      </c>
    </row>
    <row r="36" spans="1:45" ht="105" x14ac:dyDescent="0.2">
      <c r="A36" s="278"/>
      <c r="B36" s="278"/>
      <c r="C36" s="280"/>
      <c r="D36" s="256"/>
      <c r="E36" s="256"/>
      <c r="F36" s="264"/>
      <c r="G36" s="264"/>
      <c r="H36" s="264"/>
      <c r="I36" s="288"/>
      <c r="J36" s="288"/>
      <c r="K36" s="264"/>
      <c r="L36" s="264"/>
      <c r="M36" s="38" t="s">
        <v>200</v>
      </c>
      <c r="N36" s="38" t="s">
        <v>516</v>
      </c>
      <c r="O36" s="38" t="s">
        <v>202</v>
      </c>
      <c r="P36" s="38">
        <f t="shared" si="2"/>
        <v>28</v>
      </c>
      <c r="Q36" s="42" t="s">
        <v>840</v>
      </c>
      <c r="R36" s="38" t="s">
        <v>848</v>
      </c>
      <c r="S36" s="188" t="s">
        <v>806</v>
      </c>
      <c r="T36" s="38">
        <v>3</v>
      </c>
      <c r="U36" s="38" t="s">
        <v>863</v>
      </c>
      <c r="V36" s="38" t="s">
        <v>846</v>
      </c>
      <c r="W36" s="44" t="s">
        <v>197</v>
      </c>
      <c r="X36" s="90" t="s">
        <v>198</v>
      </c>
      <c r="Y36" s="38"/>
      <c r="Z36" s="38"/>
      <c r="AA36" s="38">
        <v>1</v>
      </c>
      <c r="AB36" s="38">
        <v>1</v>
      </c>
      <c r="AC36" s="49" t="s">
        <v>867</v>
      </c>
      <c r="AD36" s="49"/>
      <c r="AE36" s="49"/>
      <c r="AF36" s="49"/>
      <c r="AG36" s="49"/>
      <c r="AH36" s="49"/>
      <c r="AI36" s="49"/>
      <c r="AJ36" s="49"/>
      <c r="AK36" s="49"/>
      <c r="AL36" s="49"/>
      <c r="AM36" s="49"/>
      <c r="AN36" s="94">
        <v>1</v>
      </c>
      <c r="AO36" s="93">
        <v>1</v>
      </c>
      <c r="AP36" s="93" t="s">
        <v>922</v>
      </c>
      <c r="AQ36" s="93" t="s">
        <v>923</v>
      </c>
      <c r="AR36" s="171">
        <f t="shared" si="11"/>
        <v>1</v>
      </c>
    </row>
    <row r="37" spans="1:45" ht="120" x14ac:dyDescent="0.2">
      <c r="A37" s="278"/>
      <c r="B37" s="278"/>
      <c r="C37" s="280"/>
      <c r="D37" s="256"/>
      <c r="E37" s="256"/>
      <c r="F37" s="264"/>
      <c r="G37" s="264"/>
      <c r="H37" s="264"/>
      <c r="I37" s="288"/>
      <c r="J37" s="288"/>
      <c r="K37" s="264"/>
      <c r="L37" s="264"/>
      <c r="M37" s="38" t="s">
        <v>200</v>
      </c>
      <c r="N37" s="38" t="s">
        <v>516</v>
      </c>
      <c r="O37" s="38" t="s">
        <v>202</v>
      </c>
      <c r="P37" s="38">
        <f t="shared" si="2"/>
        <v>29</v>
      </c>
      <c r="Q37" s="42" t="s">
        <v>841</v>
      </c>
      <c r="R37" s="38" t="s">
        <v>856</v>
      </c>
      <c r="S37" s="188" t="s">
        <v>806</v>
      </c>
      <c r="T37" s="107">
        <v>1</v>
      </c>
      <c r="U37" s="38" t="s">
        <v>847</v>
      </c>
      <c r="V37" s="38" t="s">
        <v>864</v>
      </c>
      <c r="W37" s="44" t="s">
        <v>217</v>
      </c>
      <c r="X37" s="90" t="s">
        <v>198</v>
      </c>
      <c r="Y37" s="38"/>
      <c r="Z37" s="38"/>
      <c r="AA37" s="38"/>
      <c r="AB37" s="107">
        <v>1</v>
      </c>
      <c r="AC37" s="49" t="s">
        <v>851</v>
      </c>
      <c r="AD37" s="49"/>
      <c r="AE37" s="49"/>
      <c r="AF37" s="49"/>
      <c r="AG37" s="49"/>
      <c r="AH37" s="49"/>
      <c r="AI37" s="49"/>
      <c r="AJ37" s="49"/>
      <c r="AK37" s="49"/>
      <c r="AL37" s="49"/>
      <c r="AM37" s="49"/>
      <c r="AN37" s="38"/>
      <c r="AO37" s="180"/>
      <c r="AP37" s="174"/>
      <c r="AQ37" s="174"/>
      <c r="AR37" s="170"/>
      <c r="AS37" s="6"/>
    </row>
    <row r="38" spans="1:45" ht="105" x14ac:dyDescent="0.2">
      <c r="A38" s="278"/>
      <c r="B38" s="278"/>
      <c r="C38" s="280"/>
      <c r="D38" s="256"/>
      <c r="E38" s="256"/>
      <c r="F38" s="264"/>
      <c r="G38" s="264"/>
      <c r="H38" s="264"/>
      <c r="I38" s="288"/>
      <c r="J38" s="288"/>
      <c r="K38" s="264"/>
      <c r="L38" s="264"/>
      <c r="M38" s="38" t="s">
        <v>200</v>
      </c>
      <c r="N38" s="38" t="s">
        <v>516</v>
      </c>
      <c r="O38" s="38" t="s">
        <v>202</v>
      </c>
      <c r="P38" s="38">
        <f t="shared" si="2"/>
        <v>30</v>
      </c>
      <c r="Q38" s="42" t="s">
        <v>842</v>
      </c>
      <c r="R38" s="38" t="s">
        <v>855</v>
      </c>
      <c r="S38" s="188" t="s">
        <v>806</v>
      </c>
      <c r="T38" s="38">
        <v>1</v>
      </c>
      <c r="U38" s="38" t="s">
        <v>849</v>
      </c>
      <c r="V38" s="38" t="s">
        <v>573</v>
      </c>
      <c r="W38" s="44" t="s">
        <v>197</v>
      </c>
      <c r="X38" s="90" t="s">
        <v>198</v>
      </c>
      <c r="Y38" s="38"/>
      <c r="Z38" s="38"/>
      <c r="AA38" s="38"/>
      <c r="AB38" s="38">
        <v>1</v>
      </c>
      <c r="AC38" s="49" t="s">
        <v>852</v>
      </c>
      <c r="AD38" s="49"/>
      <c r="AE38" s="49"/>
      <c r="AF38" s="49"/>
      <c r="AG38" s="49"/>
      <c r="AH38" s="49"/>
      <c r="AI38" s="49"/>
      <c r="AJ38" s="49"/>
      <c r="AK38" s="49"/>
      <c r="AL38" s="49"/>
      <c r="AM38" s="49"/>
      <c r="AN38" s="38"/>
      <c r="AO38" s="91"/>
      <c r="AP38" s="175"/>
      <c r="AQ38" s="175"/>
      <c r="AR38" s="29"/>
      <c r="AS38" s="6"/>
    </row>
    <row r="39" spans="1:45" ht="105" x14ac:dyDescent="0.2">
      <c r="A39" s="278"/>
      <c r="B39" s="278"/>
      <c r="C39" s="280"/>
      <c r="D39" s="256"/>
      <c r="E39" s="256"/>
      <c r="F39" s="264"/>
      <c r="G39" s="264"/>
      <c r="H39" s="264"/>
      <c r="I39" s="288"/>
      <c r="J39" s="288"/>
      <c r="K39" s="264"/>
      <c r="L39" s="264"/>
      <c r="M39" s="38" t="s">
        <v>200</v>
      </c>
      <c r="N39" s="38" t="s">
        <v>516</v>
      </c>
      <c r="O39" s="38" t="s">
        <v>202</v>
      </c>
      <c r="P39" s="38">
        <f t="shared" si="2"/>
        <v>31</v>
      </c>
      <c r="Q39" s="42" t="s">
        <v>843</v>
      </c>
      <c r="R39" s="38" t="s">
        <v>855</v>
      </c>
      <c r="S39" s="188" t="s">
        <v>806</v>
      </c>
      <c r="T39" s="38">
        <v>1</v>
      </c>
      <c r="U39" s="38" t="s">
        <v>845</v>
      </c>
      <c r="V39" s="38" t="s">
        <v>850</v>
      </c>
      <c r="W39" s="44" t="s">
        <v>197</v>
      </c>
      <c r="X39" s="90" t="s">
        <v>198</v>
      </c>
      <c r="Y39" s="38"/>
      <c r="Z39" s="38"/>
      <c r="AA39" s="38"/>
      <c r="AB39" s="38">
        <v>1</v>
      </c>
      <c r="AC39" s="49" t="s">
        <v>853</v>
      </c>
      <c r="AD39" s="49"/>
      <c r="AE39" s="49"/>
      <c r="AF39" s="49"/>
      <c r="AG39" s="49"/>
      <c r="AH39" s="49"/>
      <c r="AI39" s="49"/>
      <c r="AJ39" s="49"/>
      <c r="AK39" s="49"/>
      <c r="AL39" s="49"/>
      <c r="AM39" s="49"/>
      <c r="AN39" s="38"/>
      <c r="AO39" s="91"/>
      <c r="AP39" s="175"/>
      <c r="AQ39" s="175"/>
      <c r="AR39" s="29"/>
      <c r="AS39" s="6"/>
    </row>
    <row r="40" spans="1:45" ht="105" x14ac:dyDescent="0.2">
      <c r="A40" s="278"/>
      <c r="B40" s="278"/>
      <c r="C40" s="280"/>
      <c r="D40" s="256"/>
      <c r="E40" s="256"/>
      <c r="F40" s="264"/>
      <c r="G40" s="264"/>
      <c r="H40" s="264"/>
      <c r="I40" s="288"/>
      <c r="J40" s="288"/>
      <c r="K40" s="264"/>
      <c r="L40" s="264"/>
      <c r="M40" s="38" t="s">
        <v>200</v>
      </c>
      <c r="N40" s="38" t="s">
        <v>516</v>
      </c>
      <c r="O40" s="38" t="s">
        <v>202</v>
      </c>
      <c r="P40" s="38">
        <f t="shared" si="2"/>
        <v>32</v>
      </c>
      <c r="Q40" s="42" t="s">
        <v>844</v>
      </c>
      <c r="R40" s="38" t="s">
        <v>855</v>
      </c>
      <c r="S40" s="188" t="s">
        <v>806</v>
      </c>
      <c r="T40" s="38">
        <v>1</v>
      </c>
      <c r="U40" s="38" t="s">
        <v>865</v>
      </c>
      <c r="V40" s="38" t="s">
        <v>854</v>
      </c>
      <c r="W40" s="44" t="s">
        <v>197</v>
      </c>
      <c r="X40" s="90" t="s">
        <v>198</v>
      </c>
      <c r="Y40" s="38"/>
      <c r="Z40" s="38"/>
      <c r="AA40" s="38"/>
      <c r="AB40" s="38">
        <v>1</v>
      </c>
      <c r="AC40" s="49" t="s">
        <v>866</v>
      </c>
      <c r="AD40" s="49"/>
      <c r="AE40" s="49"/>
      <c r="AF40" s="49"/>
      <c r="AG40" s="49"/>
      <c r="AH40" s="49"/>
      <c r="AI40" s="49"/>
      <c r="AJ40" s="49"/>
      <c r="AK40" s="49"/>
      <c r="AL40" s="49"/>
      <c r="AM40" s="49"/>
      <c r="AN40" s="38"/>
      <c r="AO40" s="91"/>
      <c r="AP40" s="175"/>
      <c r="AQ40" s="175"/>
      <c r="AR40" s="29"/>
      <c r="AS40" s="6"/>
    </row>
    <row r="41" spans="1:45" ht="90" x14ac:dyDescent="0.2">
      <c r="A41" s="278"/>
      <c r="B41" s="278"/>
      <c r="C41" s="278"/>
      <c r="D41" s="81">
        <v>15</v>
      </c>
      <c r="E41" s="81" t="s">
        <v>40</v>
      </c>
      <c r="F41" s="81" t="s">
        <v>41</v>
      </c>
      <c r="G41" s="60" t="s">
        <v>93</v>
      </c>
      <c r="H41" s="78">
        <v>1</v>
      </c>
      <c r="I41" s="89" t="s">
        <v>81</v>
      </c>
      <c r="J41" s="87" t="s">
        <v>81</v>
      </c>
      <c r="K41" s="86">
        <v>0.1</v>
      </c>
      <c r="L41" s="41" t="s">
        <v>138</v>
      </c>
      <c r="M41" s="38"/>
      <c r="N41" s="38"/>
      <c r="O41" s="38"/>
      <c r="P41" s="38"/>
      <c r="Q41" s="42" t="s">
        <v>804</v>
      </c>
      <c r="R41" s="38"/>
      <c r="S41" s="38"/>
      <c r="T41" s="44"/>
      <c r="U41" s="44"/>
      <c r="V41" s="44"/>
      <c r="W41" s="44"/>
      <c r="X41" s="90"/>
      <c r="Y41" s="90"/>
      <c r="Z41" s="96"/>
      <c r="AA41" s="96"/>
      <c r="AB41" s="109"/>
      <c r="AC41" s="49"/>
      <c r="AD41" s="49"/>
      <c r="AE41" s="49"/>
      <c r="AF41" s="49"/>
      <c r="AG41" s="49"/>
      <c r="AH41" s="49"/>
      <c r="AI41" s="49"/>
      <c r="AJ41" s="49"/>
      <c r="AK41" s="49"/>
      <c r="AL41" s="49"/>
      <c r="AM41" s="49"/>
      <c r="AN41" s="96"/>
      <c r="AO41" s="91"/>
      <c r="AP41" s="175"/>
      <c r="AQ41" s="175"/>
      <c r="AR41" s="29"/>
      <c r="AS41" s="6"/>
    </row>
    <row r="42" spans="1:45" ht="105" x14ac:dyDescent="0.2">
      <c r="A42" s="278"/>
      <c r="B42" s="278"/>
      <c r="C42" s="278"/>
      <c r="D42" s="43">
        <v>16</v>
      </c>
      <c r="E42" s="43" t="s">
        <v>880</v>
      </c>
      <c r="F42" s="43" t="s">
        <v>42</v>
      </c>
      <c r="G42" s="58" t="s">
        <v>889</v>
      </c>
      <c r="H42" s="75">
        <v>1</v>
      </c>
      <c r="I42" s="87"/>
      <c r="J42" s="87">
        <v>0.5</v>
      </c>
      <c r="K42" s="86">
        <v>0.5</v>
      </c>
      <c r="L42" s="86">
        <v>0.5</v>
      </c>
      <c r="M42" s="38"/>
      <c r="N42" s="38"/>
      <c r="O42" s="38"/>
      <c r="P42" s="38">
        <f>P40+1</f>
        <v>33</v>
      </c>
      <c r="Q42" s="42" t="s">
        <v>890</v>
      </c>
      <c r="R42" s="44" t="s">
        <v>891</v>
      </c>
      <c r="S42" s="38" t="s">
        <v>205</v>
      </c>
      <c r="T42" s="38">
        <v>1</v>
      </c>
      <c r="U42" s="38" t="s">
        <v>892</v>
      </c>
      <c r="V42" s="38" t="s">
        <v>893</v>
      </c>
      <c r="W42" s="44" t="s">
        <v>197</v>
      </c>
      <c r="X42" s="90" t="s">
        <v>198</v>
      </c>
      <c r="Y42" s="38"/>
      <c r="Z42" s="38"/>
      <c r="AA42" s="38"/>
      <c r="AB42" s="38">
        <v>1</v>
      </c>
      <c r="AC42" s="49" t="s">
        <v>894</v>
      </c>
      <c r="AD42" s="49"/>
      <c r="AE42" s="49"/>
      <c r="AF42" s="49"/>
      <c r="AG42" s="49"/>
      <c r="AH42" s="49"/>
      <c r="AI42" s="49"/>
      <c r="AJ42" s="49"/>
      <c r="AK42" s="49"/>
      <c r="AL42" s="49"/>
      <c r="AM42" s="49"/>
      <c r="AN42" s="38"/>
      <c r="AO42" s="91"/>
      <c r="AP42" s="175"/>
      <c r="AQ42" s="175"/>
      <c r="AR42" s="29"/>
      <c r="AS42" s="6"/>
    </row>
    <row r="43" spans="1:45" ht="375" x14ac:dyDescent="0.2">
      <c r="A43" s="278"/>
      <c r="B43" s="278" t="s">
        <v>163</v>
      </c>
      <c r="C43" s="278" t="s">
        <v>172</v>
      </c>
      <c r="D43" s="80">
        <v>17</v>
      </c>
      <c r="E43" s="80" t="s">
        <v>153</v>
      </c>
      <c r="F43" s="84" t="s">
        <v>43</v>
      </c>
      <c r="G43" s="76" t="s">
        <v>155</v>
      </c>
      <c r="H43" s="76">
        <v>1</v>
      </c>
      <c r="I43" s="61"/>
      <c r="J43" s="72" t="s">
        <v>88</v>
      </c>
      <c r="K43" s="73" t="s">
        <v>88</v>
      </c>
      <c r="L43" s="86">
        <v>0.5</v>
      </c>
      <c r="M43" s="38" t="s">
        <v>200</v>
      </c>
      <c r="N43" s="38" t="s">
        <v>516</v>
      </c>
      <c r="O43" s="38" t="s">
        <v>202</v>
      </c>
      <c r="P43" s="38">
        <f t="shared" si="2"/>
        <v>34</v>
      </c>
      <c r="Q43" s="42" t="s">
        <v>566</v>
      </c>
      <c r="R43" s="38" t="s">
        <v>555</v>
      </c>
      <c r="S43" s="38" t="s">
        <v>205</v>
      </c>
      <c r="T43" s="38">
        <v>1</v>
      </c>
      <c r="U43" s="110" t="s">
        <v>567</v>
      </c>
      <c r="V43" s="100" t="s">
        <v>563</v>
      </c>
      <c r="W43" s="44" t="s">
        <v>197</v>
      </c>
      <c r="X43" s="90" t="s">
        <v>236</v>
      </c>
      <c r="Y43" s="107"/>
      <c r="Z43" s="107"/>
      <c r="AA43" s="38">
        <v>1</v>
      </c>
      <c r="AB43" s="107"/>
      <c r="AC43" s="110" t="s">
        <v>567</v>
      </c>
      <c r="AD43" s="110"/>
      <c r="AE43" s="110"/>
      <c r="AF43" s="110"/>
      <c r="AG43" s="110"/>
      <c r="AH43" s="110"/>
      <c r="AI43" s="110"/>
      <c r="AJ43" s="110"/>
      <c r="AK43" s="110"/>
      <c r="AL43" s="110"/>
      <c r="AM43" s="110"/>
      <c r="AN43" s="94">
        <v>1</v>
      </c>
      <c r="AO43" s="161">
        <v>1</v>
      </c>
      <c r="AP43" s="194" t="s">
        <v>1256</v>
      </c>
      <c r="AQ43" s="195" t="s">
        <v>1257</v>
      </c>
      <c r="AR43" s="171">
        <f>(AO43*100%)/AN43</f>
        <v>1</v>
      </c>
    </row>
    <row r="44" spans="1:45" ht="135" x14ac:dyDescent="0.2">
      <c r="A44" s="301"/>
      <c r="B44" s="278"/>
      <c r="C44" s="280"/>
      <c r="D44" s="75">
        <v>18</v>
      </c>
      <c r="E44" s="75" t="s">
        <v>154</v>
      </c>
      <c r="F44" s="85" t="s">
        <v>44</v>
      </c>
      <c r="G44" s="76" t="s">
        <v>156</v>
      </c>
      <c r="H44" s="76">
        <v>3</v>
      </c>
      <c r="I44" s="72"/>
      <c r="J44" s="72">
        <v>1</v>
      </c>
      <c r="K44" s="73">
        <v>2</v>
      </c>
      <c r="L44" s="73">
        <v>1</v>
      </c>
      <c r="M44" s="38" t="s">
        <v>200</v>
      </c>
      <c r="N44" s="38" t="s">
        <v>516</v>
      </c>
      <c r="O44" s="38" t="s">
        <v>202</v>
      </c>
      <c r="P44" s="38">
        <f t="shared" si="2"/>
        <v>35</v>
      </c>
      <c r="Q44" s="42" t="s">
        <v>568</v>
      </c>
      <c r="R44" s="44" t="s">
        <v>622</v>
      </c>
      <c r="S44" s="187" t="s">
        <v>205</v>
      </c>
      <c r="T44" s="111">
        <v>1</v>
      </c>
      <c r="U44" s="110" t="s">
        <v>569</v>
      </c>
      <c r="V44" s="108" t="s">
        <v>570</v>
      </c>
      <c r="W44" s="44" t="s">
        <v>217</v>
      </c>
      <c r="X44" s="90" t="s">
        <v>198</v>
      </c>
      <c r="Y44" s="107"/>
      <c r="Z44" s="107"/>
      <c r="AA44" s="38"/>
      <c r="AB44" s="107">
        <v>1</v>
      </c>
      <c r="AC44" s="49" t="s">
        <v>565</v>
      </c>
      <c r="AD44" s="49"/>
      <c r="AE44" s="49"/>
      <c r="AF44" s="49"/>
      <c r="AG44" s="49"/>
      <c r="AH44" s="49"/>
      <c r="AI44" s="49"/>
      <c r="AJ44" s="49"/>
      <c r="AK44" s="49"/>
      <c r="AL44" s="49"/>
      <c r="AM44" s="49"/>
      <c r="AN44" s="38"/>
      <c r="AO44" s="180"/>
      <c r="AP44" s="174"/>
      <c r="AQ44" s="174"/>
      <c r="AR44" s="170"/>
      <c r="AS44" s="6"/>
    </row>
    <row r="45" spans="1:45" ht="75" x14ac:dyDescent="0.2">
      <c r="A45" s="278" t="s">
        <v>159</v>
      </c>
      <c r="B45" s="278" t="s">
        <v>164</v>
      </c>
      <c r="C45" s="283" t="s">
        <v>173</v>
      </c>
      <c r="D45" s="256">
        <v>19</v>
      </c>
      <c r="E45" s="286" t="s">
        <v>45</v>
      </c>
      <c r="F45" s="326" t="s">
        <v>46</v>
      </c>
      <c r="G45" s="263" t="s">
        <v>134</v>
      </c>
      <c r="H45" s="263">
        <v>1</v>
      </c>
      <c r="I45" s="271" t="s">
        <v>88</v>
      </c>
      <c r="J45" s="271" t="s">
        <v>88</v>
      </c>
      <c r="K45" s="269">
        <v>0.125</v>
      </c>
      <c r="L45" s="269">
        <v>0.125</v>
      </c>
      <c r="M45" s="38" t="s">
        <v>554</v>
      </c>
      <c r="N45" s="38" t="s">
        <v>554</v>
      </c>
      <c r="O45" s="38" t="s">
        <v>202</v>
      </c>
      <c r="P45" s="38">
        <f t="shared" si="2"/>
        <v>36</v>
      </c>
      <c r="Q45" s="42" t="s">
        <v>868</v>
      </c>
      <c r="R45" s="38" t="s">
        <v>778</v>
      </c>
      <c r="S45" s="38" t="s">
        <v>434</v>
      </c>
      <c r="T45" s="38">
        <v>1</v>
      </c>
      <c r="U45" s="49" t="s">
        <v>871</v>
      </c>
      <c r="V45" s="98" t="s">
        <v>776</v>
      </c>
      <c r="W45" s="44" t="s">
        <v>197</v>
      </c>
      <c r="X45" s="90" t="s">
        <v>236</v>
      </c>
      <c r="Y45" s="112"/>
      <c r="Z45" s="38"/>
      <c r="AA45" s="38"/>
      <c r="AB45" s="38">
        <v>1</v>
      </c>
      <c r="AC45" s="49" t="s">
        <v>870</v>
      </c>
      <c r="AD45" s="49"/>
      <c r="AE45" s="49"/>
      <c r="AF45" s="49"/>
      <c r="AG45" s="49"/>
      <c r="AH45" s="49"/>
      <c r="AI45" s="49"/>
      <c r="AJ45" s="49"/>
      <c r="AK45" s="49"/>
      <c r="AL45" s="49"/>
      <c r="AM45" s="49"/>
      <c r="AN45" s="38"/>
      <c r="AO45" s="91"/>
      <c r="AP45" s="175"/>
      <c r="AQ45" s="175"/>
      <c r="AR45" s="29"/>
      <c r="AS45" s="6"/>
    </row>
    <row r="46" spans="1:45" ht="30" x14ac:dyDescent="0.2">
      <c r="A46" s="278"/>
      <c r="B46" s="278"/>
      <c r="C46" s="284"/>
      <c r="D46" s="256"/>
      <c r="E46" s="286"/>
      <c r="F46" s="327"/>
      <c r="G46" s="264"/>
      <c r="H46" s="264"/>
      <c r="I46" s="272"/>
      <c r="J46" s="272"/>
      <c r="K46" s="274"/>
      <c r="L46" s="274"/>
      <c r="M46" s="39"/>
      <c r="N46" s="39"/>
      <c r="O46" s="39"/>
      <c r="P46" s="38">
        <f t="shared" si="2"/>
        <v>37</v>
      </c>
      <c r="Q46" s="42" t="s">
        <v>810</v>
      </c>
      <c r="R46" s="39"/>
      <c r="S46" s="39"/>
      <c r="T46" s="39"/>
      <c r="U46" s="113"/>
      <c r="V46" s="113"/>
      <c r="W46" s="47"/>
      <c r="X46" s="114"/>
      <c r="Y46" s="39"/>
      <c r="Z46" s="39"/>
      <c r="AA46" s="39"/>
      <c r="AB46" s="39"/>
      <c r="AC46" s="113"/>
      <c r="AD46" s="113"/>
      <c r="AE46" s="113"/>
      <c r="AF46" s="113"/>
      <c r="AG46" s="113"/>
      <c r="AH46" s="113"/>
      <c r="AI46" s="113"/>
      <c r="AJ46" s="113"/>
      <c r="AK46" s="113"/>
      <c r="AL46" s="113"/>
      <c r="AM46" s="113"/>
      <c r="AN46" s="39"/>
      <c r="AO46" s="91"/>
      <c r="AP46" s="175"/>
      <c r="AQ46" s="175"/>
      <c r="AR46" s="29"/>
      <c r="AS46" s="6"/>
    </row>
    <row r="47" spans="1:45" ht="30" x14ac:dyDescent="0.2">
      <c r="A47" s="278"/>
      <c r="B47" s="278"/>
      <c r="C47" s="284"/>
      <c r="D47" s="256"/>
      <c r="E47" s="286"/>
      <c r="F47" s="327"/>
      <c r="G47" s="264"/>
      <c r="H47" s="264"/>
      <c r="I47" s="272"/>
      <c r="J47" s="272"/>
      <c r="K47" s="274"/>
      <c r="L47" s="274"/>
      <c r="M47" s="39"/>
      <c r="N47" s="39"/>
      <c r="O47" s="39"/>
      <c r="P47" s="38">
        <f t="shared" si="2"/>
        <v>38</v>
      </c>
      <c r="Q47" s="42" t="s">
        <v>810</v>
      </c>
      <c r="R47" s="39"/>
      <c r="S47" s="39"/>
      <c r="T47" s="39"/>
      <c r="U47" s="113"/>
      <c r="V47" s="115"/>
      <c r="W47" s="47"/>
      <c r="X47" s="114"/>
      <c r="Y47" s="39"/>
      <c r="Z47" s="39"/>
      <c r="AA47" s="39"/>
      <c r="AB47" s="39"/>
      <c r="AC47" s="113"/>
      <c r="AD47" s="113"/>
      <c r="AE47" s="113"/>
      <c r="AF47" s="113"/>
      <c r="AG47" s="113"/>
      <c r="AH47" s="113"/>
      <c r="AI47" s="113"/>
      <c r="AJ47" s="113"/>
      <c r="AK47" s="113"/>
      <c r="AL47" s="113"/>
      <c r="AM47" s="113"/>
      <c r="AN47" s="39"/>
      <c r="AO47" s="91"/>
      <c r="AP47" s="175"/>
      <c r="AQ47" s="175"/>
      <c r="AR47" s="29"/>
      <c r="AS47" s="6"/>
    </row>
    <row r="48" spans="1:45" ht="60" x14ac:dyDescent="0.2">
      <c r="A48" s="278"/>
      <c r="B48" s="278"/>
      <c r="C48" s="284"/>
      <c r="D48" s="256"/>
      <c r="E48" s="286"/>
      <c r="F48" s="327"/>
      <c r="G48" s="264"/>
      <c r="H48" s="264"/>
      <c r="I48" s="272"/>
      <c r="J48" s="272"/>
      <c r="K48" s="274"/>
      <c r="L48" s="274"/>
      <c r="M48" s="38" t="s">
        <v>554</v>
      </c>
      <c r="N48" s="38" t="s">
        <v>554</v>
      </c>
      <c r="O48" s="38" t="s">
        <v>202</v>
      </c>
      <c r="P48" s="38">
        <f t="shared" si="2"/>
        <v>39</v>
      </c>
      <c r="Q48" s="42" t="s">
        <v>869</v>
      </c>
      <c r="R48" s="38" t="s">
        <v>778</v>
      </c>
      <c r="S48" s="38" t="s">
        <v>434</v>
      </c>
      <c r="T48" s="38">
        <v>1</v>
      </c>
      <c r="U48" s="49" t="s">
        <v>872</v>
      </c>
      <c r="V48" s="98" t="s">
        <v>777</v>
      </c>
      <c r="W48" s="44" t="s">
        <v>197</v>
      </c>
      <c r="X48" s="90" t="s">
        <v>236</v>
      </c>
      <c r="Y48" s="38"/>
      <c r="Z48" s="112"/>
      <c r="AA48" s="38">
        <v>1</v>
      </c>
      <c r="AB48" s="38"/>
      <c r="AC48" s="49" t="s">
        <v>873</v>
      </c>
      <c r="AD48" s="49"/>
      <c r="AE48" s="49"/>
      <c r="AF48" s="49"/>
      <c r="AG48" s="49"/>
      <c r="AH48" s="49"/>
      <c r="AI48" s="49"/>
      <c r="AJ48" s="49"/>
      <c r="AK48" s="49"/>
      <c r="AL48" s="49"/>
      <c r="AM48" s="49"/>
      <c r="AN48" s="94">
        <v>1</v>
      </c>
      <c r="AO48" s="161">
        <v>0</v>
      </c>
      <c r="AP48" s="173" t="s">
        <v>1013</v>
      </c>
      <c r="AQ48" s="173"/>
      <c r="AR48" s="171">
        <f>(AO48*100%)/AN48</f>
        <v>0</v>
      </c>
    </row>
    <row r="49" spans="1:45" ht="30" x14ac:dyDescent="0.2">
      <c r="A49" s="278"/>
      <c r="B49" s="278"/>
      <c r="C49" s="284"/>
      <c r="D49" s="256"/>
      <c r="E49" s="286"/>
      <c r="F49" s="327"/>
      <c r="G49" s="264"/>
      <c r="H49" s="264"/>
      <c r="I49" s="272"/>
      <c r="J49" s="272"/>
      <c r="K49" s="274"/>
      <c r="L49" s="274"/>
      <c r="M49" s="39"/>
      <c r="N49" s="39"/>
      <c r="O49" s="39"/>
      <c r="P49" s="38">
        <f t="shared" si="2"/>
        <v>40</v>
      </c>
      <c r="Q49" s="42" t="s">
        <v>810</v>
      </c>
      <c r="R49" s="39"/>
      <c r="S49" s="39"/>
      <c r="T49" s="39"/>
      <c r="U49" s="113"/>
      <c r="V49" s="115"/>
      <c r="W49" s="47"/>
      <c r="X49" s="114"/>
      <c r="Y49" s="39"/>
      <c r="Z49" s="39"/>
      <c r="AA49" s="39"/>
      <c r="AB49" s="39"/>
      <c r="AC49" s="113"/>
      <c r="AD49" s="113"/>
      <c r="AE49" s="113"/>
      <c r="AF49" s="113"/>
      <c r="AG49" s="113"/>
      <c r="AH49" s="113"/>
      <c r="AI49" s="113"/>
      <c r="AJ49" s="113"/>
      <c r="AK49" s="113"/>
      <c r="AL49" s="113"/>
      <c r="AM49" s="113"/>
      <c r="AN49" s="39"/>
      <c r="AO49" s="180"/>
      <c r="AP49" s="174"/>
      <c r="AQ49" s="174"/>
      <c r="AR49" s="170"/>
      <c r="AS49" s="6"/>
    </row>
    <row r="50" spans="1:45" ht="30" x14ac:dyDescent="0.2">
      <c r="A50" s="278"/>
      <c r="B50" s="278"/>
      <c r="C50" s="284"/>
      <c r="D50" s="256"/>
      <c r="E50" s="286"/>
      <c r="F50" s="327"/>
      <c r="G50" s="264"/>
      <c r="H50" s="264"/>
      <c r="I50" s="272"/>
      <c r="J50" s="272"/>
      <c r="K50" s="274"/>
      <c r="L50" s="274"/>
      <c r="M50" s="39"/>
      <c r="N50" s="39"/>
      <c r="O50" s="39"/>
      <c r="P50" s="38">
        <f t="shared" si="2"/>
        <v>41</v>
      </c>
      <c r="Q50" s="42" t="s">
        <v>810</v>
      </c>
      <c r="R50" s="39"/>
      <c r="S50" s="39"/>
      <c r="T50" s="39"/>
      <c r="U50" s="113"/>
      <c r="V50" s="115"/>
      <c r="W50" s="47"/>
      <c r="X50" s="114"/>
      <c r="Y50" s="39"/>
      <c r="Z50" s="39"/>
      <c r="AA50" s="39"/>
      <c r="AB50" s="39"/>
      <c r="AC50" s="113"/>
      <c r="AD50" s="113"/>
      <c r="AE50" s="113"/>
      <c r="AF50" s="113"/>
      <c r="AG50" s="113"/>
      <c r="AH50" s="113"/>
      <c r="AI50" s="113"/>
      <c r="AJ50" s="113"/>
      <c r="AK50" s="113"/>
      <c r="AL50" s="113"/>
      <c r="AM50" s="113"/>
      <c r="AN50" s="39"/>
      <c r="AO50" s="91"/>
      <c r="AP50" s="175"/>
      <c r="AQ50" s="175"/>
      <c r="AR50" s="29"/>
      <c r="AS50" s="6"/>
    </row>
    <row r="51" spans="1:45" ht="30" x14ac:dyDescent="0.2">
      <c r="A51" s="278"/>
      <c r="B51" s="278"/>
      <c r="C51" s="284"/>
      <c r="D51" s="256"/>
      <c r="E51" s="286"/>
      <c r="F51" s="327"/>
      <c r="G51" s="264"/>
      <c r="H51" s="264"/>
      <c r="I51" s="272"/>
      <c r="J51" s="272"/>
      <c r="K51" s="274"/>
      <c r="L51" s="274"/>
      <c r="M51" s="39"/>
      <c r="N51" s="39"/>
      <c r="O51" s="39"/>
      <c r="P51" s="38">
        <f t="shared" si="2"/>
        <v>42</v>
      </c>
      <c r="Q51" s="42" t="s">
        <v>810</v>
      </c>
      <c r="R51" s="39"/>
      <c r="S51" s="39"/>
      <c r="T51" s="39"/>
      <c r="U51" s="113"/>
      <c r="V51" s="39"/>
      <c r="W51" s="47"/>
      <c r="X51" s="114"/>
      <c r="Y51" s="39"/>
      <c r="Z51" s="39"/>
      <c r="AA51" s="39"/>
      <c r="AB51" s="39"/>
      <c r="AC51" s="113"/>
      <c r="AD51" s="113"/>
      <c r="AE51" s="113"/>
      <c r="AF51" s="113"/>
      <c r="AG51" s="113"/>
      <c r="AH51" s="113"/>
      <c r="AI51" s="113"/>
      <c r="AJ51" s="113"/>
      <c r="AK51" s="113"/>
      <c r="AL51" s="113"/>
      <c r="AM51" s="113"/>
      <c r="AN51" s="39"/>
      <c r="AO51" s="91"/>
      <c r="AP51" s="175"/>
      <c r="AQ51" s="175"/>
      <c r="AR51" s="29"/>
      <c r="AS51" s="6"/>
    </row>
    <row r="52" spans="1:45" ht="30" x14ac:dyDescent="0.2">
      <c r="A52" s="278"/>
      <c r="B52" s="278"/>
      <c r="C52" s="284"/>
      <c r="D52" s="256"/>
      <c r="E52" s="286"/>
      <c r="F52" s="327"/>
      <c r="G52" s="264"/>
      <c r="H52" s="264"/>
      <c r="I52" s="272"/>
      <c r="J52" s="272"/>
      <c r="K52" s="274"/>
      <c r="L52" s="274"/>
      <c r="M52" s="39"/>
      <c r="N52" s="39"/>
      <c r="O52" s="39"/>
      <c r="P52" s="38">
        <f t="shared" si="2"/>
        <v>43</v>
      </c>
      <c r="Q52" s="42" t="s">
        <v>810</v>
      </c>
      <c r="R52" s="39"/>
      <c r="S52" s="39"/>
      <c r="T52" s="116"/>
      <c r="U52" s="113"/>
      <c r="V52" s="115"/>
      <c r="W52" s="47"/>
      <c r="X52" s="114"/>
      <c r="Y52" s="117"/>
      <c r="Z52" s="117"/>
      <c r="AA52" s="117"/>
      <c r="AB52" s="117"/>
      <c r="AC52" s="113"/>
      <c r="AD52" s="113"/>
      <c r="AE52" s="113"/>
      <c r="AF52" s="113"/>
      <c r="AG52" s="113"/>
      <c r="AH52" s="113"/>
      <c r="AI52" s="113"/>
      <c r="AJ52" s="113"/>
      <c r="AK52" s="113"/>
      <c r="AL52" s="113"/>
      <c r="AM52" s="113"/>
      <c r="AN52" s="117"/>
      <c r="AO52" s="91"/>
      <c r="AP52" s="175"/>
      <c r="AQ52" s="175"/>
      <c r="AR52" s="29"/>
      <c r="AS52" s="6"/>
    </row>
    <row r="53" spans="1:45" ht="90" x14ac:dyDescent="0.2">
      <c r="A53" s="278"/>
      <c r="B53" s="278"/>
      <c r="C53" s="284"/>
      <c r="D53" s="256"/>
      <c r="E53" s="286"/>
      <c r="F53" s="328"/>
      <c r="G53" s="265"/>
      <c r="H53" s="265"/>
      <c r="I53" s="273"/>
      <c r="J53" s="273"/>
      <c r="K53" s="270"/>
      <c r="L53" s="270"/>
      <c r="M53" s="38" t="s">
        <v>554</v>
      </c>
      <c r="N53" s="38" t="s">
        <v>554</v>
      </c>
      <c r="O53" s="38" t="s">
        <v>202</v>
      </c>
      <c r="P53" s="38">
        <f t="shared" si="2"/>
        <v>44</v>
      </c>
      <c r="Q53" s="42" t="s">
        <v>571</v>
      </c>
      <c r="R53" s="38" t="s">
        <v>779</v>
      </c>
      <c r="S53" s="38" t="s">
        <v>434</v>
      </c>
      <c r="T53" s="90">
        <v>2</v>
      </c>
      <c r="U53" s="49" t="s">
        <v>572</v>
      </c>
      <c r="V53" s="98" t="s">
        <v>573</v>
      </c>
      <c r="W53" s="44" t="s">
        <v>197</v>
      </c>
      <c r="X53" s="90" t="s">
        <v>198</v>
      </c>
      <c r="Y53" s="38"/>
      <c r="Z53" s="38"/>
      <c r="AA53" s="38"/>
      <c r="AB53" s="38">
        <v>2</v>
      </c>
      <c r="AC53" s="49" t="s">
        <v>574</v>
      </c>
      <c r="AD53" s="49"/>
      <c r="AE53" s="49"/>
      <c r="AF53" s="49"/>
      <c r="AG53" s="49"/>
      <c r="AH53" s="49"/>
      <c r="AI53" s="49"/>
      <c r="AJ53" s="49"/>
      <c r="AK53" s="49"/>
      <c r="AL53" s="49"/>
      <c r="AM53" s="49"/>
      <c r="AN53" s="38"/>
      <c r="AO53" s="91"/>
      <c r="AP53" s="175"/>
      <c r="AQ53" s="175"/>
      <c r="AR53" s="29"/>
      <c r="AS53" s="6"/>
    </row>
    <row r="54" spans="1:45" ht="45" x14ac:dyDescent="0.2">
      <c r="A54" s="278"/>
      <c r="B54" s="278"/>
      <c r="C54" s="285"/>
      <c r="D54" s="83">
        <v>20</v>
      </c>
      <c r="E54" s="83" t="s">
        <v>47</v>
      </c>
      <c r="F54" s="84" t="s">
        <v>46</v>
      </c>
      <c r="G54" s="76" t="s">
        <v>133</v>
      </c>
      <c r="H54" s="76">
        <v>1</v>
      </c>
      <c r="I54" s="72"/>
      <c r="J54" s="72">
        <v>0.33</v>
      </c>
      <c r="K54" s="73">
        <v>0.33</v>
      </c>
      <c r="L54" s="73">
        <v>0.33</v>
      </c>
      <c r="M54" s="39"/>
      <c r="N54" s="39"/>
      <c r="O54" s="39"/>
      <c r="P54" s="38">
        <f t="shared" si="2"/>
        <v>45</v>
      </c>
      <c r="Q54" s="42" t="s">
        <v>810</v>
      </c>
      <c r="R54" s="47"/>
      <c r="S54" s="118"/>
      <c r="T54" s="119"/>
      <c r="U54" s="120"/>
      <c r="V54" s="121"/>
      <c r="W54" s="39"/>
      <c r="X54" s="39"/>
      <c r="Y54" s="117"/>
      <c r="Z54" s="117"/>
      <c r="AA54" s="117"/>
      <c r="AB54" s="117"/>
      <c r="AC54" s="113"/>
      <c r="AD54" s="113"/>
      <c r="AE54" s="113"/>
      <c r="AF54" s="113"/>
      <c r="AG54" s="113"/>
      <c r="AH54" s="113"/>
      <c r="AI54" s="113"/>
      <c r="AJ54" s="113"/>
      <c r="AK54" s="113"/>
      <c r="AL54" s="113"/>
      <c r="AM54" s="113"/>
      <c r="AN54" s="117"/>
      <c r="AO54" s="91"/>
      <c r="AP54" s="175"/>
      <c r="AQ54" s="175"/>
      <c r="AR54" s="29"/>
      <c r="AS54" s="6"/>
    </row>
    <row r="55" spans="1:45" ht="120" x14ac:dyDescent="0.2">
      <c r="A55" s="278"/>
      <c r="B55" s="278"/>
      <c r="C55" s="278" t="s">
        <v>174</v>
      </c>
      <c r="D55" s="80">
        <v>21</v>
      </c>
      <c r="E55" s="80" t="s">
        <v>48</v>
      </c>
      <c r="F55" s="84" t="s">
        <v>46</v>
      </c>
      <c r="G55" s="76" t="s">
        <v>95</v>
      </c>
      <c r="H55" s="76">
        <v>1</v>
      </c>
      <c r="I55" s="72"/>
      <c r="J55" s="72" t="s">
        <v>88</v>
      </c>
      <c r="K55" s="73" t="s">
        <v>88</v>
      </c>
      <c r="L55" s="73"/>
      <c r="M55" s="38"/>
      <c r="N55" s="38"/>
      <c r="O55" s="38"/>
      <c r="P55" s="38"/>
      <c r="Q55" s="42" t="s">
        <v>804</v>
      </c>
      <c r="R55" s="44"/>
      <c r="S55" s="187"/>
      <c r="T55" s="111"/>
      <c r="U55" s="110"/>
      <c r="V55" s="108"/>
      <c r="W55" s="44"/>
      <c r="X55" s="90"/>
      <c r="Y55" s="107"/>
      <c r="Z55" s="107"/>
      <c r="AA55" s="38"/>
      <c r="AB55" s="107"/>
      <c r="AC55" s="49"/>
      <c r="AD55" s="49"/>
      <c r="AE55" s="49"/>
      <c r="AF55" s="49"/>
      <c r="AG55" s="49"/>
      <c r="AH55" s="49"/>
      <c r="AI55" s="49"/>
      <c r="AJ55" s="49"/>
      <c r="AK55" s="49"/>
      <c r="AL55" s="49"/>
      <c r="AM55" s="49"/>
      <c r="AN55" s="38"/>
      <c r="AO55" s="91"/>
      <c r="AP55" s="175"/>
      <c r="AQ55" s="175"/>
      <c r="AR55" s="29"/>
      <c r="AS55" s="6"/>
    </row>
    <row r="56" spans="1:45" ht="90" x14ac:dyDescent="0.2">
      <c r="A56" s="278"/>
      <c r="B56" s="278"/>
      <c r="C56" s="278"/>
      <c r="D56" s="281">
        <v>22</v>
      </c>
      <c r="E56" s="281" t="s">
        <v>136</v>
      </c>
      <c r="F56" s="260" t="s">
        <v>46</v>
      </c>
      <c r="G56" s="263" t="s">
        <v>96</v>
      </c>
      <c r="H56" s="263">
        <v>12</v>
      </c>
      <c r="I56" s="271">
        <v>3</v>
      </c>
      <c r="J56" s="271">
        <v>3</v>
      </c>
      <c r="K56" s="269">
        <v>3</v>
      </c>
      <c r="L56" s="269">
        <v>3</v>
      </c>
      <c r="M56" s="38" t="s">
        <v>200</v>
      </c>
      <c r="N56" s="38" t="s">
        <v>201</v>
      </c>
      <c r="O56" s="38" t="s">
        <v>192</v>
      </c>
      <c r="P56" s="38">
        <f>P54+1</f>
        <v>46</v>
      </c>
      <c r="Q56" s="42" t="s">
        <v>816</v>
      </c>
      <c r="R56" s="38" t="s">
        <v>550</v>
      </c>
      <c r="S56" s="38" t="s">
        <v>205</v>
      </c>
      <c r="T56" s="96">
        <v>1</v>
      </c>
      <c r="U56" s="49" t="s">
        <v>575</v>
      </c>
      <c r="V56" s="98" t="s">
        <v>576</v>
      </c>
      <c r="W56" s="44" t="s">
        <v>197</v>
      </c>
      <c r="X56" s="90" t="s">
        <v>198</v>
      </c>
      <c r="Y56" s="92"/>
      <c r="Z56" s="92"/>
      <c r="AA56" s="92"/>
      <c r="AB56" s="96">
        <v>1</v>
      </c>
      <c r="AC56" s="49" t="s">
        <v>577</v>
      </c>
      <c r="AD56" s="49"/>
      <c r="AE56" s="49"/>
      <c r="AF56" s="49"/>
      <c r="AG56" s="49"/>
      <c r="AH56" s="49"/>
      <c r="AI56" s="49"/>
      <c r="AJ56" s="49"/>
      <c r="AK56" s="49"/>
      <c r="AL56" s="49"/>
      <c r="AM56" s="49"/>
      <c r="AN56" s="92"/>
      <c r="AO56" s="91"/>
      <c r="AP56" s="175"/>
      <c r="AQ56" s="175"/>
      <c r="AR56" s="29"/>
      <c r="AS56" s="6"/>
    </row>
    <row r="57" spans="1:45" ht="75" x14ac:dyDescent="0.2">
      <c r="A57" s="278"/>
      <c r="B57" s="278"/>
      <c r="C57" s="278"/>
      <c r="D57" s="282"/>
      <c r="E57" s="282"/>
      <c r="F57" s="262"/>
      <c r="G57" s="265"/>
      <c r="H57" s="265"/>
      <c r="I57" s="273"/>
      <c r="J57" s="273"/>
      <c r="K57" s="270"/>
      <c r="L57" s="270"/>
      <c r="M57" s="38" t="s">
        <v>200</v>
      </c>
      <c r="N57" s="38" t="s">
        <v>201</v>
      </c>
      <c r="O57" s="38" t="s">
        <v>192</v>
      </c>
      <c r="P57" s="38">
        <f t="shared" si="2"/>
        <v>47</v>
      </c>
      <c r="Q57" s="42" t="s">
        <v>817</v>
      </c>
      <c r="R57" s="38" t="s">
        <v>550</v>
      </c>
      <c r="S57" s="38" t="s">
        <v>205</v>
      </c>
      <c r="T57" s="96">
        <v>1</v>
      </c>
      <c r="U57" s="49" t="s">
        <v>578</v>
      </c>
      <c r="V57" s="98" t="s">
        <v>579</v>
      </c>
      <c r="W57" s="44" t="s">
        <v>197</v>
      </c>
      <c r="X57" s="90" t="s">
        <v>198</v>
      </c>
      <c r="Y57" s="92"/>
      <c r="Z57" s="92"/>
      <c r="AA57" s="92"/>
      <c r="AB57" s="96">
        <v>1</v>
      </c>
      <c r="AC57" s="49" t="s">
        <v>580</v>
      </c>
      <c r="AD57" s="49"/>
      <c r="AE57" s="49"/>
      <c r="AF57" s="49"/>
      <c r="AG57" s="49"/>
      <c r="AH57" s="49"/>
      <c r="AI57" s="49"/>
      <c r="AJ57" s="49"/>
      <c r="AK57" s="49"/>
      <c r="AL57" s="49"/>
      <c r="AM57" s="49"/>
      <c r="AN57" s="92"/>
      <c r="AO57" s="91"/>
      <c r="AP57" s="175"/>
      <c r="AQ57" s="175"/>
      <c r="AR57" s="29"/>
      <c r="AS57" s="6"/>
    </row>
    <row r="58" spans="1:45" ht="75" x14ac:dyDescent="0.2">
      <c r="A58" s="278"/>
      <c r="B58" s="278"/>
      <c r="C58" s="278"/>
      <c r="D58" s="43">
        <v>23</v>
      </c>
      <c r="E58" s="43" t="s">
        <v>49</v>
      </c>
      <c r="F58" s="43" t="s">
        <v>46</v>
      </c>
      <c r="G58" s="58" t="s">
        <v>97</v>
      </c>
      <c r="H58" s="75">
        <v>2</v>
      </c>
      <c r="I58" s="87">
        <v>1</v>
      </c>
      <c r="J58" s="87">
        <v>1</v>
      </c>
      <c r="K58" s="86"/>
      <c r="L58" s="86"/>
      <c r="M58" s="38"/>
      <c r="N58" s="38"/>
      <c r="O58" s="38"/>
      <c r="P58" s="38"/>
      <c r="Q58" s="42" t="s">
        <v>804</v>
      </c>
      <c r="R58" s="186"/>
      <c r="S58" s="38"/>
      <c r="T58" s="186"/>
      <c r="U58" s="58"/>
      <c r="V58" s="122"/>
      <c r="W58" s="44"/>
      <c r="X58" s="90"/>
      <c r="Y58" s="186"/>
      <c r="Z58" s="186"/>
      <c r="AA58" s="186"/>
      <c r="AB58" s="186"/>
      <c r="AC58" s="49"/>
      <c r="AD58" s="49"/>
      <c r="AE58" s="49"/>
      <c r="AF58" s="49"/>
      <c r="AG58" s="49"/>
      <c r="AH58" s="49"/>
      <c r="AI58" s="49"/>
      <c r="AJ58" s="49"/>
      <c r="AK58" s="49"/>
      <c r="AL58" s="49"/>
      <c r="AM58" s="49"/>
      <c r="AN58" s="75"/>
      <c r="AO58" s="91"/>
      <c r="AP58" s="175"/>
      <c r="AQ58" s="175"/>
      <c r="AR58" s="29"/>
      <c r="AS58" s="6"/>
    </row>
    <row r="59" spans="1:45" ht="409.5" x14ac:dyDescent="0.2">
      <c r="A59" s="278"/>
      <c r="B59" s="278"/>
      <c r="C59" s="278"/>
      <c r="D59" s="43">
        <v>24</v>
      </c>
      <c r="E59" s="43" t="s">
        <v>135</v>
      </c>
      <c r="F59" s="43" t="s">
        <v>46</v>
      </c>
      <c r="G59" s="58" t="s">
        <v>98</v>
      </c>
      <c r="H59" s="75">
        <v>3</v>
      </c>
      <c r="I59" s="87">
        <v>1</v>
      </c>
      <c r="J59" s="87">
        <v>1</v>
      </c>
      <c r="K59" s="43"/>
      <c r="L59" s="86">
        <v>1</v>
      </c>
      <c r="M59" s="38" t="s">
        <v>200</v>
      </c>
      <c r="N59" s="38" t="s">
        <v>201</v>
      </c>
      <c r="O59" s="38" t="s">
        <v>192</v>
      </c>
      <c r="P59" s="38">
        <f>P57+1</f>
        <v>48</v>
      </c>
      <c r="Q59" s="42" t="s">
        <v>632</v>
      </c>
      <c r="R59" s="186" t="s">
        <v>545</v>
      </c>
      <c r="S59" s="38" t="s">
        <v>205</v>
      </c>
      <c r="T59" s="186">
        <v>1</v>
      </c>
      <c r="U59" s="186" t="s">
        <v>633</v>
      </c>
      <c r="V59" s="186" t="s">
        <v>634</v>
      </c>
      <c r="W59" s="44" t="s">
        <v>197</v>
      </c>
      <c r="X59" s="90" t="s">
        <v>198</v>
      </c>
      <c r="Y59" s="123"/>
      <c r="Z59" s="123"/>
      <c r="AA59" s="123"/>
      <c r="AB59" s="32">
        <v>1</v>
      </c>
      <c r="AC59" s="49" t="s">
        <v>635</v>
      </c>
      <c r="AD59" s="49"/>
      <c r="AE59" s="49"/>
      <c r="AF59" s="49"/>
      <c r="AG59" s="49"/>
      <c r="AH59" s="49"/>
      <c r="AI59" s="49"/>
      <c r="AJ59" s="49"/>
      <c r="AK59" s="49"/>
      <c r="AL59" s="49"/>
      <c r="AM59" s="49"/>
      <c r="AN59" s="123"/>
      <c r="AO59" s="91"/>
      <c r="AP59" s="253" t="s">
        <v>1258</v>
      </c>
      <c r="AQ59" s="253" t="s">
        <v>1259</v>
      </c>
      <c r="AR59" s="29"/>
      <c r="AS59" s="6"/>
    </row>
    <row r="60" spans="1:45" ht="75" customHeight="1" x14ac:dyDescent="0.2">
      <c r="A60" s="278"/>
      <c r="B60" s="278"/>
      <c r="C60" s="278"/>
      <c r="D60" s="281">
        <v>25</v>
      </c>
      <c r="E60" s="323" t="s">
        <v>50</v>
      </c>
      <c r="F60" s="260" t="s">
        <v>51</v>
      </c>
      <c r="G60" s="263" t="s">
        <v>99</v>
      </c>
      <c r="H60" s="263">
        <v>100</v>
      </c>
      <c r="I60" s="271">
        <v>100</v>
      </c>
      <c r="J60" s="271">
        <v>100</v>
      </c>
      <c r="K60" s="269">
        <v>100</v>
      </c>
      <c r="L60" s="269">
        <v>100</v>
      </c>
      <c r="M60" s="82" t="s">
        <v>225</v>
      </c>
      <c r="N60" s="82" t="s">
        <v>201</v>
      </c>
      <c r="O60" s="82" t="s">
        <v>478</v>
      </c>
      <c r="P60" s="38">
        <f t="shared" si="2"/>
        <v>49</v>
      </c>
      <c r="Q60" s="42" t="s">
        <v>479</v>
      </c>
      <c r="R60" s="187" t="s">
        <v>480</v>
      </c>
      <c r="S60" s="124" t="s">
        <v>434</v>
      </c>
      <c r="T60" s="41">
        <v>1</v>
      </c>
      <c r="U60" s="187" t="s">
        <v>481</v>
      </c>
      <c r="V60" s="187" t="s">
        <v>482</v>
      </c>
      <c r="W60" s="187" t="s">
        <v>197</v>
      </c>
      <c r="X60" s="41" t="s">
        <v>236</v>
      </c>
      <c r="Y60" s="41"/>
      <c r="Z60" s="41"/>
      <c r="AA60" s="41"/>
      <c r="AB60" s="41">
        <v>1</v>
      </c>
      <c r="AC60" s="125" t="s">
        <v>483</v>
      </c>
      <c r="AD60" s="125"/>
      <c r="AE60" s="125"/>
      <c r="AF60" s="125"/>
      <c r="AG60" s="125"/>
      <c r="AH60" s="125"/>
      <c r="AI60" s="125"/>
      <c r="AJ60" s="125"/>
      <c r="AK60" s="125"/>
      <c r="AL60" s="125"/>
      <c r="AM60" s="125"/>
      <c r="AN60" s="41"/>
      <c r="AO60" s="91"/>
      <c r="AP60" s="175"/>
      <c r="AQ60" s="175"/>
      <c r="AR60" s="29"/>
      <c r="AS60" s="6"/>
    </row>
    <row r="61" spans="1:45" ht="207" customHeight="1" x14ac:dyDescent="0.2">
      <c r="A61" s="278"/>
      <c r="B61" s="278"/>
      <c r="C61" s="278"/>
      <c r="D61" s="293"/>
      <c r="E61" s="324"/>
      <c r="F61" s="261"/>
      <c r="G61" s="264"/>
      <c r="H61" s="264"/>
      <c r="I61" s="272"/>
      <c r="J61" s="272"/>
      <c r="K61" s="274"/>
      <c r="L61" s="274"/>
      <c r="M61" s="82" t="s">
        <v>225</v>
      </c>
      <c r="N61" s="82" t="s">
        <v>201</v>
      </c>
      <c r="O61" s="82" t="s">
        <v>478</v>
      </c>
      <c r="P61" s="38">
        <f t="shared" si="2"/>
        <v>50</v>
      </c>
      <c r="Q61" s="42" t="s">
        <v>484</v>
      </c>
      <c r="R61" s="187" t="s">
        <v>485</v>
      </c>
      <c r="S61" s="187" t="s">
        <v>486</v>
      </c>
      <c r="T61" s="41">
        <v>1</v>
      </c>
      <c r="U61" s="187" t="s">
        <v>487</v>
      </c>
      <c r="V61" s="187" t="s">
        <v>488</v>
      </c>
      <c r="W61" s="187" t="s">
        <v>197</v>
      </c>
      <c r="X61" s="41" t="s">
        <v>236</v>
      </c>
      <c r="Y61" s="41"/>
      <c r="Z61" s="41">
        <v>1</v>
      </c>
      <c r="AA61" s="41"/>
      <c r="AB61" s="41"/>
      <c r="AC61" s="125" t="s">
        <v>489</v>
      </c>
      <c r="AD61" s="213"/>
      <c r="AE61" s="214"/>
      <c r="AF61" s="203"/>
      <c r="AG61" s="203"/>
      <c r="AH61" s="215"/>
      <c r="AI61" s="41">
        <v>1</v>
      </c>
      <c r="AJ61" s="41">
        <v>1</v>
      </c>
      <c r="AK61" s="232" t="s">
        <v>1049</v>
      </c>
      <c r="AL61" s="235" t="s">
        <v>1050</v>
      </c>
      <c r="AM61" s="223">
        <f t="shared" ref="AM61:AM62" si="12">(AJ61*100%)/AI61</f>
        <v>1</v>
      </c>
      <c r="AN61" s="41"/>
      <c r="AO61" s="91"/>
      <c r="AP61" s="185" t="s">
        <v>999</v>
      </c>
      <c r="AQ61" s="185" t="s">
        <v>994</v>
      </c>
      <c r="AR61" s="178" t="s">
        <v>995</v>
      </c>
      <c r="AS61" s="6"/>
    </row>
    <row r="62" spans="1:45" ht="300" x14ac:dyDescent="0.2">
      <c r="A62" s="278"/>
      <c r="B62" s="278"/>
      <c r="C62" s="278"/>
      <c r="D62" s="293"/>
      <c r="E62" s="324"/>
      <c r="F62" s="261"/>
      <c r="G62" s="264"/>
      <c r="H62" s="264"/>
      <c r="I62" s="272"/>
      <c r="J62" s="272"/>
      <c r="K62" s="274"/>
      <c r="L62" s="274"/>
      <c r="M62" s="82" t="s">
        <v>225</v>
      </c>
      <c r="N62" s="82" t="s">
        <v>201</v>
      </c>
      <c r="O62" s="82" t="s">
        <v>478</v>
      </c>
      <c r="P62" s="38">
        <f t="shared" si="2"/>
        <v>51</v>
      </c>
      <c r="Q62" s="42" t="s">
        <v>490</v>
      </c>
      <c r="R62" s="187" t="s">
        <v>491</v>
      </c>
      <c r="S62" s="187" t="s">
        <v>492</v>
      </c>
      <c r="T62" s="41">
        <v>1</v>
      </c>
      <c r="U62" s="187" t="s">
        <v>493</v>
      </c>
      <c r="V62" s="187" t="s">
        <v>494</v>
      </c>
      <c r="W62" s="187" t="s">
        <v>197</v>
      </c>
      <c r="X62" s="41" t="s">
        <v>236</v>
      </c>
      <c r="Y62" s="41"/>
      <c r="Z62" s="41">
        <v>1</v>
      </c>
      <c r="AA62" s="41"/>
      <c r="AB62" s="41"/>
      <c r="AC62" s="125" t="s">
        <v>495</v>
      </c>
      <c r="AD62" s="213"/>
      <c r="AE62" s="214"/>
      <c r="AF62" s="203"/>
      <c r="AG62" s="203"/>
      <c r="AH62" s="215"/>
      <c r="AI62" s="41">
        <v>1</v>
      </c>
      <c r="AJ62" s="41">
        <v>1</v>
      </c>
      <c r="AK62" s="232" t="s">
        <v>1051</v>
      </c>
      <c r="AL62" s="235" t="s">
        <v>1052</v>
      </c>
      <c r="AM62" s="223">
        <f t="shared" si="12"/>
        <v>1</v>
      </c>
      <c r="AN62" s="41"/>
      <c r="AO62" s="91"/>
      <c r="AP62" s="185" t="s">
        <v>1000</v>
      </c>
      <c r="AQ62" s="185" t="s">
        <v>996</v>
      </c>
      <c r="AR62" s="178" t="s">
        <v>997</v>
      </c>
      <c r="AS62" s="6"/>
    </row>
    <row r="63" spans="1:45" ht="187.5" customHeight="1" x14ac:dyDescent="0.2">
      <c r="A63" s="278"/>
      <c r="B63" s="278"/>
      <c r="C63" s="278"/>
      <c r="D63" s="293"/>
      <c r="E63" s="324"/>
      <c r="F63" s="261"/>
      <c r="G63" s="264"/>
      <c r="H63" s="264"/>
      <c r="I63" s="272"/>
      <c r="J63" s="272"/>
      <c r="K63" s="274"/>
      <c r="L63" s="274"/>
      <c r="M63" s="82" t="s">
        <v>225</v>
      </c>
      <c r="N63" s="82" t="s">
        <v>201</v>
      </c>
      <c r="O63" s="82" t="s">
        <v>478</v>
      </c>
      <c r="P63" s="38">
        <f t="shared" si="2"/>
        <v>52</v>
      </c>
      <c r="Q63" s="42" t="s">
        <v>496</v>
      </c>
      <c r="R63" s="187" t="s">
        <v>497</v>
      </c>
      <c r="S63" s="187" t="s">
        <v>486</v>
      </c>
      <c r="T63" s="41">
        <v>2</v>
      </c>
      <c r="U63" s="187" t="s">
        <v>498</v>
      </c>
      <c r="V63" s="187" t="s">
        <v>499</v>
      </c>
      <c r="W63" s="187" t="s">
        <v>197</v>
      </c>
      <c r="X63" s="41" t="s">
        <v>236</v>
      </c>
      <c r="Y63" s="41"/>
      <c r="Z63" s="41"/>
      <c r="AA63" s="41">
        <v>1</v>
      </c>
      <c r="AB63" s="41">
        <v>1</v>
      </c>
      <c r="AC63" s="125" t="s">
        <v>498</v>
      </c>
      <c r="AD63" s="213"/>
      <c r="AE63" s="214"/>
      <c r="AF63" s="203"/>
      <c r="AG63" s="203"/>
      <c r="AH63" s="215"/>
      <c r="AI63" s="41"/>
      <c r="AJ63" s="41"/>
      <c r="AK63" s="125"/>
      <c r="AL63" s="222"/>
      <c r="AM63" s="142"/>
      <c r="AN63" s="161">
        <v>1</v>
      </c>
      <c r="AO63" s="161">
        <v>1</v>
      </c>
      <c r="AP63" s="176" t="s">
        <v>1001</v>
      </c>
      <c r="AQ63" s="176" t="s">
        <v>978</v>
      </c>
      <c r="AR63" s="171">
        <f>(AO63*100%)/AN63</f>
        <v>1</v>
      </c>
    </row>
    <row r="64" spans="1:45" ht="187.5" customHeight="1" x14ac:dyDescent="0.2">
      <c r="A64" s="278"/>
      <c r="B64" s="278"/>
      <c r="C64" s="278"/>
      <c r="D64" s="293"/>
      <c r="E64" s="324"/>
      <c r="F64" s="261"/>
      <c r="G64" s="264"/>
      <c r="H64" s="264"/>
      <c r="I64" s="272"/>
      <c r="J64" s="272"/>
      <c r="K64" s="274"/>
      <c r="L64" s="274"/>
      <c r="M64" s="82" t="s">
        <v>225</v>
      </c>
      <c r="N64" s="82" t="s">
        <v>201</v>
      </c>
      <c r="O64" s="82" t="s">
        <v>478</v>
      </c>
      <c r="P64" s="38">
        <f t="shared" si="2"/>
        <v>53</v>
      </c>
      <c r="Q64" s="42" t="s">
        <v>500</v>
      </c>
      <c r="R64" s="187" t="s">
        <v>501</v>
      </c>
      <c r="S64" s="187" t="s">
        <v>486</v>
      </c>
      <c r="T64" s="41">
        <v>1</v>
      </c>
      <c r="U64" s="187" t="s">
        <v>502</v>
      </c>
      <c r="V64" s="187" t="s">
        <v>503</v>
      </c>
      <c r="W64" s="187" t="s">
        <v>197</v>
      </c>
      <c r="X64" s="41" t="s">
        <v>236</v>
      </c>
      <c r="Y64" s="41"/>
      <c r="Z64" s="41"/>
      <c r="AA64" s="41"/>
      <c r="AB64" s="41">
        <v>1</v>
      </c>
      <c r="AC64" s="125" t="s">
        <v>504</v>
      </c>
      <c r="AD64" s="213"/>
      <c r="AE64" s="214"/>
      <c r="AF64" s="203"/>
      <c r="AG64" s="203"/>
      <c r="AH64" s="215"/>
      <c r="AI64" s="41"/>
      <c r="AJ64" s="41"/>
      <c r="AK64" s="125"/>
      <c r="AL64" s="222"/>
      <c r="AM64" s="142"/>
      <c r="AN64" s="41"/>
      <c r="AO64" s="180"/>
      <c r="AP64" s="174"/>
      <c r="AQ64" s="174"/>
      <c r="AR64" s="170"/>
      <c r="AS64" s="6"/>
    </row>
    <row r="65" spans="1:45" ht="345" x14ac:dyDescent="0.2">
      <c r="A65" s="278"/>
      <c r="B65" s="278" t="s">
        <v>165</v>
      </c>
      <c r="C65" s="279" t="s">
        <v>175</v>
      </c>
      <c r="D65" s="80">
        <v>26</v>
      </c>
      <c r="E65" s="80" t="s">
        <v>52</v>
      </c>
      <c r="F65" s="84" t="s">
        <v>51</v>
      </c>
      <c r="G65" s="76" t="s">
        <v>100</v>
      </c>
      <c r="H65" s="76">
        <v>100</v>
      </c>
      <c r="I65" s="72">
        <v>100</v>
      </c>
      <c r="J65" s="72">
        <v>100</v>
      </c>
      <c r="K65" s="73">
        <v>100</v>
      </c>
      <c r="L65" s="73">
        <v>100</v>
      </c>
      <c r="M65" s="126" t="s">
        <v>190</v>
      </c>
      <c r="N65" s="38" t="s">
        <v>191</v>
      </c>
      <c r="O65" s="38" t="s">
        <v>202</v>
      </c>
      <c r="P65" s="38">
        <f t="shared" si="2"/>
        <v>54</v>
      </c>
      <c r="Q65" s="42" t="s">
        <v>209</v>
      </c>
      <c r="R65" s="38" t="s">
        <v>9</v>
      </c>
      <c r="S65" s="38" t="s">
        <v>194</v>
      </c>
      <c r="T65" s="90">
        <v>1</v>
      </c>
      <c r="U65" s="42" t="s">
        <v>210</v>
      </c>
      <c r="V65" s="127" t="s">
        <v>211</v>
      </c>
      <c r="W65" s="44" t="s">
        <v>197</v>
      </c>
      <c r="X65" s="90" t="s">
        <v>198</v>
      </c>
      <c r="Y65" s="96"/>
      <c r="Z65" s="128">
        <v>0.5</v>
      </c>
      <c r="AA65" s="96"/>
      <c r="AB65" s="128">
        <v>0.5</v>
      </c>
      <c r="AC65" s="49" t="s">
        <v>212</v>
      </c>
      <c r="AD65" s="219"/>
      <c r="AE65" s="214"/>
      <c r="AF65" s="203"/>
      <c r="AG65" s="203"/>
      <c r="AH65" s="215"/>
      <c r="AI65" s="128">
        <v>0.5</v>
      </c>
      <c r="AJ65" s="128">
        <v>0.5</v>
      </c>
      <c r="AK65" s="237" t="s">
        <v>1053</v>
      </c>
      <c r="AL65" s="222" t="s">
        <v>1054</v>
      </c>
      <c r="AM65" s="223">
        <f t="shared" ref="AM65:AM66" si="13">(AJ65*100%)/AI65</f>
        <v>1</v>
      </c>
      <c r="AN65" s="96"/>
      <c r="AO65" s="91"/>
      <c r="AP65" s="175"/>
      <c r="AQ65" s="175"/>
      <c r="AR65" s="29"/>
      <c r="AS65" s="6"/>
    </row>
    <row r="66" spans="1:45" ht="210" x14ac:dyDescent="0.2">
      <c r="A66" s="278"/>
      <c r="B66" s="278"/>
      <c r="C66" s="285"/>
      <c r="D66" s="80">
        <v>27</v>
      </c>
      <c r="E66" s="80" t="s">
        <v>53</v>
      </c>
      <c r="F66" s="84" t="s">
        <v>51</v>
      </c>
      <c r="G66" s="76" t="s">
        <v>101</v>
      </c>
      <c r="H66" s="76">
        <v>100</v>
      </c>
      <c r="I66" s="72"/>
      <c r="J66" s="72">
        <v>100</v>
      </c>
      <c r="K66" s="73">
        <v>100</v>
      </c>
      <c r="L66" s="73">
        <v>100</v>
      </c>
      <c r="M66" s="38" t="s">
        <v>190</v>
      </c>
      <c r="N66" s="38" t="s">
        <v>191</v>
      </c>
      <c r="O66" s="38" t="s">
        <v>202</v>
      </c>
      <c r="P66" s="38">
        <f t="shared" si="2"/>
        <v>55</v>
      </c>
      <c r="Q66" s="42" t="s">
        <v>213</v>
      </c>
      <c r="R66" s="38" t="s">
        <v>9</v>
      </c>
      <c r="S66" s="38" t="s">
        <v>194</v>
      </c>
      <c r="T66" s="41">
        <v>1</v>
      </c>
      <c r="U66" s="125" t="s">
        <v>214</v>
      </c>
      <c r="V66" s="127" t="s">
        <v>215</v>
      </c>
      <c r="W66" s="44" t="s">
        <v>197</v>
      </c>
      <c r="X66" s="90" t="s">
        <v>198</v>
      </c>
      <c r="Y66" s="41"/>
      <c r="Z66" s="41">
        <v>0.5</v>
      </c>
      <c r="AA66" s="41"/>
      <c r="AB66" s="41">
        <v>0.5</v>
      </c>
      <c r="AC66" s="49" t="s">
        <v>216</v>
      </c>
      <c r="AD66" s="213"/>
      <c r="AE66" s="214"/>
      <c r="AF66" s="203"/>
      <c r="AG66" s="203"/>
      <c r="AH66" s="215"/>
      <c r="AI66" s="41">
        <v>0.5</v>
      </c>
      <c r="AJ66" s="128">
        <v>0.5</v>
      </c>
      <c r="AK66" s="125" t="s">
        <v>1055</v>
      </c>
      <c r="AL66" s="222" t="s">
        <v>1054</v>
      </c>
      <c r="AM66" s="223">
        <f t="shared" si="13"/>
        <v>1</v>
      </c>
      <c r="AN66" s="41"/>
      <c r="AO66" s="91"/>
      <c r="AP66" s="175"/>
      <c r="AQ66" s="175"/>
      <c r="AR66" s="29"/>
      <c r="AS66" s="6"/>
    </row>
    <row r="67" spans="1:45" ht="90" x14ac:dyDescent="0.2">
      <c r="A67" s="278"/>
      <c r="B67" s="278"/>
      <c r="C67" s="285"/>
      <c r="D67" s="281">
        <v>28</v>
      </c>
      <c r="E67" s="281" t="s">
        <v>874</v>
      </c>
      <c r="F67" s="260" t="s">
        <v>9</v>
      </c>
      <c r="G67" s="263" t="s">
        <v>875</v>
      </c>
      <c r="H67" s="263">
        <v>1</v>
      </c>
      <c r="I67" s="62"/>
      <c r="J67" s="87" t="s">
        <v>88</v>
      </c>
      <c r="K67" s="269">
        <v>0.3</v>
      </c>
      <c r="L67" s="269">
        <v>0.3</v>
      </c>
      <c r="M67" s="38" t="s">
        <v>190</v>
      </c>
      <c r="N67" s="38" t="s">
        <v>191</v>
      </c>
      <c r="O67" s="38" t="s">
        <v>202</v>
      </c>
      <c r="P67" s="38"/>
      <c r="Q67" s="42" t="s">
        <v>818</v>
      </c>
      <c r="R67" s="38"/>
      <c r="S67" s="38"/>
      <c r="T67" s="90"/>
      <c r="U67" s="49"/>
      <c r="V67" s="38"/>
      <c r="W67" s="44"/>
      <c r="X67" s="90"/>
      <c r="Y67" s="41"/>
      <c r="Z67" s="41"/>
      <c r="AA67" s="41"/>
      <c r="AB67" s="41"/>
      <c r="AC67" s="49"/>
      <c r="AD67" s="49"/>
      <c r="AE67" s="49"/>
      <c r="AF67" s="49"/>
      <c r="AG67" s="49"/>
      <c r="AH67" s="49"/>
      <c r="AI67" s="49"/>
      <c r="AJ67" s="49"/>
      <c r="AK67" s="49"/>
      <c r="AL67" s="49"/>
      <c r="AM67" s="49"/>
      <c r="AN67" s="41"/>
      <c r="AO67" s="91"/>
      <c r="AP67" s="175"/>
      <c r="AQ67" s="175"/>
      <c r="AR67" s="29"/>
      <c r="AS67" s="6"/>
    </row>
    <row r="68" spans="1:45" ht="90" x14ac:dyDescent="0.2">
      <c r="A68" s="278"/>
      <c r="B68" s="278"/>
      <c r="C68" s="346"/>
      <c r="D68" s="282"/>
      <c r="E68" s="282"/>
      <c r="F68" s="262"/>
      <c r="G68" s="265"/>
      <c r="H68" s="265"/>
      <c r="I68" s="63"/>
      <c r="J68" s="72"/>
      <c r="K68" s="270"/>
      <c r="L68" s="270"/>
      <c r="M68" s="38" t="s">
        <v>190</v>
      </c>
      <c r="N68" s="38" t="s">
        <v>191</v>
      </c>
      <c r="O68" s="38" t="s">
        <v>202</v>
      </c>
      <c r="P68" s="38"/>
      <c r="Q68" s="42" t="s">
        <v>818</v>
      </c>
      <c r="R68" s="38"/>
      <c r="S68" s="38"/>
      <c r="T68" s="90"/>
      <c r="U68" s="49"/>
      <c r="V68" s="38"/>
      <c r="W68" s="44"/>
      <c r="X68" s="90"/>
      <c r="Y68" s="41"/>
      <c r="Z68" s="41"/>
      <c r="AA68" s="41"/>
      <c r="AB68" s="41"/>
      <c r="AC68" s="49"/>
      <c r="AD68" s="49"/>
      <c r="AE68" s="49"/>
      <c r="AF68" s="49"/>
      <c r="AG68" s="49"/>
      <c r="AH68" s="49"/>
      <c r="AI68" s="49"/>
      <c r="AJ68" s="49"/>
      <c r="AK68" s="49"/>
      <c r="AL68" s="49"/>
      <c r="AM68" s="49"/>
      <c r="AN68" s="41"/>
      <c r="AO68" s="91"/>
      <c r="AP68" s="175"/>
      <c r="AQ68" s="175"/>
      <c r="AR68" s="29"/>
      <c r="AS68" s="6"/>
    </row>
    <row r="69" spans="1:45" ht="309.75" customHeight="1" x14ac:dyDescent="0.2">
      <c r="A69" s="278"/>
      <c r="B69" s="278"/>
      <c r="C69" s="278" t="s">
        <v>176</v>
      </c>
      <c r="D69" s="80">
        <v>29</v>
      </c>
      <c r="E69" s="80" t="s">
        <v>140</v>
      </c>
      <c r="F69" s="84" t="s">
        <v>51</v>
      </c>
      <c r="G69" s="76" t="s">
        <v>142</v>
      </c>
      <c r="H69" s="76">
        <v>1</v>
      </c>
      <c r="I69" s="72" t="s">
        <v>128</v>
      </c>
      <c r="J69" s="72" t="s">
        <v>129</v>
      </c>
      <c r="K69" s="86">
        <f>0.23/2</f>
        <v>0.115</v>
      </c>
      <c r="L69" s="86">
        <f>0.23/2</f>
        <v>0.115</v>
      </c>
      <c r="M69" s="38" t="s">
        <v>200</v>
      </c>
      <c r="N69" s="38" t="s">
        <v>231</v>
      </c>
      <c r="O69" s="38" t="s">
        <v>232</v>
      </c>
      <c r="P69" s="38">
        <f>P66+1</f>
        <v>56</v>
      </c>
      <c r="Q69" s="42" t="s">
        <v>375</v>
      </c>
      <c r="R69" s="187" t="s">
        <v>218</v>
      </c>
      <c r="S69" s="38" t="s">
        <v>219</v>
      </c>
      <c r="T69" s="41"/>
      <c r="U69" s="125" t="s">
        <v>140</v>
      </c>
      <c r="V69" s="38" t="s">
        <v>376</v>
      </c>
      <c r="W69" s="44" t="s">
        <v>197</v>
      </c>
      <c r="X69" s="90" t="s">
        <v>198</v>
      </c>
      <c r="Y69" s="41"/>
      <c r="Z69" s="41">
        <v>0.5</v>
      </c>
      <c r="AA69" s="41"/>
      <c r="AB69" s="41">
        <v>0.5</v>
      </c>
      <c r="AC69" s="49" t="s">
        <v>377</v>
      </c>
      <c r="AD69" s="213"/>
      <c r="AE69" s="214"/>
      <c r="AF69" s="203"/>
      <c r="AG69" s="203"/>
      <c r="AH69" s="215"/>
      <c r="AI69" s="41">
        <v>0.5</v>
      </c>
      <c r="AJ69" s="41">
        <v>0.5</v>
      </c>
      <c r="AK69" s="125" t="s">
        <v>1056</v>
      </c>
      <c r="AL69" s="222" t="s">
        <v>1057</v>
      </c>
      <c r="AM69" s="223">
        <f t="shared" ref="AM69:AM70" si="14">(AJ69*100%)/AI69</f>
        <v>1</v>
      </c>
      <c r="AN69" s="41"/>
      <c r="AO69" s="91"/>
      <c r="AP69" s="175"/>
      <c r="AQ69" s="175"/>
      <c r="AR69" s="29"/>
      <c r="AS69" s="6"/>
    </row>
    <row r="70" spans="1:45" ht="241.5" x14ac:dyDescent="0.2">
      <c r="A70" s="278"/>
      <c r="B70" s="278"/>
      <c r="C70" s="278"/>
      <c r="D70" s="80">
        <v>30</v>
      </c>
      <c r="E70" s="80" t="s">
        <v>141</v>
      </c>
      <c r="F70" s="84" t="s">
        <v>51</v>
      </c>
      <c r="G70" s="76" t="s">
        <v>143</v>
      </c>
      <c r="H70" s="76">
        <v>1</v>
      </c>
      <c r="I70" s="72" t="s">
        <v>128</v>
      </c>
      <c r="J70" s="72" t="s">
        <v>129</v>
      </c>
      <c r="K70" s="73">
        <v>0.18</v>
      </c>
      <c r="L70" s="73">
        <v>0.18</v>
      </c>
      <c r="M70" s="38" t="s">
        <v>200</v>
      </c>
      <c r="N70" s="38" t="s">
        <v>231</v>
      </c>
      <c r="O70" s="38" t="s">
        <v>232</v>
      </c>
      <c r="P70" s="38">
        <f t="shared" si="2"/>
        <v>57</v>
      </c>
      <c r="Q70" s="42" t="s">
        <v>378</v>
      </c>
      <c r="R70" s="187" t="s">
        <v>218</v>
      </c>
      <c r="S70" s="38" t="s">
        <v>219</v>
      </c>
      <c r="T70" s="41"/>
      <c r="U70" s="125" t="s">
        <v>141</v>
      </c>
      <c r="V70" s="38" t="s">
        <v>379</v>
      </c>
      <c r="W70" s="44" t="s">
        <v>197</v>
      </c>
      <c r="X70" s="90" t="s">
        <v>198</v>
      </c>
      <c r="Y70" s="41"/>
      <c r="Z70" s="41">
        <v>0.5</v>
      </c>
      <c r="AA70" s="41"/>
      <c r="AB70" s="41">
        <v>0.5</v>
      </c>
      <c r="AC70" s="49" t="s">
        <v>377</v>
      </c>
      <c r="AD70" s="213"/>
      <c r="AE70" s="214"/>
      <c r="AF70" s="203"/>
      <c r="AG70" s="203"/>
      <c r="AH70" s="215"/>
      <c r="AI70" s="41">
        <v>0.5</v>
      </c>
      <c r="AJ70" s="41">
        <v>0.5</v>
      </c>
      <c r="AK70" s="125" t="s">
        <v>1058</v>
      </c>
      <c r="AL70" s="222" t="s">
        <v>1057</v>
      </c>
      <c r="AM70" s="223">
        <f t="shared" si="14"/>
        <v>1</v>
      </c>
      <c r="AN70" s="41"/>
      <c r="AO70" s="91"/>
      <c r="AP70" s="175"/>
      <c r="AQ70" s="175"/>
      <c r="AR70" s="29"/>
      <c r="AS70" s="6"/>
    </row>
    <row r="71" spans="1:45" ht="303.75" customHeight="1" x14ac:dyDescent="0.2">
      <c r="A71" s="278"/>
      <c r="B71" s="278"/>
      <c r="C71" s="278"/>
      <c r="D71" s="43">
        <v>31</v>
      </c>
      <c r="E71" s="43" t="s">
        <v>148</v>
      </c>
      <c r="F71" s="43" t="s">
        <v>51</v>
      </c>
      <c r="G71" s="58" t="s">
        <v>102</v>
      </c>
      <c r="H71" s="75">
        <v>90</v>
      </c>
      <c r="I71" s="87">
        <v>90</v>
      </c>
      <c r="J71" s="87">
        <v>92</v>
      </c>
      <c r="K71" s="86">
        <v>94</v>
      </c>
      <c r="L71" s="86">
        <v>96</v>
      </c>
      <c r="M71" s="38" t="s">
        <v>190</v>
      </c>
      <c r="N71" s="38" t="s">
        <v>191</v>
      </c>
      <c r="O71" s="38" t="s">
        <v>202</v>
      </c>
      <c r="P71" s="38">
        <f t="shared" si="2"/>
        <v>58</v>
      </c>
      <c r="Q71" s="42" t="s">
        <v>506</v>
      </c>
      <c r="R71" s="38" t="s">
        <v>507</v>
      </c>
      <c r="S71" s="38" t="s">
        <v>296</v>
      </c>
      <c r="T71" s="28">
        <v>0.96</v>
      </c>
      <c r="U71" s="49" t="s">
        <v>508</v>
      </c>
      <c r="V71" s="122" t="s">
        <v>509</v>
      </c>
      <c r="W71" s="44" t="s">
        <v>217</v>
      </c>
      <c r="X71" s="90" t="s">
        <v>198</v>
      </c>
      <c r="Y71" s="38"/>
      <c r="Z71" s="38"/>
      <c r="AA71" s="38"/>
      <c r="AB71" s="28">
        <v>0.96</v>
      </c>
      <c r="AC71" s="49" t="s">
        <v>510</v>
      </c>
      <c r="AD71" s="213"/>
      <c r="AE71" s="214"/>
      <c r="AF71" s="203"/>
      <c r="AG71" s="203"/>
      <c r="AH71" s="215"/>
      <c r="AI71" s="38"/>
      <c r="AJ71" s="41"/>
      <c r="AK71" s="125"/>
      <c r="AL71" s="222"/>
      <c r="AM71" s="142"/>
      <c r="AN71" s="38"/>
      <c r="AO71" s="91"/>
      <c r="AP71" s="175"/>
      <c r="AQ71" s="175"/>
      <c r="AR71" s="29"/>
      <c r="AS71" s="6"/>
    </row>
    <row r="72" spans="1:45" ht="131.25" customHeight="1" x14ac:dyDescent="0.2">
      <c r="A72" s="278"/>
      <c r="B72" s="278"/>
      <c r="C72" s="278"/>
      <c r="D72" s="80">
        <v>32</v>
      </c>
      <c r="E72" s="43" t="s">
        <v>149</v>
      </c>
      <c r="F72" s="43" t="s">
        <v>51</v>
      </c>
      <c r="G72" s="58" t="s">
        <v>103</v>
      </c>
      <c r="H72" s="76">
        <v>2</v>
      </c>
      <c r="I72" s="59"/>
      <c r="J72" s="59">
        <v>1</v>
      </c>
      <c r="K72" s="86"/>
      <c r="L72" s="75">
        <v>1</v>
      </c>
      <c r="M72" s="38" t="s">
        <v>190</v>
      </c>
      <c r="N72" s="38" t="s">
        <v>191</v>
      </c>
      <c r="O72" s="38" t="s">
        <v>202</v>
      </c>
      <c r="P72" s="38">
        <f t="shared" si="2"/>
        <v>59</v>
      </c>
      <c r="Q72" s="42" t="s">
        <v>636</v>
      </c>
      <c r="R72" s="38" t="s">
        <v>637</v>
      </c>
      <c r="S72" s="38" t="s">
        <v>296</v>
      </c>
      <c r="T72" s="38">
        <v>1</v>
      </c>
      <c r="U72" s="38" t="s">
        <v>638</v>
      </c>
      <c r="V72" s="129" t="s">
        <v>639</v>
      </c>
      <c r="W72" s="44" t="s">
        <v>197</v>
      </c>
      <c r="X72" s="90" t="s">
        <v>198</v>
      </c>
      <c r="Y72" s="38"/>
      <c r="Z72" s="38"/>
      <c r="AA72" s="38"/>
      <c r="AB72" s="98">
        <v>1</v>
      </c>
      <c r="AC72" s="49" t="s">
        <v>640</v>
      </c>
      <c r="AD72" s="213"/>
      <c r="AE72" s="214"/>
      <c r="AF72" s="203"/>
      <c r="AG72" s="203"/>
      <c r="AH72" s="215"/>
      <c r="AI72" s="38"/>
      <c r="AJ72" s="41"/>
      <c r="AK72" s="125"/>
      <c r="AL72" s="222"/>
      <c r="AM72" s="142"/>
      <c r="AN72" s="38"/>
      <c r="AO72" s="91"/>
      <c r="AP72" s="175"/>
      <c r="AQ72" s="175"/>
      <c r="AR72" s="29"/>
      <c r="AS72" s="6"/>
    </row>
    <row r="73" spans="1:45" ht="225" x14ac:dyDescent="0.2">
      <c r="A73" s="278"/>
      <c r="B73" s="278"/>
      <c r="C73" s="16" t="s">
        <v>177</v>
      </c>
      <c r="D73" s="75">
        <v>33</v>
      </c>
      <c r="E73" s="80" t="s">
        <v>54</v>
      </c>
      <c r="F73" s="85" t="s">
        <v>51</v>
      </c>
      <c r="G73" s="64" t="s">
        <v>104</v>
      </c>
      <c r="H73" s="75">
        <v>100</v>
      </c>
      <c r="I73" s="65">
        <v>100</v>
      </c>
      <c r="J73" s="72">
        <v>100</v>
      </c>
      <c r="K73" s="73">
        <v>100</v>
      </c>
      <c r="L73" s="73">
        <v>100</v>
      </c>
      <c r="M73" s="130" t="s">
        <v>190</v>
      </c>
      <c r="N73" s="38" t="s">
        <v>191</v>
      </c>
      <c r="O73" s="38" t="s">
        <v>220</v>
      </c>
      <c r="P73" s="38">
        <f t="shared" ref="P73:P134" si="15">P72+1</f>
        <v>60</v>
      </c>
      <c r="Q73" s="42" t="s">
        <v>221</v>
      </c>
      <c r="R73" s="186" t="s">
        <v>9</v>
      </c>
      <c r="S73" s="186" t="s">
        <v>194</v>
      </c>
      <c r="T73" s="25">
        <v>1</v>
      </c>
      <c r="U73" s="58" t="s">
        <v>222</v>
      </c>
      <c r="V73" s="122" t="s">
        <v>223</v>
      </c>
      <c r="W73" s="186" t="s">
        <v>217</v>
      </c>
      <c r="X73" s="90" t="s">
        <v>198</v>
      </c>
      <c r="Y73" s="90"/>
      <c r="Z73" s="25">
        <v>0.5</v>
      </c>
      <c r="AA73" s="189"/>
      <c r="AB73" s="25">
        <v>0.5</v>
      </c>
      <c r="AC73" s="49" t="s">
        <v>224</v>
      </c>
      <c r="AD73" s="213"/>
      <c r="AE73" s="214"/>
      <c r="AF73" s="203"/>
      <c r="AG73" s="203"/>
      <c r="AH73" s="215"/>
      <c r="AI73" s="25">
        <v>0.5</v>
      </c>
      <c r="AJ73" s="238">
        <v>0.5</v>
      </c>
      <c r="AK73" s="125" t="s">
        <v>1059</v>
      </c>
      <c r="AL73" s="222" t="s">
        <v>1060</v>
      </c>
      <c r="AM73" s="223">
        <f t="shared" ref="AM73" si="16">(AJ73*100%)/AI73</f>
        <v>1</v>
      </c>
      <c r="AN73" s="86"/>
      <c r="AO73" s="91"/>
      <c r="AP73" s="175"/>
      <c r="AQ73" s="175"/>
      <c r="AR73" s="29"/>
      <c r="AS73" s="6"/>
    </row>
    <row r="74" spans="1:45" ht="90" x14ac:dyDescent="0.2">
      <c r="A74" s="278"/>
      <c r="B74" s="280" t="s">
        <v>166</v>
      </c>
      <c r="C74" s="15" t="s">
        <v>178</v>
      </c>
      <c r="D74" s="77">
        <v>34</v>
      </c>
      <c r="E74" s="75" t="s">
        <v>55</v>
      </c>
      <c r="F74" s="85" t="s">
        <v>56</v>
      </c>
      <c r="G74" s="76" t="s">
        <v>105</v>
      </c>
      <c r="H74" s="74">
        <v>100</v>
      </c>
      <c r="I74" s="72">
        <v>20</v>
      </c>
      <c r="J74" s="72">
        <v>80</v>
      </c>
      <c r="K74" s="73"/>
      <c r="L74" s="73"/>
      <c r="M74" s="38"/>
      <c r="N74" s="38"/>
      <c r="O74" s="38"/>
      <c r="P74" s="38"/>
      <c r="Q74" s="42" t="s">
        <v>804</v>
      </c>
      <c r="R74" s="41"/>
      <c r="S74" s="112"/>
      <c r="T74" s="41"/>
      <c r="U74" s="126"/>
      <c r="V74" s="41"/>
      <c r="W74" s="41"/>
      <c r="X74" s="41"/>
      <c r="Y74" s="41"/>
      <c r="Z74" s="41"/>
      <c r="AA74" s="41"/>
      <c r="AB74" s="41"/>
      <c r="AC74" s="131"/>
      <c r="AD74" s="213"/>
      <c r="AE74" s="214"/>
      <c r="AF74" s="203"/>
      <c r="AG74" s="203"/>
      <c r="AH74" s="215"/>
      <c r="AI74" s="41"/>
      <c r="AJ74" s="41"/>
      <c r="AK74" s="125"/>
      <c r="AL74" s="222"/>
      <c r="AM74" s="142"/>
      <c r="AN74" s="41"/>
      <c r="AO74" s="91"/>
      <c r="AP74" s="175"/>
      <c r="AQ74" s="175"/>
      <c r="AR74" s="29"/>
      <c r="AS74" s="6"/>
    </row>
    <row r="75" spans="1:45" ht="105" x14ac:dyDescent="0.2">
      <c r="A75" s="278"/>
      <c r="B75" s="278"/>
      <c r="C75" s="33" t="s">
        <v>179</v>
      </c>
      <c r="D75" s="75">
        <v>35</v>
      </c>
      <c r="E75" s="81" t="s">
        <v>57</v>
      </c>
      <c r="F75" s="66" t="s">
        <v>56</v>
      </c>
      <c r="G75" s="67" t="s">
        <v>106</v>
      </c>
      <c r="H75" s="86">
        <v>100</v>
      </c>
      <c r="I75" s="68">
        <v>100</v>
      </c>
      <c r="J75" s="87">
        <v>100</v>
      </c>
      <c r="K75" s="86">
        <v>100</v>
      </c>
      <c r="L75" s="86">
        <v>100</v>
      </c>
      <c r="M75" s="38" t="s">
        <v>200</v>
      </c>
      <c r="N75" s="38" t="s">
        <v>283</v>
      </c>
      <c r="O75" s="38" t="s">
        <v>220</v>
      </c>
      <c r="P75" s="38">
        <f>P73+1</f>
        <v>61</v>
      </c>
      <c r="Q75" s="42" t="s">
        <v>289</v>
      </c>
      <c r="R75" s="38" t="s">
        <v>284</v>
      </c>
      <c r="S75" s="38" t="s">
        <v>285</v>
      </c>
      <c r="T75" s="107">
        <v>1</v>
      </c>
      <c r="U75" s="49" t="s">
        <v>286</v>
      </c>
      <c r="V75" s="98" t="s">
        <v>287</v>
      </c>
      <c r="W75" s="38" t="s">
        <v>217</v>
      </c>
      <c r="X75" s="90" t="s">
        <v>198</v>
      </c>
      <c r="Y75" s="107"/>
      <c r="Z75" s="107"/>
      <c r="AA75" s="107"/>
      <c r="AB75" s="107">
        <v>1</v>
      </c>
      <c r="AC75" s="49" t="s">
        <v>288</v>
      </c>
      <c r="AD75" s="216"/>
      <c r="AE75" s="214"/>
      <c r="AF75" s="203"/>
      <c r="AG75" s="203"/>
      <c r="AH75" s="215"/>
      <c r="AI75" s="107"/>
      <c r="AJ75" s="41"/>
      <c r="AK75" s="125"/>
      <c r="AL75" s="222"/>
      <c r="AM75" s="142"/>
      <c r="AN75" s="107"/>
      <c r="AO75" s="91"/>
      <c r="AP75" s="175"/>
      <c r="AQ75" s="175"/>
      <c r="AR75" s="29"/>
      <c r="AS75" s="6"/>
    </row>
    <row r="76" spans="1:45" ht="75" x14ac:dyDescent="0.2">
      <c r="A76" s="279"/>
      <c r="B76" s="279"/>
      <c r="C76" s="30" t="s">
        <v>180</v>
      </c>
      <c r="D76" s="83">
        <v>36</v>
      </c>
      <c r="E76" s="80" t="s">
        <v>58</v>
      </c>
      <c r="F76" s="80" t="s">
        <v>56</v>
      </c>
      <c r="G76" s="69" t="s">
        <v>107</v>
      </c>
      <c r="H76" s="74">
        <v>7</v>
      </c>
      <c r="I76" s="72">
        <v>1</v>
      </c>
      <c r="J76" s="72">
        <v>2</v>
      </c>
      <c r="K76" s="73">
        <v>2</v>
      </c>
      <c r="L76" s="73">
        <v>2</v>
      </c>
      <c r="M76" s="48" t="s">
        <v>200</v>
      </c>
      <c r="N76" s="48" t="s">
        <v>283</v>
      </c>
      <c r="O76" s="48" t="s">
        <v>192</v>
      </c>
      <c r="P76" s="38">
        <f t="shared" si="15"/>
        <v>62</v>
      </c>
      <c r="Q76" s="42" t="s">
        <v>290</v>
      </c>
      <c r="R76" s="192" t="s">
        <v>291</v>
      </c>
      <c r="S76" s="192" t="s">
        <v>285</v>
      </c>
      <c r="T76" s="132">
        <v>2</v>
      </c>
      <c r="U76" s="133" t="s">
        <v>292</v>
      </c>
      <c r="V76" s="134" t="s">
        <v>293</v>
      </c>
      <c r="W76" s="135" t="s">
        <v>197</v>
      </c>
      <c r="X76" s="132" t="s">
        <v>198</v>
      </c>
      <c r="Y76" s="132"/>
      <c r="Z76" s="132">
        <v>1</v>
      </c>
      <c r="AA76" s="132"/>
      <c r="AB76" s="132">
        <v>1</v>
      </c>
      <c r="AC76" s="133" t="s">
        <v>294</v>
      </c>
      <c r="AD76" s="213"/>
      <c r="AE76" s="214"/>
      <c r="AF76" s="203"/>
      <c r="AG76" s="203"/>
      <c r="AH76" s="215"/>
      <c r="AI76" s="132">
        <v>1</v>
      </c>
      <c r="AJ76" s="132">
        <v>1</v>
      </c>
      <c r="AK76" s="234" t="s">
        <v>1061</v>
      </c>
      <c r="AL76" s="235" t="s">
        <v>1062</v>
      </c>
      <c r="AM76" s="223">
        <f t="shared" ref="AM76:AM94" si="17">(AJ76*100%)/AI76</f>
        <v>1</v>
      </c>
      <c r="AN76" s="132"/>
      <c r="AO76" s="91"/>
      <c r="AP76" s="175"/>
      <c r="AQ76" s="175"/>
      <c r="AR76" s="29"/>
      <c r="AS76" s="6"/>
    </row>
    <row r="77" spans="1:45" ht="135" x14ac:dyDescent="0.2">
      <c r="A77" s="255" t="s">
        <v>160</v>
      </c>
      <c r="B77" s="255" t="s">
        <v>167</v>
      </c>
      <c r="C77" s="14" t="s">
        <v>181</v>
      </c>
      <c r="D77" s="75">
        <v>37</v>
      </c>
      <c r="E77" s="75" t="s">
        <v>59</v>
      </c>
      <c r="F77" s="75" t="s">
        <v>46</v>
      </c>
      <c r="G77" s="58" t="s">
        <v>108</v>
      </c>
      <c r="H77" s="75">
        <v>1</v>
      </c>
      <c r="I77" s="87" t="s">
        <v>81</v>
      </c>
      <c r="J77" s="87" t="s">
        <v>81</v>
      </c>
      <c r="K77" s="86">
        <v>0.1</v>
      </c>
      <c r="L77" s="86">
        <v>0.1</v>
      </c>
      <c r="M77" s="38" t="s">
        <v>200</v>
      </c>
      <c r="N77" s="38" t="s">
        <v>226</v>
      </c>
      <c r="O77" s="38" t="s">
        <v>192</v>
      </c>
      <c r="P77" s="38">
        <f t="shared" si="15"/>
        <v>63</v>
      </c>
      <c r="Q77" s="42" t="s">
        <v>729</v>
      </c>
      <c r="R77" s="186" t="s">
        <v>512</v>
      </c>
      <c r="S77" s="186" t="s">
        <v>434</v>
      </c>
      <c r="T77" s="136">
        <v>1</v>
      </c>
      <c r="U77" s="58" t="s">
        <v>513</v>
      </c>
      <c r="V77" s="186" t="s">
        <v>514</v>
      </c>
      <c r="W77" s="44" t="s">
        <v>197</v>
      </c>
      <c r="X77" s="90" t="s">
        <v>198</v>
      </c>
      <c r="Y77" s="38">
        <v>0.25</v>
      </c>
      <c r="Z77" s="38">
        <v>0.25</v>
      </c>
      <c r="AA77" s="38">
        <v>0.25</v>
      </c>
      <c r="AB77" s="186">
        <v>0.25</v>
      </c>
      <c r="AC77" s="58" t="s">
        <v>515</v>
      </c>
      <c r="AD77" s="201">
        <v>0.25</v>
      </c>
      <c r="AE77" s="201">
        <v>0</v>
      </c>
      <c r="AF77" s="199" t="s">
        <v>1063</v>
      </c>
      <c r="AG77" s="199"/>
      <c r="AH77" s="200">
        <f>(AE77*100%)/AD77</f>
        <v>0</v>
      </c>
      <c r="AI77" s="38">
        <v>0.25</v>
      </c>
      <c r="AJ77" s="41">
        <v>0</v>
      </c>
      <c r="AK77" s="125" t="s">
        <v>1064</v>
      </c>
      <c r="AL77" s="222" t="s">
        <v>138</v>
      </c>
      <c r="AM77" s="223">
        <f t="shared" si="17"/>
        <v>0</v>
      </c>
      <c r="AN77" s="94">
        <v>0.25</v>
      </c>
      <c r="AO77" s="161">
        <v>0</v>
      </c>
      <c r="AP77" s="173" t="s">
        <v>1013</v>
      </c>
      <c r="AQ77" s="173"/>
      <c r="AR77" s="171">
        <f t="shared" ref="AR77:AR94" si="18">(AO77*100%)/AN77</f>
        <v>0</v>
      </c>
    </row>
    <row r="78" spans="1:45" ht="231.75" customHeight="1" x14ac:dyDescent="0.2">
      <c r="A78" s="255"/>
      <c r="B78" s="255"/>
      <c r="C78" s="255" t="s">
        <v>182</v>
      </c>
      <c r="D78" s="75">
        <v>38</v>
      </c>
      <c r="E78" s="75" t="s">
        <v>150</v>
      </c>
      <c r="F78" s="75" t="s">
        <v>7</v>
      </c>
      <c r="G78" s="58" t="s">
        <v>109</v>
      </c>
      <c r="H78" s="75">
        <v>1</v>
      </c>
      <c r="I78" s="87" t="s">
        <v>81</v>
      </c>
      <c r="J78" s="87" t="s">
        <v>81</v>
      </c>
      <c r="K78" s="86">
        <v>0.25</v>
      </c>
      <c r="L78" s="86">
        <v>0.25</v>
      </c>
      <c r="M78" s="38" t="s">
        <v>200</v>
      </c>
      <c r="N78" s="38" t="s">
        <v>516</v>
      </c>
      <c r="O78" s="38" t="s">
        <v>192</v>
      </c>
      <c r="P78" s="38">
        <f t="shared" si="15"/>
        <v>64</v>
      </c>
      <c r="Q78" s="42" t="s">
        <v>517</v>
      </c>
      <c r="R78" s="38" t="s">
        <v>7</v>
      </c>
      <c r="S78" s="38" t="s">
        <v>296</v>
      </c>
      <c r="T78" s="38">
        <v>1</v>
      </c>
      <c r="U78" s="58" t="s">
        <v>518</v>
      </c>
      <c r="V78" s="38" t="s">
        <v>519</v>
      </c>
      <c r="W78" s="44" t="s">
        <v>197</v>
      </c>
      <c r="X78" s="90" t="s">
        <v>198</v>
      </c>
      <c r="Y78" s="38">
        <v>0.25</v>
      </c>
      <c r="Z78" s="38">
        <v>0.25</v>
      </c>
      <c r="AA78" s="38">
        <v>0.25</v>
      </c>
      <c r="AB78" s="186">
        <v>0.25</v>
      </c>
      <c r="AC78" s="58" t="s">
        <v>520</v>
      </c>
      <c r="AD78" s="201">
        <v>0.25</v>
      </c>
      <c r="AE78" s="201">
        <v>0.25</v>
      </c>
      <c r="AF78" s="199" t="s">
        <v>1065</v>
      </c>
      <c r="AG78" s="199" t="s">
        <v>1066</v>
      </c>
      <c r="AH78" s="200">
        <f>(AE78*100%)/AD78</f>
        <v>1</v>
      </c>
      <c r="AI78" s="38">
        <v>0.25</v>
      </c>
      <c r="AJ78" s="38">
        <v>0.25</v>
      </c>
      <c r="AK78" s="125" t="s">
        <v>1067</v>
      </c>
      <c r="AL78" s="222" t="s">
        <v>1068</v>
      </c>
      <c r="AM78" s="223">
        <f t="shared" si="17"/>
        <v>1</v>
      </c>
      <c r="AN78" s="94">
        <v>0.25</v>
      </c>
      <c r="AO78" s="161">
        <v>0</v>
      </c>
      <c r="AP78" s="173" t="s">
        <v>1013</v>
      </c>
      <c r="AQ78" s="173"/>
      <c r="AR78" s="171">
        <f t="shared" si="18"/>
        <v>0</v>
      </c>
    </row>
    <row r="79" spans="1:45" ht="133.5" customHeight="1" x14ac:dyDescent="0.2">
      <c r="A79" s="255"/>
      <c r="B79" s="255"/>
      <c r="C79" s="255"/>
      <c r="D79" s="263">
        <v>39</v>
      </c>
      <c r="E79" s="263" t="s">
        <v>60</v>
      </c>
      <c r="F79" s="263" t="s">
        <v>7</v>
      </c>
      <c r="G79" s="263" t="s">
        <v>796</v>
      </c>
      <c r="H79" s="316">
        <v>100</v>
      </c>
      <c r="I79" s="271">
        <v>15</v>
      </c>
      <c r="J79" s="271">
        <v>40</v>
      </c>
      <c r="K79" s="316">
        <v>40</v>
      </c>
      <c r="L79" s="316">
        <v>5</v>
      </c>
      <c r="M79" s="266" t="s">
        <v>225</v>
      </c>
      <c r="N79" s="266" t="s">
        <v>226</v>
      </c>
      <c r="O79" s="266" t="s">
        <v>192</v>
      </c>
      <c r="P79" s="38">
        <f t="shared" si="15"/>
        <v>65</v>
      </c>
      <c r="Q79" s="42" t="s">
        <v>748</v>
      </c>
      <c r="R79" s="38" t="s">
        <v>7</v>
      </c>
      <c r="S79" s="38" t="s">
        <v>797</v>
      </c>
      <c r="T79" s="107">
        <v>1</v>
      </c>
      <c r="U79" s="49" t="s">
        <v>228</v>
      </c>
      <c r="V79" s="38" t="s">
        <v>229</v>
      </c>
      <c r="W79" s="38" t="s">
        <v>217</v>
      </c>
      <c r="X79" s="90" t="s">
        <v>198</v>
      </c>
      <c r="Y79" s="107">
        <v>0.25</v>
      </c>
      <c r="Z79" s="107">
        <v>0.25</v>
      </c>
      <c r="AA79" s="107">
        <v>0.25</v>
      </c>
      <c r="AB79" s="107">
        <v>0.25</v>
      </c>
      <c r="AC79" s="49" t="s">
        <v>230</v>
      </c>
      <c r="AD79" s="220">
        <v>0.25</v>
      </c>
      <c r="AE79" s="220">
        <v>0.25</v>
      </c>
      <c r="AF79" s="199" t="s">
        <v>979</v>
      </c>
      <c r="AG79" s="199" t="s">
        <v>1069</v>
      </c>
      <c r="AH79" s="200">
        <f t="shared" ref="AH79:AH94" si="19">(AE79*100%)/AD79</f>
        <v>1</v>
      </c>
      <c r="AI79" s="107">
        <v>0.25</v>
      </c>
      <c r="AJ79" s="107">
        <v>0.25</v>
      </c>
      <c r="AK79" s="125" t="s">
        <v>1070</v>
      </c>
      <c r="AL79" s="222" t="s">
        <v>1071</v>
      </c>
      <c r="AM79" s="223">
        <f t="shared" si="17"/>
        <v>1</v>
      </c>
      <c r="AN79" s="162">
        <v>0.25</v>
      </c>
      <c r="AO79" s="162">
        <v>0.25</v>
      </c>
      <c r="AP79" s="176" t="s">
        <v>1286</v>
      </c>
      <c r="AQ79" s="93" t="s">
        <v>1287</v>
      </c>
      <c r="AR79" s="171">
        <f t="shared" si="18"/>
        <v>1</v>
      </c>
    </row>
    <row r="80" spans="1:45" ht="111.75" customHeight="1" x14ac:dyDescent="0.2">
      <c r="A80" s="255"/>
      <c r="B80" s="255"/>
      <c r="C80" s="255"/>
      <c r="D80" s="264"/>
      <c r="E80" s="264"/>
      <c r="F80" s="264"/>
      <c r="G80" s="264"/>
      <c r="H80" s="317"/>
      <c r="I80" s="272"/>
      <c r="J80" s="272"/>
      <c r="K80" s="317"/>
      <c r="L80" s="317"/>
      <c r="M80" s="267"/>
      <c r="N80" s="267"/>
      <c r="O80" s="267"/>
      <c r="P80" s="38">
        <f t="shared" si="15"/>
        <v>66</v>
      </c>
      <c r="Q80" s="42" t="s">
        <v>227</v>
      </c>
      <c r="R80" s="38" t="s">
        <v>9</v>
      </c>
      <c r="S80" s="38" t="s">
        <v>757</v>
      </c>
      <c r="T80" s="107">
        <v>1</v>
      </c>
      <c r="U80" s="49" t="s">
        <v>228</v>
      </c>
      <c r="V80" s="38" t="s">
        <v>229</v>
      </c>
      <c r="W80" s="38" t="s">
        <v>217</v>
      </c>
      <c r="X80" s="90" t="s">
        <v>198</v>
      </c>
      <c r="Y80" s="107">
        <v>0.25</v>
      </c>
      <c r="Z80" s="107">
        <v>0.25</v>
      </c>
      <c r="AA80" s="107">
        <v>0.25</v>
      </c>
      <c r="AB80" s="107">
        <v>0.25</v>
      </c>
      <c r="AC80" s="49" t="s">
        <v>230</v>
      </c>
      <c r="AD80" s="210">
        <v>0.25</v>
      </c>
      <c r="AE80" s="210">
        <v>0.25</v>
      </c>
      <c r="AF80" s="199" t="s">
        <v>1072</v>
      </c>
      <c r="AG80" s="199" t="s">
        <v>1073</v>
      </c>
      <c r="AH80" s="200">
        <f t="shared" si="19"/>
        <v>1</v>
      </c>
      <c r="AI80" s="107">
        <v>0.25</v>
      </c>
      <c r="AJ80" s="107">
        <v>0.25</v>
      </c>
      <c r="AK80" s="125" t="s">
        <v>1074</v>
      </c>
      <c r="AL80" s="222" t="s">
        <v>1075</v>
      </c>
      <c r="AM80" s="223">
        <f t="shared" si="17"/>
        <v>1</v>
      </c>
      <c r="AN80" s="162">
        <v>0.25</v>
      </c>
      <c r="AO80" s="162">
        <v>0.25</v>
      </c>
      <c r="AP80" s="176" t="s">
        <v>1265</v>
      </c>
      <c r="AQ80" s="176" t="s">
        <v>1263</v>
      </c>
      <c r="AR80" s="171">
        <f t="shared" si="18"/>
        <v>1</v>
      </c>
    </row>
    <row r="81" spans="1:45" ht="101.25" customHeight="1" x14ac:dyDescent="0.2">
      <c r="A81" s="255"/>
      <c r="B81" s="255"/>
      <c r="C81" s="255"/>
      <c r="D81" s="264"/>
      <c r="E81" s="264"/>
      <c r="F81" s="264"/>
      <c r="G81" s="264"/>
      <c r="H81" s="317"/>
      <c r="I81" s="272"/>
      <c r="J81" s="272"/>
      <c r="K81" s="317"/>
      <c r="L81" s="317"/>
      <c r="M81" s="267"/>
      <c r="N81" s="267"/>
      <c r="O81" s="267"/>
      <c r="P81" s="38">
        <f t="shared" si="15"/>
        <v>67</v>
      </c>
      <c r="Q81" s="49" t="s">
        <v>749</v>
      </c>
      <c r="R81" s="38" t="s">
        <v>7</v>
      </c>
      <c r="S81" s="38" t="s">
        <v>296</v>
      </c>
      <c r="T81" s="107">
        <v>1</v>
      </c>
      <c r="U81" s="49" t="s">
        <v>228</v>
      </c>
      <c r="V81" s="38" t="s">
        <v>229</v>
      </c>
      <c r="W81" s="38" t="s">
        <v>217</v>
      </c>
      <c r="X81" s="90" t="s">
        <v>198</v>
      </c>
      <c r="Y81" s="107">
        <v>0.25</v>
      </c>
      <c r="Z81" s="107">
        <v>0.25</v>
      </c>
      <c r="AA81" s="107">
        <v>0.25</v>
      </c>
      <c r="AB81" s="107">
        <v>0.25</v>
      </c>
      <c r="AC81" s="49" t="s">
        <v>230</v>
      </c>
      <c r="AD81" s="220">
        <v>0.25</v>
      </c>
      <c r="AE81" s="220">
        <v>0.25</v>
      </c>
      <c r="AF81" s="199" t="s">
        <v>979</v>
      </c>
      <c r="AG81" s="199" t="s">
        <v>1069</v>
      </c>
      <c r="AH81" s="200">
        <f t="shared" si="19"/>
        <v>1</v>
      </c>
      <c r="AI81" s="107">
        <v>0.25</v>
      </c>
      <c r="AJ81" s="107">
        <v>0.25</v>
      </c>
      <c r="AK81" s="125" t="s">
        <v>1076</v>
      </c>
      <c r="AL81" s="222" t="s">
        <v>138</v>
      </c>
      <c r="AM81" s="223">
        <f t="shared" si="17"/>
        <v>1</v>
      </c>
      <c r="AN81" s="162">
        <v>0.25</v>
      </c>
      <c r="AO81" s="162">
        <v>0.25</v>
      </c>
      <c r="AP81" s="176" t="s">
        <v>1261</v>
      </c>
      <c r="AQ81" s="93" t="s">
        <v>1262</v>
      </c>
      <c r="AR81" s="171">
        <f t="shared" si="18"/>
        <v>1</v>
      </c>
    </row>
    <row r="82" spans="1:45" ht="270" x14ac:dyDescent="0.2">
      <c r="A82" s="255"/>
      <c r="B82" s="255"/>
      <c r="C82" s="255"/>
      <c r="D82" s="264"/>
      <c r="E82" s="264"/>
      <c r="F82" s="264"/>
      <c r="G82" s="264"/>
      <c r="H82" s="317"/>
      <c r="I82" s="272"/>
      <c r="J82" s="272"/>
      <c r="K82" s="317"/>
      <c r="L82" s="317"/>
      <c r="M82" s="267"/>
      <c r="N82" s="267"/>
      <c r="O82" s="267"/>
      <c r="P82" s="38">
        <f t="shared" si="15"/>
        <v>68</v>
      </c>
      <c r="Q82" s="49" t="s">
        <v>750</v>
      </c>
      <c r="R82" s="44" t="s">
        <v>596</v>
      </c>
      <c r="S82" s="38" t="s">
        <v>758</v>
      </c>
      <c r="T82" s="107">
        <v>1</v>
      </c>
      <c r="U82" s="49" t="s">
        <v>228</v>
      </c>
      <c r="V82" s="38" t="s">
        <v>229</v>
      </c>
      <c r="W82" s="38" t="s">
        <v>217</v>
      </c>
      <c r="X82" s="90" t="s">
        <v>198</v>
      </c>
      <c r="Y82" s="107">
        <v>0.25</v>
      </c>
      <c r="Z82" s="107">
        <v>0.25</v>
      </c>
      <c r="AA82" s="107">
        <v>0.25</v>
      </c>
      <c r="AB82" s="107">
        <v>0.25</v>
      </c>
      <c r="AC82" s="49" t="s">
        <v>230</v>
      </c>
      <c r="AD82" s="220">
        <v>0.25</v>
      </c>
      <c r="AE82" s="220">
        <v>0.25</v>
      </c>
      <c r="AF82" s="199" t="s">
        <v>979</v>
      </c>
      <c r="AG82" s="199" t="s">
        <v>1069</v>
      </c>
      <c r="AH82" s="200">
        <f t="shared" si="19"/>
        <v>1</v>
      </c>
      <c r="AI82" s="107">
        <v>0.25</v>
      </c>
      <c r="AJ82" s="210">
        <v>0.05</v>
      </c>
      <c r="AK82" s="232" t="s">
        <v>1077</v>
      </c>
      <c r="AL82" s="236" t="s">
        <v>1078</v>
      </c>
      <c r="AM82" s="223">
        <f t="shared" si="17"/>
        <v>0.2</v>
      </c>
      <c r="AN82" s="162">
        <v>0.25</v>
      </c>
      <c r="AO82" s="171">
        <v>0.15</v>
      </c>
      <c r="AP82" s="176" t="s">
        <v>1290</v>
      </c>
      <c r="AQ82" s="93" t="s">
        <v>1264</v>
      </c>
      <c r="AR82" s="171">
        <f t="shared" si="18"/>
        <v>0.6</v>
      </c>
    </row>
    <row r="83" spans="1:45" ht="186" customHeight="1" x14ac:dyDescent="0.2">
      <c r="A83" s="255"/>
      <c r="B83" s="255"/>
      <c r="C83" s="255"/>
      <c r="D83" s="264"/>
      <c r="E83" s="264"/>
      <c r="F83" s="264"/>
      <c r="G83" s="264"/>
      <c r="H83" s="317"/>
      <c r="I83" s="272"/>
      <c r="J83" s="272"/>
      <c r="K83" s="317"/>
      <c r="L83" s="317"/>
      <c r="M83" s="267"/>
      <c r="N83" s="267"/>
      <c r="O83" s="267"/>
      <c r="P83" s="38">
        <f t="shared" si="15"/>
        <v>69</v>
      </c>
      <c r="Q83" s="49" t="s">
        <v>765</v>
      </c>
      <c r="R83" s="44" t="s">
        <v>596</v>
      </c>
      <c r="S83" s="38" t="s">
        <v>759</v>
      </c>
      <c r="T83" s="107">
        <v>1</v>
      </c>
      <c r="U83" s="49" t="s">
        <v>228</v>
      </c>
      <c r="V83" s="38" t="s">
        <v>229</v>
      </c>
      <c r="W83" s="38" t="s">
        <v>217</v>
      </c>
      <c r="X83" s="90" t="s">
        <v>198</v>
      </c>
      <c r="Y83" s="107">
        <v>0.25</v>
      </c>
      <c r="Z83" s="107">
        <v>0.25</v>
      </c>
      <c r="AA83" s="107">
        <v>0.25</v>
      </c>
      <c r="AB83" s="107">
        <v>0.25</v>
      </c>
      <c r="AC83" s="49" t="s">
        <v>230</v>
      </c>
      <c r="AD83" s="220">
        <v>0.25</v>
      </c>
      <c r="AE83" s="220">
        <v>0.25</v>
      </c>
      <c r="AF83" s="199" t="s">
        <v>979</v>
      </c>
      <c r="AG83" s="199" t="s">
        <v>1069</v>
      </c>
      <c r="AH83" s="200">
        <f t="shared" si="19"/>
        <v>1</v>
      </c>
      <c r="AI83" s="107">
        <v>0.25</v>
      </c>
      <c r="AJ83" s="210">
        <v>0.05</v>
      </c>
      <c r="AK83" s="232" t="s">
        <v>1079</v>
      </c>
      <c r="AL83" s="236" t="s">
        <v>1078</v>
      </c>
      <c r="AM83" s="223">
        <f t="shared" si="17"/>
        <v>0.2</v>
      </c>
      <c r="AN83" s="162">
        <v>0.25</v>
      </c>
      <c r="AO83" s="171">
        <v>0.15</v>
      </c>
      <c r="AP83" s="93" t="s">
        <v>1266</v>
      </c>
      <c r="AQ83" s="93" t="s">
        <v>1267</v>
      </c>
      <c r="AR83" s="171">
        <f t="shared" si="18"/>
        <v>0.6</v>
      </c>
    </row>
    <row r="84" spans="1:45" ht="269.25" customHeight="1" x14ac:dyDescent="0.2">
      <c r="A84" s="255"/>
      <c r="B84" s="255"/>
      <c r="C84" s="255"/>
      <c r="D84" s="264"/>
      <c r="E84" s="264"/>
      <c r="F84" s="264"/>
      <c r="G84" s="264"/>
      <c r="H84" s="317"/>
      <c r="I84" s="272"/>
      <c r="J84" s="272"/>
      <c r="K84" s="317"/>
      <c r="L84" s="317"/>
      <c r="M84" s="267"/>
      <c r="N84" s="267"/>
      <c r="O84" s="267"/>
      <c r="P84" s="38">
        <f t="shared" si="15"/>
        <v>70</v>
      </c>
      <c r="Q84" s="49" t="s">
        <v>766</v>
      </c>
      <c r="R84" s="44" t="s">
        <v>596</v>
      </c>
      <c r="S84" s="38" t="s">
        <v>760</v>
      </c>
      <c r="T84" s="107">
        <v>1</v>
      </c>
      <c r="U84" s="49" t="s">
        <v>228</v>
      </c>
      <c r="V84" s="38" t="s">
        <v>229</v>
      </c>
      <c r="W84" s="38" t="s">
        <v>217</v>
      </c>
      <c r="X84" s="90" t="s">
        <v>198</v>
      </c>
      <c r="Y84" s="107">
        <v>0.25</v>
      </c>
      <c r="Z84" s="107">
        <v>0.25</v>
      </c>
      <c r="AA84" s="107">
        <v>0.25</v>
      </c>
      <c r="AB84" s="107">
        <v>0.25</v>
      </c>
      <c r="AC84" s="49" t="s">
        <v>230</v>
      </c>
      <c r="AD84" s="220">
        <v>0.25</v>
      </c>
      <c r="AE84" s="220">
        <v>0.25</v>
      </c>
      <c r="AF84" s="199" t="s">
        <v>1080</v>
      </c>
      <c r="AG84" s="199" t="s">
        <v>1069</v>
      </c>
      <c r="AH84" s="200">
        <f t="shared" si="19"/>
        <v>1</v>
      </c>
      <c r="AI84" s="107">
        <v>0.25</v>
      </c>
      <c r="AJ84" s="210">
        <v>0.15</v>
      </c>
      <c r="AK84" s="232" t="s">
        <v>1081</v>
      </c>
      <c r="AL84" s="236" t="s">
        <v>1082</v>
      </c>
      <c r="AM84" s="223">
        <f t="shared" si="17"/>
        <v>0.6</v>
      </c>
      <c r="AN84" s="162">
        <v>0.25</v>
      </c>
      <c r="AO84" s="171">
        <v>0.15</v>
      </c>
      <c r="AP84" s="93" t="s">
        <v>1268</v>
      </c>
      <c r="AQ84" s="93" t="s">
        <v>1269</v>
      </c>
      <c r="AR84" s="171">
        <f t="shared" si="18"/>
        <v>0.6</v>
      </c>
    </row>
    <row r="85" spans="1:45" ht="101.25" customHeight="1" x14ac:dyDescent="0.2">
      <c r="A85" s="255"/>
      <c r="B85" s="255"/>
      <c r="C85" s="255"/>
      <c r="D85" s="264"/>
      <c r="E85" s="264"/>
      <c r="F85" s="264"/>
      <c r="G85" s="264"/>
      <c r="H85" s="317"/>
      <c r="I85" s="272"/>
      <c r="J85" s="272"/>
      <c r="K85" s="317"/>
      <c r="L85" s="317"/>
      <c r="M85" s="267"/>
      <c r="N85" s="267"/>
      <c r="O85" s="267"/>
      <c r="P85" s="38">
        <f t="shared" si="15"/>
        <v>71</v>
      </c>
      <c r="Q85" s="42" t="s">
        <v>295</v>
      </c>
      <c r="R85" s="38" t="s">
        <v>56</v>
      </c>
      <c r="S85" s="38" t="s">
        <v>753</v>
      </c>
      <c r="T85" s="107">
        <v>1</v>
      </c>
      <c r="U85" s="49" t="s">
        <v>228</v>
      </c>
      <c r="V85" s="38" t="s">
        <v>229</v>
      </c>
      <c r="W85" s="38" t="s">
        <v>217</v>
      </c>
      <c r="X85" s="90" t="s">
        <v>198</v>
      </c>
      <c r="Y85" s="107">
        <v>0.25</v>
      </c>
      <c r="Z85" s="107">
        <v>0.25</v>
      </c>
      <c r="AA85" s="107">
        <v>0.25</v>
      </c>
      <c r="AB85" s="107">
        <v>0.25</v>
      </c>
      <c r="AC85" s="49" t="s">
        <v>230</v>
      </c>
      <c r="AD85" s="220">
        <v>0.25</v>
      </c>
      <c r="AE85" s="220">
        <v>0.25</v>
      </c>
      <c r="AF85" s="199" t="s">
        <v>979</v>
      </c>
      <c r="AG85" s="199" t="s">
        <v>1069</v>
      </c>
      <c r="AH85" s="200">
        <f t="shared" si="19"/>
        <v>1</v>
      </c>
      <c r="AI85" s="107">
        <v>0.25</v>
      </c>
      <c r="AJ85" s="107">
        <v>0.25</v>
      </c>
      <c r="AK85" s="234" t="s">
        <v>1083</v>
      </c>
      <c r="AL85" s="235" t="s">
        <v>1084</v>
      </c>
      <c r="AM85" s="223">
        <f t="shared" si="17"/>
        <v>1</v>
      </c>
      <c r="AN85" s="162">
        <v>0.25</v>
      </c>
      <c r="AO85" s="162">
        <v>0.25</v>
      </c>
      <c r="AP85" s="194" t="s">
        <v>1270</v>
      </c>
      <c r="AQ85" s="194" t="s">
        <v>1271</v>
      </c>
      <c r="AR85" s="171">
        <f t="shared" si="18"/>
        <v>1</v>
      </c>
    </row>
    <row r="86" spans="1:45" ht="101.25" customHeight="1" x14ac:dyDescent="0.2">
      <c r="A86" s="255"/>
      <c r="B86" s="255"/>
      <c r="C86" s="255"/>
      <c r="D86" s="264"/>
      <c r="E86" s="264"/>
      <c r="F86" s="264"/>
      <c r="G86" s="264"/>
      <c r="H86" s="317"/>
      <c r="I86" s="272"/>
      <c r="J86" s="272"/>
      <c r="K86" s="317"/>
      <c r="L86" s="317"/>
      <c r="M86" s="267"/>
      <c r="N86" s="267"/>
      <c r="O86" s="267"/>
      <c r="P86" s="38">
        <f t="shared" si="15"/>
        <v>72</v>
      </c>
      <c r="Q86" s="49" t="s">
        <v>642</v>
      </c>
      <c r="R86" s="38" t="s">
        <v>64</v>
      </c>
      <c r="S86" s="38" t="s">
        <v>754</v>
      </c>
      <c r="T86" s="107">
        <v>1</v>
      </c>
      <c r="U86" s="49" t="s">
        <v>228</v>
      </c>
      <c r="V86" s="38" t="s">
        <v>229</v>
      </c>
      <c r="W86" s="38" t="s">
        <v>217</v>
      </c>
      <c r="X86" s="90" t="s">
        <v>198</v>
      </c>
      <c r="Y86" s="107">
        <v>0.25</v>
      </c>
      <c r="Z86" s="107">
        <v>0.25</v>
      </c>
      <c r="AA86" s="107">
        <v>0.25</v>
      </c>
      <c r="AB86" s="107">
        <v>0.25</v>
      </c>
      <c r="AC86" s="49" t="s">
        <v>230</v>
      </c>
      <c r="AD86" s="220">
        <v>0.25</v>
      </c>
      <c r="AE86" s="220">
        <v>0.25</v>
      </c>
      <c r="AF86" s="199" t="s">
        <v>979</v>
      </c>
      <c r="AG86" s="199" t="s">
        <v>1069</v>
      </c>
      <c r="AH86" s="200">
        <f t="shared" si="19"/>
        <v>1</v>
      </c>
      <c r="AI86" s="107">
        <v>0.25</v>
      </c>
      <c r="AJ86" s="107">
        <v>0.25</v>
      </c>
      <c r="AK86" s="125" t="s">
        <v>1085</v>
      </c>
      <c r="AL86" s="222" t="s">
        <v>1086</v>
      </c>
      <c r="AM86" s="223">
        <f t="shared" si="17"/>
        <v>1</v>
      </c>
      <c r="AN86" s="162">
        <v>0.25</v>
      </c>
      <c r="AO86" s="162">
        <v>0.25</v>
      </c>
      <c r="AP86" s="176" t="s">
        <v>1272</v>
      </c>
      <c r="AQ86" s="176" t="s">
        <v>1273</v>
      </c>
      <c r="AR86" s="171">
        <f t="shared" si="18"/>
        <v>1</v>
      </c>
    </row>
    <row r="87" spans="1:45" ht="98.25" customHeight="1" x14ac:dyDescent="0.2">
      <c r="A87" s="255"/>
      <c r="B87" s="255"/>
      <c r="C87" s="255"/>
      <c r="D87" s="264"/>
      <c r="E87" s="264"/>
      <c r="F87" s="264"/>
      <c r="G87" s="264"/>
      <c r="H87" s="317"/>
      <c r="I87" s="272"/>
      <c r="J87" s="272"/>
      <c r="K87" s="317"/>
      <c r="L87" s="317"/>
      <c r="M87" s="267"/>
      <c r="N87" s="267"/>
      <c r="O87" s="267"/>
      <c r="P87" s="38">
        <f t="shared" si="15"/>
        <v>73</v>
      </c>
      <c r="Q87" s="42" t="s">
        <v>316</v>
      </c>
      <c r="R87" s="38" t="s">
        <v>38</v>
      </c>
      <c r="S87" s="38" t="s">
        <v>752</v>
      </c>
      <c r="T87" s="107">
        <v>1</v>
      </c>
      <c r="U87" s="49" t="s">
        <v>228</v>
      </c>
      <c r="V87" s="38" t="s">
        <v>229</v>
      </c>
      <c r="W87" s="38" t="s">
        <v>217</v>
      </c>
      <c r="X87" s="90" t="s">
        <v>198</v>
      </c>
      <c r="Y87" s="107">
        <v>0.25</v>
      </c>
      <c r="Z87" s="107">
        <v>0.25</v>
      </c>
      <c r="AA87" s="107">
        <v>0.25</v>
      </c>
      <c r="AB87" s="107">
        <v>0.25</v>
      </c>
      <c r="AC87" s="49" t="s">
        <v>230</v>
      </c>
      <c r="AD87" s="220">
        <v>0.25</v>
      </c>
      <c r="AE87" s="220">
        <v>0.25</v>
      </c>
      <c r="AF87" s="199" t="s">
        <v>979</v>
      </c>
      <c r="AG87" s="199" t="s">
        <v>1069</v>
      </c>
      <c r="AH87" s="200">
        <f t="shared" si="19"/>
        <v>1</v>
      </c>
      <c r="AI87" s="107">
        <v>0.25</v>
      </c>
      <c r="AJ87" s="107">
        <v>0.25</v>
      </c>
      <c r="AK87" s="234" t="s">
        <v>971</v>
      </c>
      <c r="AL87" s="235" t="s">
        <v>138</v>
      </c>
      <c r="AM87" s="223">
        <f t="shared" si="17"/>
        <v>1</v>
      </c>
      <c r="AN87" s="162">
        <v>0.25</v>
      </c>
      <c r="AO87" s="162">
        <v>0.25</v>
      </c>
      <c r="AP87" s="194" t="s">
        <v>1274</v>
      </c>
      <c r="AQ87" s="194" t="s">
        <v>1262</v>
      </c>
      <c r="AR87" s="171">
        <f t="shared" si="18"/>
        <v>1</v>
      </c>
    </row>
    <row r="88" spans="1:45" ht="98.25" customHeight="1" x14ac:dyDescent="0.2">
      <c r="A88" s="255"/>
      <c r="B88" s="255"/>
      <c r="C88" s="255"/>
      <c r="D88" s="264"/>
      <c r="E88" s="264"/>
      <c r="F88" s="264"/>
      <c r="G88" s="264"/>
      <c r="H88" s="317"/>
      <c r="I88" s="272"/>
      <c r="J88" s="272"/>
      <c r="K88" s="317"/>
      <c r="L88" s="317"/>
      <c r="M88" s="267"/>
      <c r="N88" s="267"/>
      <c r="O88" s="267"/>
      <c r="P88" s="38">
        <f t="shared" si="15"/>
        <v>74</v>
      </c>
      <c r="Q88" s="49" t="s">
        <v>767</v>
      </c>
      <c r="R88" s="38" t="s">
        <v>64</v>
      </c>
      <c r="S88" s="38" t="s">
        <v>755</v>
      </c>
      <c r="T88" s="107">
        <v>1</v>
      </c>
      <c r="U88" s="49" t="s">
        <v>228</v>
      </c>
      <c r="V88" s="38" t="s">
        <v>229</v>
      </c>
      <c r="W88" s="38" t="s">
        <v>217</v>
      </c>
      <c r="X88" s="90" t="s">
        <v>198</v>
      </c>
      <c r="Y88" s="107">
        <v>0.25</v>
      </c>
      <c r="Z88" s="107">
        <v>0.25</v>
      </c>
      <c r="AA88" s="107">
        <v>0.25</v>
      </c>
      <c r="AB88" s="107">
        <v>0.25</v>
      </c>
      <c r="AC88" s="49" t="s">
        <v>230</v>
      </c>
      <c r="AD88" s="220">
        <v>0.25</v>
      </c>
      <c r="AE88" s="220">
        <v>0.25</v>
      </c>
      <c r="AF88" s="199" t="s">
        <v>979</v>
      </c>
      <c r="AG88" s="199" t="s">
        <v>1069</v>
      </c>
      <c r="AH88" s="200">
        <f t="shared" si="19"/>
        <v>1</v>
      </c>
      <c r="AI88" s="107">
        <v>0.25</v>
      </c>
      <c r="AJ88" s="107">
        <v>0.25</v>
      </c>
      <c r="AK88" s="125" t="s">
        <v>1085</v>
      </c>
      <c r="AL88" s="222" t="s">
        <v>1086</v>
      </c>
      <c r="AM88" s="223">
        <f t="shared" si="17"/>
        <v>1</v>
      </c>
      <c r="AN88" s="162">
        <v>0.25</v>
      </c>
      <c r="AO88" s="162">
        <v>0.25</v>
      </c>
      <c r="AP88" s="194" t="s">
        <v>1275</v>
      </c>
      <c r="AQ88" s="93" t="s">
        <v>1262</v>
      </c>
      <c r="AR88" s="171">
        <f t="shared" si="18"/>
        <v>1</v>
      </c>
    </row>
    <row r="89" spans="1:45" ht="213.75" customHeight="1" x14ac:dyDescent="0.2">
      <c r="A89" s="255"/>
      <c r="B89" s="255"/>
      <c r="C89" s="255"/>
      <c r="D89" s="264"/>
      <c r="E89" s="264"/>
      <c r="F89" s="264"/>
      <c r="G89" s="264"/>
      <c r="H89" s="317"/>
      <c r="I89" s="272"/>
      <c r="J89" s="272"/>
      <c r="K89" s="317"/>
      <c r="L89" s="317"/>
      <c r="M89" s="267"/>
      <c r="N89" s="267"/>
      <c r="O89" s="267"/>
      <c r="P89" s="38">
        <f t="shared" si="15"/>
        <v>75</v>
      </c>
      <c r="Q89" s="49" t="s">
        <v>768</v>
      </c>
      <c r="R89" s="38" t="s">
        <v>588</v>
      </c>
      <c r="S89" s="38" t="s">
        <v>756</v>
      </c>
      <c r="T89" s="107">
        <v>1</v>
      </c>
      <c r="U89" s="49" t="s">
        <v>228</v>
      </c>
      <c r="V89" s="38" t="s">
        <v>229</v>
      </c>
      <c r="W89" s="38" t="s">
        <v>217</v>
      </c>
      <c r="X89" s="90" t="s">
        <v>198</v>
      </c>
      <c r="Y89" s="107">
        <v>0.25</v>
      </c>
      <c r="Z89" s="107">
        <v>0.25</v>
      </c>
      <c r="AA89" s="107">
        <v>0.25</v>
      </c>
      <c r="AB89" s="107">
        <v>0.25</v>
      </c>
      <c r="AC89" s="49" t="s">
        <v>230</v>
      </c>
      <c r="AD89" s="210">
        <v>0.25</v>
      </c>
      <c r="AE89" s="211">
        <v>0.25</v>
      </c>
      <c r="AF89" s="199" t="s">
        <v>1087</v>
      </c>
      <c r="AG89" s="199" t="s">
        <v>1088</v>
      </c>
      <c r="AH89" s="200">
        <f t="shared" si="19"/>
        <v>1</v>
      </c>
      <c r="AI89" s="107">
        <v>0.25</v>
      </c>
      <c r="AJ89" s="210">
        <v>0.05</v>
      </c>
      <c r="AK89" s="239" t="s">
        <v>1089</v>
      </c>
      <c r="AL89" s="240" t="s">
        <v>1090</v>
      </c>
      <c r="AM89" s="223">
        <f t="shared" si="17"/>
        <v>0.2</v>
      </c>
      <c r="AN89" s="162">
        <v>0.25</v>
      </c>
      <c r="AO89" s="171">
        <v>0.15</v>
      </c>
      <c r="AP89" s="93" t="s">
        <v>1277</v>
      </c>
      <c r="AQ89" s="93" t="s">
        <v>1276</v>
      </c>
      <c r="AR89" s="171">
        <f t="shared" si="18"/>
        <v>0.6</v>
      </c>
    </row>
    <row r="90" spans="1:45" ht="267" customHeight="1" x14ac:dyDescent="0.2">
      <c r="A90" s="255"/>
      <c r="B90" s="255"/>
      <c r="C90" s="255"/>
      <c r="D90" s="264"/>
      <c r="E90" s="264"/>
      <c r="F90" s="264"/>
      <c r="G90" s="264"/>
      <c r="H90" s="317"/>
      <c r="I90" s="272"/>
      <c r="J90" s="272"/>
      <c r="K90" s="317"/>
      <c r="L90" s="317"/>
      <c r="M90" s="267"/>
      <c r="N90" s="267"/>
      <c r="O90" s="267"/>
      <c r="P90" s="38">
        <f t="shared" si="15"/>
        <v>76</v>
      </c>
      <c r="Q90" s="49" t="s">
        <v>751</v>
      </c>
      <c r="R90" s="38" t="s">
        <v>588</v>
      </c>
      <c r="S90" s="38" t="s">
        <v>761</v>
      </c>
      <c r="T90" s="107">
        <v>1</v>
      </c>
      <c r="U90" s="49" t="s">
        <v>228</v>
      </c>
      <c r="V90" s="38" t="s">
        <v>229</v>
      </c>
      <c r="W90" s="38" t="s">
        <v>217</v>
      </c>
      <c r="X90" s="90" t="s">
        <v>198</v>
      </c>
      <c r="Y90" s="107">
        <v>0.25</v>
      </c>
      <c r="Z90" s="107">
        <v>0.25</v>
      </c>
      <c r="AA90" s="107">
        <v>0.25</v>
      </c>
      <c r="AB90" s="107">
        <v>0.25</v>
      </c>
      <c r="AC90" s="49" t="s">
        <v>230</v>
      </c>
      <c r="AD90" s="220">
        <v>0.25</v>
      </c>
      <c r="AE90" s="221">
        <v>0.25</v>
      </c>
      <c r="AF90" s="203" t="s">
        <v>1091</v>
      </c>
      <c r="AG90" s="203" t="s">
        <v>1092</v>
      </c>
      <c r="AH90" s="200">
        <f t="shared" si="19"/>
        <v>1</v>
      </c>
      <c r="AI90" s="107">
        <v>0.25</v>
      </c>
      <c r="AJ90" s="210">
        <v>0.25</v>
      </c>
      <c r="AK90" s="232" t="s">
        <v>1093</v>
      </c>
      <c r="AL90" s="236" t="s">
        <v>1094</v>
      </c>
      <c r="AM90" s="223">
        <f t="shared" si="17"/>
        <v>1</v>
      </c>
      <c r="AN90" s="162">
        <v>0.25</v>
      </c>
      <c r="AO90" s="171">
        <v>0.1</v>
      </c>
      <c r="AP90" s="93" t="s">
        <v>1278</v>
      </c>
      <c r="AQ90" s="93" t="s">
        <v>1291</v>
      </c>
      <c r="AR90" s="171">
        <f t="shared" si="18"/>
        <v>0.4</v>
      </c>
    </row>
    <row r="91" spans="1:45" ht="128.25" customHeight="1" x14ac:dyDescent="0.2">
      <c r="A91" s="255"/>
      <c r="B91" s="255"/>
      <c r="C91" s="255"/>
      <c r="D91" s="264"/>
      <c r="E91" s="264"/>
      <c r="F91" s="264"/>
      <c r="G91" s="264"/>
      <c r="H91" s="317"/>
      <c r="I91" s="272"/>
      <c r="J91" s="272"/>
      <c r="K91" s="317"/>
      <c r="L91" s="317"/>
      <c r="M91" s="267"/>
      <c r="N91" s="267"/>
      <c r="O91" s="267"/>
      <c r="P91" s="38">
        <f t="shared" si="15"/>
        <v>77</v>
      </c>
      <c r="Q91" s="49" t="s">
        <v>769</v>
      </c>
      <c r="R91" s="38" t="s">
        <v>64</v>
      </c>
      <c r="S91" s="38" t="s">
        <v>762</v>
      </c>
      <c r="T91" s="107">
        <v>1</v>
      </c>
      <c r="U91" s="49" t="s">
        <v>228</v>
      </c>
      <c r="V91" s="38" t="s">
        <v>229</v>
      </c>
      <c r="W91" s="38" t="s">
        <v>217</v>
      </c>
      <c r="X91" s="90" t="s">
        <v>198</v>
      </c>
      <c r="Y91" s="107">
        <v>0.25</v>
      </c>
      <c r="Z91" s="107">
        <v>0.25</v>
      </c>
      <c r="AA91" s="107">
        <v>0.25</v>
      </c>
      <c r="AB91" s="107">
        <v>0.25</v>
      </c>
      <c r="AC91" s="49" t="s">
        <v>230</v>
      </c>
      <c r="AD91" s="220">
        <v>0.25</v>
      </c>
      <c r="AE91" s="221">
        <v>0.25</v>
      </c>
      <c r="AF91" s="203" t="s">
        <v>1095</v>
      </c>
      <c r="AG91" s="203" t="s">
        <v>1096</v>
      </c>
      <c r="AH91" s="200">
        <f t="shared" si="19"/>
        <v>1</v>
      </c>
      <c r="AI91" s="107">
        <v>0.25</v>
      </c>
      <c r="AJ91" s="41">
        <v>0</v>
      </c>
      <c r="AK91" s="125" t="s">
        <v>1097</v>
      </c>
      <c r="AL91" s="222"/>
      <c r="AM91" s="223">
        <f t="shared" si="17"/>
        <v>0</v>
      </c>
      <c r="AN91" s="162">
        <v>0.25</v>
      </c>
      <c r="AO91" s="162">
        <v>0.25</v>
      </c>
      <c r="AP91" s="176" t="s">
        <v>1279</v>
      </c>
      <c r="AQ91" s="176" t="s">
        <v>1280</v>
      </c>
      <c r="AR91" s="171">
        <f t="shared" si="18"/>
        <v>1</v>
      </c>
    </row>
    <row r="92" spans="1:45" ht="217.5" customHeight="1" x14ac:dyDescent="0.2">
      <c r="A92" s="255"/>
      <c r="B92" s="255"/>
      <c r="C92" s="255"/>
      <c r="D92" s="264"/>
      <c r="E92" s="264"/>
      <c r="F92" s="264"/>
      <c r="G92" s="264"/>
      <c r="H92" s="317"/>
      <c r="I92" s="272"/>
      <c r="J92" s="272"/>
      <c r="K92" s="317"/>
      <c r="L92" s="317"/>
      <c r="M92" s="267"/>
      <c r="N92" s="267"/>
      <c r="O92" s="267"/>
      <c r="P92" s="38">
        <f t="shared" si="15"/>
        <v>78</v>
      </c>
      <c r="Q92" s="49" t="s">
        <v>770</v>
      </c>
      <c r="R92" s="38" t="s">
        <v>8</v>
      </c>
      <c r="S92" s="38" t="s">
        <v>763</v>
      </c>
      <c r="T92" s="107">
        <v>1</v>
      </c>
      <c r="U92" s="49" t="s">
        <v>228</v>
      </c>
      <c r="V92" s="38" t="s">
        <v>229</v>
      </c>
      <c r="W92" s="38" t="s">
        <v>217</v>
      </c>
      <c r="X92" s="90" t="s">
        <v>198</v>
      </c>
      <c r="Y92" s="107">
        <v>0.25</v>
      </c>
      <c r="Z92" s="107">
        <v>0.25</v>
      </c>
      <c r="AA92" s="107">
        <v>0.25</v>
      </c>
      <c r="AB92" s="107">
        <v>0.25</v>
      </c>
      <c r="AC92" s="49" t="s">
        <v>230</v>
      </c>
      <c r="AD92" s="220">
        <v>0.25</v>
      </c>
      <c r="AE92" s="220">
        <v>0.25</v>
      </c>
      <c r="AF92" s="199" t="s">
        <v>979</v>
      </c>
      <c r="AG92" s="199" t="s">
        <v>1069</v>
      </c>
      <c r="AH92" s="200">
        <f t="shared" si="19"/>
        <v>1</v>
      </c>
      <c r="AI92" s="107">
        <v>0.25</v>
      </c>
      <c r="AJ92" s="107">
        <v>0.25</v>
      </c>
      <c r="AK92" s="125" t="s">
        <v>979</v>
      </c>
      <c r="AL92" s="222" t="s">
        <v>1098</v>
      </c>
      <c r="AM92" s="223">
        <f t="shared" si="17"/>
        <v>1</v>
      </c>
      <c r="AN92" s="162">
        <v>0.25</v>
      </c>
      <c r="AO92" s="162">
        <v>0.25</v>
      </c>
      <c r="AP92" s="177" t="s">
        <v>1281</v>
      </c>
      <c r="AQ92" s="177" t="s">
        <v>1282</v>
      </c>
      <c r="AR92" s="171">
        <f t="shared" si="18"/>
        <v>1</v>
      </c>
    </row>
    <row r="93" spans="1:45" ht="98.25" customHeight="1" x14ac:dyDescent="0.2">
      <c r="A93" s="255"/>
      <c r="B93" s="255"/>
      <c r="C93" s="255"/>
      <c r="D93" s="264"/>
      <c r="E93" s="264"/>
      <c r="F93" s="264"/>
      <c r="G93" s="264"/>
      <c r="H93" s="317"/>
      <c r="I93" s="272"/>
      <c r="J93" s="272"/>
      <c r="K93" s="317"/>
      <c r="L93" s="317"/>
      <c r="M93" s="267"/>
      <c r="N93" s="267"/>
      <c r="O93" s="267"/>
      <c r="P93" s="38">
        <f t="shared" si="15"/>
        <v>79</v>
      </c>
      <c r="Q93" s="49" t="s">
        <v>335</v>
      </c>
      <c r="R93" s="38" t="s">
        <v>329</v>
      </c>
      <c r="S93" s="38" t="s">
        <v>764</v>
      </c>
      <c r="T93" s="107">
        <v>1</v>
      </c>
      <c r="U93" s="49" t="s">
        <v>228</v>
      </c>
      <c r="V93" s="38" t="s">
        <v>229</v>
      </c>
      <c r="W93" s="38" t="s">
        <v>217</v>
      </c>
      <c r="X93" s="90" t="s">
        <v>198</v>
      </c>
      <c r="Y93" s="107">
        <v>0.25</v>
      </c>
      <c r="Z93" s="107">
        <v>0.25</v>
      </c>
      <c r="AA93" s="107">
        <v>0.25</v>
      </c>
      <c r="AB93" s="107">
        <v>0.25</v>
      </c>
      <c r="AC93" s="49" t="s">
        <v>230</v>
      </c>
      <c r="AD93" s="220">
        <v>0.25</v>
      </c>
      <c r="AE93" s="220">
        <v>0.25</v>
      </c>
      <c r="AF93" s="199" t="s">
        <v>979</v>
      </c>
      <c r="AG93" s="199" t="s">
        <v>1069</v>
      </c>
      <c r="AH93" s="200">
        <f t="shared" si="19"/>
        <v>1</v>
      </c>
      <c r="AI93" s="107">
        <v>0.25</v>
      </c>
      <c r="AJ93" s="107">
        <v>0.25</v>
      </c>
      <c r="AK93" s="125" t="s">
        <v>1099</v>
      </c>
      <c r="AL93" s="222" t="s">
        <v>1100</v>
      </c>
      <c r="AM93" s="223">
        <v>1</v>
      </c>
      <c r="AN93" s="162">
        <v>0.25</v>
      </c>
      <c r="AO93" s="162">
        <v>0.25</v>
      </c>
      <c r="AP93" s="177" t="s">
        <v>1283</v>
      </c>
      <c r="AQ93" s="93" t="s">
        <v>1284</v>
      </c>
      <c r="AR93" s="171">
        <f t="shared" si="18"/>
        <v>1</v>
      </c>
    </row>
    <row r="94" spans="1:45" ht="96.75" customHeight="1" x14ac:dyDescent="0.2">
      <c r="A94" s="255"/>
      <c r="B94" s="255"/>
      <c r="C94" s="255"/>
      <c r="D94" s="264"/>
      <c r="E94" s="265"/>
      <c r="F94" s="265"/>
      <c r="G94" s="265"/>
      <c r="H94" s="317"/>
      <c r="I94" s="273"/>
      <c r="J94" s="273"/>
      <c r="K94" s="317"/>
      <c r="L94" s="317"/>
      <c r="M94" s="267"/>
      <c r="N94" s="267"/>
      <c r="O94" s="267"/>
      <c r="P94" s="38">
        <f t="shared" si="15"/>
        <v>80</v>
      </c>
      <c r="Q94" s="42" t="s">
        <v>721</v>
      </c>
      <c r="R94" s="38" t="s">
        <v>325</v>
      </c>
      <c r="S94" s="38" t="s">
        <v>296</v>
      </c>
      <c r="T94" s="51">
        <v>1</v>
      </c>
      <c r="U94" s="49" t="s">
        <v>722</v>
      </c>
      <c r="V94" s="49" t="s">
        <v>723</v>
      </c>
      <c r="W94" s="38" t="s">
        <v>217</v>
      </c>
      <c r="X94" s="90" t="s">
        <v>198</v>
      </c>
      <c r="Y94" s="107">
        <v>0.25</v>
      </c>
      <c r="Z94" s="107">
        <v>0.25</v>
      </c>
      <c r="AA94" s="107">
        <v>0.25</v>
      </c>
      <c r="AB94" s="107">
        <v>0.25</v>
      </c>
      <c r="AC94" s="49" t="s">
        <v>230</v>
      </c>
      <c r="AD94" s="220">
        <v>0.25</v>
      </c>
      <c r="AE94" s="220">
        <v>0.25</v>
      </c>
      <c r="AF94" s="199" t="s">
        <v>979</v>
      </c>
      <c r="AG94" s="199" t="s">
        <v>1069</v>
      </c>
      <c r="AH94" s="200">
        <f t="shared" si="19"/>
        <v>1</v>
      </c>
      <c r="AI94" s="107">
        <v>0.25</v>
      </c>
      <c r="AJ94" s="107">
        <v>0.25</v>
      </c>
      <c r="AK94" s="125" t="s">
        <v>1101</v>
      </c>
      <c r="AL94" s="222" t="s">
        <v>1102</v>
      </c>
      <c r="AM94" s="223">
        <f t="shared" si="17"/>
        <v>1</v>
      </c>
      <c r="AN94" s="162">
        <v>0.25</v>
      </c>
      <c r="AO94" s="162">
        <v>0.25</v>
      </c>
      <c r="AP94" s="177" t="s">
        <v>1285</v>
      </c>
      <c r="AQ94" s="176" t="s">
        <v>1273</v>
      </c>
      <c r="AR94" s="171">
        <f t="shared" si="18"/>
        <v>1</v>
      </c>
    </row>
    <row r="95" spans="1:45" ht="60" x14ac:dyDescent="0.2">
      <c r="A95" s="255"/>
      <c r="B95" s="255"/>
      <c r="C95" s="255"/>
      <c r="D95" s="75">
        <v>40</v>
      </c>
      <c r="E95" s="75" t="s">
        <v>61</v>
      </c>
      <c r="F95" s="75" t="s">
        <v>8</v>
      </c>
      <c r="G95" s="75" t="s">
        <v>110</v>
      </c>
      <c r="H95" s="86">
        <v>1</v>
      </c>
      <c r="I95" s="87" t="s">
        <v>81</v>
      </c>
      <c r="J95" s="87" t="s">
        <v>81</v>
      </c>
      <c r="K95" s="70">
        <v>0.03</v>
      </c>
      <c r="L95" s="86"/>
      <c r="M95" s="38"/>
      <c r="N95" s="75"/>
      <c r="O95" s="75"/>
      <c r="P95" s="38"/>
      <c r="Q95" s="42" t="s">
        <v>804</v>
      </c>
      <c r="R95" s="186"/>
      <c r="S95" s="186"/>
      <c r="T95" s="136"/>
      <c r="U95" s="58"/>
      <c r="V95" s="186"/>
      <c r="W95" s="44"/>
      <c r="X95" s="90"/>
      <c r="Y95" s="186"/>
      <c r="Z95" s="107"/>
      <c r="AA95" s="107"/>
      <c r="AB95" s="107"/>
      <c r="AC95" s="49"/>
      <c r="AD95" s="213"/>
      <c r="AE95" s="214"/>
      <c r="AF95" s="203"/>
      <c r="AG95" s="203"/>
      <c r="AH95" s="215"/>
      <c r="AI95" s="107"/>
      <c r="AJ95" s="41"/>
      <c r="AK95" s="125"/>
      <c r="AL95" s="222"/>
      <c r="AM95" s="142"/>
      <c r="AN95" s="107"/>
      <c r="AO95" s="180"/>
      <c r="AP95" s="174"/>
      <c r="AQ95" s="174"/>
      <c r="AR95" s="170"/>
      <c r="AS95" s="6"/>
    </row>
    <row r="96" spans="1:45" ht="104.25" customHeight="1" x14ac:dyDescent="0.2">
      <c r="A96" s="255"/>
      <c r="B96" s="255"/>
      <c r="C96" s="255"/>
      <c r="D96" s="256">
        <v>41</v>
      </c>
      <c r="E96" s="286" t="s">
        <v>62</v>
      </c>
      <c r="F96" s="256" t="s">
        <v>7</v>
      </c>
      <c r="G96" s="256" t="s">
        <v>111</v>
      </c>
      <c r="H96" s="268">
        <v>0.8</v>
      </c>
      <c r="I96" s="314">
        <v>0.72</v>
      </c>
      <c r="J96" s="314">
        <v>0.75</v>
      </c>
      <c r="K96" s="268">
        <v>0.78</v>
      </c>
      <c r="L96" s="268">
        <v>0.8</v>
      </c>
      <c r="M96" s="38" t="s">
        <v>200</v>
      </c>
      <c r="N96" s="38" t="s">
        <v>254</v>
      </c>
      <c r="O96" s="38" t="s">
        <v>192</v>
      </c>
      <c r="P96" s="38">
        <f>P94+1</f>
        <v>81</v>
      </c>
      <c r="Q96" s="42" t="s">
        <v>521</v>
      </c>
      <c r="R96" s="38" t="s">
        <v>7</v>
      </c>
      <c r="S96" s="137" t="s">
        <v>296</v>
      </c>
      <c r="T96" s="38">
        <v>1</v>
      </c>
      <c r="U96" s="49" t="s">
        <v>522</v>
      </c>
      <c r="V96" s="38" t="s">
        <v>523</v>
      </c>
      <c r="W96" s="44" t="s">
        <v>197</v>
      </c>
      <c r="X96" s="90" t="s">
        <v>198</v>
      </c>
      <c r="Y96" s="38"/>
      <c r="Z96" s="41"/>
      <c r="AA96" s="41">
        <v>0.5</v>
      </c>
      <c r="AB96" s="41">
        <v>0.5</v>
      </c>
      <c r="AC96" s="49" t="s">
        <v>524</v>
      </c>
      <c r="AD96" s="213"/>
      <c r="AE96" s="214"/>
      <c r="AF96" s="203"/>
      <c r="AG96" s="203"/>
      <c r="AH96" s="215"/>
      <c r="AI96" s="41"/>
      <c r="AJ96" s="41"/>
      <c r="AK96" s="125"/>
      <c r="AL96" s="222"/>
      <c r="AM96" s="142"/>
      <c r="AN96" s="161">
        <v>0.5</v>
      </c>
      <c r="AO96" s="94">
        <v>0</v>
      </c>
      <c r="AP96" s="166" t="s">
        <v>1013</v>
      </c>
      <c r="AQ96" s="173" t="s">
        <v>138</v>
      </c>
      <c r="AR96" s="171">
        <f t="shared" ref="AR96:AR100" si="20">(AO96*100%)/AN96</f>
        <v>0</v>
      </c>
    </row>
    <row r="97" spans="1:45" ht="104.25" customHeight="1" x14ac:dyDescent="0.2">
      <c r="A97" s="255"/>
      <c r="B97" s="255"/>
      <c r="C97" s="255"/>
      <c r="D97" s="256"/>
      <c r="E97" s="286"/>
      <c r="F97" s="256"/>
      <c r="G97" s="256"/>
      <c r="H97" s="268"/>
      <c r="I97" s="314"/>
      <c r="J97" s="314"/>
      <c r="K97" s="268"/>
      <c r="L97" s="268"/>
      <c r="M97" s="38" t="s">
        <v>525</v>
      </c>
      <c r="N97" s="38" t="s">
        <v>526</v>
      </c>
      <c r="O97" s="38" t="s">
        <v>192</v>
      </c>
      <c r="P97" s="38">
        <f t="shared" si="15"/>
        <v>82</v>
      </c>
      <c r="Q97" s="42" t="s">
        <v>527</v>
      </c>
      <c r="R97" s="38" t="s">
        <v>7</v>
      </c>
      <c r="S97" s="38" t="s">
        <v>296</v>
      </c>
      <c r="T97" s="38">
        <v>2</v>
      </c>
      <c r="U97" s="49" t="s">
        <v>528</v>
      </c>
      <c r="V97" s="38" t="s">
        <v>529</v>
      </c>
      <c r="W97" s="44" t="s">
        <v>197</v>
      </c>
      <c r="X97" s="90" t="s">
        <v>198</v>
      </c>
      <c r="Y97" s="38"/>
      <c r="Z97" s="38">
        <v>1</v>
      </c>
      <c r="AA97" s="38">
        <v>1</v>
      </c>
      <c r="AB97" s="90"/>
      <c r="AC97" s="49" t="s">
        <v>530</v>
      </c>
      <c r="AD97" s="213"/>
      <c r="AE97" s="214"/>
      <c r="AF97" s="203"/>
      <c r="AG97" s="203"/>
      <c r="AH97" s="215"/>
      <c r="AI97" s="38">
        <v>1</v>
      </c>
      <c r="AJ97" s="41">
        <v>1</v>
      </c>
      <c r="AK97" s="125" t="s">
        <v>1103</v>
      </c>
      <c r="AL97" s="222" t="s">
        <v>1104</v>
      </c>
      <c r="AM97" s="223">
        <f t="shared" ref="AM97:AM100" si="21">(AJ97*100%)/AI97</f>
        <v>1</v>
      </c>
      <c r="AN97" s="94">
        <v>1</v>
      </c>
      <c r="AO97" s="94">
        <v>1</v>
      </c>
      <c r="AP97" s="166" t="s">
        <v>1288</v>
      </c>
      <c r="AQ97" s="93" t="s">
        <v>1289</v>
      </c>
      <c r="AR97" s="172">
        <v>1</v>
      </c>
    </row>
    <row r="98" spans="1:45" ht="104.25" customHeight="1" x14ac:dyDescent="0.2">
      <c r="A98" s="255"/>
      <c r="B98" s="255"/>
      <c r="C98" s="255"/>
      <c r="D98" s="256"/>
      <c r="E98" s="286"/>
      <c r="F98" s="256"/>
      <c r="G98" s="256"/>
      <c r="H98" s="268"/>
      <c r="I98" s="314"/>
      <c r="J98" s="314"/>
      <c r="K98" s="268"/>
      <c r="L98" s="268"/>
      <c r="M98" s="38" t="s">
        <v>525</v>
      </c>
      <c r="N98" s="38" t="s">
        <v>526</v>
      </c>
      <c r="O98" s="38" t="s">
        <v>192</v>
      </c>
      <c r="P98" s="38">
        <f t="shared" si="15"/>
        <v>83</v>
      </c>
      <c r="Q98" s="42" t="s">
        <v>531</v>
      </c>
      <c r="R98" s="38" t="s">
        <v>7</v>
      </c>
      <c r="S98" s="187" t="s">
        <v>505</v>
      </c>
      <c r="T98" s="38">
        <v>4</v>
      </c>
      <c r="U98" s="49" t="s">
        <v>532</v>
      </c>
      <c r="V98" s="38" t="s">
        <v>533</v>
      </c>
      <c r="W98" s="44" t="s">
        <v>197</v>
      </c>
      <c r="X98" s="90" t="s">
        <v>198</v>
      </c>
      <c r="Y98" s="38">
        <v>1</v>
      </c>
      <c r="Z98" s="38">
        <v>1</v>
      </c>
      <c r="AA98" s="38">
        <v>1</v>
      </c>
      <c r="AB98" s="38">
        <v>1</v>
      </c>
      <c r="AC98" s="49" t="s">
        <v>534</v>
      </c>
      <c r="AD98" s="201">
        <v>1</v>
      </c>
      <c r="AE98" s="220">
        <v>1</v>
      </c>
      <c r="AF98" s="199" t="s">
        <v>1105</v>
      </c>
      <c r="AG98" s="220" t="s">
        <v>989</v>
      </c>
      <c r="AH98" s="200">
        <f>(AE98*100%)/AD98</f>
        <v>1</v>
      </c>
      <c r="AI98" s="38">
        <v>1</v>
      </c>
      <c r="AJ98" s="38">
        <v>1</v>
      </c>
      <c r="AK98" s="125" t="s">
        <v>1106</v>
      </c>
      <c r="AL98" s="222" t="s">
        <v>1107</v>
      </c>
      <c r="AM98" s="223">
        <f>(AJ98*100%)/AI98</f>
        <v>1</v>
      </c>
      <c r="AN98" s="94">
        <v>1</v>
      </c>
      <c r="AO98" s="161">
        <v>1</v>
      </c>
      <c r="AP98" s="166" t="s">
        <v>988</v>
      </c>
      <c r="AQ98" s="166" t="s">
        <v>989</v>
      </c>
      <c r="AR98" s="171">
        <f t="shared" si="20"/>
        <v>1</v>
      </c>
    </row>
    <row r="99" spans="1:45" ht="104.25" customHeight="1" x14ac:dyDescent="0.2">
      <c r="A99" s="255"/>
      <c r="B99" s="255"/>
      <c r="C99" s="255"/>
      <c r="D99" s="256"/>
      <c r="E99" s="286"/>
      <c r="F99" s="256"/>
      <c r="G99" s="256"/>
      <c r="H99" s="268"/>
      <c r="I99" s="314"/>
      <c r="J99" s="314"/>
      <c r="K99" s="268"/>
      <c r="L99" s="268"/>
      <c r="M99" s="38" t="s">
        <v>237</v>
      </c>
      <c r="N99" s="38" t="s">
        <v>535</v>
      </c>
      <c r="O99" s="38" t="s">
        <v>192</v>
      </c>
      <c r="P99" s="38">
        <f t="shared" si="15"/>
        <v>84</v>
      </c>
      <c r="Q99" s="42" t="s">
        <v>536</v>
      </c>
      <c r="R99" s="38" t="s">
        <v>7</v>
      </c>
      <c r="S99" s="187" t="s">
        <v>505</v>
      </c>
      <c r="T99" s="38">
        <v>2</v>
      </c>
      <c r="U99" s="49" t="s">
        <v>537</v>
      </c>
      <c r="V99" s="38" t="s">
        <v>538</v>
      </c>
      <c r="W99" s="44" t="s">
        <v>197</v>
      </c>
      <c r="X99" s="90" t="s">
        <v>198</v>
      </c>
      <c r="Y99" s="38"/>
      <c r="Z99" s="38">
        <v>1</v>
      </c>
      <c r="AA99" s="38">
        <v>1</v>
      </c>
      <c r="AB99" s="90"/>
      <c r="AC99" s="49" t="s">
        <v>530</v>
      </c>
      <c r="AD99" s="213"/>
      <c r="AE99" s="214"/>
      <c r="AF99" s="203"/>
      <c r="AG99" s="203"/>
      <c r="AH99" s="215"/>
      <c r="AI99" s="38">
        <v>1</v>
      </c>
      <c r="AJ99" s="41">
        <v>1</v>
      </c>
      <c r="AK99" s="125" t="s">
        <v>1108</v>
      </c>
      <c r="AL99" s="222" t="s">
        <v>1109</v>
      </c>
      <c r="AM99" s="223">
        <f t="shared" si="21"/>
        <v>1</v>
      </c>
      <c r="AN99" s="94">
        <v>1</v>
      </c>
      <c r="AO99" s="161">
        <v>1</v>
      </c>
      <c r="AP99" s="166" t="s">
        <v>990</v>
      </c>
      <c r="AQ99" s="176" t="s">
        <v>991</v>
      </c>
      <c r="AR99" s="171">
        <f t="shared" si="20"/>
        <v>1</v>
      </c>
    </row>
    <row r="100" spans="1:45" ht="304.5" customHeight="1" x14ac:dyDescent="0.2">
      <c r="A100" s="255"/>
      <c r="B100" s="255"/>
      <c r="C100" s="255"/>
      <c r="D100" s="256"/>
      <c r="E100" s="286"/>
      <c r="F100" s="256"/>
      <c r="G100" s="256"/>
      <c r="H100" s="268"/>
      <c r="I100" s="314"/>
      <c r="J100" s="314"/>
      <c r="K100" s="268"/>
      <c r="L100" s="268"/>
      <c r="M100" s="38" t="s">
        <v>225</v>
      </c>
      <c r="N100" s="38" t="s">
        <v>724</v>
      </c>
      <c r="O100" s="38" t="s">
        <v>192</v>
      </c>
      <c r="P100" s="38">
        <f t="shared" si="15"/>
        <v>85</v>
      </c>
      <c r="Q100" s="42" t="s">
        <v>317</v>
      </c>
      <c r="R100" s="50" t="s">
        <v>318</v>
      </c>
      <c r="S100" s="137" t="s">
        <v>282</v>
      </c>
      <c r="T100" s="50">
        <v>12</v>
      </c>
      <c r="U100" s="110" t="s">
        <v>319</v>
      </c>
      <c r="V100" s="50" t="s">
        <v>320</v>
      </c>
      <c r="W100" s="44" t="s">
        <v>197</v>
      </c>
      <c r="X100" s="90" t="s">
        <v>198</v>
      </c>
      <c r="Y100" s="38">
        <v>3</v>
      </c>
      <c r="Z100" s="38">
        <v>3</v>
      </c>
      <c r="AA100" s="38">
        <v>3</v>
      </c>
      <c r="AB100" s="38">
        <v>3</v>
      </c>
      <c r="AC100" s="49" t="s">
        <v>321</v>
      </c>
      <c r="AD100" s="201">
        <v>3</v>
      </c>
      <c r="AE100" s="201">
        <v>3</v>
      </c>
      <c r="AF100" s="203" t="s">
        <v>1110</v>
      </c>
      <c r="AG100" s="203" t="s">
        <v>1111</v>
      </c>
      <c r="AH100" s="200">
        <f t="shared" ref="AH100:AH101" si="22">(AE100*100%)/AD100</f>
        <v>1</v>
      </c>
      <c r="AI100" s="38">
        <v>3</v>
      </c>
      <c r="AJ100" s="38">
        <v>3</v>
      </c>
      <c r="AK100" s="125" t="s">
        <v>1112</v>
      </c>
      <c r="AL100" s="222" t="s">
        <v>1113</v>
      </c>
      <c r="AM100" s="223">
        <f t="shared" si="21"/>
        <v>1</v>
      </c>
      <c r="AN100" s="94">
        <v>3</v>
      </c>
      <c r="AO100" s="94">
        <v>3</v>
      </c>
      <c r="AP100" s="177" t="s">
        <v>972</v>
      </c>
      <c r="AQ100" s="177" t="s">
        <v>973</v>
      </c>
      <c r="AR100" s="171">
        <f t="shared" si="20"/>
        <v>1</v>
      </c>
    </row>
    <row r="101" spans="1:45" ht="60" x14ac:dyDescent="0.2">
      <c r="A101" s="255"/>
      <c r="B101" s="255"/>
      <c r="C101" s="255"/>
      <c r="D101" s="256"/>
      <c r="E101" s="286"/>
      <c r="F101" s="256"/>
      <c r="G101" s="256"/>
      <c r="H101" s="268"/>
      <c r="I101" s="314"/>
      <c r="J101" s="314"/>
      <c r="K101" s="268"/>
      <c r="L101" s="268"/>
      <c r="M101" s="38" t="s">
        <v>225</v>
      </c>
      <c r="N101" s="38" t="s">
        <v>724</v>
      </c>
      <c r="O101" s="38" t="s">
        <v>192</v>
      </c>
      <c r="P101" s="38">
        <f t="shared" si="15"/>
        <v>86</v>
      </c>
      <c r="Q101" s="42" t="s">
        <v>641</v>
      </c>
      <c r="R101" s="51" t="s">
        <v>318</v>
      </c>
      <c r="S101" s="138" t="s">
        <v>282</v>
      </c>
      <c r="T101" s="51">
        <v>4</v>
      </c>
      <c r="U101" s="110" t="s">
        <v>322</v>
      </c>
      <c r="V101" s="50" t="s">
        <v>323</v>
      </c>
      <c r="W101" s="44" t="s">
        <v>197</v>
      </c>
      <c r="X101" s="90" t="s">
        <v>198</v>
      </c>
      <c r="Y101" s="186">
        <v>2</v>
      </c>
      <c r="Z101" s="186"/>
      <c r="AA101" s="186"/>
      <c r="AB101" s="186">
        <v>2</v>
      </c>
      <c r="AC101" s="49" t="s">
        <v>324</v>
      </c>
      <c r="AD101" s="201">
        <v>2</v>
      </c>
      <c r="AE101" s="201">
        <v>2</v>
      </c>
      <c r="AF101" s="203" t="s">
        <v>1114</v>
      </c>
      <c r="AG101" s="203" t="s">
        <v>1115</v>
      </c>
      <c r="AH101" s="200">
        <f t="shared" si="22"/>
        <v>1</v>
      </c>
      <c r="AI101" s="186"/>
      <c r="AJ101" s="41"/>
      <c r="AK101" s="125"/>
      <c r="AL101" s="222"/>
      <c r="AM101" s="142"/>
      <c r="AN101" s="75"/>
      <c r="AO101" s="180"/>
      <c r="AP101" s="174"/>
      <c r="AQ101" s="174"/>
      <c r="AR101" s="170"/>
      <c r="AS101" s="6"/>
    </row>
    <row r="102" spans="1:45" ht="165" x14ac:dyDescent="0.2">
      <c r="A102" s="255"/>
      <c r="B102" s="255"/>
      <c r="C102" s="255"/>
      <c r="D102" s="256"/>
      <c r="E102" s="286"/>
      <c r="F102" s="256"/>
      <c r="G102" s="256"/>
      <c r="H102" s="268"/>
      <c r="I102" s="314"/>
      <c r="J102" s="314"/>
      <c r="K102" s="268"/>
      <c r="L102" s="268"/>
      <c r="M102" s="38" t="s">
        <v>237</v>
      </c>
      <c r="N102" s="38" t="s">
        <v>788</v>
      </c>
      <c r="O102" s="38" t="s">
        <v>789</v>
      </c>
      <c r="P102" s="38">
        <f t="shared" si="15"/>
        <v>87</v>
      </c>
      <c r="Q102" s="42" t="s">
        <v>781</v>
      </c>
      <c r="R102" s="38" t="s">
        <v>782</v>
      </c>
      <c r="S102" s="137" t="s">
        <v>783</v>
      </c>
      <c r="T102" s="50">
        <v>3</v>
      </c>
      <c r="U102" s="49" t="s">
        <v>784</v>
      </c>
      <c r="V102" s="38" t="s">
        <v>785</v>
      </c>
      <c r="W102" s="44" t="s">
        <v>786</v>
      </c>
      <c r="X102" s="90" t="s">
        <v>236</v>
      </c>
      <c r="Y102" s="38"/>
      <c r="Z102" s="38">
        <v>1</v>
      </c>
      <c r="AA102" s="38">
        <v>1</v>
      </c>
      <c r="AB102" s="38">
        <v>1</v>
      </c>
      <c r="AC102" s="49" t="s">
        <v>787</v>
      </c>
      <c r="AD102" s="213"/>
      <c r="AE102" s="214"/>
      <c r="AF102" s="203"/>
      <c r="AG102" s="203"/>
      <c r="AH102" s="215"/>
      <c r="AI102" s="38">
        <v>1</v>
      </c>
      <c r="AJ102" s="38">
        <v>1</v>
      </c>
      <c r="AK102" s="125" t="s">
        <v>1116</v>
      </c>
      <c r="AL102" s="222" t="s">
        <v>1117</v>
      </c>
      <c r="AM102" s="223">
        <f t="shared" ref="AM102" si="23">(AJ102*100%)/AI102</f>
        <v>1</v>
      </c>
      <c r="AN102" s="94">
        <v>1</v>
      </c>
      <c r="AO102" s="94">
        <v>1</v>
      </c>
      <c r="AP102" s="177" t="s">
        <v>980</v>
      </c>
      <c r="AQ102" s="177" t="s">
        <v>981</v>
      </c>
      <c r="AR102" s="171">
        <f t="shared" ref="AR102:AR103" si="24">(AO102*100%)/AN102</f>
        <v>1</v>
      </c>
    </row>
    <row r="103" spans="1:45" ht="104.25" customHeight="1" x14ac:dyDescent="0.2">
      <c r="A103" s="255"/>
      <c r="B103" s="255"/>
      <c r="C103" s="255"/>
      <c r="D103" s="256"/>
      <c r="E103" s="286"/>
      <c r="F103" s="256"/>
      <c r="G103" s="256"/>
      <c r="H103" s="268"/>
      <c r="I103" s="314"/>
      <c r="J103" s="314"/>
      <c r="K103" s="268"/>
      <c r="L103" s="268"/>
      <c r="M103" s="38" t="s">
        <v>237</v>
      </c>
      <c r="N103" s="75" t="s">
        <v>238</v>
      </c>
      <c r="O103" s="75" t="s">
        <v>192</v>
      </c>
      <c r="P103" s="38">
        <f t="shared" si="15"/>
        <v>88</v>
      </c>
      <c r="Q103" s="42" t="s">
        <v>239</v>
      </c>
      <c r="R103" s="186" t="s">
        <v>8</v>
      </c>
      <c r="S103" s="186" t="s">
        <v>240</v>
      </c>
      <c r="T103" s="136">
        <v>100</v>
      </c>
      <c r="U103" s="58" t="s">
        <v>241</v>
      </c>
      <c r="V103" s="186" t="s">
        <v>242</v>
      </c>
      <c r="W103" s="44" t="s">
        <v>217</v>
      </c>
      <c r="X103" s="90" t="s">
        <v>236</v>
      </c>
      <c r="Y103" s="186"/>
      <c r="Z103" s="107">
        <v>0.3</v>
      </c>
      <c r="AA103" s="107">
        <v>0.7</v>
      </c>
      <c r="AB103" s="107">
        <v>1</v>
      </c>
      <c r="AC103" s="49" t="s">
        <v>243</v>
      </c>
      <c r="AD103" s="213"/>
      <c r="AE103" s="214"/>
      <c r="AF103" s="203"/>
      <c r="AG103" s="203"/>
      <c r="AH103" s="215"/>
      <c r="AI103" s="107">
        <v>0.3</v>
      </c>
      <c r="AJ103" s="241">
        <v>0.77600000000000002</v>
      </c>
      <c r="AK103" s="125" t="s">
        <v>1118</v>
      </c>
      <c r="AL103" s="222" t="s">
        <v>1119</v>
      </c>
      <c r="AM103" s="223">
        <v>1</v>
      </c>
      <c r="AN103" s="162">
        <v>0.7</v>
      </c>
      <c r="AO103" s="162">
        <v>0.76459999999999995</v>
      </c>
      <c r="AP103" s="177" t="s">
        <v>982</v>
      </c>
      <c r="AQ103" s="177" t="s">
        <v>983</v>
      </c>
      <c r="AR103" s="171">
        <f t="shared" si="24"/>
        <v>1.0922857142857143</v>
      </c>
    </row>
    <row r="104" spans="1:45" ht="316.5" customHeight="1" x14ac:dyDescent="0.2">
      <c r="A104" s="255"/>
      <c r="B104" s="255"/>
      <c r="C104" s="255"/>
      <c r="D104" s="256"/>
      <c r="E104" s="286"/>
      <c r="F104" s="256"/>
      <c r="G104" s="256"/>
      <c r="H104" s="268"/>
      <c r="I104" s="314"/>
      <c r="J104" s="314"/>
      <c r="K104" s="268"/>
      <c r="L104" s="268"/>
      <c r="M104" s="75" t="s">
        <v>225</v>
      </c>
      <c r="N104" s="75" t="s">
        <v>238</v>
      </c>
      <c r="O104" s="75" t="s">
        <v>192</v>
      </c>
      <c r="P104" s="38">
        <f t="shared" si="15"/>
        <v>89</v>
      </c>
      <c r="Q104" s="42" t="s">
        <v>244</v>
      </c>
      <c r="R104" s="186" t="s">
        <v>245</v>
      </c>
      <c r="S104" s="186" t="s">
        <v>246</v>
      </c>
      <c r="T104" s="136">
        <v>1</v>
      </c>
      <c r="U104" s="58" t="s">
        <v>247</v>
      </c>
      <c r="V104" s="186" t="s">
        <v>248</v>
      </c>
      <c r="W104" s="44" t="s">
        <v>197</v>
      </c>
      <c r="X104" s="90" t="s">
        <v>236</v>
      </c>
      <c r="Y104" s="38"/>
      <c r="Z104" s="38"/>
      <c r="AA104" s="38"/>
      <c r="AB104" s="38">
        <v>1</v>
      </c>
      <c r="AC104" s="49" t="s">
        <v>249</v>
      </c>
      <c r="AD104" s="213"/>
      <c r="AE104" s="214"/>
      <c r="AF104" s="203"/>
      <c r="AG104" s="203"/>
      <c r="AH104" s="215"/>
      <c r="AI104" s="38"/>
      <c r="AJ104" s="41"/>
      <c r="AK104" s="125"/>
      <c r="AL104" s="222"/>
      <c r="AM104" s="142"/>
      <c r="AN104" s="38"/>
      <c r="AO104" s="180"/>
      <c r="AP104" s="174"/>
      <c r="AQ104" s="174"/>
      <c r="AR104" s="170"/>
      <c r="AS104" s="6"/>
    </row>
    <row r="105" spans="1:45" ht="105" x14ac:dyDescent="0.2">
      <c r="A105" s="255"/>
      <c r="B105" s="255"/>
      <c r="C105" s="255"/>
      <c r="D105" s="256"/>
      <c r="E105" s="286"/>
      <c r="F105" s="256"/>
      <c r="G105" s="256"/>
      <c r="H105" s="268"/>
      <c r="I105" s="314"/>
      <c r="J105" s="314"/>
      <c r="K105" s="268"/>
      <c r="L105" s="268"/>
      <c r="M105" s="38" t="s">
        <v>237</v>
      </c>
      <c r="N105" s="75" t="s">
        <v>238</v>
      </c>
      <c r="O105" s="75" t="s">
        <v>192</v>
      </c>
      <c r="P105" s="38">
        <f t="shared" si="15"/>
        <v>90</v>
      </c>
      <c r="Q105" s="42" t="s">
        <v>250</v>
      </c>
      <c r="R105" s="186" t="s">
        <v>8</v>
      </c>
      <c r="S105" s="186" t="s">
        <v>240</v>
      </c>
      <c r="T105" s="136">
        <v>1</v>
      </c>
      <c r="U105" s="58" t="s">
        <v>251</v>
      </c>
      <c r="V105" s="186" t="s">
        <v>252</v>
      </c>
      <c r="W105" s="44" t="s">
        <v>197</v>
      </c>
      <c r="X105" s="90" t="s">
        <v>236</v>
      </c>
      <c r="Y105" s="186"/>
      <c r="Z105" s="186"/>
      <c r="AA105" s="186"/>
      <c r="AB105" s="186">
        <v>1</v>
      </c>
      <c r="AC105" s="49" t="s">
        <v>253</v>
      </c>
      <c r="AD105" s="213"/>
      <c r="AE105" s="214"/>
      <c r="AF105" s="203"/>
      <c r="AG105" s="203"/>
      <c r="AH105" s="215"/>
      <c r="AI105" s="186"/>
      <c r="AJ105" s="41"/>
      <c r="AK105" s="125"/>
      <c r="AL105" s="222"/>
      <c r="AM105" s="142"/>
      <c r="AN105" s="75"/>
      <c r="AO105" s="91"/>
      <c r="AP105" s="175"/>
      <c r="AQ105" s="175"/>
      <c r="AR105" s="29"/>
      <c r="AS105" s="6"/>
    </row>
    <row r="106" spans="1:45" ht="60" x14ac:dyDescent="0.2">
      <c r="A106" s="255"/>
      <c r="B106" s="255"/>
      <c r="C106" s="255"/>
      <c r="D106" s="256"/>
      <c r="E106" s="286"/>
      <c r="F106" s="256"/>
      <c r="G106" s="256"/>
      <c r="H106" s="268"/>
      <c r="I106" s="314"/>
      <c r="J106" s="314"/>
      <c r="K106" s="268"/>
      <c r="L106" s="268"/>
      <c r="M106" s="38" t="s">
        <v>200</v>
      </c>
      <c r="N106" s="38" t="s">
        <v>283</v>
      </c>
      <c r="O106" s="38" t="s">
        <v>220</v>
      </c>
      <c r="P106" s="38">
        <f t="shared" si="15"/>
        <v>91</v>
      </c>
      <c r="Q106" s="52" t="s">
        <v>297</v>
      </c>
      <c r="R106" s="38" t="s">
        <v>284</v>
      </c>
      <c r="S106" s="137" t="s">
        <v>285</v>
      </c>
      <c r="T106" s="50">
        <v>1</v>
      </c>
      <c r="U106" s="110" t="s">
        <v>298</v>
      </c>
      <c r="V106" s="50" t="s">
        <v>299</v>
      </c>
      <c r="W106" s="44" t="s">
        <v>197</v>
      </c>
      <c r="X106" s="90" t="s">
        <v>198</v>
      </c>
      <c r="Y106" s="38"/>
      <c r="Z106" s="38">
        <v>1</v>
      </c>
      <c r="AA106" s="38"/>
      <c r="AB106" s="38"/>
      <c r="AC106" s="49" t="s">
        <v>300</v>
      </c>
      <c r="AD106" s="213"/>
      <c r="AE106" s="214"/>
      <c r="AF106" s="203"/>
      <c r="AG106" s="203"/>
      <c r="AH106" s="215"/>
      <c r="AI106" s="38">
        <v>1</v>
      </c>
      <c r="AJ106" s="38">
        <v>1</v>
      </c>
      <c r="AK106" s="125" t="s">
        <v>1120</v>
      </c>
      <c r="AL106" s="222" t="s">
        <v>1121</v>
      </c>
      <c r="AM106" s="223">
        <f t="shared" ref="AM106" si="25">(AJ106*100%)/AI106</f>
        <v>1</v>
      </c>
      <c r="AN106" s="38"/>
      <c r="AO106" s="91"/>
      <c r="AP106" s="175"/>
      <c r="AQ106" s="175"/>
      <c r="AR106" s="29"/>
      <c r="AS106" s="6"/>
    </row>
    <row r="107" spans="1:45" ht="90" x14ac:dyDescent="0.2">
      <c r="A107" s="255"/>
      <c r="B107" s="255"/>
      <c r="C107" s="255"/>
      <c r="D107" s="256"/>
      <c r="E107" s="286"/>
      <c r="F107" s="256"/>
      <c r="G107" s="256"/>
      <c r="H107" s="268"/>
      <c r="I107" s="314"/>
      <c r="J107" s="314"/>
      <c r="K107" s="268"/>
      <c r="L107" s="268"/>
      <c r="M107" s="38" t="s">
        <v>200</v>
      </c>
      <c r="N107" s="38" t="s">
        <v>283</v>
      </c>
      <c r="O107" s="38" t="s">
        <v>220</v>
      </c>
      <c r="P107" s="38">
        <f t="shared" si="15"/>
        <v>92</v>
      </c>
      <c r="Q107" s="52" t="s">
        <v>301</v>
      </c>
      <c r="R107" s="38" t="s">
        <v>284</v>
      </c>
      <c r="S107" s="137" t="s">
        <v>285</v>
      </c>
      <c r="T107" s="50">
        <v>1</v>
      </c>
      <c r="U107" s="110" t="s">
        <v>302</v>
      </c>
      <c r="V107" s="139" t="s">
        <v>303</v>
      </c>
      <c r="W107" s="44" t="s">
        <v>197</v>
      </c>
      <c r="X107" s="90" t="s">
        <v>198</v>
      </c>
      <c r="Y107" s="38">
        <v>1</v>
      </c>
      <c r="Z107" s="38"/>
      <c r="AA107" s="38"/>
      <c r="AB107" s="38"/>
      <c r="AC107" s="49" t="s">
        <v>304</v>
      </c>
      <c r="AD107" s="201">
        <v>1</v>
      </c>
      <c r="AE107" s="201">
        <v>1</v>
      </c>
      <c r="AF107" s="203" t="s">
        <v>1122</v>
      </c>
      <c r="AG107" s="203" t="s">
        <v>1123</v>
      </c>
      <c r="AH107" s="200">
        <f t="shared" ref="AH107:AH108" si="26">(AE107*100%)/AD107</f>
        <v>1</v>
      </c>
      <c r="AI107" s="38"/>
      <c r="AJ107" s="41"/>
      <c r="AK107" s="125"/>
      <c r="AL107" s="222"/>
      <c r="AM107" s="142"/>
      <c r="AN107" s="38"/>
      <c r="AO107" s="91"/>
      <c r="AP107" s="40" t="s">
        <v>974</v>
      </c>
      <c r="AQ107" s="254" t="s">
        <v>975</v>
      </c>
      <c r="AR107" s="29"/>
      <c r="AS107" s="6"/>
    </row>
    <row r="108" spans="1:45" ht="75" x14ac:dyDescent="0.2">
      <c r="A108" s="255"/>
      <c r="B108" s="255"/>
      <c r="C108" s="255"/>
      <c r="D108" s="256"/>
      <c r="E108" s="286"/>
      <c r="F108" s="256"/>
      <c r="G108" s="256"/>
      <c r="H108" s="268"/>
      <c r="I108" s="314"/>
      <c r="J108" s="314"/>
      <c r="K108" s="268"/>
      <c r="L108" s="268"/>
      <c r="M108" s="38" t="s">
        <v>200</v>
      </c>
      <c r="N108" s="38" t="s">
        <v>283</v>
      </c>
      <c r="O108" s="38" t="s">
        <v>220</v>
      </c>
      <c r="P108" s="38">
        <f t="shared" si="15"/>
        <v>93</v>
      </c>
      <c r="Q108" s="52" t="s">
        <v>305</v>
      </c>
      <c r="R108" s="38" t="s">
        <v>284</v>
      </c>
      <c r="S108" s="137" t="s">
        <v>285</v>
      </c>
      <c r="T108" s="50">
        <v>12</v>
      </c>
      <c r="U108" s="110" t="s">
        <v>306</v>
      </c>
      <c r="V108" s="139" t="s">
        <v>307</v>
      </c>
      <c r="W108" s="44" t="s">
        <v>197</v>
      </c>
      <c r="X108" s="90" t="s">
        <v>198</v>
      </c>
      <c r="Y108" s="38">
        <v>3</v>
      </c>
      <c r="Z108" s="38">
        <v>3</v>
      </c>
      <c r="AA108" s="38">
        <v>3</v>
      </c>
      <c r="AB108" s="38">
        <v>3</v>
      </c>
      <c r="AC108" s="49" t="s">
        <v>308</v>
      </c>
      <c r="AD108" s="201">
        <v>3</v>
      </c>
      <c r="AE108" s="201">
        <v>3</v>
      </c>
      <c r="AF108" s="203" t="s">
        <v>1124</v>
      </c>
      <c r="AG108" s="203" t="s">
        <v>1125</v>
      </c>
      <c r="AH108" s="200">
        <f t="shared" si="26"/>
        <v>1</v>
      </c>
      <c r="AI108" s="38">
        <v>3</v>
      </c>
      <c r="AJ108" s="38">
        <v>3</v>
      </c>
      <c r="AK108" s="125" t="s">
        <v>976</v>
      </c>
      <c r="AL108" s="222" t="s">
        <v>977</v>
      </c>
      <c r="AM108" s="223">
        <f t="shared" ref="AM108:AM109" si="27">(AJ108*100%)/AI108</f>
        <v>1</v>
      </c>
      <c r="AN108" s="94">
        <v>3</v>
      </c>
      <c r="AO108" s="94">
        <v>3</v>
      </c>
      <c r="AP108" s="167" t="s">
        <v>976</v>
      </c>
      <c r="AQ108" s="167" t="s">
        <v>977</v>
      </c>
      <c r="AR108" s="171">
        <f>(AO108*100%)/AN108</f>
        <v>1</v>
      </c>
    </row>
    <row r="109" spans="1:45" ht="60" x14ac:dyDescent="0.2">
      <c r="A109" s="255"/>
      <c r="B109" s="255"/>
      <c r="C109" s="255"/>
      <c r="D109" s="256"/>
      <c r="E109" s="286"/>
      <c r="F109" s="256"/>
      <c r="G109" s="256"/>
      <c r="H109" s="268"/>
      <c r="I109" s="314"/>
      <c r="J109" s="314"/>
      <c r="K109" s="268"/>
      <c r="L109" s="268"/>
      <c r="M109" s="38" t="s">
        <v>200</v>
      </c>
      <c r="N109" s="38" t="s">
        <v>283</v>
      </c>
      <c r="O109" s="38" t="s">
        <v>220</v>
      </c>
      <c r="P109" s="38">
        <f t="shared" si="15"/>
        <v>94</v>
      </c>
      <c r="Q109" s="52" t="s">
        <v>309</v>
      </c>
      <c r="R109" s="38" t="s">
        <v>284</v>
      </c>
      <c r="S109" s="137" t="s">
        <v>285</v>
      </c>
      <c r="T109" s="50">
        <v>1</v>
      </c>
      <c r="U109" s="110" t="s">
        <v>310</v>
      </c>
      <c r="V109" s="50" t="s">
        <v>311</v>
      </c>
      <c r="W109" s="44" t="s">
        <v>197</v>
      </c>
      <c r="X109" s="90" t="s">
        <v>198</v>
      </c>
      <c r="Y109" s="38"/>
      <c r="Z109" s="38">
        <v>1</v>
      </c>
      <c r="AA109" s="38"/>
      <c r="AB109" s="38"/>
      <c r="AC109" s="49" t="s">
        <v>312</v>
      </c>
      <c r="AD109" s="213"/>
      <c r="AE109" s="214"/>
      <c r="AF109" s="203"/>
      <c r="AG109" s="203"/>
      <c r="AH109" s="215"/>
      <c r="AI109" s="38">
        <v>1</v>
      </c>
      <c r="AJ109" s="38">
        <v>1</v>
      </c>
      <c r="AK109" s="125" t="s">
        <v>1126</v>
      </c>
      <c r="AL109" s="222" t="s">
        <v>1127</v>
      </c>
      <c r="AM109" s="223">
        <f t="shared" si="27"/>
        <v>1</v>
      </c>
      <c r="AN109" s="38"/>
      <c r="AO109" s="180"/>
      <c r="AP109" s="174"/>
      <c r="AQ109" s="174"/>
      <c r="AR109" s="170"/>
      <c r="AS109" s="6"/>
    </row>
    <row r="110" spans="1:45" ht="75" x14ac:dyDescent="0.2">
      <c r="A110" s="255"/>
      <c r="B110" s="255"/>
      <c r="C110" s="255"/>
      <c r="D110" s="256"/>
      <c r="E110" s="286"/>
      <c r="F110" s="256"/>
      <c r="G110" s="256"/>
      <c r="H110" s="268"/>
      <c r="I110" s="314"/>
      <c r="J110" s="314"/>
      <c r="K110" s="268"/>
      <c r="L110" s="268"/>
      <c r="M110" s="38" t="s">
        <v>200</v>
      </c>
      <c r="N110" s="38" t="s">
        <v>283</v>
      </c>
      <c r="O110" s="38" t="s">
        <v>192</v>
      </c>
      <c r="P110" s="38">
        <f t="shared" si="15"/>
        <v>95</v>
      </c>
      <c r="Q110" s="52" t="s">
        <v>772</v>
      </c>
      <c r="R110" s="38" t="s">
        <v>284</v>
      </c>
      <c r="S110" s="137" t="s">
        <v>285</v>
      </c>
      <c r="T110" s="50">
        <v>2</v>
      </c>
      <c r="U110" s="49" t="s">
        <v>313</v>
      </c>
      <c r="V110" s="38" t="s">
        <v>314</v>
      </c>
      <c r="W110" s="44" t="s">
        <v>197</v>
      </c>
      <c r="X110" s="90" t="s">
        <v>198</v>
      </c>
      <c r="Y110" s="38"/>
      <c r="Z110" s="38"/>
      <c r="AA110" s="38"/>
      <c r="AB110" s="38">
        <v>2</v>
      </c>
      <c r="AC110" s="49" t="s">
        <v>315</v>
      </c>
      <c r="AD110" s="213"/>
      <c r="AE110" s="214"/>
      <c r="AF110" s="203"/>
      <c r="AG110" s="203"/>
      <c r="AH110" s="215"/>
      <c r="AI110" s="38"/>
      <c r="AJ110" s="41"/>
      <c r="AK110" s="125"/>
      <c r="AL110" s="222"/>
      <c r="AM110" s="142"/>
      <c r="AN110" s="38"/>
      <c r="AO110" s="91"/>
      <c r="AP110" s="175"/>
      <c r="AQ110" s="175"/>
      <c r="AR110" s="29"/>
      <c r="AS110" s="6"/>
    </row>
    <row r="111" spans="1:45" ht="90" x14ac:dyDescent="0.2">
      <c r="A111" s="255"/>
      <c r="B111" s="255"/>
      <c r="C111" s="255"/>
      <c r="D111" s="256"/>
      <c r="E111" s="286"/>
      <c r="F111" s="256"/>
      <c r="G111" s="256"/>
      <c r="H111" s="268"/>
      <c r="I111" s="314"/>
      <c r="J111" s="314"/>
      <c r="K111" s="268"/>
      <c r="L111" s="268"/>
      <c r="M111" s="38" t="s">
        <v>326</v>
      </c>
      <c r="N111" s="38" t="s">
        <v>327</v>
      </c>
      <c r="O111" s="38" t="s">
        <v>192</v>
      </c>
      <c r="P111" s="38">
        <f t="shared" si="15"/>
        <v>96</v>
      </c>
      <c r="Q111" s="42" t="s">
        <v>328</v>
      </c>
      <c r="R111" s="38" t="s">
        <v>329</v>
      </c>
      <c r="S111" s="38" t="s">
        <v>330</v>
      </c>
      <c r="T111" s="92">
        <v>1</v>
      </c>
      <c r="U111" s="49" t="s">
        <v>331</v>
      </c>
      <c r="V111" s="38" t="s">
        <v>332</v>
      </c>
      <c r="W111" s="90" t="s">
        <v>217</v>
      </c>
      <c r="X111" s="90" t="s">
        <v>198</v>
      </c>
      <c r="Y111" s="92">
        <v>0</v>
      </c>
      <c r="Z111" s="23">
        <v>0.2</v>
      </c>
      <c r="AA111" s="23">
        <v>0.6</v>
      </c>
      <c r="AB111" s="92">
        <v>1</v>
      </c>
      <c r="AC111" s="49" t="s">
        <v>333</v>
      </c>
      <c r="AD111" s="216"/>
      <c r="AE111" s="214"/>
      <c r="AF111" s="203"/>
      <c r="AG111" s="203"/>
      <c r="AH111" s="215"/>
      <c r="AI111" s="23">
        <v>0.2</v>
      </c>
      <c r="AJ111" s="238">
        <v>0.2</v>
      </c>
      <c r="AK111" s="125" t="s">
        <v>1128</v>
      </c>
      <c r="AL111" s="222" t="s">
        <v>1129</v>
      </c>
      <c r="AM111" s="223">
        <f t="shared" ref="AM111:AM115" si="28">(AJ111*100%)/AI111</f>
        <v>1</v>
      </c>
      <c r="AN111" s="163">
        <v>0.6</v>
      </c>
      <c r="AO111" s="172">
        <v>0.86</v>
      </c>
      <c r="AP111" s="176" t="s">
        <v>924</v>
      </c>
      <c r="AQ111" s="176" t="s">
        <v>925</v>
      </c>
      <c r="AR111" s="171">
        <f>(AO111*100%)/AN111</f>
        <v>1.4333333333333333</v>
      </c>
    </row>
    <row r="112" spans="1:45" ht="75" x14ac:dyDescent="0.2">
      <c r="A112" s="255"/>
      <c r="B112" s="255"/>
      <c r="C112" s="255"/>
      <c r="D112" s="256"/>
      <c r="E112" s="286"/>
      <c r="F112" s="256"/>
      <c r="G112" s="256"/>
      <c r="H112" s="268"/>
      <c r="I112" s="314"/>
      <c r="J112" s="314"/>
      <c r="K112" s="268"/>
      <c r="L112" s="268"/>
      <c r="M112" s="38" t="s">
        <v>326</v>
      </c>
      <c r="N112" s="38" t="s">
        <v>327</v>
      </c>
      <c r="O112" s="38" t="s">
        <v>192</v>
      </c>
      <c r="P112" s="38">
        <f t="shared" si="15"/>
        <v>97</v>
      </c>
      <c r="Q112" s="49" t="s">
        <v>342</v>
      </c>
      <c r="R112" s="38" t="s">
        <v>334</v>
      </c>
      <c r="S112" s="38" t="s">
        <v>330</v>
      </c>
      <c r="T112" s="96">
        <v>2</v>
      </c>
      <c r="U112" s="126" t="s">
        <v>343</v>
      </c>
      <c r="V112" s="38" t="s">
        <v>344</v>
      </c>
      <c r="W112" s="44" t="s">
        <v>197</v>
      </c>
      <c r="X112" s="90" t="s">
        <v>198</v>
      </c>
      <c r="Y112" s="96"/>
      <c r="Z112" s="20">
        <v>1</v>
      </c>
      <c r="AA112" s="20"/>
      <c r="AB112" s="20">
        <v>1</v>
      </c>
      <c r="AC112" s="49" t="s">
        <v>345</v>
      </c>
      <c r="AD112" s="216"/>
      <c r="AE112" s="214"/>
      <c r="AF112" s="203"/>
      <c r="AG112" s="203"/>
      <c r="AH112" s="215"/>
      <c r="AI112" s="20">
        <v>1</v>
      </c>
      <c r="AJ112" s="41">
        <v>1</v>
      </c>
      <c r="AK112" s="125" t="s">
        <v>1130</v>
      </c>
      <c r="AL112" s="222" t="s">
        <v>1131</v>
      </c>
      <c r="AM112" s="223">
        <f t="shared" si="28"/>
        <v>1</v>
      </c>
      <c r="AN112" s="20"/>
      <c r="AO112" s="180"/>
      <c r="AP112" s="174"/>
      <c r="AQ112" s="174"/>
      <c r="AR112" s="170"/>
      <c r="AS112" s="6"/>
    </row>
    <row r="113" spans="1:45" ht="180" x14ac:dyDescent="0.2">
      <c r="A113" s="255"/>
      <c r="B113" s="255"/>
      <c r="C113" s="255"/>
      <c r="D113" s="256"/>
      <c r="E113" s="286"/>
      <c r="F113" s="256"/>
      <c r="G113" s="256"/>
      <c r="H113" s="268"/>
      <c r="I113" s="314"/>
      <c r="J113" s="314"/>
      <c r="K113" s="268"/>
      <c r="L113" s="268"/>
      <c r="M113" s="38" t="s">
        <v>326</v>
      </c>
      <c r="N113" s="38" t="s">
        <v>327</v>
      </c>
      <c r="O113" s="38" t="s">
        <v>192</v>
      </c>
      <c r="P113" s="38">
        <f t="shared" si="15"/>
        <v>98</v>
      </c>
      <c r="Q113" s="42" t="s">
        <v>336</v>
      </c>
      <c r="R113" s="38" t="s">
        <v>329</v>
      </c>
      <c r="S113" s="38" t="s">
        <v>330</v>
      </c>
      <c r="T113" s="92">
        <v>1</v>
      </c>
      <c r="U113" s="49" t="s">
        <v>337</v>
      </c>
      <c r="V113" s="38" t="s">
        <v>338</v>
      </c>
      <c r="W113" s="90" t="s">
        <v>217</v>
      </c>
      <c r="X113" s="90" t="s">
        <v>198</v>
      </c>
      <c r="Y113" s="107">
        <v>0.25</v>
      </c>
      <c r="Z113" s="107">
        <v>0.25</v>
      </c>
      <c r="AA113" s="107">
        <v>0.25</v>
      </c>
      <c r="AB113" s="107">
        <v>0.25</v>
      </c>
      <c r="AC113" s="49" t="s">
        <v>333</v>
      </c>
      <c r="AD113" s="201">
        <v>0.25</v>
      </c>
      <c r="AE113" s="201">
        <v>0.25</v>
      </c>
      <c r="AF113" s="203" t="s">
        <v>1132</v>
      </c>
      <c r="AG113" s="203" t="s">
        <v>1129</v>
      </c>
      <c r="AH113" s="200">
        <f>(AE113*100%)/AD113</f>
        <v>1</v>
      </c>
      <c r="AI113" s="107">
        <v>0.25</v>
      </c>
      <c r="AJ113" s="238">
        <v>0.25</v>
      </c>
      <c r="AK113" s="125" t="s">
        <v>1133</v>
      </c>
      <c r="AL113" s="222" t="s">
        <v>1129</v>
      </c>
      <c r="AM113" s="223">
        <f t="shared" si="28"/>
        <v>1</v>
      </c>
      <c r="AN113" s="162">
        <v>0.25</v>
      </c>
      <c r="AO113" s="172">
        <v>0.25</v>
      </c>
      <c r="AP113" s="177" t="s">
        <v>926</v>
      </c>
      <c r="AQ113" s="176" t="s">
        <v>925</v>
      </c>
      <c r="AR113" s="171">
        <f>(AO113*100%)/AN113</f>
        <v>1</v>
      </c>
    </row>
    <row r="114" spans="1:45" ht="45" x14ac:dyDescent="0.2">
      <c r="A114" s="255"/>
      <c r="B114" s="255"/>
      <c r="C114" s="255"/>
      <c r="D114" s="256"/>
      <c r="E114" s="286"/>
      <c r="F114" s="256"/>
      <c r="G114" s="256"/>
      <c r="H114" s="268"/>
      <c r="I114" s="314"/>
      <c r="J114" s="314"/>
      <c r="K114" s="268"/>
      <c r="L114" s="268"/>
      <c r="M114" s="38" t="s">
        <v>326</v>
      </c>
      <c r="N114" s="38" t="s">
        <v>327</v>
      </c>
      <c r="O114" s="38" t="s">
        <v>192</v>
      </c>
      <c r="P114" s="38">
        <f t="shared" si="15"/>
        <v>99</v>
      </c>
      <c r="Q114" s="42" t="s">
        <v>339</v>
      </c>
      <c r="R114" s="38" t="s">
        <v>329</v>
      </c>
      <c r="S114" s="38" t="s">
        <v>330</v>
      </c>
      <c r="T114" s="140">
        <v>2</v>
      </c>
      <c r="U114" s="49" t="s">
        <v>340</v>
      </c>
      <c r="V114" s="38" t="s">
        <v>341</v>
      </c>
      <c r="W114" s="44" t="s">
        <v>197</v>
      </c>
      <c r="X114" s="90" t="s">
        <v>198</v>
      </c>
      <c r="Y114" s="141"/>
      <c r="Z114" s="96">
        <v>1</v>
      </c>
      <c r="AA114" s="96"/>
      <c r="AB114" s="96">
        <v>1</v>
      </c>
      <c r="AC114" s="49" t="s">
        <v>333</v>
      </c>
      <c r="AD114" s="216"/>
      <c r="AE114" s="214"/>
      <c r="AF114" s="203"/>
      <c r="AG114" s="203"/>
      <c r="AH114" s="215"/>
      <c r="AI114" s="96">
        <v>1</v>
      </c>
      <c r="AJ114" s="41">
        <v>1</v>
      </c>
      <c r="AK114" s="125" t="s">
        <v>1134</v>
      </c>
      <c r="AL114" s="40" t="s">
        <v>1135</v>
      </c>
      <c r="AM114" s="223">
        <f t="shared" si="28"/>
        <v>1</v>
      </c>
      <c r="AN114" s="96"/>
      <c r="AO114" s="180"/>
      <c r="AP114" s="174"/>
      <c r="AQ114" s="174"/>
      <c r="AR114" s="170"/>
      <c r="AS114" s="6"/>
    </row>
    <row r="115" spans="1:45" ht="75" x14ac:dyDescent="0.2">
      <c r="A115" s="255"/>
      <c r="B115" s="255"/>
      <c r="C115" s="347" t="s">
        <v>183</v>
      </c>
      <c r="D115" s="256">
        <v>42</v>
      </c>
      <c r="E115" s="290" t="s">
        <v>63</v>
      </c>
      <c r="F115" s="256" t="s">
        <v>64</v>
      </c>
      <c r="G115" s="256" t="s">
        <v>112</v>
      </c>
      <c r="H115" s="311">
        <v>4</v>
      </c>
      <c r="I115" s="312">
        <v>1</v>
      </c>
      <c r="J115" s="312">
        <v>1</v>
      </c>
      <c r="K115" s="311">
        <v>1</v>
      </c>
      <c r="L115" s="311">
        <v>1</v>
      </c>
      <c r="M115" s="38" t="s">
        <v>346</v>
      </c>
      <c r="N115" s="38" t="s">
        <v>430</v>
      </c>
      <c r="O115" s="38" t="s">
        <v>643</v>
      </c>
      <c r="P115" s="38">
        <f t="shared" si="15"/>
        <v>100</v>
      </c>
      <c r="Q115" s="42" t="s">
        <v>644</v>
      </c>
      <c r="R115" s="44" t="s">
        <v>645</v>
      </c>
      <c r="S115" s="44" t="s">
        <v>346</v>
      </c>
      <c r="T115" s="38">
        <v>4</v>
      </c>
      <c r="U115" s="105" t="s">
        <v>646</v>
      </c>
      <c r="V115" s="44" t="s">
        <v>647</v>
      </c>
      <c r="W115" s="44" t="s">
        <v>197</v>
      </c>
      <c r="X115" s="90" t="s">
        <v>198</v>
      </c>
      <c r="Y115" s="90">
        <v>1</v>
      </c>
      <c r="Z115" s="90">
        <v>1</v>
      </c>
      <c r="AA115" s="90">
        <v>1</v>
      </c>
      <c r="AB115" s="90">
        <v>1</v>
      </c>
      <c r="AC115" s="49" t="s">
        <v>648</v>
      </c>
      <c r="AD115" s="218">
        <v>1</v>
      </c>
      <c r="AE115" s="198">
        <v>1</v>
      </c>
      <c r="AF115" s="199" t="s">
        <v>1136</v>
      </c>
      <c r="AG115" s="199" t="s">
        <v>1137</v>
      </c>
      <c r="AH115" s="200">
        <f>(AE115*100%)/AD115</f>
        <v>1</v>
      </c>
      <c r="AI115" s="90">
        <v>1</v>
      </c>
      <c r="AJ115" s="90">
        <v>1</v>
      </c>
      <c r="AK115" s="125" t="s">
        <v>1138</v>
      </c>
      <c r="AL115" s="222" t="s">
        <v>928</v>
      </c>
      <c r="AM115" s="223">
        <f t="shared" si="28"/>
        <v>1</v>
      </c>
      <c r="AN115" s="159">
        <v>1</v>
      </c>
      <c r="AO115" s="159">
        <v>1</v>
      </c>
      <c r="AP115" s="179" t="s">
        <v>927</v>
      </c>
      <c r="AQ115" s="179" t="s">
        <v>928</v>
      </c>
      <c r="AR115" s="171">
        <f t="shared" ref="AR115:AR116" si="29">(AO115*100%)/AN115</f>
        <v>1</v>
      </c>
    </row>
    <row r="116" spans="1:45" ht="60" x14ac:dyDescent="0.2">
      <c r="A116" s="255"/>
      <c r="B116" s="255"/>
      <c r="C116" s="348"/>
      <c r="D116" s="256"/>
      <c r="E116" s="291"/>
      <c r="F116" s="256"/>
      <c r="G116" s="256"/>
      <c r="H116" s="311"/>
      <c r="I116" s="312"/>
      <c r="J116" s="312"/>
      <c r="K116" s="311"/>
      <c r="L116" s="311"/>
      <c r="M116" s="38" t="s">
        <v>346</v>
      </c>
      <c r="N116" s="38" t="s">
        <v>430</v>
      </c>
      <c r="O116" s="38" t="s">
        <v>643</v>
      </c>
      <c r="P116" s="38">
        <f t="shared" si="15"/>
        <v>101</v>
      </c>
      <c r="Q116" s="42" t="s">
        <v>733</v>
      </c>
      <c r="R116" s="44" t="s">
        <v>645</v>
      </c>
      <c r="S116" s="44" t="s">
        <v>346</v>
      </c>
      <c r="T116" s="38">
        <v>1</v>
      </c>
      <c r="U116" s="105" t="s">
        <v>730</v>
      </c>
      <c r="V116" s="44" t="s">
        <v>731</v>
      </c>
      <c r="W116" s="44" t="s">
        <v>197</v>
      </c>
      <c r="X116" s="90" t="s">
        <v>198</v>
      </c>
      <c r="Y116" s="90"/>
      <c r="Z116" s="90"/>
      <c r="AA116" s="90">
        <v>0.5</v>
      </c>
      <c r="AB116" s="90">
        <v>0.5</v>
      </c>
      <c r="AC116" s="49" t="s">
        <v>732</v>
      </c>
      <c r="AD116" s="213"/>
      <c r="AE116" s="214"/>
      <c r="AF116" s="203"/>
      <c r="AG116" s="203"/>
      <c r="AH116" s="215"/>
      <c r="AI116" s="90"/>
      <c r="AJ116" s="90">
        <v>1</v>
      </c>
      <c r="AK116" s="125" t="s">
        <v>929</v>
      </c>
      <c r="AL116" s="222" t="s">
        <v>928</v>
      </c>
      <c r="AM116" s="223"/>
      <c r="AN116" s="159">
        <v>0.5</v>
      </c>
      <c r="AO116" s="159">
        <v>0.5</v>
      </c>
      <c r="AP116" s="179" t="s">
        <v>929</v>
      </c>
      <c r="AQ116" s="179" t="s">
        <v>928</v>
      </c>
      <c r="AR116" s="171">
        <f t="shared" si="29"/>
        <v>1</v>
      </c>
    </row>
    <row r="117" spans="1:45" ht="75" x14ac:dyDescent="0.2">
      <c r="A117" s="255"/>
      <c r="B117" s="255"/>
      <c r="C117" s="348"/>
      <c r="D117" s="256"/>
      <c r="E117" s="291"/>
      <c r="F117" s="256"/>
      <c r="G117" s="256"/>
      <c r="H117" s="311"/>
      <c r="I117" s="312"/>
      <c r="J117" s="312"/>
      <c r="K117" s="311"/>
      <c r="L117" s="311"/>
      <c r="M117" s="38" t="s">
        <v>346</v>
      </c>
      <c r="N117" s="38" t="s">
        <v>430</v>
      </c>
      <c r="O117" s="38" t="s">
        <v>643</v>
      </c>
      <c r="P117" s="38">
        <f t="shared" si="15"/>
        <v>102</v>
      </c>
      <c r="Q117" s="42" t="s">
        <v>649</v>
      </c>
      <c r="R117" s="44" t="s">
        <v>645</v>
      </c>
      <c r="S117" s="44" t="s">
        <v>346</v>
      </c>
      <c r="T117" s="38">
        <v>1</v>
      </c>
      <c r="U117" s="105" t="s">
        <v>650</v>
      </c>
      <c r="V117" s="44" t="s">
        <v>651</v>
      </c>
      <c r="W117" s="44" t="s">
        <v>217</v>
      </c>
      <c r="X117" s="90" t="s">
        <v>198</v>
      </c>
      <c r="Y117" s="90"/>
      <c r="Z117" s="90"/>
      <c r="AA117" s="90"/>
      <c r="AB117" s="92">
        <v>1</v>
      </c>
      <c r="AC117" s="49" t="s">
        <v>652</v>
      </c>
      <c r="AD117" s="213"/>
      <c r="AE117" s="214"/>
      <c r="AF117" s="203"/>
      <c r="AG117" s="203"/>
      <c r="AH117" s="215"/>
      <c r="AI117" s="90"/>
      <c r="AJ117" s="41"/>
      <c r="AK117" s="125"/>
      <c r="AL117" s="222"/>
      <c r="AM117" s="142"/>
      <c r="AN117" s="90"/>
      <c r="AO117" s="180"/>
      <c r="AP117" s="174"/>
      <c r="AQ117" s="174"/>
      <c r="AR117" s="170"/>
      <c r="AS117" s="6"/>
    </row>
    <row r="118" spans="1:45" ht="210" x14ac:dyDescent="0.2">
      <c r="A118" s="255"/>
      <c r="B118" s="255"/>
      <c r="C118" s="348"/>
      <c r="D118" s="256"/>
      <c r="E118" s="291"/>
      <c r="F118" s="256"/>
      <c r="G118" s="256"/>
      <c r="H118" s="311"/>
      <c r="I118" s="312"/>
      <c r="J118" s="312"/>
      <c r="K118" s="311"/>
      <c r="L118" s="311"/>
      <c r="M118" s="38" t="s">
        <v>346</v>
      </c>
      <c r="N118" s="38" t="s">
        <v>430</v>
      </c>
      <c r="O118" s="38" t="s">
        <v>643</v>
      </c>
      <c r="P118" s="38">
        <f t="shared" si="15"/>
        <v>103</v>
      </c>
      <c r="Q118" s="42" t="s">
        <v>653</v>
      </c>
      <c r="R118" s="44" t="s">
        <v>654</v>
      </c>
      <c r="S118" s="44" t="s">
        <v>346</v>
      </c>
      <c r="T118" s="38">
        <v>1</v>
      </c>
      <c r="U118" s="105" t="s">
        <v>655</v>
      </c>
      <c r="V118" s="44" t="s">
        <v>656</v>
      </c>
      <c r="W118" s="44" t="s">
        <v>197</v>
      </c>
      <c r="X118" s="90" t="s">
        <v>198</v>
      </c>
      <c r="Y118" s="90"/>
      <c r="Z118" s="90">
        <v>0.5</v>
      </c>
      <c r="AA118" s="90"/>
      <c r="AB118" s="90">
        <v>0.5</v>
      </c>
      <c r="AC118" s="49" t="s">
        <v>657</v>
      </c>
      <c r="AD118" s="213"/>
      <c r="AE118" s="214"/>
      <c r="AF118" s="203"/>
      <c r="AG118" s="203"/>
      <c r="AH118" s="215"/>
      <c r="AI118" s="90">
        <v>0.5</v>
      </c>
      <c r="AJ118" s="41">
        <v>0.5</v>
      </c>
      <c r="AK118" s="125" t="s">
        <v>1139</v>
      </c>
      <c r="AL118" s="40" t="s">
        <v>1140</v>
      </c>
      <c r="AM118" s="223">
        <f t="shared" ref="AM118:AM121" si="30">(AJ118*100%)/AI118</f>
        <v>1</v>
      </c>
      <c r="AN118" s="90"/>
      <c r="AO118" s="91"/>
      <c r="AP118" s="175"/>
      <c r="AQ118" s="175"/>
      <c r="AR118" s="29"/>
      <c r="AS118" s="6"/>
    </row>
    <row r="119" spans="1:45" ht="60" x14ac:dyDescent="0.2">
      <c r="A119" s="255"/>
      <c r="B119" s="255"/>
      <c r="C119" s="348"/>
      <c r="D119" s="256"/>
      <c r="E119" s="291"/>
      <c r="F119" s="256"/>
      <c r="G119" s="256"/>
      <c r="H119" s="311"/>
      <c r="I119" s="312"/>
      <c r="J119" s="312"/>
      <c r="K119" s="311"/>
      <c r="L119" s="311"/>
      <c r="M119" s="38" t="s">
        <v>346</v>
      </c>
      <c r="N119" s="38" t="s">
        <v>430</v>
      </c>
      <c r="O119" s="38" t="s">
        <v>643</v>
      </c>
      <c r="P119" s="38">
        <f t="shared" si="15"/>
        <v>104</v>
      </c>
      <c r="Q119" s="42" t="s">
        <v>658</v>
      </c>
      <c r="R119" s="44" t="s">
        <v>645</v>
      </c>
      <c r="S119" s="44" t="s">
        <v>346</v>
      </c>
      <c r="T119" s="38">
        <v>1</v>
      </c>
      <c r="U119" s="105" t="s">
        <v>659</v>
      </c>
      <c r="V119" s="44" t="s">
        <v>660</v>
      </c>
      <c r="W119" s="44" t="s">
        <v>197</v>
      </c>
      <c r="X119" s="90" t="s">
        <v>198</v>
      </c>
      <c r="Y119" s="90"/>
      <c r="Z119" s="90">
        <v>1</v>
      </c>
      <c r="AA119" s="90"/>
      <c r="AB119" s="90"/>
      <c r="AC119" s="49" t="s">
        <v>661</v>
      </c>
      <c r="AD119" s="213"/>
      <c r="AE119" s="214"/>
      <c r="AF119" s="203"/>
      <c r="AG119" s="203"/>
      <c r="AH119" s="215"/>
      <c r="AI119" s="90">
        <v>1</v>
      </c>
      <c r="AJ119" s="41">
        <v>1</v>
      </c>
      <c r="AK119" s="125" t="s">
        <v>1141</v>
      </c>
      <c r="AL119" s="222" t="s">
        <v>1142</v>
      </c>
      <c r="AM119" s="223">
        <f t="shared" si="30"/>
        <v>1</v>
      </c>
      <c r="AN119" s="90"/>
      <c r="AO119" s="91"/>
      <c r="AP119" s="175"/>
      <c r="AQ119" s="175"/>
      <c r="AR119" s="29"/>
      <c r="AS119" s="6"/>
    </row>
    <row r="120" spans="1:45" ht="60" x14ac:dyDescent="0.2">
      <c r="A120" s="255"/>
      <c r="B120" s="255"/>
      <c r="C120" s="348"/>
      <c r="D120" s="256"/>
      <c r="E120" s="291"/>
      <c r="F120" s="256"/>
      <c r="G120" s="256"/>
      <c r="H120" s="311"/>
      <c r="I120" s="312"/>
      <c r="J120" s="312"/>
      <c r="K120" s="311"/>
      <c r="L120" s="311"/>
      <c r="M120" s="38" t="s">
        <v>346</v>
      </c>
      <c r="N120" s="38" t="s">
        <v>430</v>
      </c>
      <c r="O120" s="38" t="s">
        <v>643</v>
      </c>
      <c r="P120" s="38">
        <f t="shared" si="15"/>
        <v>105</v>
      </c>
      <c r="Q120" s="42" t="s">
        <v>662</v>
      </c>
      <c r="R120" s="44" t="s">
        <v>645</v>
      </c>
      <c r="S120" s="44" t="s">
        <v>346</v>
      </c>
      <c r="T120" s="38">
        <v>1</v>
      </c>
      <c r="U120" s="105" t="s">
        <v>663</v>
      </c>
      <c r="V120" s="44" t="s">
        <v>664</v>
      </c>
      <c r="W120" s="44" t="s">
        <v>197</v>
      </c>
      <c r="X120" s="90" t="s">
        <v>198</v>
      </c>
      <c r="Y120" s="90"/>
      <c r="Z120" s="90">
        <v>1</v>
      </c>
      <c r="AA120" s="90"/>
      <c r="AB120" s="90"/>
      <c r="AC120" s="49" t="s">
        <v>665</v>
      </c>
      <c r="AD120" s="213"/>
      <c r="AE120" s="214"/>
      <c r="AF120" s="203"/>
      <c r="AG120" s="203"/>
      <c r="AH120" s="215"/>
      <c r="AI120" s="90">
        <v>1</v>
      </c>
      <c r="AJ120" s="41">
        <v>1</v>
      </c>
      <c r="AK120" s="125" t="s">
        <v>1143</v>
      </c>
      <c r="AL120" s="222" t="s">
        <v>1144</v>
      </c>
      <c r="AM120" s="223">
        <f t="shared" si="30"/>
        <v>1</v>
      </c>
      <c r="AN120" s="90"/>
      <c r="AO120" s="91"/>
      <c r="AP120" s="175"/>
      <c r="AQ120" s="175"/>
      <c r="AR120" s="29"/>
      <c r="AS120" s="6"/>
    </row>
    <row r="121" spans="1:45" ht="60" x14ac:dyDescent="0.2">
      <c r="A121" s="255"/>
      <c r="B121" s="255"/>
      <c r="C121" s="348"/>
      <c r="D121" s="256"/>
      <c r="E121" s="291"/>
      <c r="F121" s="256"/>
      <c r="G121" s="256"/>
      <c r="H121" s="311"/>
      <c r="I121" s="312"/>
      <c r="J121" s="312"/>
      <c r="K121" s="311"/>
      <c r="L121" s="311"/>
      <c r="M121" s="38" t="s">
        <v>346</v>
      </c>
      <c r="N121" s="38" t="s">
        <v>430</v>
      </c>
      <c r="O121" s="38" t="s">
        <v>643</v>
      </c>
      <c r="P121" s="38">
        <f t="shared" si="15"/>
        <v>106</v>
      </c>
      <c r="Q121" s="42" t="s">
        <v>666</v>
      </c>
      <c r="R121" s="44" t="s">
        <v>645</v>
      </c>
      <c r="S121" s="44" t="s">
        <v>346</v>
      </c>
      <c r="T121" s="38">
        <v>1</v>
      </c>
      <c r="U121" s="105" t="s">
        <v>667</v>
      </c>
      <c r="V121" s="44" t="s">
        <v>667</v>
      </c>
      <c r="W121" s="44" t="s">
        <v>197</v>
      </c>
      <c r="X121" s="90" t="s">
        <v>198</v>
      </c>
      <c r="Y121" s="90"/>
      <c r="Z121" s="90">
        <v>1</v>
      </c>
      <c r="AA121" s="90"/>
      <c r="AB121" s="90"/>
      <c r="AC121" s="49" t="s">
        <v>668</v>
      </c>
      <c r="AD121" s="213"/>
      <c r="AE121" s="214"/>
      <c r="AF121" s="203"/>
      <c r="AG121" s="203"/>
      <c r="AH121" s="215"/>
      <c r="AI121" s="90">
        <v>1</v>
      </c>
      <c r="AJ121" s="41">
        <v>1</v>
      </c>
      <c r="AK121" s="125" t="s">
        <v>1145</v>
      </c>
      <c r="AL121" s="222" t="s">
        <v>1146</v>
      </c>
      <c r="AM121" s="223">
        <f t="shared" si="30"/>
        <v>1</v>
      </c>
      <c r="AN121" s="90"/>
      <c r="AO121" s="91"/>
      <c r="AP121" s="175"/>
      <c r="AQ121" s="175"/>
      <c r="AR121" s="29"/>
      <c r="AS121" s="6"/>
    </row>
    <row r="122" spans="1:45" ht="75" x14ac:dyDescent="0.2">
      <c r="A122" s="255"/>
      <c r="B122" s="255"/>
      <c r="C122" s="348"/>
      <c r="D122" s="256"/>
      <c r="E122" s="291"/>
      <c r="F122" s="256"/>
      <c r="G122" s="256"/>
      <c r="H122" s="311"/>
      <c r="I122" s="312"/>
      <c r="J122" s="312"/>
      <c r="K122" s="311"/>
      <c r="L122" s="311"/>
      <c r="M122" s="38" t="s">
        <v>346</v>
      </c>
      <c r="N122" s="38" t="s">
        <v>430</v>
      </c>
      <c r="O122" s="38" t="s">
        <v>643</v>
      </c>
      <c r="P122" s="38">
        <f t="shared" si="15"/>
        <v>107</v>
      </c>
      <c r="Q122" s="42" t="s">
        <v>738</v>
      </c>
      <c r="R122" s="44" t="s">
        <v>734</v>
      </c>
      <c r="S122" s="44" t="s">
        <v>346</v>
      </c>
      <c r="T122" s="38">
        <v>3</v>
      </c>
      <c r="U122" s="105" t="s">
        <v>735</v>
      </c>
      <c r="V122" s="44" t="s">
        <v>736</v>
      </c>
      <c r="W122" s="44" t="s">
        <v>197</v>
      </c>
      <c r="X122" s="90" t="s">
        <v>198</v>
      </c>
      <c r="Y122" s="90"/>
      <c r="Z122" s="90"/>
      <c r="AA122" s="90"/>
      <c r="AB122" s="90">
        <v>3</v>
      </c>
      <c r="AC122" s="49" t="s">
        <v>737</v>
      </c>
      <c r="AD122" s="213"/>
      <c r="AE122" s="214"/>
      <c r="AF122" s="203"/>
      <c r="AG122" s="203"/>
      <c r="AH122" s="215"/>
      <c r="AI122" s="90"/>
      <c r="AJ122" s="41"/>
      <c r="AK122" s="125"/>
      <c r="AL122" s="222"/>
      <c r="AM122" s="142"/>
      <c r="AN122" s="90"/>
      <c r="AO122" s="91"/>
      <c r="AP122" s="175"/>
      <c r="AQ122" s="175"/>
      <c r="AR122" s="29"/>
      <c r="AS122" s="6"/>
    </row>
    <row r="123" spans="1:45" ht="60" x14ac:dyDescent="0.2">
      <c r="A123" s="255"/>
      <c r="B123" s="255"/>
      <c r="C123" s="348"/>
      <c r="D123" s="256"/>
      <c r="E123" s="291"/>
      <c r="F123" s="256"/>
      <c r="G123" s="256"/>
      <c r="H123" s="311"/>
      <c r="I123" s="312"/>
      <c r="J123" s="312"/>
      <c r="K123" s="311"/>
      <c r="L123" s="311"/>
      <c r="M123" s="38" t="s">
        <v>346</v>
      </c>
      <c r="N123" s="38" t="s">
        <v>430</v>
      </c>
      <c r="O123" s="38" t="s">
        <v>643</v>
      </c>
      <c r="P123" s="38">
        <f t="shared" si="15"/>
        <v>108</v>
      </c>
      <c r="Q123" s="42" t="s">
        <v>669</v>
      </c>
      <c r="R123" s="44" t="s">
        <v>645</v>
      </c>
      <c r="S123" s="44" t="s">
        <v>346</v>
      </c>
      <c r="T123" s="38">
        <v>1</v>
      </c>
      <c r="U123" s="105" t="s">
        <v>670</v>
      </c>
      <c r="V123" s="44" t="s">
        <v>671</v>
      </c>
      <c r="W123" s="44" t="s">
        <v>197</v>
      </c>
      <c r="X123" s="90" t="s">
        <v>198</v>
      </c>
      <c r="Y123" s="90"/>
      <c r="Z123" s="90">
        <v>1</v>
      </c>
      <c r="AA123" s="90"/>
      <c r="AB123" s="142"/>
      <c r="AC123" s="49" t="s">
        <v>672</v>
      </c>
      <c r="AD123" s="213"/>
      <c r="AE123" s="214"/>
      <c r="AF123" s="203"/>
      <c r="AG123" s="203"/>
      <c r="AH123" s="215"/>
      <c r="AI123" s="90">
        <v>1</v>
      </c>
      <c r="AJ123" s="41">
        <v>1</v>
      </c>
      <c r="AK123" s="125" t="s">
        <v>1147</v>
      </c>
      <c r="AL123" s="222"/>
      <c r="AM123" s="223">
        <f t="shared" ref="AM123" si="31">(AJ123*100%)/AI123</f>
        <v>1</v>
      </c>
      <c r="AN123" s="90"/>
      <c r="AO123" s="91"/>
      <c r="AP123" s="175"/>
      <c r="AQ123" s="175"/>
      <c r="AR123" s="29"/>
      <c r="AS123" s="6"/>
    </row>
    <row r="124" spans="1:45" ht="60" x14ac:dyDescent="0.2">
      <c r="A124" s="255"/>
      <c r="B124" s="255"/>
      <c r="C124" s="348"/>
      <c r="D124" s="256"/>
      <c r="E124" s="291"/>
      <c r="F124" s="256"/>
      <c r="G124" s="256"/>
      <c r="H124" s="311"/>
      <c r="I124" s="312"/>
      <c r="J124" s="312"/>
      <c r="K124" s="311"/>
      <c r="L124" s="311"/>
      <c r="M124" s="38" t="s">
        <v>346</v>
      </c>
      <c r="N124" s="38" t="s">
        <v>430</v>
      </c>
      <c r="O124" s="38" t="s">
        <v>673</v>
      </c>
      <c r="P124" s="38">
        <f t="shared" si="15"/>
        <v>109</v>
      </c>
      <c r="Q124" s="42" t="s">
        <v>674</v>
      </c>
      <c r="R124" s="44" t="s">
        <v>675</v>
      </c>
      <c r="S124" s="44" t="s">
        <v>346</v>
      </c>
      <c r="T124" s="90">
        <v>1</v>
      </c>
      <c r="U124" s="49" t="s">
        <v>676</v>
      </c>
      <c r="V124" s="38" t="s">
        <v>423</v>
      </c>
      <c r="W124" s="44" t="s">
        <v>197</v>
      </c>
      <c r="X124" s="90" t="s">
        <v>198</v>
      </c>
      <c r="Y124" s="90">
        <v>1</v>
      </c>
      <c r="Z124" s="90"/>
      <c r="AA124" s="90"/>
      <c r="AB124" s="90"/>
      <c r="AC124" s="49" t="s">
        <v>677</v>
      </c>
      <c r="AD124" s="218">
        <v>1</v>
      </c>
      <c r="AE124" s="198">
        <v>1</v>
      </c>
      <c r="AF124" s="199" t="s">
        <v>1148</v>
      </c>
      <c r="AG124" s="199" t="s">
        <v>1149</v>
      </c>
      <c r="AH124" s="200">
        <f>(AE124*100%)/AD124</f>
        <v>1</v>
      </c>
      <c r="AI124" s="90"/>
      <c r="AJ124" s="41"/>
      <c r="AK124" s="125"/>
      <c r="AL124" s="222"/>
      <c r="AM124" s="142"/>
      <c r="AN124" s="90"/>
      <c r="AO124" s="91"/>
      <c r="AP124" s="175"/>
      <c r="AQ124" s="175"/>
      <c r="AR124" s="29"/>
      <c r="AS124" s="6"/>
    </row>
    <row r="125" spans="1:45" ht="90" x14ac:dyDescent="0.2">
      <c r="A125" s="255"/>
      <c r="B125" s="255"/>
      <c r="C125" s="348"/>
      <c r="D125" s="256"/>
      <c r="E125" s="291"/>
      <c r="F125" s="256"/>
      <c r="G125" s="256"/>
      <c r="H125" s="311"/>
      <c r="I125" s="312"/>
      <c r="J125" s="312"/>
      <c r="K125" s="311"/>
      <c r="L125" s="311"/>
      <c r="M125" s="38" t="s">
        <v>346</v>
      </c>
      <c r="N125" s="38" t="s">
        <v>430</v>
      </c>
      <c r="O125" s="38" t="s">
        <v>673</v>
      </c>
      <c r="P125" s="38">
        <f t="shared" si="15"/>
        <v>110</v>
      </c>
      <c r="Q125" s="42" t="s">
        <v>678</v>
      </c>
      <c r="R125" s="44" t="s">
        <v>679</v>
      </c>
      <c r="S125" s="44" t="s">
        <v>346</v>
      </c>
      <c r="T125" s="92">
        <v>1</v>
      </c>
      <c r="U125" s="49" t="s">
        <v>680</v>
      </c>
      <c r="V125" s="38" t="s">
        <v>681</v>
      </c>
      <c r="W125" s="90" t="s">
        <v>217</v>
      </c>
      <c r="X125" s="90" t="s">
        <v>198</v>
      </c>
      <c r="Y125" s="92"/>
      <c r="Z125" s="92"/>
      <c r="AA125" s="92"/>
      <c r="AB125" s="92">
        <v>1</v>
      </c>
      <c r="AC125" s="49" t="s">
        <v>682</v>
      </c>
      <c r="AD125" s="216"/>
      <c r="AE125" s="214"/>
      <c r="AF125" s="203"/>
      <c r="AG125" s="203"/>
      <c r="AH125" s="215"/>
      <c r="AI125" s="92"/>
      <c r="AJ125" s="41"/>
      <c r="AK125" s="125"/>
      <c r="AL125" s="222"/>
      <c r="AM125" s="142"/>
      <c r="AN125" s="92"/>
      <c r="AO125" s="91"/>
      <c r="AP125" s="175"/>
      <c r="AQ125" s="175"/>
      <c r="AR125" s="29"/>
      <c r="AS125" s="6"/>
    </row>
    <row r="126" spans="1:45" ht="60" x14ac:dyDescent="0.2">
      <c r="A126" s="255"/>
      <c r="B126" s="255"/>
      <c r="C126" s="348"/>
      <c r="D126" s="256"/>
      <c r="E126" s="291"/>
      <c r="F126" s="256"/>
      <c r="G126" s="256"/>
      <c r="H126" s="311"/>
      <c r="I126" s="312"/>
      <c r="J126" s="312"/>
      <c r="K126" s="311"/>
      <c r="L126" s="311"/>
      <c r="M126" s="38" t="s">
        <v>346</v>
      </c>
      <c r="N126" s="38" t="s">
        <v>430</v>
      </c>
      <c r="O126" s="38" t="s">
        <v>683</v>
      </c>
      <c r="P126" s="38">
        <f t="shared" si="15"/>
        <v>111</v>
      </c>
      <c r="Q126" s="42" t="s">
        <v>684</v>
      </c>
      <c r="R126" s="44" t="s">
        <v>679</v>
      </c>
      <c r="S126" s="44" t="s">
        <v>346</v>
      </c>
      <c r="T126" s="90">
        <v>1</v>
      </c>
      <c r="U126" s="49" t="s">
        <v>683</v>
      </c>
      <c r="V126" s="38" t="s">
        <v>423</v>
      </c>
      <c r="W126" s="44" t="s">
        <v>197</v>
      </c>
      <c r="X126" s="90" t="s">
        <v>198</v>
      </c>
      <c r="Y126" s="90">
        <v>1</v>
      </c>
      <c r="Z126" s="90"/>
      <c r="AA126" s="90"/>
      <c r="AB126" s="90"/>
      <c r="AC126" s="49" t="s">
        <v>685</v>
      </c>
      <c r="AD126" s="218">
        <v>1</v>
      </c>
      <c r="AE126" s="198">
        <v>1</v>
      </c>
      <c r="AF126" s="199" t="s">
        <v>1150</v>
      </c>
      <c r="AG126" s="199" t="s">
        <v>1151</v>
      </c>
      <c r="AH126" s="200">
        <f t="shared" ref="AH126:AH130" si="32">(AE126*100%)/AD126</f>
        <v>1</v>
      </c>
      <c r="AI126" s="90"/>
      <c r="AJ126" s="41"/>
      <c r="AK126" s="125"/>
      <c r="AL126" s="222"/>
      <c r="AM126" s="142"/>
      <c r="AN126" s="90"/>
      <c r="AO126" s="91"/>
      <c r="AP126" s="175"/>
      <c r="AQ126" s="175"/>
      <c r="AR126" s="29"/>
      <c r="AS126" s="6"/>
    </row>
    <row r="127" spans="1:45" ht="60" x14ac:dyDescent="0.2">
      <c r="A127" s="255"/>
      <c r="B127" s="255"/>
      <c r="C127" s="348"/>
      <c r="D127" s="256"/>
      <c r="E127" s="291"/>
      <c r="F127" s="256"/>
      <c r="G127" s="256"/>
      <c r="H127" s="311"/>
      <c r="I127" s="312"/>
      <c r="J127" s="312"/>
      <c r="K127" s="311"/>
      <c r="L127" s="311"/>
      <c r="M127" s="38" t="s">
        <v>346</v>
      </c>
      <c r="N127" s="38" t="s">
        <v>430</v>
      </c>
      <c r="O127" s="38" t="s">
        <v>683</v>
      </c>
      <c r="P127" s="38">
        <f t="shared" si="15"/>
        <v>112</v>
      </c>
      <c r="Q127" s="42" t="s">
        <v>686</v>
      </c>
      <c r="R127" s="44" t="s">
        <v>679</v>
      </c>
      <c r="S127" s="44" t="s">
        <v>346</v>
      </c>
      <c r="T127" s="92">
        <v>1</v>
      </c>
      <c r="U127" s="49" t="s">
        <v>687</v>
      </c>
      <c r="V127" s="38" t="s">
        <v>427</v>
      </c>
      <c r="W127" s="90" t="s">
        <v>428</v>
      </c>
      <c r="X127" s="90" t="s">
        <v>198</v>
      </c>
      <c r="Y127" s="92">
        <v>0.25</v>
      </c>
      <c r="Z127" s="92">
        <v>0.25</v>
      </c>
      <c r="AA127" s="92">
        <v>0.25</v>
      </c>
      <c r="AB127" s="92">
        <v>0.25</v>
      </c>
      <c r="AC127" s="49" t="s">
        <v>688</v>
      </c>
      <c r="AD127" s="220">
        <v>0.25</v>
      </c>
      <c r="AE127" s="220">
        <v>0.25</v>
      </c>
      <c r="AF127" s="203" t="s">
        <v>1152</v>
      </c>
      <c r="AG127" s="203" t="s">
        <v>1153</v>
      </c>
      <c r="AH127" s="200">
        <f t="shared" si="32"/>
        <v>1</v>
      </c>
      <c r="AI127" s="92">
        <v>0.25</v>
      </c>
      <c r="AJ127" s="92">
        <v>0.25</v>
      </c>
      <c r="AK127" s="125" t="s">
        <v>930</v>
      </c>
      <c r="AL127" s="222" t="s">
        <v>931</v>
      </c>
      <c r="AM127" s="223">
        <f t="shared" ref="AM127" si="33">(AJ127*100%)/AI127</f>
        <v>1</v>
      </c>
      <c r="AN127" s="95">
        <v>0.25</v>
      </c>
      <c r="AO127" s="95">
        <v>0.25</v>
      </c>
      <c r="AP127" s="179" t="s">
        <v>930</v>
      </c>
      <c r="AQ127" s="161" t="s">
        <v>931</v>
      </c>
      <c r="AR127" s="171">
        <f>(AO127*100%)/AN127</f>
        <v>1</v>
      </c>
    </row>
    <row r="128" spans="1:45" ht="45" x14ac:dyDescent="0.2">
      <c r="A128" s="255"/>
      <c r="B128" s="255"/>
      <c r="C128" s="348"/>
      <c r="D128" s="256"/>
      <c r="E128" s="291"/>
      <c r="F128" s="256"/>
      <c r="G128" s="256"/>
      <c r="H128" s="311"/>
      <c r="I128" s="312"/>
      <c r="J128" s="312"/>
      <c r="K128" s="311"/>
      <c r="L128" s="311"/>
      <c r="M128" s="38" t="s">
        <v>346</v>
      </c>
      <c r="N128" s="38" t="s">
        <v>418</v>
      </c>
      <c r="O128" s="38" t="s">
        <v>419</v>
      </c>
      <c r="P128" s="38">
        <f t="shared" si="15"/>
        <v>113</v>
      </c>
      <c r="Q128" s="42" t="s">
        <v>420</v>
      </c>
      <c r="R128" s="186" t="s">
        <v>421</v>
      </c>
      <c r="S128" s="44" t="s">
        <v>346</v>
      </c>
      <c r="T128" s="186">
        <v>1</v>
      </c>
      <c r="U128" s="49" t="s">
        <v>422</v>
      </c>
      <c r="V128" s="38" t="s">
        <v>423</v>
      </c>
      <c r="W128" s="44" t="s">
        <v>197</v>
      </c>
      <c r="X128" s="90" t="s">
        <v>198</v>
      </c>
      <c r="Y128" s="186">
        <v>1</v>
      </c>
      <c r="Z128" s="92"/>
      <c r="AA128" s="90"/>
      <c r="AB128" s="92"/>
      <c r="AC128" s="49" t="s">
        <v>424</v>
      </c>
      <c r="AD128" s="201">
        <v>1</v>
      </c>
      <c r="AE128" s="202">
        <v>1</v>
      </c>
      <c r="AF128" s="203" t="s">
        <v>1154</v>
      </c>
      <c r="AG128" s="203" t="s">
        <v>1155</v>
      </c>
      <c r="AH128" s="200">
        <f t="shared" si="32"/>
        <v>1</v>
      </c>
      <c r="AI128" s="92"/>
      <c r="AJ128" s="41"/>
      <c r="AK128" s="125"/>
      <c r="AL128" s="222"/>
      <c r="AM128" s="142"/>
      <c r="AN128" s="90"/>
      <c r="AO128" s="180"/>
      <c r="AP128" s="174"/>
      <c r="AQ128" s="174"/>
      <c r="AR128" s="170"/>
      <c r="AS128" s="6"/>
    </row>
    <row r="129" spans="1:45" ht="409.5" x14ac:dyDescent="0.2">
      <c r="A129" s="255"/>
      <c r="B129" s="255"/>
      <c r="C129" s="348"/>
      <c r="D129" s="256"/>
      <c r="E129" s="291"/>
      <c r="F129" s="256"/>
      <c r="G129" s="256"/>
      <c r="H129" s="311"/>
      <c r="I129" s="312"/>
      <c r="J129" s="312"/>
      <c r="K129" s="311"/>
      <c r="L129" s="311"/>
      <c r="M129" s="38" t="s">
        <v>346</v>
      </c>
      <c r="N129" s="38" t="s">
        <v>418</v>
      </c>
      <c r="O129" s="38" t="s">
        <v>419</v>
      </c>
      <c r="P129" s="38">
        <f t="shared" si="15"/>
        <v>114</v>
      </c>
      <c r="Q129" s="42" t="s">
        <v>425</v>
      </c>
      <c r="R129" s="186" t="s">
        <v>421</v>
      </c>
      <c r="S129" s="44" t="s">
        <v>346</v>
      </c>
      <c r="T129" s="92">
        <v>1</v>
      </c>
      <c r="U129" s="49" t="s">
        <v>426</v>
      </c>
      <c r="V129" s="38" t="s">
        <v>427</v>
      </c>
      <c r="W129" s="90" t="s">
        <v>428</v>
      </c>
      <c r="X129" s="90" t="s">
        <v>198</v>
      </c>
      <c r="Y129" s="92">
        <v>0.25</v>
      </c>
      <c r="Z129" s="92">
        <v>0.25</v>
      </c>
      <c r="AA129" s="92">
        <v>0.25</v>
      </c>
      <c r="AB129" s="92">
        <v>0.25</v>
      </c>
      <c r="AC129" s="49" t="s">
        <v>429</v>
      </c>
      <c r="AD129" s="220">
        <v>0.25</v>
      </c>
      <c r="AE129" s="221">
        <v>0.25</v>
      </c>
      <c r="AF129" s="203" t="s">
        <v>1156</v>
      </c>
      <c r="AG129" s="203" t="s">
        <v>1157</v>
      </c>
      <c r="AH129" s="200">
        <f t="shared" si="32"/>
        <v>1</v>
      </c>
      <c r="AI129" s="92">
        <v>0.25</v>
      </c>
      <c r="AJ129" s="238">
        <v>0.25</v>
      </c>
      <c r="AK129" s="125" t="s">
        <v>1158</v>
      </c>
      <c r="AL129" s="222" t="s">
        <v>1159</v>
      </c>
      <c r="AM129" s="223">
        <f t="shared" ref="AM129:AM132" si="34">(AJ129*100%)/AI129</f>
        <v>1</v>
      </c>
      <c r="AN129" s="95">
        <v>0.25</v>
      </c>
      <c r="AO129" s="95">
        <v>0.25</v>
      </c>
      <c r="AP129" s="176" t="s">
        <v>1002</v>
      </c>
      <c r="AQ129" s="176" t="s">
        <v>1003</v>
      </c>
      <c r="AR129" s="171">
        <f t="shared" ref="AR129:AR130" si="35">(AO129*100%)/AN129</f>
        <v>1</v>
      </c>
    </row>
    <row r="130" spans="1:45" ht="60" x14ac:dyDescent="0.2">
      <c r="A130" s="255"/>
      <c r="B130" s="255"/>
      <c r="C130" s="348"/>
      <c r="D130" s="256"/>
      <c r="E130" s="291"/>
      <c r="F130" s="256"/>
      <c r="G130" s="256"/>
      <c r="H130" s="311"/>
      <c r="I130" s="312"/>
      <c r="J130" s="312"/>
      <c r="K130" s="311"/>
      <c r="L130" s="311"/>
      <c r="M130" s="38" t="s">
        <v>346</v>
      </c>
      <c r="N130" s="38" t="s">
        <v>347</v>
      </c>
      <c r="O130" s="38" t="s">
        <v>454</v>
      </c>
      <c r="P130" s="38">
        <f t="shared" si="15"/>
        <v>115</v>
      </c>
      <c r="Q130" s="42" t="s">
        <v>689</v>
      </c>
      <c r="R130" s="38" t="s">
        <v>433</v>
      </c>
      <c r="S130" s="38" t="s">
        <v>434</v>
      </c>
      <c r="T130" s="90">
        <v>4</v>
      </c>
      <c r="U130" s="49" t="s">
        <v>690</v>
      </c>
      <c r="V130" s="187" t="s">
        <v>691</v>
      </c>
      <c r="W130" s="44" t="s">
        <v>197</v>
      </c>
      <c r="X130" s="90" t="s">
        <v>236</v>
      </c>
      <c r="Y130" s="90">
        <v>1</v>
      </c>
      <c r="Z130" s="90">
        <v>1</v>
      </c>
      <c r="AA130" s="90">
        <v>1</v>
      </c>
      <c r="AB130" s="90">
        <v>1</v>
      </c>
      <c r="AC130" s="49" t="s">
        <v>692</v>
      </c>
      <c r="AD130" s="201">
        <v>1</v>
      </c>
      <c r="AE130" s="202">
        <v>1</v>
      </c>
      <c r="AF130" s="203" t="s">
        <v>1160</v>
      </c>
      <c r="AG130" s="203" t="s">
        <v>1161</v>
      </c>
      <c r="AH130" s="200">
        <f t="shared" si="32"/>
        <v>1</v>
      </c>
      <c r="AI130" s="90">
        <v>1</v>
      </c>
      <c r="AJ130" s="41">
        <v>1</v>
      </c>
      <c r="AK130" s="125" t="s">
        <v>1162</v>
      </c>
      <c r="AL130" s="222" t="s">
        <v>1163</v>
      </c>
      <c r="AM130" s="223">
        <f t="shared" si="34"/>
        <v>1</v>
      </c>
      <c r="AN130" s="159">
        <v>1</v>
      </c>
      <c r="AO130" s="159">
        <v>1</v>
      </c>
      <c r="AP130" s="183" t="s">
        <v>950</v>
      </c>
      <c r="AQ130" s="177" t="s">
        <v>951</v>
      </c>
      <c r="AR130" s="171">
        <f t="shared" si="35"/>
        <v>1</v>
      </c>
    </row>
    <row r="131" spans="1:45" ht="75" x14ac:dyDescent="0.2">
      <c r="A131" s="255"/>
      <c r="B131" s="255"/>
      <c r="C131" s="348"/>
      <c r="D131" s="256"/>
      <c r="E131" s="291"/>
      <c r="F131" s="256"/>
      <c r="G131" s="256"/>
      <c r="H131" s="311"/>
      <c r="I131" s="312"/>
      <c r="J131" s="312"/>
      <c r="K131" s="311"/>
      <c r="L131" s="311"/>
      <c r="M131" s="38" t="s">
        <v>346</v>
      </c>
      <c r="N131" s="38" t="s">
        <v>347</v>
      </c>
      <c r="O131" s="38" t="s">
        <v>454</v>
      </c>
      <c r="P131" s="38">
        <f t="shared" si="15"/>
        <v>116</v>
      </c>
      <c r="Q131" s="42" t="s">
        <v>693</v>
      </c>
      <c r="R131" s="44" t="s">
        <v>694</v>
      </c>
      <c r="S131" s="38" t="s">
        <v>434</v>
      </c>
      <c r="T131" s="90">
        <v>1</v>
      </c>
      <c r="U131" s="49" t="s">
        <v>695</v>
      </c>
      <c r="V131" s="187" t="s">
        <v>696</v>
      </c>
      <c r="W131" s="44" t="s">
        <v>197</v>
      </c>
      <c r="X131" s="90" t="s">
        <v>236</v>
      </c>
      <c r="Y131" s="92"/>
      <c r="Z131" s="90">
        <v>1</v>
      </c>
      <c r="AA131" s="92"/>
      <c r="AB131" s="92"/>
      <c r="AC131" s="49" t="s">
        <v>697</v>
      </c>
      <c r="AD131" s="216"/>
      <c r="AE131" s="214"/>
      <c r="AF131" s="203"/>
      <c r="AG131" s="203"/>
      <c r="AH131" s="215"/>
      <c r="AI131" s="90">
        <v>1</v>
      </c>
      <c r="AJ131" s="41">
        <v>1</v>
      </c>
      <c r="AK131" s="125" t="s">
        <v>1164</v>
      </c>
      <c r="AL131" s="222" t="s">
        <v>1165</v>
      </c>
      <c r="AM131" s="223">
        <f t="shared" si="34"/>
        <v>1</v>
      </c>
      <c r="AN131" s="92"/>
      <c r="AO131" s="180"/>
      <c r="AP131" s="174"/>
      <c r="AQ131" s="174"/>
      <c r="AR131" s="170"/>
      <c r="AS131" s="6"/>
    </row>
    <row r="132" spans="1:45" ht="105" x14ac:dyDescent="0.2">
      <c r="A132" s="255"/>
      <c r="B132" s="255"/>
      <c r="C132" s="348"/>
      <c r="D132" s="256"/>
      <c r="E132" s="291"/>
      <c r="F132" s="256"/>
      <c r="G132" s="256"/>
      <c r="H132" s="311"/>
      <c r="I132" s="312"/>
      <c r="J132" s="312"/>
      <c r="K132" s="311"/>
      <c r="L132" s="311"/>
      <c r="M132" s="38" t="s">
        <v>346</v>
      </c>
      <c r="N132" s="38" t="s">
        <v>347</v>
      </c>
      <c r="O132" s="38" t="s">
        <v>454</v>
      </c>
      <c r="P132" s="38">
        <f t="shared" si="15"/>
        <v>117</v>
      </c>
      <c r="Q132" s="42" t="s">
        <v>698</v>
      </c>
      <c r="R132" s="44" t="s">
        <v>699</v>
      </c>
      <c r="S132" s="38" t="s">
        <v>434</v>
      </c>
      <c r="T132" s="90">
        <v>1</v>
      </c>
      <c r="U132" s="49" t="s">
        <v>700</v>
      </c>
      <c r="V132" s="187" t="s">
        <v>701</v>
      </c>
      <c r="W132" s="44" t="s">
        <v>197</v>
      </c>
      <c r="X132" s="90" t="s">
        <v>236</v>
      </c>
      <c r="Y132" s="92"/>
      <c r="Z132" s="90">
        <v>1</v>
      </c>
      <c r="AA132" s="92"/>
      <c r="AB132" s="92"/>
      <c r="AC132" s="49" t="s">
        <v>702</v>
      </c>
      <c r="AD132" s="210">
        <v>1</v>
      </c>
      <c r="AE132" s="210">
        <v>1</v>
      </c>
      <c r="AF132" s="199" t="s">
        <v>1166</v>
      </c>
      <c r="AG132" s="199" t="s">
        <v>1167</v>
      </c>
      <c r="AH132" s="200">
        <f>(AE132*100%)/AD132</f>
        <v>1</v>
      </c>
      <c r="AI132" s="90">
        <v>1</v>
      </c>
      <c r="AJ132" s="90">
        <v>1</v>
      </c>
      <c r="AK132" s="237" t="s">
        <v>1168</v>
      </c>
      <c r="AL132" s="242" t="s">
        <v>931</v>
      </c>
      <c r="AM132" s="223">
        <f t="shared" si="34"/>
        <v>1</v>
      </c>
      <c r="AN132" s="92"/>
      <c r="AO132" s="91"/>
      <c r="AP132" s="175"/>
      <c r="AQ132" s="175"/>
      <c r="AR132" s="29"/>
      <c r="AS132" s="6"/>
    </row>
    <row r="133" spans="1:45" ht="180" x14ac:dyDescent="0.2">
      <c r="A133" s="255"/>
      <c r="B133" s="255"/>
      <c r="C133" s="348"/>
      <c r="D133" s="256"/>
      <c r="E133" s="291"/>
      <c r="F133" s="256"/>
      <c r="G133" s="256"/>
      <c r="H133" s="311"/>
      <c r="I133" s="312"/>
      <c r="J133" s="312"/>
      <c r="K133" s="311"/>
      <c r="L133" s="311"/>
      <c r="M133" s="38" t="s">
        <v>346</v>
      </c>
      <c r="N133" s="38" t="s">
        <v>347</v>
      </c>
      <c r="O133" s="38" t="s">
        <v>454</v>
      </c>
      <c r="P133" s="38">
        <f t="shared" si="15"/>
        <v>118</v>
      </c>
      <c r="Q133" s="42" t="s">
        <v>703</v>
      </c>
      <c r="R133" s="44" t="s">
        <v>704</v>
      </c>
      <c r="S133" s="38" t="s">
        <v>434</v>
      </c>
      <c r="T133" s="90">
        <v>1</v>
      </c>
      <c r="U133" s="49" t="s">
        <v>705</v>
      </c>
      <c r="V133" s="187" t="s">
        <v>706</v>
      </c>
      <c r="W133" s="44" t="s">
        <v>197</v>
      </c>
      <c r="X133" s="90" t="s">
        <v>236</v>
      </c>
      <c r="Y133" s="92"/>
      <c r="Z133" s="92"/>
      <c r="AA133" s="90">
        <v>1</v>
      </c>
      <c r="AB133" s="92"/>
      <c r="AC133" s="49" t="s">
        <v>707</v>
      </c>
      <c r="AD133" s="49"/>
      <c r="AE133" s="49"/>
      <c r="AF133" s="49"/>
      <c r="AG133" s="49"/>
      <c r="AH133" s="49"/>
      <c r="AI133" s="49"/>
      <c r="AJ133" s="49"/>
      <c r="AK133" s="49"/>
      <c r="AL133" s="49"/>
      <c r="AM133" s="49"/>
      <c r="AN133" s="159">
        <v>1</v>
      </c>
      <c r="AO133" s="161">
        <v>0</v>
      </c>
      <c r="AP133" s="183" t="s">
        <v>1010</v>
      </c>
      <c r="AQ133" s="183" t="s">
        <v>1010</v>
      </c>
      <c r="AR133" s="171">
        <f t="shared" ref="AR133:AR134" si="36">(AO133*100%)/AN133</f>
        <v>0</v>
      </c>
    </row>
    <row r="134" spans="1:45" ht="90" x14ac:dyDescent="0.2">
      <c r="A134" s="255"/>
      <c r="B134" s="255"/>
      <c r="C134" s="348"/>
      <c r="D134" s="256"/>
      <c r="E134" s="291"/>
      <c r="F134" s="256"/>
      <c r="G134" s="256"/>
      <c r="H134" s="311"/>
      <c r="I134" s="312"/>
      <c r="J134" s="312"/>
      <c r="K134" s="311"/>
      <c r="L134" s="311"/>
      <c r="M134" s="38" t="s">
        <v>346</v>
      </c>
      <c r="N134" s="38" t="s">
        <v>347</v>
      </c>
      <c r="O134" s="38" t="s">
        <v>708</v>
      </c>
      <c r="P134" s="38">
        <f t="shared" si="15"/>
        <v>119</v>
      </c>
      <c r="Q134" s="42" t="s">
        <v>709</v>
      </c>
      <c r="R134" s="44" t="s">
        <v>710</v>
      </c>
      <c r="S134" s="44" t="s">
        <v>434</v>
      </c>
      <c r="T134" s="90">
        <v>1</v>
      </c>
      <c r="U134" s="49" t="s">
        <v>711</v>
      </c>
      <c r="V134" s="187" t="s">
        <v>712</v>
      </c>
      <c r="W134" s="44" t="s">
        <v>197</v>
      </c>
      <c r="X134" s="90" t="s">
        <v>236</v>
      </c>
      <c r="Y134" s="92"/>
      <c r="Z134" s="92"/>
      <c r="AA134" s="90">
        <v>1</v>
      </c>
      <c r="AB134" s="92"/>
      <c r="AC134" s="49" t="s">
        <v>713</v>
      </c>
      <c r="AD134" s="49"/>
      <c r="AE134" s="49"/>
      <c r="AF134" s="49"/>
      <c r="AG134" s="49"/>
      <c r="AH134" s="49"/>
      <c r="AI134" s="49"/>
      <c r="AJ134" s="49"/>
      <c r="AK134" s="49"/>
      <c r="AL134" s="49"/>
      <c r="AM134" s="49"/>
      <c r="AN134" s="159">
        <v>1</v>
      </c>
      <c r="AO134" s="159">
        <v>1</v>
      </c>
      <c r="AP134" s="166" t="s">
        <v>932</v>
      </c>
      <c r="AQ134" s="166" t="s">
        <v>933</v>
      </c>
      <c r="AR134" s="171">
        <f t="shared" si="36"/>
        <v>1</v>
      </c>
    </row>
    <row r="135" spans="1:45" ht="30" x14ac:dyDescent="0.2">
      <c r="A135" s="255"/>
      <c r="B135" s="255"/>
      <c r="C135" s="348"/>
      <c r="D135" s="256"/>
      <c r="E135" s="291"/>
      <c r="F135" s="256"/>
      <c r="G135" s="256"/>
      <c r="H135" s="311"/>
      <c r="I135" s="312"/>
      <c r="J135" s="312"/>
      <c r="K135" s="311"/>
      <c r="L135" s="311"/>
      <c r="M135" s="38" t="s">
        <v>346</v>
      </c>
      <c r="N135" s="38" t="s">
        <v>418</v>
      </c>
      <c r="O135" s="38" t="s">
        <v>419</v>
      </c>
      <c r="P135" s="38"/>
      <c r="Q135" s="42" t="s">
        <v>812</v>
      </c>
      <c r="R135" s="186"/>
      <c r="S135" s="44"/>
      <c r="T135" s="186"/>
      <c r="U135" s="49"/>
      <c r="V135" s="38"/>
      <c r="W135" s="44"/>
      <c r="X135" s="90"/>
      <c r="Y135" s="186"/>
      <c r="Z135" s="92"/>
      <c r="AA135" s="90"/>
      <c r="AB135" s="92"/>
      <c r="AC135" s="49"/>
      <c r="AD135" s="49"/>
      <c r="AE135" s="49"/>
      <c r="AF135" s="49"/>
      <c r="AG135" s="49"/>
      <c r="AH135" s="49"/>
      <c r="AI135" s="49"/>
      <c r="AJ135" s="49"/>
      <c r="AK135" s="49"/>
      <c r="AL135" s="49"/>
      <c r="AM135" s="49"/>
      <c r="AN135" s="90"/>
      <c r="AO135" s="180"/>
      <c r="AP135" s="174"/>
      <c r="AQ135" s="174"/>
      <c r="AR135" s="170"/>
      <c r="AS135" s="6"/>
    </row>
    <row r="136" spans="1:45" ht="30" x14ac:dyDescent="0.2">
      <c r="A136" s="255"/>
      <c r="B136" s="255"/>
      <c r="C136" s="348"/>
      <c r="D136" s="256"/>
      <c r="E136" s="291"/>
      <c r="F136" s="256"/>
      <c r="G136" s="256"/>
      <c r="H136" s="311"/>
      <c r="I136" s="312"/>
      <c r="J136" s="312"/>
      <c r="K136" s="311"/>
      <c r="L136" s="311"/>
      <c r="M136" s="38" t="s">
        <v>346</v>
      </c>
      <c r="N136" s="38" t="s">
        <v>418</v>
      </c>
      <c r="O136" s="38" t="s">
        <v>419</v>
      </c>
      <c r="P136" s="38"/>
      <c r="Q136" s="42" t="s">
        <v>812</v>
      </c>
      <c r="R136" s="186"/>
      <c r="S136" s="44"/>
      <c r="T136" s="92"/>
      <c r="U136" s="49"/>
      <c r="V136" s="38"/>
      <c r="W136" s="90"/>
      <c r="X136" s="90"/>
      <c r="Y136" s="92"/>
      <c r="Z136" s="92"/>
      <c r="AA136" s="92"/>
      <c r="AB136" s="92"/>
      <c r="AC136" s="49"/>
      <c r="AD136" s="49"/>
      <c r="AE136" s="49"/>
      <c r="AF136" s="49"/>
      <c r="AG136" s="49"/>
      <c r="AH136" s="49"/>
      <c r="AI136" s="49"/>
      <c r="AJ136" s="49"/>
      <c r="AK136" s="49"/>
      <c r="AL136" s="49"/>
      <c r="AM136" s="49"/>
      <c r="AN136" s="92"/>
      <c r="AO136" s="91"/>
      <c r="AP136" s="175"/>
      <c r="AQ136" s="175"/>
      <c r="AR136" s="29"/>
      <c r="AS136" s="6"/>
    </row>
    <row r="137" spans="1:45" ht="90" x14ac:dyDescent="0.2">
      <c r="A137" s="255"/>
      <c r="B137" s="255"/>
      <c r="C137" s="348"/>
      <c r="D137" s="256"/>
      <c r="E137" s="291"/>
      <c r="F137" s="256"/>
      <c r="G137" s="256"/>
      <c r="H137" s="311"/>
      <c r="I137" s="312"/>
      <c r="J137" s="312"/>
      <c r="K137" s="311"/>
      <c r="L137" s="311"/>
      <c r="M137" s="38" t="s">
        <v>346</v>
      </c>
      <c r="N137" s="38" t="s">
        <v>430</v>
      </c>
      <c r="O137" s="38" t="s">
        <v>431</v>
      </c>
      <c r="P137" s="38">
        <f>P134+1</f>
        <v>120</v>
      </c>
      <c r="Q137" s="42" t="s">
        <v>432</v>
      </c>
      <c r="R137" s="38" t="s">
        <v>433</v>
      </c>
      <c r="S137" s="38" t="s">
        <v>434</v>
      </c>
      <c r="T137" s="90">
        <v>1</v>
      </c>
      <c r="U137" s="49" t="s">
        <v>435</v>
      </c>
      <c r="V137" s="38" t="s">
        <v>436</v>
      </c>
      <c r="W137" s="44" t="s">
        <v>197</v>
      </c>
      <c r="X137" s="90" t="s">
        <v>198</v>
      </c>
      <c r="Y137" s="90">
        <v>1</v>
      </c>
      <c r="Z137" s="90"/>
      <c r="AA137" s="90"/>
      <c r="AB137" s="90"/>
      <c r="AC137" s="49" t="s">
        <v>437</v>
      </c>
      <c r="AD137" s="201">
        <v>1</v>
      </c>
      <c r="AE137" s="202">
        <v>1</v>
      </c>
      <c r="AF137" s="203" t="s">
        <v>1169</v>
      </c>
      <c r="AG137" s="203" t="s">
        <v>1170</v>
      </c>
      <c r="AH137" s="200">
        <f t="shared" ref="AH137:AH144" si="37">(AE137*100%)/AD137</f>
        <v>1</v>
      </c>
      <c r="AI137" s="90"/>
      <c r="AJ137" s="41"/>
      <c r="AK137" s="125"/>
      <c r="AL137" s="222"/>
      <c r="AM137" s="142"/>
      <c r="AN137" s="90"/>
      <c r="AO137" s="91"/>
      <c r="AP137" s="175"/>
      <c r="AQ137" s="175"/>
      <c r="AR137" s="29"/>
      <c r="AS137" s="6"/>
    </row>
    <row r="138" spans="1:45" ht="120" x14ac:dyDescent="0.2">
      <c r="A138" s="255"/>
      <c r="B138" s="255"/>
      <c r="C138" s="348"/>
      <c r="D138" s="256"/>
      <c r="E138" s="291"/>
      <c r="F138" s="256"/>
      <c r="G138" s="256"/>
      <c r="H138" s="311"/>
      <c r="I138" s="312"/>
      <c r="J138" s="312"/>
      <c r="K138" s="311"/>
      <c r="L138" s="311"/>
      <c r="M138" s="38" t="s">
        <v>346</v>
      </c>
      <c r="N138" s="38" t="s">
        <v>430</v>
      </c>
      <c r="O138" s="38" t="s">
        <v>773</v>
      </c>
      <c r="P138" s="38">
        <f t="shared" ref="P138:P176" si="38">P137+1</f>
        <v>121</v>
      </c>
      <c r="Q138" s="42" t="s">
        <v>438</v>
      </c>
      <c r="R138" s="38" t="s">
        <v>439</v>
      </c>
      <c r="S138" s="38" t="s">
        <v>434</v>
      </c>
      <c r="T138" s="90">
        <v>4</v>
      </c>
      <c r="U138" s="49" t="s">
        <v>440</v>
      </c>
      <c r="V138" s="38" t="s">
        <v>441</v>
      </c>
      <c r="W138" s="44" t="s">
        <v>197</v>
      </c>
      <c r="X138" s="90" t="s">
        <v>198</v>
      </c>
      <c r="Y138" s="90">
        <v>1</v>
      </c>
      <c r="Z138" s="90">
        <v>1</v>
      </c>
      <c r="AA138" s="90">
        <v>1</v>
      </c>
      <c r="AB138" s="90">
        <v>1</v>
      </c>
      <c r="AC138" s="49" t="s">
        <v>442</v>
      </c>
      <c r="AD138" s="201">
        <v>1</v>
      </c>
      <c r="AE138" s="202">
        <v>1</v>
      </c>
      <c r="AF138" s="203" t="s">
        <v>1171</v>
      </c>
      <c r="AG138" s="203" t="s">
        <v>1172</v>
      </c>
      <c r="AH138" s="200">
        <f t="shared" si="37"/>
        <v>1</v>
      </c>
      <c r="AI138" s="90">
        <v>1</v>
      </c>
      <c r="AJ138" s="41">
        <v>3</v>
      </c>
      <c r="AK138" s="125" t="s">
        <v>1173</v>
      </c>
      <c r="AL138" s="222" t="s">
        <v>1165</v>
      </c>
      <c r="AM138" s="223">
        <v>1</v>
      </c>
      <c r="AN138" s="159">
        <v>1</v>
      </c>
      <c r="AO138" s="161">
        <v>1</v>
      </c>
      <c r="AP138" s="176" t="s">
        <v>1011</v>
      </c>
      <c r="AQ138" s="176" t="s">
        <v>1012</v>
      </c>
      <c r="AR138" s="171">
        <f t="shared" ref="AR138:AR139" si="39">(AO138*100%)/AN138</f>
        <v>1</v>
      </c>
    </row>
    <row r="139" spans="1:45" ht="105" x14ac:dyDescent="0.2">
      <c r="A139" s="255"/>
      <c r="B139" s="255"/>
      <c r="C139" s="348"/>
      <c r="D139" s="256"/>
      <c r="E139" s="291"/>
      <c r="F139" s="256"/>
      <c r="G139" s="256"/>
      <c r="H139" s="311"/>
      <c r="I139" s="312"/>
      <c r="J139" s="312"/>
      <c r="K139" s="311"/>
      <c r="L139" s="311"/>
      <c r="M139" s="38" t="s">
        <v>346</v>
      </c>
      <c r="N139" s="38" t="s">
        <v>430</v>
      </c>
      <c r="O139" s="38" t="s">
        <v>431</v>
      </c>
      <c r="P139" s="38">
        <f t="shared" si="38"/>
        <v>122</v>
      </c>
      <c r="Q139" s="42" t="s">
        <v>443</v>
      </c>
      <c r="R139" s="38" t="s">
        <v>433</v>
      </c>
      <c r="S139" s="38" t="s">
        <v>434</v>
      </c>
      <c r="T139" s="107">
        <v>1</v>
      </c>
      <c r="U139" s="49" t="s">
        <v>444</v>
      </c>
      <c r="V139" s="143" t="s">
        <v>445</v>
      </c>
      <c r="W139" s="38" t="s">
        <v>428</v>
      </c>
      <c r="X139" s="90" t="s">
        <v>198</v>
      </c>
      <c r="Y139" s="107">
        <v>0.1</v>
      </c>
      <c r="Z139" s="107">
        <v>0.4</v>
      </c>
      <c r="AA139" s="107">
        <v>0.4</v>
      </c>
      <c r="AB139" s="107">
        <v>0.1</v>
      </c>
      <c r="AC139" s="49" t="s">
        <v>446</v>
      </c>
      <c r="AD139" s="220">
        <v>0.1</v>
      </c>
      <c r="AE139" s="221">
        <v>0.1</v>
      </c>
      <c r="AF139" s="203" t="s">
        <v>1174</v>
      </c>
      <c r="AG139" s="203" t="s">
        <v>1175</v>
      </c>
      <c r="AH139" s="200">
        <f t="shared" si="37"/>
        <v>1</v>
      </c>
      <c r="AI139" s="107">
        <v>0.4</v>
      </c>
      <c r="AJ139" s="107">
        <v>0.1</v>
      </c>
      <c r="AK139" s="125" t="s">
        <v>1176</v>
      </c>
      <c r="AL139" s="222" t="s">
        <v>1177</v>
      </c>
      <c r="AM139" s="223">
        <f t="shared" ref="AM139" si="40">(AJ139*100%)/AI139</f>
        <v>0.25</v>
      </c>
      <c r="AN139" s="162">
        <v>0.4</v>
      </c>
      <c r="AO139" s="172">
        <v>0.4</v>
      </c>
      <c r="AP139" s="176" t="s">
        <v>952</v>
      </c>
      <c r="AQ139" s="177" t="s">
        <v>953</v>
      </c>
      <c r="AR139" s="171">
        <f t="shared" si="39"/>
        <v>1</v>
      </c>
    </row>
    <row r="140" spans="1:45" ht="45" x14ac:dyDescent="0.2">
      <c r="A140" s="255"/>
      <c r="B140" s="255"/>
      <c r="C140" s="348"/>
      <c r="D140" s="256"/>
      <c r="E140" s="291"/>
      <c r="F140" s="256"/>
      <c r="G140" s="256"/>
      <c r="H140" s="311"/>
      <c r="I140" s="312"/>
      <c r="J140" s="312"/>
      <c r="K140" s="311"/>
      <c r="L140" s="311"/>
      <c r="M140" s="38" t="s">
        <v>346</v>
      </c>
      <c r="N140" s="38" t="s">
        <v>430</v>
      </c>
      <c r="O140" s="38" t="s">
        <v>447</v>
      </c>
      <c r="P140" s="38">
        <f t="shared" si="38"/>
        <v>123</v>
      </c>
      <c r="Q140" s="42" t="s">
        <v>448</v>
      </c>
      <c r="R140" s="38" t="s">
        <v>433</v>
      </c>
      <c r="S140" s="38" t="s">
        <v>434</v>
      </c>
      <c r="T140" s="90">
        <v>1</v>
      </c>
      <c r="U140" s="49" t="s">
        <v>449</v>
      </c>
      <c r="V140" s="38" t="s">
        <v>423</v>
      </c>
      <c r="W140" s="44" t="s">
        <v>197</v>
      </c>
      <c r="X140" s="90" t="s">
        <v>198</v>
      </c>
      <c r="Y140" s="90">
        <v>1</v>
      </c>
      <c r="Z140" s="90"/>
      <c r="AA140" s="90"/>
      <c r="AB140" s="90"/>
      <c r="AC140" s="49" t="s">
        <v>437</v>
      </c>
      <c r="AD140" s="201">
        <v>1</v>
      </c>
      <c r="AE140" s="202">
        <v>1</v>
      </c>
      <c r="AF140" s="203" t="s">
        <v>1178</v>
      </c>
      <c r="AG140" s="203" t="s">
        <v>1179</v>
      </c>
      <c r="AH140" s="200">
        <f t="shared" si="37"/>
        <v>1</v>
      </c>
      <c r="AI140" s="90"/>
      <c r="AJ140" s="41"/>
      <c r="AK140" s="125"/>
      <c r="AL140" s="222"/>
      <c r="AM140" s="142"/>
      <c r="AN140" s="90"/>
      <c r="AO140" s="180"/>
      <c r="AP140" s="174"/>
      <c r="AQ140" s="174"/>
      <c r="AR140" s="170"/>
      <c r="AS140" s="6"/>
    </row>
    <row r="141" spans="1:45" ht="60" x14ac:dyDescent="0.2">
      <c r="A141" s="255"/>
      <c r="B141" s="255"/>
      <c r="C141" s="348"/>
      <c r="D141" s="256"/>
      <c r="E141" s="291"/>
      <c r="F141" s="256"/>
      <c r="G141" s="256"/>
      <c r="H141" s="311"/>
      <c r="I141" s="312"/>
      <c r="J141" s="312"/>
      <c r="K141" s="311"/>
      <c r="L141" s="311"/>
      <c r="M141" s="38" t="s">
        <v>346</v>
      </c>
      <c r="N141" s="38" t="s">
        <v>430</v>
      </c>
      <c r="O141" s="38" t="s">
        <v>447</v>
      </c>
      <c r="P141" s="38">
        <f t="shared" si="38"/>
        <v>124</v>
      </c>
      <c r="Q141" s="42" t="s">
        <v>450</v>
      </c>
      <c r="R141" s="38" t="s">
        <v>433</v>
      </c>
      <c r="S141" s="38" t="s">
        <v>434</v>
      </c>
      <c r="T141" s="107">
        <v>1</v>
      </c>
      <c r="U141" s="49" t="s">
        <v>451</v>
      </c>
      <c r="V141" s="143" t="s">
        <v>452</v>
      </c>
      <c r="W141" s="38" t="s">
        <v>428</v>
      </c>
      <c r="X141" s="90" t="s">
        <v>198</v>
      </c>
      <c r="Y141" s="107">
        <v>0.1</v>
      </c>
      <c r="Z141" s="107">
        <v>0.3</v>
      </c>
      <c r="AA141" s="107">
        <v>0.3</v>
      </c>
      <c r="AB141" s="107">
        <v>0.3</v>
      </c>
      <c r="AC141" s="49" t="s">
        <v>453</v>
      </c>
      <c r="AD141" s="220">
        <v>0.1</v>
      </c>
      <c r="AE141" s="221">
        <v>0.1</v>
      </c>
      <c r="AF141" s="203" t="s">
        <v>1180</v>
      </c>
      <c r="AG141" s="203" t="s">
        <v>1181</v>
      </c>
      <c r="AH141" s="200">
        <f t="shared" si="37"/>
        <v>1</v>
      </c>
      <c r="AI141" s="107">
        <v>0.3</v>
      </c>
      <c r="AJ141" s="107">
        <v>0.3</v>
      </c>
      <c r="AK141" s="125" t="s">
        <v>1182</v>
      </c>
      <c r="AL141" s="222" t="s">
        <v>1183</v>
      </c>
      <c r="AM141" s="223">
        <f t="shared" ref="AM141" si="41">(AJ141*100%)/AI141</f>
        <v>1</v>
      </c>
      <c r="AN141" s="162">
        <v>0.3</v>
      </c>
      <c r="AO141" s="172">
        <v>0.3</v>
      </c>
      <c r="AP141" s="176" t="s">
        <v>1006</v>
      </c>
      <c r="AQ141" s="176" t="s">
        <v>1007</v>
      </c>
      <c r="AR141" s="171">
        <f>(AO141*100%)/AN141</f>
        <v>1</v>
      </c>
    </row>
    <row r="142" spans="1:45" ht="45" x14ac:dyDescent="0.2">
      <c r="A142" s="255"/>
      <c r="B142" s="255"/>
      <c r="C142" s="348"/>
      <c r="D142" s="256"/>
      <c r="E142" s="291"/>
      <c r="F142" s="256"/>
      <c r="G142" s="256"/>
      <c r="H142" s="311"/>
      <c r="I142" s="312"/>
      <c r="J142" s="312"/>
      <c r="K142" s="311"/>
      <c r="L142" s="311"/>
      <c r="M142" s="38" t="s">
        <v>346</v>
      </c>
      <c r="N142" s="38" t="s">
        <v>430</v>
      </c>
      <c r="O142" s="38" t="s">
        <v>454</v>
      </c>
      <c r="P142" s="38">
        <f t="shared" si="38"/>
        <v>125</v>
      </c>
      <c r="Q142" s="42" t="s">
        <v>455</v>
      </c>
      <c r="R142" s="38" t="s">
        <v>433</v>
      </c>
      <c r="S142" s="90" t="s">
        <v>346</v>
      </c>
      <c r="T142" s="90">
        <v>1</v>
      </c>
      <c r="U142" s="49" t="s">
        <v>456</v>
      </c>
      <c r="V142" s="38" t="s">
        <v>423</v>
      </c>
      <c r="W142" s="44" t="s">
        <v>197</v>
      </c>
      <c r="X142" s="90" t="s">
        <v>198</v>
      </c>
      <c r="Y142" s="90">
        <v>1</v>
      </c>
      <c r="Z142" s="90"/>
      <c r="AA142" s="90"/>
      <c r="AB142" s="90"/>
      <c r="AC142" s="49" t="s">
        <v>437</v>
      </c>
      <c r="AD142" s="201">
        <v>1</v>
      </c>
      <c r="AE142" s="202">
        <v>1</v>
      </c>
      <c r="AF142" s="203" t="s">
        <v>1184</v>
      </c>
      <c r="AG142" s="203" t="s">
        <v>1185</v>
      </c>
      <c r="AH142" s="200">
        <f t="shared" si="37"/>
        <v>1</v>
      </c>
      <c r="AI142" s="90"/>
      <c r="AJ142" s="41"/>
      <c r="AK142" s="125"/>
      <c r="AL142" s="222"/>
      <c r="AM142" s="142"/>
      <c r="AN142" s="90"/>
      <c r="AO142" s="180"/>
      <c r="AP142" s="184"/>
      <c r="AQ142" s="174"/>
      <c r="AR142" s="170"/>
      <c r="AS142" s="6"/>
    </row>
    <row r="143" spans="1:45" ht="409.5" x14ac:dyDescent="0.2">
      <c r="A143" s="255"/>
      <c r="B143" s="255"/>
      <c r="C143" s="348"/>
      <c r="D143" s="256"/>
      <c r="E143" s="291"/>
      <c r="F143" s="256"/>
      <c r="G143" s="256"/>
      <c r="H143" s="311"/>
      <c r="I143" s="312"/>
      <c r="J143" s="312"/>
      <c r="K143" s="311"/>
      <c r="L143" s="311"/>
      <c r="M143" s="38" t="s">
        <v>346</v>
      </c>
      <c r="N143" s="38" t="s">
        <v>430</v>
      </c>
      <c r="O143" s="38" t="s">
        <v>454</v>
      </c>
      <c r="P143" s="38">
        <f t="shared" si="38"/>
        <v>126</v>
      </c>
      <c r="Q143" s="42" t="s">
        <v>457</v>
      </c>
      <c r="R143" s="38" t="s">
        <v>433</v>
      </c>
      <c r="S143" s="38" t="s">
        <v>434</v>
      </c>
      <c r="T143" s="92">
        <v>1</v>
      </c>
      <c r="U143" s="49" t="s">
        <v>458</v>
      </c>
      <c r="V143" s="143" t="s">
        <v>452</v>
      </c>
      <c r="W143" s="44" t="s">
        <v>217</v>
      </c>
      <c r="X143" s="90" t="s">
        <v>198</v>
      </c>
      <c r="Y143" s="92">
        <v>0.1</v>
      </c>
      <c r="Z143" s="92">
        <v>0.25</v>
      </c>
      <c r="AA143" s="92">
        <v>0.25</v>
      </c>
      <c r="AB143" s="92">
        <v>0.4</v>
      </c>
      <c r="AC143" s="49" t="s">
        <v>459</v>
      </c>
      <c r="AD143" s="220">
        <v>0.1</v>
      </c>
      <c r="AE143" s="221">
        <v>0.1</v>
      </c>
      <c r="AF143" s="203" t="s">
        <v>1186</v>
      </c>
      <c r="AG143" s="203" t="s">
        <v>1187</v>
      </c>
      <c r="AH143" s="200">
        <f t="shared" si="37"/>
        <v>1</v>
      </c>
      <c r="AI143" s="92">
        <v>0.25</v>
      </c>
      <c r="AJ143" s="92">
        <v>0.25</v>
      </c>
      <c r="AK143" s="125" t="s">
        <v>1188</v>
      </c>
      <c r="AL143" s="222" t="s">
        <v>1189</v>
      </c>
      <c r="AM143" s="223">
        <f t="shared" ref="AM143:AM144" si="42">(AJ143*100%)/AI143</f>
        <v>1</v>
      </c>
      <c r="AN143" s="95">
        <v>0.25</v>
      </c>
      <c r="AO143" s="172">
        <v>0.25</v>
      </c>
      <c r="AP143" s="176" t="s">
        <v>1008</v>
      </c>
      <c r="AQ143" s="176" t="s">
        <v>1009</v>
      </c>
      <c r="AR143" s="171">
        <f t="shared" ref="AR143:AR144" si="43">(AO143*100%)/AN143</f>
        <v>1</v>
      </c>
    </row>
    <row r="144" spans="1:45" ht="150" x14ac:dyDescent="0.2">
      <c r="A144" s="255"/>
      <c r="B144" s="255"/>
      <c r="C144" s="348"/>
      <c r="D144" s="256"/>
      <c r="E144" s="291"/>
      <c r="F144" s="256"/>
      <c r="G144" s="256"/>
      <c r="H144" s="311"/>
      <c r="I144" s="312"/>
      <c r="J144" s="312"/>
      <c r="K144" s="311"/>
      <c r="L144" s="311"/>
      <c r="M144" s="38" t="s">
        <v>346</v>
      </c>
      <c r="N144" s="38" t="s">
        <v>430</v>
      </c>
      <c r="O144" s="38" t="s">
        <v>774</v>
      </c>
      <c r="P144" s="38">
        <f t="shared" si="38"/>
        <v>127</v>
      </c>
      <c r="Q144" s="42" t="s">
        <v>460</v>
      </c>
      <c r="R144" s="38" t="s">
        <v>461</v>
      </c>
      <c r="S144" s="38" t="s">
        <v>434</v>
      </c>
      <c r="T144" s="92">
        <v>1</v>
      </c>
      <c r="U144" s="49" t="s">
        <v>462</v>
      </c>
      <c r="V144" s="143" t="s">
        <v>463</v>
      </c>
      <c r="W144" s="44" t="s">
        <v>217</v>
      </c>
      <c r="X144" s="90" t="s">
        <v>198</v>
      </c>
      <c r="Y144" s="92">
        <v>0.25</v>
      </c>
      <c r="Z144" s="92">
        <v>0.25</v>
      </c>
      <c r="AA144" s="92">
        <v>0.25</v>
      </c>
      <c r="AB144" s="92">
        <v>0.25</v>
      </c>
      <c r="AC144" s="49" t="s">
        <v>464</v>
      </c>
      <c r="AD144" s="210">
        <v>0.25</v>
      </c>
      <c r="AE144" s="211">
        <v>0.25</v>
      </c>
      <c r="AF144" s="199" t="s">
        <v>1190</v>
      </c>
      <c r="AG144" s="199" t="s">
        <v>1191</v>
      </c>
      <c r="AH144" s="200">
        <f t="shared" si="37"/>
        <v>1</v>
      </c>
      <c r="AI144" s="92">
        <v>0.25</v>
      </c>
      <c r="AJ144" s="92">
        <v>0.25</v>
      </c>
      <c r="AK144" s="125" t="s">
        <v>934</v>
      </c>
      <c r="AL144" s="222" t="s">
        <v>935</v>
      </c>
      <c r="AM144" s="223">
        <f t="shared" si="42"/>
        <v>1</v>
      </c>
      <c r="AN144" s="95">
        <v>0.25</v>
      </c>
      <c r="AO144" s="95">
        <v>0.25</v>
      </c>
      <c r="AP144" s="179" t="s">
        <v>934</v>
      </c>
      <c r="AQ144" s="161" t="s">
        <v>935</v>
      </c>
      <c r="AR144" s="171">
        <f t="shared" si="43"/>
        <v>1</v>
      </c>
    </row>
    <row r="145" spans="1:45" ht="105" x14ac:dyDescent="0.2">
      <c r="A145" s="255"/>
      <c r="B145" s="255"/>
      <c r="C145" s="348"/>
      <c r="D145" s="256"/>
      <c r="E145" s="291"/>
      <c r="F145" s="256"/>
      <c r="G145" s="256"/>
      <c r="H145" s="311"/>
      <c r="I145" s="312"/>
      <c r="J145" s="312"/>
      <c r="K145" s="311"/>
      <c r="L145" s="311"/>
      <c r="M145" s="38" t="s">
        <v>346</v>
      </c>
      <c r="N145" s="38" t="s">
        <v>430</v>
      </c>
      <c r="O145" s="38" t="s">
        <v>774</v>
      </c>
      <c r="P145" s="38">
        <f t="shared" si="38"/>
        <v>128</v>
      </c>
      <c r="Q145" s="40" t="s">
        <v>465</v>
      </c>
      <c r="R145" s="38" t="s">
        <v>466</v>
      </c>
      <c r="S145" s="38" t="s">
        <v>434</v>
      </c>
      <c r="T145" s="96">
        <v>1</v>
      </c>
      <c r="U145" s="49" t="s">
        <v>467</v>
      </c>
      <c r="V145" s="143" t="s">
        <v>468</v>
      </c>
      <c r="W145" s="44" t="s">
        <v>197</v>
      </c>
      <c r="X145" s="90" t="s">
        <v>198</v>
      </c>
      <c r="Y145" s="96">
        <v>1</v>
      </c>
      <c r="Z145" s="92"/>
      <c r="AA145" s="92"/>
      <c r="AB145" s="92"/>
      <c r="AC145" s="49" t="s">
        <v>469</v>
      </c>
      <c r="AD145" s="224">
        <v>1</v>
      </c>
      <c r="AE145" s="224">
        <v>0</v>
      </c>
      <c r="AF145" s="199" t="s">
        <v>1063</v>
      </c>
      <c r="AG145" s="199" t="s">
        <v>138</v>
      </c>
      <c r="AH145" s="200">
        <f>(AE145*100%)/AD145</f>
        <v>0</v>
      </c>
      <c r="AI145" s="92"/>
      <c r="AJ145" s="41"/>
      <c r="AK145" s="125"/>
      <c r="AL145" s="222"/>
      <c r="AM145" s="142"/>
      <c r="AN145" s="92"/>
      <c r="AO145" s="180"/>
      <c r="AP145" s="174"/>
      <c r="AQ145" s="174"/>
      <c r="AR145" s="170"/>
      <c r="AS145" s="6"/>
    </row>
    <row r="146" spans="1:45" ht="135" x14ac:dyDescent="0.2">
      <c r="A146" s="255"/>
      <c r="B146" s="255"/>
      <c r="C146" s="348"/>
      <c r="D146" s="256"/>
      <c r="E146" s="291"/>
      <c r="F146" s="256"/>
      <c r="G146" s="256"/>
      <c r="H146" s="311"/>
      <c r="I146" s="312"/>
      <c r="J146" s="312"/>
      <c r="K146" s="311"/>
      <c r="L146" s="311"/>
      <c r="M146" s="38" t="s">
        <v>346</v>
      </c>
      <c r="N146" s="38" t="s">
        <v>347</v>
      </c>
      <c r="O146" s="38" t="s">
        <v>348</v>
      </c>
      <c r="P146" s="38">
        <f t="shared" si="38"/>
        <v>129</v>
      </c>
      <c r="Q146" s="40" t="s">
        <v>795</v>
      </c>
      <c r="R146" s="53" t="s">
        <v>790</v>
      </c>
      <c r="S146" s="38" t="s">
        <v>791</v>
      </c>
      <c r="T146" s="38">
        <v>4</v>
      </c>
      <c r="U146" s="58" t="s">
        <v>792</v>
      </c>
      <c r="V146" s="98" t="s">
        <v>793</v>
      </c>
      <c r="W146" s="44" t="s">
        <v>197</v>
      </c>
      <c r="X146" s="90" t="s">
        <v>198</v>
      </c>
      <c r="Y146" s="38">
        <v>1</v>
      </c>
      <c r="Z146" s="38">
        <v>1</v>
      </c>
      <c r="AA146" s="38">
        <v>1</v>
      </c>
      <c r="AB146" s="38">
        <v>1</v>
      </c>
      <c r="AC146" s="49" t="s">
        <v>794</v>
      </c>
      <c r="AD146" s="218">
        <v>1</v>
      </c>
      <c r="AE146" s="198">
        <v>1</v>
      </c>
      <c r="AF146" s="199" t="s">
        <v>1192</v>
      </c>
      <c r="AG146" s="203" t="s">
        <v>1193</v>
      </c>
      <c r="AH146" s="200">
        <f>(AE146*100%)/AD146</f>
        <v>1</v>
      </c>
      <c r="AI146" s="38">
        <v>1</v>
      </c>
      <c r="AJ146" s="38">
        <v>1</v>
      </c>
      <c r="AK146" s="125" t="s">
        <v>1194</v>
      </c>
      <c r="AL146" s="222" t="s">
        <v>1195</v>
      </c>
      <c r="AM146" s="223">
        <f t="shared" ref="AM146" si="44">(AJ146*100%)/AI146</f>
        <v>1</v>
      </c>
      <c r="AN146" s="94">
        <v>1</v>
      </c>
      <c r="AO146" s="161">
        <v>1</v>
      </c>
      <c r="AP146" s="176" t="s">
        <v>936</v>
      </c>
      <c r="AQ146" s="173"/>
      <c r="AR146" s="171">
        <f>(AO146*100%)/AN146</f>
        <v>1</v>
      </c>
    </row>
    <row r="147" spans="1:45" ht="45" x14ac:dyDescent="0.2">
      <c r="A147" s="255"/>
      <c r="B147" s="255"/>
      <c r="C147" s="348"/>
      <c r="D147" s="75">
        <v>43</v>
      </c>
      <c r="E147" s="75" t="s">
        <v>65</v>
      </c>
      <c r="F147" s="75" t="s">
        <v>64</v>
      </c>
      <c r="G147" s="58" t="s">
        <v>113</v>
      </c>
      <c r="H147" s="86">
        <v>2</v>
      </c>
      <c r="I147" s="87">
        <v>1</v>
      </c>
      <c r="J147" s="87"/>
      <c r="K147" s="86">
        <v>0.5</v>
      </c>
      <c r="L147" s="86">
        <v>0.5</v>
      </c>
      <c r="M147" s="38" t="s">
        <v>346</v>
      </c>
      <c r="N147" s="38" t="s">
        <v>347</v>
      </c>
      <c r="O147" s="38" t="s">
        <v>454</v>
      </c>
      <c r="P147" s="38">
        <f t="shared" si="38"/>
        <v>130</v>
      </c>
      <c r="Q147" s="40" t="s">
        <v>470</v>
      </c>
      <c r="R147" s="38" t="s">
        <v>433</v>
      </c>
      <c r="S147" s="38" t="s">
        <v>434</v>
      </c>
      <c r="T147" s="38">
        <v>1</v>
      </c>
      <c r="U147" s="105" t="s">
        <v>471</v>
      </c>
      <c r="V147" s="44" t="s">
        <v>472</v>
      </c>
      <c r="W147" s="44" t="s">
        <v>197</v>
      </c>
      <c r="X147" s="44" t="s">
        <v>236</v>
      </c>
      <c r="Y147" s="90"/>
      <c r="Z147" s="90">
        <v>1</v>
      </c>
      <c r="AA147" s="90"/>
      <c r="AB147" s="90">
        <v>1</v>
      </c>
      <c r="AC147" s="49" t="s">
        <v>473</v>
      </c>
      <c r="AD147" s="213"/>
      <c r="AE147" s="214"/>
      <c r="AF147" s="203"/>
      <c r="AG147" s="203"/>
      <c r="AH147" s="215"/>
      <c r="AI147" s="90">
        <v>1</v>
      </c>
      <c r="AJ147" s="41">
        <v>1</v>
      </c>
      <c r="AK147" s="125" t="s">
        <v>1196</v>
      </c>
      <c r="AL147" s="40" t="s">
        <v>1197</v>
      </c>
      <c r="AM147" s="243">
        <v>1</v>
      </c>
      <c r="AN147" s="90"/>
      <c r="AO147" s="180"/>
      <c r="AP147" s="174"/>
      <c r="AQ147" s="174"/>
      <c r="AR147" s="170"/>
      <c r="AS147" s="6"/>
    </row>
    <row r="148" spans="1:45" ht="120" x14ac:dyDescent="0.2">
      <c r="A148" s="255"/>
      <c r="B148" s="255"/>
      <c r="C148" s="348"/>
      <c r="D148" s="75">
        <v>44</v>
      </c>
      <c r="E148" s="75" t="s">
        <v>66</v>
      </c>
      <c r="F148" s="75" t="s">
        <v>64</v>
      </c>
      <c r="G148" s="58" t="s">
        <v>114</v>
      </c>
      <c r="H148" s="86">
        <v>4</v>
      </c>
      <c r="I148" s="87">
        <v>1</v>
      </c>
      <c r="J148" s="87">
        <v>1</v>
      </c>
      <c r="K148" s="86">
        <v>1</v>
      </c>
      <c r="L148" s="86">
        <v>1</v>
      </c>
      <c r="M148" s="38" t="s">
        <v>346</v>
      </c>
      <c r="N148" s="38" t="s">
        <v>347</v>
      </c>
      <c r="O148" s="38" t="s">
        <v>454</v>
      </c>
      <c r="P148" s="38">
        <f t="shared" si="38"/>
        <v>131</v>
      </c>
      <c r="Q148" s="42" t="s">
        <v>474</v>
      </c>
      <c r="R148" s="38" t="s">
        <v>433</v>
      </c>
      <c r="S148" s="38" t="s">
        <v>434</v>
      </c>
      <c r="T148" s="107">
        <v>1</v>
      </c>
      <c r="U148" s="49" t="s">
        <v>475</v>
      </c>
      <c r="V148" s="187" t="s">
        <v>476</v>
      </c>
      <c r="W148" s="44" t="s">
        <v>217</v>
      </c>
      <c r="X148" s="90" t="s">
        <v>236</v>
      </c>
      <c r="Y148" s="92"/>
      <c r="Z148" s="92">
        <v>0.3</v>
      </c>
      <c r="AA148" s="92">
        <v>0.3</v>
      </c>
      <c r="AB148" s="92">
        <v>0.4</v>
      </c>
      <c r="AC148" s="49" t="s">
        <v>477</v>
      </c>
      <c r="AD148" s="216"/>
      <c r="AE148" s="214"/>
      <c r="AF148" s="203"/>
      <c r="AG148" s="203"/>
      <c r="AH148" s="215"/>
      <c r="AI148" s="92">
        <v>0.3</v>
      </c>
      <c r="AJ148" s="92">
        <v>0.3</v>
      </c>
      <c r="AK148" s="125" t="s">
        <v>1004</v>
      </c>
      <c r="AL148" s="222" t="s">
        <v>1005</v>
      </c>
      <c r="AM148" s="223">
        <f t="shared" ref="AM148" si="45">(AJ148*100%)/AI148</f>
        <v>1</v>
      </c>
      <c r="AN148" s="95">
        <v>0.3</v>
      </c>
      <c r="AO148" s="172">
        <v>0.3</v>
      </c>
      <c r="AP148" s="176" t="s">
        <v>1004</v>
      </c>
      <c r="AQ148" s="176" t="s">
        <v>1005</v>
      </c>
      <c r="AR148" s="171">
        <f t="shared" ref="AR148:AR150" si="46">(AO148*100%)/AN148</f>
        <v>1</v>
      </c>
    </row>
    <row r="149" spans="1:45" ht="409.5" x14ac:dyDescent="0.2">
      <c r="A149" s="255"/>
      <c r="B149" s="255"/>
      <c r="C149" s="348"/>
      <c r="D149" s="75">
        <v>45</v>
      </c>
      <c r="E149" s="71" t="s">
        <v>67</v>
      </c>
      <c r="F149" s="75" t="s">
        <v>64</v>
      </c>
      <c r="G149" s="75" t="s">
        <v>115</v>
      </c>
      <c r="H149" s="86">
        <v>100</v>
      </c>
      <c r="I149" s="87">
        <v>100</v>
      </c>
      <c r="J149" s="87">
        <v>100</v>
      </c>
      <c r="K149" s="86">
        <v>100</v>
      </c>
      <c r="L149" s="86">
        <v>100</v>
      </c>
      <c r="M149" s="38" t="s">
        <v>346</v>
      </c>
      <c r="N149" s="38" t="s">
        <v>347</v>
      </c>
      <c r="O149" s="38" t="s">
        <v>714</v>
      </c>
      <c r="P149" s="38">
        <f t="shared" si="38"/>
        <v>132</v>
      </c>
      <c r="Q149" s="42" t="s">
        <v>715</v>
      </c>
      <c r="R149" s="44" t="s">
        <v>716</v>
      </c>
      <c r="S149" s="38" t="s">
        <v>434</v>
      </c>
      <c r="T149" s="90">
        <v>100</v>
      </c>
      <c r="U149" s="49" t="s">
        <v>717</v>
      </c>
      <c r="V149" s="187" t="s">
        <v>718</v>
      </c>
      <c r="W149" s="44" t="s">
        <v>217</v>
      </c>
      <c r="X149" s="90" t="s">
        <v>719</v>
      </c>
      <c r="Y149" s="92">
        <v>0.2</v>
      </c>
      <c r="Z149" s="92">
        <v>0.25</v>
      </c>
      <c r="AA149" s="92">
        <v>0.3</v>
      </c>
      <c r="AB149" s="92">
        <v>0.25</v>
      </c>
      <c r="AC149" s="49" t="s">
        <v>720</v>
      </c>
      <c r="AD149" s="220">
        <v>0.2</v>
      </c>
      <c r="AE149" s="220">
        <v>0.23</v>
      </c>
      <c r="AF149" s="199" t="s">
        <v>1198</v>
      </c>
      <c r="AG149" s="199" t="s">
        <v>1199</v>
      </c>
      <c r="AH149" s="200">
        <v>1</v>
      </c>
      <c r="AI149" s="92">
        <v>0.25</v>
      </c>
      <c r="AJ149" s="92">
        <v>0.28999999999999998</v>
      </c>
      <c r="AK149" s="125" t="s">
        <v>1200</v>
      </c>
      <c r="AL149" s="222" t="s">
        <v>1199</v>
      </c>
      <c r="AM149" s="223">
        <v>1</v>
      </c>
      <c r="AN149" s="95">
        <v>0.3</v>
      </c>
      <c r="AO149" s="172">
        <v>0.23</v>
      </c>
      <c r="AP149" s="166" t="s">
        <v>1260</v>
      </c>
      <c r="AQ149" s="93" t="s">
        <v>937</v>
      </c>
      <c r="AR149" s="171">
        <f t="shared" si="46"/>
        <v>0.76666666666666672</v>
      </c>
    </row>
    <row r="150" spans="1:45" ht="105" x14ac:dyDescent="0.2">
      <c r="A150" s="255"/>
      <c r="B150" s="255"/>
      <c r="C150" s="348"/>
      <c r="D150" s="263">
        <v>46</v>
      </c>
      <c r="E150" s="256" t="s">
        <v>157</v>
      </c>
      <c r="F150" s="263" t="s">
        <v>64</v>
      </c>
      <c r="G150" s="263" t="s">
        <v>116</v>
      </c>
      <c r="H150" s="269">
        <v>4</v>
      </c>
      <c r="I150" s="271">
        <v>1</v>
      </c>
      <c r="J150" s="271">
        <v>1</v>
      </c>
      <c r="K150" s="269">
        <v>1</v>
      </c>
      <c r="L150" s="269">
        <v>1</v>
      </c>
      <c r="M150" s="266" t="s">
        <v>346</v>
      </c>
      <c r="N150" s="266" t="s">
        <v>347</v>
      </c>
      <c r="O150" s="266" t="s">
        <v>643</v>
      </c>
      <c r="P150" s="38">
        <f t="shared" si="38"/>
        <v>133</v>
      </c>
      <c r="Q150" s="42" t="s">
        <v>743</v>
      </c>
      <c r="R150" s="44" t="s">
        <v>739</v>
      </c>
      <c r="S150" s="44" t="s">
        <v>434</v>
      </c>
      <c r="T150" s="38">
        <v>2</v>
      </c>
      <c r="U150" s="105" t="s">
        <v>740</v>
      </c>
      <c r="V150" s="44" t="s">
        <v>741</v>
      </c>
      <c r="W150" s="44" t="s">
        <v>197</v>
      </c>
      <c r="X150" s="90" t="s">
        <v>236</v>
      </c>
      <c r="Y150" s="90"/>
      <c r="Z150" s="90">
        <v>1</v>
      </c>
      <c r="AA150" s="90">
        <v>1</v>
      </c>
      <c r="AB150" s="90"/>
      <c r="AC150" s="49" t="s">
        <v>742</v>
      </c>
      <c r="AD150" s="213"/>
      <c r="AE150" s="214"/>
      <c r="AF150" s="203"/>
      <c r="AG150" s="203"/>
      <c r="AH150" s="215"/>
      <c r="AI150" s="90">
        <v>1</v>
      </c>
      <c r="AJ150" s="41">
        <v>0.3</v>
      </c>
      <c r="AK150" s="125" t="s">
        <v>1201</v>
      </c>
      <c r="AL150" s="40" t="s">
        <v>1202</v>
      </c>
      <c r="AM150" s="223">
        <v>0.3</v>
      </c>
      <c r="AN150" s="159">
        <v>1</v>
      </c>
      <c r="AO150" s="159">
        <v>1</v>
      </c>
      <c r="AP150" s="166" t="s">
        <v>938</v>
      </c>
      <c r="AQ150" s="166" t="s">
        <v>939</v>
      </c>
      <c r="AR150" s="171">
        <f t="shared" si="46"/>
        <v>1</v>
      </c>
    </row>
    <row r="151" spans="1:45" ht="59.25" customHeight="1" x14ac:dyDescent="0.2">
      <c r="A151" s="255"/>
      <c r="B151" s="255"/>
      <c r="C151" s="349"/>
      <c r="D151" s="265"/>
      <c r="E151" s="256"/>
      <c r="F151" s="265"/>
      <c r="G151" s="265"/>
      <c r="H151" s="270"/>
      <c r="I151" s="273"/>
      <c r="J151" s="273"/>
      <c r="K151" s="270"/>
      <c r="L151" s="270"/>
      <c r="M151" s="289"/>
      <c r="N151" s="289"/>
      <c r="O151" s="289"/>
      <c r="P151" s="38">
        <f t="shared" si="38"/>
        <v>134</v>
      </c>
      <c r="Q151" s="42" t="s">
        <v>747</v>
      </c>
      <c r="R151" s="44" t="s">
        <v>739</v>
      </c>
      <c r="S151" s="44" t="s">
        <v>434</v>
      </c>
      <c r="T151" s="38">
        <v>1</v>
      </c>
      <c r="U151" s="105" t="s">
        <v>744</v>
      </c>
      <c r="V151" s="44" t="s">
        <v>745</v>
      </c>
      <c r="W151" s="44" t="s">
        <v>197</v>
      </c>
      <c r="X151" s="90" t="s">
        <v>236</v>
      </c>
      <c r="Y151" s="90">
        <v>0.5</v>
      </c>
      <c r="Z151" s="90">
        <v>0.5</v>
      </c>
      <c r="AA151" s="90"/>
      <c r="AB151" s="90"/>
      <c r="AC151" s="49" t="s">
        <v>746</v>
      </c>
      <c r="AD151" s="218">
        <v>0.5</v>
      </c>
      <c r="AE151" s="218">
        <v>0.5</v>
      </c>
      <c r="AF151" s="199" t="s">
        <v>1203</v>
      </c>
      <c r="AG151" s="199" t="s">
        <v>1204</v>
      </c>
      <c r="AH151" s="200">
        <f>(AE151*100%)/AD151</f>
        <v>1</v>
      </c>
      <c r="AI151" s="90">
        <v>0.5</v>
      </c>
      <c r="AJ151" s="243">
        <v>0.5</v>
      </c>
      <c r="AK151" s="125" t="s">
        <v>1205</v>
      </c>
      <c r="AL151" s="222" t="s">
        <v>1206</v>
      </c>
      <c r="AM151" s="223">
        <f t="shared" ref="AM151:AM156" si="47">(AJ151*100%)/AI151</f>
        <v>1</v>
      </c>
      <c r="AN151" s="90"/>
      <c r="AO151" s="180"/>
      <c r="AP151" s="174"/>
      <c r="AQ151" s="174"/>
      <c r="AR151" s="170"/>
      <c r="AS151" s="6"/>
    </row>
    <row r="152" spans="1:45" ht="75" customHeight="1" x14ac:dyDescent="0.2">
      <c r="A152" s="255"/>
      <c r="B152" s="255"/>
      <c r="C152" s="255" t="s">
        <v>184</v>
      </c>
      <c r="D152" s="256">
        <v>47</v>
      </c>
      <c r="E152" s="286" t="s">
        <v>876</v>
      </c>
      <c r="F152" s="256" t="s">
        <v>64</v>
      </c>
      <c r="G152" s="256" t="s">
        <v>896</v>
      </c>
      <c r="H152" s="311">
        <v>3</v>
      </c>
      <c r="I152" s="313">
        <v>0.25</v>
      </c>
      <c r="J152" s="312">
        <v>0.75</v>
      </c>
      <c r="K152" s="311">
        <v>1</v>
      </c>
      <c r="L152" s="311">
        <v>1</v>
      </c>
      <c r="M152" s="38" t="s">
        <v>200</v>
      </c>
      <c r="N152" s="38" t="s">
        <v>226</v>
      </c>
      <c r="O152" s="38" t="s">
        <v>349</v>
      </c>
      <c r="P152" s="38">
        <f t="shared" si="38"/>
        <v>135</v>
      </c>
      <c r="Q152" s="42" t="s">
        <v>350</v>
      </c>
      <c r="R152" s="38" t="s">
        <v>351</v>
      </c>
      <c r="S152" s="38" t="s">
        <v>352</v>
      </c>
      <c r="T152" s="92">
        <v>1</v>
      </c>
      <c r="U152" s="49" t="s">
        <v>353</v>
      </c>
      <c r="V152" s="187" t="s">
        <v>354</v>
      </c>
      <c r="W152" s="41" t="s">
        <v>217</v>
      </c>
      <c r="X152" s="90" t="s">
        <v>198</v>
      </c>
      <c r="Y152" s="144">
        <v>0.16700000000000001</v>
      </c>
      <c r="Z152" s="144">
        <v>0.33300000000000002</v>
      </c>
      <c r="AA152" s="144">
        <v>0.16700000000000001</v>
      </c>
      <c r="AB152" s="144">
        <v>0.33300000000000002</v>
      </c>
      <c r="AC152" s="49" t="s">
        <v>355</v>
      </c>
      <c r="AD152" s="225">
        <v>0.16700000000000001</v>
      </c>
      <c r="AE152" s="225" t="s">
        <v>1207</v>
      </c>
      <c r="AF152" s="199" t="s">
        <v>1208</v>
      </c>
      <c r="AG152" s="199" t="s">
        <v>1209</v>
      </c>
      <c r="AH152" s="200">
        <f t="shared" ref="AH152:AH156" si="48">(AE152*100%)/AD152</f>
        <v>1</v>
      </c>
      <c r="AI152" s="144">
        <v>0.33300000000000002</v>
      </c>
      <c r="AJ152" s="244">
        <v>0.33300000000000002</v>
      </c>
      <c r="AK152" s="125" t="s">
        <v>1210</v>
      </c>
      <c r="AL152" s="222" t="s">
        <v>1211</v>
      </c>
      <c r="AM152" s="223">
        <f t="shared" si="47"/>
        <v>1</v>
      </c>
      <c r="AN152" s="164">
        <v>0.16700000000000001</v>
      </c>
      <c r="AO152" s="181">
        <v>0.16700000000000001</v>
      </c>
      <c r="AP152" s="173" t="s">
        <v>940</v>
      </c>
      <c r="AQ152" s="176" t="s">
        <v>941</v>
      </c>
      <c r="AR152" s="171">
        <f t="shared" ref="AR152:AR156" si="49">(AO152*100%)/AN152</f>
        <v>1</v>
      </c>
    </row>
    <row r="153" spans="1:45" ht="75" x14ac:dyDescent="0.2">
      <c r="A153" s="255"/>
      <c r="B153" s="255"/>
      <c r="C153" s="255"/>
      <c r="D153" s="256"/>
      <c r="E153" s="286"/>
      <c r="F153" s="256"/>
      <c r="G153" s="256"/>
      <c r="H153" s="311"/>
      <c r="I153" s="313"/>
      <c r="J153" s="312"/>
      <c r="K153" s="311"/>
      <c r="L153" s="311"/>
      <c r="M153" s="38" t="s">
        <v>200</v>
      </c>
      <c r="N153" s="38" t="s">
        <v>226</v>
      </c>
      <c r="O153" s="38" t="s">
        <v>349</v>
      </c>
      <c r="P153" s="38">
        <f t="shared" si="38"/>
        <v>136</v>
      </c>
      <c r="Q153" s="42" t="s">
        <v>356</v>
      </c>
      <c r="R153" s="38" t="s">
        <v>351</v>
      </c>
      <c r="S153" s="38" t="s">
        <v>352</v>
      </c>
      <c r="T153" s="92">
        <v>1</v>
      </c>
      <c r="U153" s="49" t="s">
        <v>357</v>
      </c>
      <c r="V153" s="187" t="s">
        <v>358</v>
      </c>
      <c r="W153" s="41" t="s">
        <v>217</v>
      </c>
      <c r="X153" s="90" t="s">
        <v>198</v>
      </c>
      <c r="Y153" s="144">
        <v>0.18179999999999999</v>
      </c>
      <c r="Z153" s="144">
        <v>0.36359999999999998</v>
      </c>
      <c r="AA153" s="144">
        <v>0.18179999999999999</v>
      </c>
      <c r="AB153" s="144">
        <v>0.2727</v>
      </c>
      <c r="AC153" s="49" t="s">
        <v>628</v>
      </c>
      <c r="AD153" s="225">
        <v>0.18179999999999999</v>
      </c>
      <c r="AE153" s="225" t="s">
        <v>1212</v>
      </c>
      <c r="AF153" s="199" t="s">
        <v>1213</v>
      </c>
      <c r="AG153" s="199" t="s">
        <v>1214</v>
      </c>
      <c r="AH153" s="200">
        <f t="shared" si="48"/>
        <v>1</v>
      </c>
      <c r="AI153" s="144">
        <v>0.36359999999999998</v>
      </c>
      <c r="AJ153" s="245">
        <v>0.36359999999999998</v>
      </c>
      <c r="AK153" s="125" t="s">
        <v>1215</v>
      </c>
      <c r="AL153" s="222" t="s">
        <v>1216</v>
      </c>
      <c r="AM153" s="223">
        <f t="shared" si="47"/>
        <v>1</v>
      </c>
      <c r="AN153" s="164">
        <v>0.18179999999999999</v>
      </c>
      <c r="AO153" s="181">
        <v>0.18179999999999999</v>
      </c>
      <c r="AP153" s="173" t="s">
        <v>942</v>
      </c>
      <c r="AQ153" s="176" t="s">
        <v>943</v>
      </c>
      <c r="AR153" s="171">
        <f t="shared" si="49"/>
        <v>1</v>
      </c>
    </row>
    <row r="154" spans="1:45" ht="90" x14ac:dyDescent="0.2">
      <c r="A154" s="255"/>
      <c r="B154" s="255"/>
      <c r="C154" s="255"/>
      <c r="D154" s="256"/>
      <c r="E154" s="286"/>
      <c r="F154" s="256"/>
      <c r="G154" s="256"/>
      <c r="H154" s="311"/>
      <c r="I154" s="313"/>
      <c r="J154" s="312"/>
      <c r="K154" s="311"/>
      <c r="L154" s="311"/>
      <c r="M154" s="38" t="s">
        <v>225</v>
      </c>
      <c r="N154" s="38" t="s">
        <v>226</v>
      </c>
      <c r="O154" s="38" t="s">
        <v>349</v>
      </c>
      <c r="P154" s="38">
        <f t="shared" si="38"/>
        <v>137</v>
      </c>
      <c r="Q154" s="42" t="s">
        <v>359</v>
      </c>
      <c r="R154" s="38" t="s">
        <v>351</v>
      </c>
      <c r="S154" s="38" t="s">
        <v>352</v>
      </c>
      <c r="T154" s="92">
        <v>1</v>
      </c>
      <c r="U154" s="49" t="s">
        <v>360</v>
      </c>
      <c r="V154" s="187" t="s">
        <v>361</v>
      </c>
      <c r="W154" s="41" t="s">
        <v>217</v>
      </c>
      <c r="X154" s="90" t="s">
        <v>198</v>
      </c>
      <c r="Y154" s="144">
        <v>0.154</v>
      </c>
      <c r="Z154" s="144">
        <v>0.30759999999999998</v>
      </c>
      <c r="AA154" s="144">
        <v>0.23069999999999999</v>
      </c>
      <c r="AB154" s="144">
        <v>0.30769999999999997</v>
      </c>
      <c r="AC154" s="49" t="s">
        <v>629</v>
      </c>
      <c r="AD154" s="225">
        <v>0.154</v>
      </c>
      <c r="AE154" s="225" t="s">
        <v>1217</v>
      </c>
      <c r="AF154" s="199" t="s">
        <v>1218</v>
      </c>
      <c r="AG154" s="199" t="s">
        <v>1219</v>
      </c>
      <c r="AH154" s="200">
        <f t="shared" si="48"/>
        <v>1</v>
      </c>
      <c r="AI154" s="144">
        <v>0.34599999999999997</v>
      </c>
      <c r="AJ154" s="245">
        <v>0.30769999999999997</v>
      </c>
      <c r="AK154" s="125" t="s">
        <v>1220</v>
      </c>
      <c r="AL154" s="246" t="s">
        <v>1221</v>
      </c>
      <c r="AM154" s="223">
        <f t="shared" si="47"/>
        <v>0.88930635838150285</v>
      </c>
      <c r="AN154" s="164">
        <v>0.23069999999999999</v>
      </c>
      <c r="AO154" s="182">
        <v>0.1923</v>
      </c>
      <c r="AP154" s="176" t="s">
        <v>944</v>
      </c>
      <c r="AQ154" s="176" t="s">
        <v>945</v>
      </c>
      <c r="AR154" s="171">
        <f t="shared" si="49"/>
        <v>0.8335500650195059</v>
      </c>
    </row>
    <row r="155" spans="1:45" ht="75" x14ac:dyDescent="0.2">
      <c r="A155" s="255"/>
      <c r="B155" s="255"/>
      <c r="C155" s="255"/>
      <c r="D155" s="256"/>
      <c r="E155" s="286"/>
      <c r="F155" s="256"/>
      <c r="G155" s="256"/>
      <c r="H155" s="311"/>
      <c r="I155" s="313"/>
      <c r="J155" s="312"/>
      <c r="K155" s="311"/>
      <c r="L155" s="311"/>
      <c r="M155" s="38" t="s">
        <v>225</v>
      </c>
      <c r="N155" s="38" t="s">
        <v>226</v>
      </c>
      <c r="O155" s="38" t="s">
        <v>349</v>
      </c>
      <c r="P155" s="38">
        <f t="shared" si="38"/>
        <v>138</v>
      </c>
      <c r="Q155" s="42" t="s">
        <v>362</v>
      </c>
      <c r="R155" s="38" t="s">
        <v>351</v>
      </c>
      <c r="S155" s="38" t="s">
        <v>352</v>
      </c>
      <c r="T155" s="92">
        <v>1</v>
      </c>
      <c r="U155" s="49" t="s">
        <v>363</v>
      </c>
      <c r="V155" s="187" t="s">
        <v>364</v>
      </c>
      <c r="W155" s="41" t="s">
        <v>217</v>
      </c>
      <c r="X155" s="90" t="s">
        <v>198</v>
      </c>
      <c r="Y155" s="144">
        <v>5.5599999999999997E-2</v>
      </c>
      <c r="Z155" s="144">
        <v>0.22220000000000001</v>
      </c>
      <c r="AA155" s="144">
        <v>5.5599999999999997E-2</v>
      </c>
      <c r="AB155" s="144">
        <v>0.66669999999999996</v>
      </c>
      <c r="AC155" s="49" t="s">
        <v>630</v>
      </c>
      <c r="AD155" s="225">
        <v>5.5599999999999997E-2</v>
      </c>
      <c r="AE155" s="225" t="s">
        <v>1222</v>
      </c>
      <c r="AF155" s="199" t="s">
        <v>1223</v>
      </c>
      <c r="AG155" s="199" t="s">
        <v>1224</v>
      </c>
      <c r="AH155" s="200">
        <f t="shared" si="48"/>
        <v>1</v>
      </c>
      <c r="AI155" s="144">
        <v>0.22220000000000001</v>
      </c>
      <c r="AJ155" s="245">
        <v>0.22220000000000001</v>
      </c>
      <c r="AK155" s="125" t="s">
        <v>1225</v>
      </c>
      <c r="AL155" s="222" t="s">
        <v>1226</v>
      </c>
      <c r="AM155" s="223">
        <f t="shared" si="47"/>
        <v>1</v>
      </c>
      <c r="AN155" s="164">
        <v>5.5599999999999997E-2</v>
      </c>
      <c r="AO155" s="181">
        <v>5.5599999999999997E-2</v>
      </c>
      <c r="AP155" s="173" t="s">
        <v>946</v>
      </c>
      <c r="AQ155" s="173" t="s">
        <v>947</v>
      </c>
      <c r="AR155" s="171">
        <f t="shared" si="49"/>
        <v>1</v>
      </c>
    </row>
    <row r="156" spans="1:45" ht="105" x14ac:dyDescent="0.2">
      <c r="A156" s="255"/>
      <c r="B156" s="255"/>
      <c r="C156" s="255"/>
      <c r="D156" s="256"/>
      <c r="E156" s="286"/>
      <c r="F156" s="256"/>
      <c r="G156" s="256"/>
      <c r="H156" s="311"/>
      <c r="I156" s="313"/>
      <c r="J156" s="312"/>
      <c r="K156" s="311"/>
      <c r="L156" s="311"/>
      <c r="M156" s="38" t="s">
        <v>225</v>
      </c>
      <c r="N156" s="38" t="s">
        <v>226</v>
      </c>
      <c r="O156" s="38" t="s">
        <v>349</v>
      </c>
      <c r="P156" s="38">
        <f t="shared" si="38"/>
        <v>139</v>
      </c>
      <c r="Q156" s="42" t="s">
        <v>365</v>
      </c>
      <c r="R156" s="38" t="s">
        <v>351</v>
      </c>
      <c r="S156" s="38" t="s">
        <v>352</v>
      </c>
      <c r="T156" s="92">
        <v>1</v>
      </c>
      <c r="U156" s="49" t="s">
        <v>366</v>
      </c>
      <c r="V156" s="187" t="s">
        <v>364</v>
      </c>
      <c r="W156" s="41" t="s">
        <v>217</v>
      </c>
      <c r="X156" s="90" t="s">
        <v>198</v>
      </c>
      <c r="Y156" s="144">
        <v>0.23100000000000001</v>
      </c>
      <c r="Z156" s="144">
        <v>0.25600000000000001</v>
      </c>
      <c r="AA156" s="144">
        <v>0.20499999999999999</v>
      </c>
      <c r="AB156" s="144">
        <v>0.308</v>
      </c>
      <c r="AC156" s="49" t="s">
        <v>631</v>
      </c>
      <c r="AD156" s="225">
        <v>0.23100000000000001</v>
      </c>
      <c r="AE156" s="225" t="s">
        <v>1227</v>
      </c>
      <c r="AF156" s="199" t="s">
        <v>1228</v>
      </c>
      <c r="AG156" s="199" t="s">
        <v>1229</v>
      </c>
      <c r="AH156" s="200">
        <f t="shared" si="48"/>
        <v>1</v>
      </c>
      <c r="AI156" s="144">
        <v>0.28199999999999997</v>
      </c>
      <c r="AJ156" s="245">
        <v>0.25600000000000001</v>
      </c>
      <c r="AK156" s="125" t="s">
        <v>1230</v>
      </c>
      <c r="AL156" s="222" t="s">
        <v>1231</v>
      </c>
      <c r="AM156" s="223">
        <f t="shared" si="47"/>
        <v>0.9078014184397164</v>
      </c>
      <c r="AN156" s="164">
        <v>0.20499999999999999</v>
      </c>
      <c r="AO156" s="182">
        <v>0.20499999999999999</v>
      </c>
      <c r="AP156" s="176" t="s">
        <v>948</v>
      </c>
      <c r="AQ156" s="176" t="s">
        <v>949</v>
      </c>
      <c r="AR156" s="171">
        <f t="shared" si="49"/>
        <v>1</v>
      </c>
    </row>
    <row r="157" spans="1:45" ht="77.25" customHeight="1" x14ac:dyDescent="0.2">
      <c r="A157" s="255"/>
      <c r="B157" s="255"/>
      <c r="C157" s="255"/>
      <c r="D157" s="75">
        <v>48</v>
      </c>
      <c r="E157" s="82" t="s">
        <v>68</v>
      </c>
      <c r="F157" s="75" t="s">
        <v>64</v>
      </c>
      <c r="G157" s="75" t="s">
        <v>126</v>
      </c>
      <c r="H157" s="86">
        <v>100</v>
      </c>
      <c r="I157" s="88">
        <v>0.25</v>
      </c>
      <c r="J157" s="88">
        <v>0.25</v>
      </c>
      <c r="K157" s="79">
        <v>0.25</v>
      </c>
      <c r="L157" s="79">
        <v>0.25</v>
      </c>
      <c r="M157" s="38" t="s">
        <v>200</v>
      </c>
      <c r="N157" s="38" t="s">
        <v>226</v>
      </c>
      <c r="O157" s="38" t="s">
        <v>349</v>
      </c>
      <c r="P157" s="38">
        <f t="shared" si="38"/>
        <v>140</v>
      </c>
      <c r="Q157" s="42" t="s">
        <v>725</v>
      </c>
      <c r="R157" s="38" t="s">
        <v>351</v>
      </c>
      <c r="S157" s="38" t="s">
        <v>352</v>
      </c>
      <c r="T157" s="90">
        <v>100</v>
      </c>
      <c r="U157" s="145" t="s">
        <v>726</v>
      </c>
      <c r="V157" s="187" t="s">
        <v>727</v>
      </c>
      <c r="W157" s="44" t="s">
        <v>728</v>
      </c>
      <c r="X157" s="90" t="s">
        <v>198</v>
      </c>
      <c r="Y157" s="90"/>
      <c r="Z157" s="90"/>
      <c r="AA157" s="90"/>
      <c r="AB157" s="90">
        <v>1</v>
      </c>
      <c r="AC157" s="49" t="s">
        <v>726</v>
      </c>
      <c r="AD157" s="213"/>
      <c r="AE157" s="214"/>
      <c r="AF157" s="203"/>
      <c r="AG157" s="203"/>
      <c r="AH157" s="215"/>
      <c r="AI157" s="90"/>
      <c r="AJ157" s="41"/>
      <c r="AK157" s="125"/>
      <c r="AL157" s="222"/>
      <c r="AM157" s="142"/>
      <c r="AN157" s="90"/>
      <c r="AO157" s="180"/>
      <c r="AP157" s="174"/>
      <c r="AQ157" s="174"/>
      <c r="AR157" s="170"/>
      <c r="AS157" s="6"/>
    </row>
    <row r="158" spans="1:45" ht="75" x14ac:dyDescent="0.2">
      <c r="A158" s="255"/>
      <c r="B158" s="255"/>
      <c r="C158" s="255" t="s">
        <v>185</v>
      </c>
      <c r="D158" s="256">
        <v>49</v>
      </c>
      <c r="E158" s="290" t="s">
        <v>69</v>
      </c>
      <c r="F158" s="256" t="s">
        <v>70</v>
      </c>
      <c r="G158" s="256" t="s">
        <v>117</v>
      </c>
      <c r="H158" s="256">
        <v>100</v>
      </c>
      <c r="I158" s="312">
        <v>5</v>
      </c>
      <c r="J158" s="312">
        <v>35</v>
      </c>
      <c r="K158" s="311">
        <v>45</v>
      </c>
      <c r="L158" s="311">
        <v>35.950000000000003</v>
      </c>
      <c r="M158" s="38" t="s">
        <v>190</v>
      </c>
      <c r="N158" s="38" t="s">
        <v>261</v>
      </c>
      <c r="O158" s="38" t="s">
        <v>262</v>
      </c>
      <c r="P158" s="38">
        <f t="shared" si="38"/>
        <v>141</v>
      </c>
      <c r="Q158" s="49" t="s">
        <v>899</v>
      </c>
      <c r="R158" s="186" t="s">
        <v>263</v>
      </c>
      <c r="S158" s="186" t="s">
        <v>261</v>
      </c>
      <c r="T158" s="92">
        <v>0.05</v>
      </c>
      <c r="U158" s="49" t="s">
        <v>626</v>
      </c>
      <c r="V158" s="38" t="s">
        <v>117</v>
      </c>
      <c r="W158" s="44" t="s">
        <v>217</v>
      </c>
      <c r="X158" s="90" t="s">
        <v>198</v>
      </c>
      <c r="Y158" s="107"/>
      <c r="Z158" s="107"/>
      <c r="AA158" s="107"/>
      <c r="AB158" s="107">
        <v>0.05</v>
      </c>
      <c r="AC158" s="49" t="s">
        <v>627</v>
      </c>
      <c r="AD158" s="216"/>
      <c r="AE158" s="214"/>
      <c r="AF158" s="203"/>
      <c r="AG158" s="203"/>
      <c r="AH158" s="215"/>
      <c r="AI158" s="107"/>
      <c r="AJ158" s="41"/>
      <c r="AK158" s="125"/>
      <c r="AL158" s="222"/>
      <c r="AM158" s="142"/>
      <c r="AN158" s="107"/>
      <c r="AO158" s="91"/>
      <c r="AP158" s="175"/>
      <c r="AQ158" s="175"/>
      <c r="AR158" s="29"/>
      <c r="AS158" s="6"/>
    </row>
    <row r="159" spans="1:45" ht="105" x14ac:dyDescent="0.2">
      <c r="A159" s="255"/>
      <c r="B159" s="255"/>
      <c r="C159" s="255"/>
      <c r="D159" s="256"/>
      <c r="E159" s="291"/>
      <c r="F159" s="256"/>
      <c r="G159" s="256"/>
      <c r="H159" s="256"/>
      <c r="I159" s="312"/>
      <c r="J159" s="312"/>
      <c r="K159" s="311"/>
      <c r="L159" s="311"/>
      <c r="M159" s="38" t="s">
        <v>190</v>
      </c>
      <c r="N159" s="38" t="s">
        <v>261</v>
      </c>
      <c r="O159" s="38" t="s">
        <v>264</v>
      </c>
      <c r="P159" s="38">
        <f t="shared" si="38"/>
        <v>142</v>
      </c>
      <c r="Q159" s="49" t="s">
        <v>265</v>
      </c>
      <c r="R159" s="186" t="s">
        <v>263</v>
      </c>
      <c r="S159" s="186" t="s">
        <v>261</v>
      </c>
      <c r="T159" s="92">
        <v>1</v>
      </c>
      <c r="U159" s="58" t="s">
        <v>266</v>
      </c>
      <c r="V159" s="186" t="s">
        <v>267</v>
      </c>
      <c r="W159" s="44" t="s">
        <v>217</v>
      </c>
      <c r="X159" s="90" t="s">
        <v>198</v>
      </c>
      <c r="Y159" s="107"/>
      <c r="Z159" s="107">
        <v>1</v>
      </c>
      <c r="AA159" s="107"/>
      <c r="AB159" s="107"/>
      <c r="AC159" s="49" t="s">
        <v>623</v>
      </c>
      <c r="AD159" s="216"/>
      <c r="AE159" s="214"/>
      <c r="AF159" s="203"/>
      <c r="AG159" s="203"/>
      <c r="AH159" s="215"/>
      <c r="AI159" s="107">
        <v>1</v>
      </c>
      <c r="AJ159" s="210">
        <v>0.95</v>
      </c>
      <c r="AK159" s="232" t="s">
        <v>1232</v>
      </c>
      <c r="AL159" s="233" t="s">
        <v>1233</v>
      </c>
      <c r="AM159" s="223">
        <f t="shared" ref="AM159" si="50">(AJ159*100%)/AI159</f>
        <v>0.95</v>
      </c>
      <c r="AN159" s="107"/>
      <c r="AO159" s="91"/>
      <c r="AP159" s="175"/>
      <c r="AQ159" s="175"/>
      <c r="AR159" s="29"/>
      <c r="AS159" s="6"/>
    </row>
    <row r="160" spans="1:45" ht="150" x14ac:dyDescent="0.2">
      <c r="A160" s="255"/>
      <c r="B160" s="255"/>
      <c r="C160" s="255"/>
      <c r="D160" s="256"/>
      <c r="E160" s="291"/>
      <c r="F160" s="256"/>
      <c r="G160" s="256"/>
      <c r="H160" s="256"/>
      <c r="I160" s="312"/>
      <c r="J160" s="312"/>
      <c r="K160" s="311"/>
      <c r="L160" s="311"/>
      <c r="M160" s="38" t="s">
        <v>190</v>
      </c>
      <c r="N160" s="38" t="s">
        <v>261</v>
      </c>
      <c r="O160" s="38" t="s">
        <v>264</v>
      </c>
      <c r="P160" s="38">
        <f t="shared" si="38"/>
        <v>143</v>
      </c>
      <c r="Q160" s="49" t="s">
        <v>897</v>
      </c>
      <c r="R160" s="186" t="s">
        <v>263</v>
      </c>
      <c r="S160" s="186" t="s">
        <v>261</v>
      </c>
      <c r="T160" s="92">
        <v>0.05</v>
      </c>
      <c r="U160" s="58" t="s">
        <v>268</v>
      </c>
      <c r="V160" s="186" t="s">
        <v>269</v>
      </c>
      <c r="W160" s="44" t="s">
        <v>217</v>
      </c>
      <c r="X160" s="90" t="s">
        <v>198</v>
      </c>
      <c r="Y160" s="107"/>
      <c r="Z160" s="107"/>
      <c r="AA160" s="107"/>
      <c r="AB160" s="107">
        <v>0.05</v>
      </c>
      <c r="AC160" s="49" t="s">
        <v>624</v>
      </c>
      <c r="AD160" s="216"/>
      <c r="AE160" s="214"/>
      <c r="AF160" s="203"/>
      <c r="AG160" s="203"/>
      <c r="AH160" s="215"/>
      <c r="AI160" s="107"/>
      <c r="AJ160" s="41"/>
      <c r="AK160" s="125"/>
      <c r="AL160" s="222"/>
      <c r="AM160" s="142"/>
      <c r="AN160" s="107"/>
      <c r="AO160" s="91"/>
      <c r="AP160" s="175"/>
      <c r="AQ160" s="175"/>
      <c r="AR160" s="29"/>
      <c r="AS160" s="6"/>
    </row>
    <row r="161" spans="1:45" ht="45" x14ac:dyDescent="0.2">
      <c r="A161" s="255"/>
      <c r="B161" s="255"/>
      <c r="C161" s="255"/>
      <c r="D161" s="256"/>
      <c r="E161" s="291"/>
      <c r="F161" s="256"/>
      <c r="G161" s="256"/>
      <c r="H161" s="256"/>
      <c r="I161" s="312"/>
      <c r="J161" s="312"/>
      <c r="K161" s="311"/>
      <c r="L161" s="311"/>
      <c r="M161" s="38" t="s">
        <v>190</v>
      </c>
      <c r="N161" s="38" t="s">
        <v>261</v>
      </c>
      <c r="O161" s="38" t="s">
        <v>272</v>
      </c>
      <c r="P161" s="38">
        <f t="shared" si="38"/>
        <v>144</v>
      </c>
      <c r="Q161" s="49" t="s">
        <v>898</v>
      </c>
      <c r="R161" s="186" t="s">
        <v>263</v>
      </c>
      <c r="S161" s="186" t="s">
        <v>261</v>
      </c>
      <c r="T161" s="92">
        <v>0.05</v>
      </c>
      <c r="U161" s="49" t="s">
        <v>273</v>
      </c>
      <c r="V161" s="38" t="s">
        <v>274</v>
      </c>
      <c r="W161" s="44" t="s">
        <v>197</v>
      </c>
      <c r="X161" s="90" t="s">
        <v>198</v>
      </c>
      <c r="Y161" s="107"/>
      <c r="Z161" s="107"/>
      <c r="AA161" s="107"/>
      <c r="AB161" s="107">
        <v>0.05</v>
      </c>
      <c r="AC161" s="49" t="s">
        <v>625</v>
      </c>
      <c r="AD161" s="216"/>
      <c r="AE161" s="214"/>
      <c r="AF161" s="203"/>
      <c r="AG161" s="203"/>
      <c r="AH161" s="215"/>
      <c r="AI161" s="107"/>
      <c r="AJ161" s="41"/>
      <c r="AK161" s="125"/>
      <c r="AL161" s="222"/>
      <c r="AM161" s="142"/>
      <c r="AN161" s="107"/>
      <c r="AO161" s="91"/>
      <c r="AP161" s="175"/>
      <c r="AQ161" s="175"/>
      <c r="AR161" s="29"/>
      <c r="AS161" s="6"/>
    </row>
    <row r="162" spans="1:45" ht="75" x14ac:dyDescent="0.2">
      <c r="A162" s="255"/>
      <c r="B162" s="255"/>
      <c r="C162" s="255"/>
      <c r="D162" s="256"/>
      <c r="E162" s="291"/>
      <c r="F162" s="256"/>
      <c r="G162" s="256"/>
      <c r="H162" s="256"/>
      <c r="I162" s="312"/>
      <c r="J162" s="312"/>
      <c r="K162" s="311"/>
      <c r="L162" s="311"/>
      <c r="M162" s="38" t="s">
        <v>190</v>
      </c>
      <c r="N162" s="38" t="s">
        <v>261</v>
      </c>
      <c r="O162" s="38" t="s">
        <v>272</v>
      </c>
      <c r="P162" s="38">
        <f t="shared" si="38"/>
        <v>145</v>
      </c>
      <c r="Q162" s="49" t="s">
        <v>275</v>
      </c>
      <c r="R162" s="186" t="s">
        <v>276</v>
      </c>
      <c r="S162" s="186" t="s">
        <v>261</v>
      </c>
      <c r="T162" s="96">
        <v>1</v>
      </c>
      <c r="U162" s="49" t="s">
        <v>277</v>
      </c>
      <c r="V162" s="38" t="s">
        <v>278</v>
      </c>
      <c r="W162" s="44" t="s">
        <v>197</v>
      </c>
      <c r="X162" s="90" t="s">
        <v>198</v>
      </c>
      <c r="Y162" s="146"/>
      <c r="Z162" s="146">
        <v>1</v>
      </c>
      <c r="AA162" s="107"/>
      <c r="AB162" s="107"/>
      <c r="AC162" s="49" t="s">
        <v>279</v>
      </c>
      <c r="AD162" s="219"/>
      <c r="AE162" s="214"/>
      <c r="AF162" s="203"/>
      <c r="AG162" s="203"/>
      <c r="AH162" s="215"/>
      <c r="AI162" s="146">
        <v>1</v>
      </c>
      <c r="AJ162" s="197" t="s">
        <v>1234</v>
      </c>
      <c r="AK162" s="232" t="s">
        <v>1235</v>
      </c>
      <c r="AL162" s="233" t="s">
        <v>1236</v>
      </c>
      <c r="AM162" s="223">
        <f t="shared" ref="AM162:AM163" si="51">(AJ162*100%)/AI162</f>
        <v>0.95</v>
      </c>
      <c r="AN162" s="107"/>
      <c r="AO162" s="91"/>
      <c r="AP162" s="175"/>
      <c r="AQ162" s="175"/>
      <c r="AR162" s="29"/>
      <c r="AS162" s="6"/>
    </row>
    <row r="163" spans="1:45" ht="75" x14ac:dyDescent="0.2">
      <c r="A163" s="255"/>
      <c r="B163" s="255"/>
      <c r="C163" s="255"/>
      <c r="D163" s="256"/>
      <c r="E163" s="325"/>
      <c r="F163" s="256"/>
      <c r="G163" s="256"/>
      <c r="H163" s="256"/>
      <c r="I163" s="312"/>
      <c r="J163" s="312"/>
      <c r="K163" s="311"/>
      <c r="L163" s="311"/>
      <c r="M163" s="38" t="s">
        <v>190</v>
      </c>
      <c r="N163" s="38" t="s">
        <v>261</v>
      </c>
      <c r="O163" s="38" t="s">
        <v>264</v>
      </c>
      <c r="P163" s="38">
        <f t="shared" si="38"/>
        <v>146</v>
      </c>
      <c r="Q163" s="49" t="s">
        <v>280</v>
      </c>
      <c r="R163" s="186" t="s">
        <v>263</v>
      </c>
      <c r="S163" s="186" t="s">
        <v>261</v>
      </c>
      <c r="T163" s="92">
        <v>1</v>
      </c>
      <c r="U163" s="49" t="s">
        <v>270</v>
      </c>
      <c r="V163" s="38" t="s">
        <v>271</v>
      </c>
      <c r="W163" s="44" t="s">
        <v>217</v>
      </c>
      <c r="X163" s="90" t="s">
        <v>198</v>
      </c>
      <c r="Y163" s="107">
        <v>0.5</v>
      </c>
      <c r="Z163" s="107">
        <v>0.5</v>
      </c>
      <c r="AA163" s="107"/>
      <c r="AB163" s="107"/>
      <c r="AC163" s="54" t="s">
        <v>281</v>
      </c>
      <c r="AD163" s="210">
        <v>0.5</v>
      </c>
      <c r="AE163" s="211">
        <v>0.5</v>
      </c>
      <c r="AF163" s="199" t="s">
        <v>1237</v>
      </c>
      <c r="AG163" s="226" t="s">
        <v>1238</v>
      </c>
      <c r="AH163" s="200">
        <f>(AE163*100%)/AD163</f>
        <v>1</v>
      </c>
      <c r="AI163" s="107">
        <v>0.5</v>
      </c>
      <c r="AJ163" s="210">
        <v>0.5</v>
      </c>
      <c r="AK163" s="232" t="s">
        <v>1239</v>
      </c>
      <c r="AL163" s="233" t="s">
        <v>1240</v>
      </c>
      <c r="AM163" s="223">
        <f t="shared" si="51"/>
        <v>1</v>
      </c>
      <c r="AN163" s="107"/>
      <c r="AO163" s="91"/>
      <c r="AP163" s="175"/>
      <c r="AQ163" s="175"/>
      <c r="AR163" s="29"/>
      <c r="AS163" s="6"/>
    </row>
    <row r="164" spans="1:45" ht="75" x14ac:dyDescent="0.2">
      <c r="A164" s="255"/>
      <c r="B164" s="255"/>
      <c r="C164" s="14" t="s">
        <v>188</v>
      </c>
      <c r="D164" s="75"/>
      <c r="E164" s="75" t="s">
        <v>189</v>
      </c>
      <c r="F164" s="75" t="s">
        <v>189</v>
      </c>
      <c r="G164" s="75" t="s">
        <v>189</v>
      </c>
      <c r="H164" s="75" t="s">
        <v>138</v>
      </c>
      <c r="I164" s="75" t="s">
        <v>138</v>
      </c>
      <c r="J164" s="75" t="s">
        <v>138</v>
      </c>
      <c r="K164" s="75" t="s">
        <v>138</v>
      </c>
      <c r="L164" s="75" t="s">
        <v>138</v>
      </c>
      <c r="M164" s="75"/>
      <c r="N164" s="75"/>
      <c r="O164" s="75"/>
      <c r="P164" s="38"/>
      <c r="Q164" s="42" t="s">
        <v>804</v>
      </c>
      <c r="R164" s="186"/>
      <c r="S164" s="186"/>
      <c r="T164" s="92"/>
      <c r="U164" s="125"/>
      <c r="V164" s="147"/>
      <c r="W164" s="44"/>
      <c r="X164" s="90"/>
      <c r="Y164" s="107"/>
      <c r="Z164" s="107"/>
      <c r="AA164" s="107"/>
      <c r="AB164" s="107"/>
      <c r="AC164" s="49"/>
      <c r="AD164" s="216"/>
      <c r="AE164" s="214"/>
      <c r="AF164" s="203"/>
      <c r="AG164" s="203"/>
      <c r="AH164" s="215"/>
      <c r="AI164" s="107"/>
      <c r="AJ164" s="41"/>
      <c r="AK164" s="125"/>
      <c r="AL164" s="222"/>
      <c r="AM164" s="142"/>
      <c r="AN164" s="107"/>
      <c r="AO164" s="91"/>
      <c r="AP164" s="175"/>
      <c r="AQ164" s="175"/>
      <c r="AR164" s="29"/>
      <c r="AS164" s="6"/>
    </row>
    <row r="165" spans="1:45" ht="180" x14ac:dyDescent="0.2">
      <c r="A165" s="255"/>
      <c r="B165" s="255"/>
      <c r="C165" s="255" t="s">
        <v>186</v>
      </c>
      <c r="D165" s="256">
        <v>50</v>
      </c>
      <c r="E165" s="256" t="s">
        <v>151</v>
      </c>
      <c r="F165" s="256" t="s">
        <v>64</v>
      </c>
      <c r="G165" s="256" t="s">
        <v>127</v>
      </c>
      <c r="H165" s="311">
        <v>100</v>
      </c>
      <c r="I165" s="312">
        <v>10</v>
      </c>
      <c r="J165" s="312">
        <v>30</v>
      </c>
      <c r="K165" s="311">
        <v>40.76</v>
      </c>
      <c r="L165" s="311">
        <v>40.76</v>
      </c>
      <c r="M165" s="38" t="s">
        <v>200</v>
      </c>
      <c r="N165" s="38" t="s">
        <v>231</v>
      </c>
      <c r="O165" s="38" t="s">
        <v>232</v>
      </c>
      <c r="P165" s="38">
        <f>P163+1</f>
        <v>147</v>
      </c>
      <c r="Q165" s="49" t="s">
        <v>380</v>
      </c>
      <c r="R165" s="38" t="s">
        <v>64</v>
      </c>
      <c r="S165" s="38" t="s">
        <v>381</v>
      </c>
      <c r="T165" s="92">
        <v>0.7</v>
      </c>
      <c r="U165" s="49" t="s">
        <v>382</v>
      </c>
      <c r="V165" s="186" t="s">
        <v>383</v>
      </c>
      <c r="W165" s="44" t="s">
        <v>217</v>
      </c>
      <c r="X165" s="90" t="s">
        <v>236</v>
      </c>
      <c r="Y165" s="146"/>
      <c r="Z165" s="92">
        <v>0.1</v>
      </c>
      <c r="AA165" s="92">
        <v>0.2</v>
      </c>
      <c r="AB165" s="92">
        <v>0.4</v>
      </c>
      <c r="AC165" s="49" t="s">
        <v>384</v>
      </c>
      <c r="AD165" s="219"/>
      <c r="AE165" s="214"/>
      <c r="AF165" s="203"/>
      <c r="AG165" s="203"/>
      <c r="AH165" s="215"/>
      <c r="AI165" s="92">
        <v>0.1</v>
      </c>
      <c r="AJ165" s="92">
        <v>0.1</v>
      </c>
      <c r="AK165" s="125" t="s">
        <v>1241</v>
      </c>
      <c r="AL165" s="222" t="s">
        <v>1242</v>
      </c>
      <c r="AM165" s="223">
        <f t="shared" ref="AM165:AM167" si="52">(AJ165*100%)/AI165</f>
        <v>1</v>
      </c>
      <c r="AN165" s="95">
        <v>0.2</v>
      </c>
      <c r="AO165" s="95">
        <v>0</v>
      </c>
      <c r="AP165" s="176" t="s">
        <v>954</v>
      </c>
      <c r="AQ165" s="176"/>
      <c r="AR165" s="171">
        <f t="shared" ref="AR165:AR169" si="53">(AO165*100%)/AN165</f>
        <v>0</v>
      </c>
    </row>
    <row r="166" spans="1:45" ht="165" x14ac:dyDescent="0.2">
      <c r="A166" s="255"/>
      <c r="B166" s="255"/>
      <c r="C166" s="255"/>
      <c r="D166" s="256"/>
      <c r="E166" s="256"/>
      <c r="F166" s="256"/>
      <c r="G166" s="256"/>
      <c r="H166" s="311"/>
      <c r="I166" s="312"/>
      <c r="J166" s="312"/>
      <c r="K166" s="311"/>
      <c r="L166" s="311"/>
      <c r="M166" s="38" t="s">
        <v>200</v>
      </c>
      <c r="N166" s="38" t="s">
        <v>231</v>
      </c>
      <c r="O166" s="38" t="s">
        <v>232</v>
      </c>
      <c r="P166" s="38">
        <f t="shared" si="38"/>
        <v>148</v>
      </c>
      <c r="Q166" s="49" t="s">
        <v>385</v>
      </c>
      <c r="R166" s="38" t="s">
        <v>64</v>
      </c>
      <c r="S166" s="38" t="s">
        <v>381</v>
      </c>
      <c r="T166" s="92">
        <v>0.7</v>
      </c>
      <c r="U166" s="49" t="s">
        <v>382</v>
      </c>
      <c r="V166" s="186" t="s">
        <v>386</v>
      </c>
      <c r="W166" s="44" t="s">
        <v>217</v>
      </c>
      <c r="X166" s="90" t="s">
        <v>236</v>
      </c>
      <c r="Y166" s="146"/>
      <c r="Z166" s="92">
        <v>0.1</v>
      </c>
      <c r="AA166" s="92">
        <v>0.2</v>
      </c>
      <c r="AB166" s="92">
        <v>0.4</v>
      </c>
      <c r="AC166" s="49" t="s">
        <v>384</v>
      </c>
      <c r="AD166" s="219"/>
      <c r="AE166" s="214"/>
      <c r="AF166" s="203"/>
      <c r="AG166" s="203"/>
      <c r="AH166" s="215"/>
      <c r="AI166" s="92">
        <v>0.1</v>
      </c>
      <c r="AJ166" s="92">
        <v>0.1</v>
      </c>
      <c r="AK166" s="125" t="s">
        <v>1241</v>
      </c>
      <c r="AL166" s="222" t="s">
        <v>1242</v>
      </c>
      <c r="AM166" s="223">
        <f t="shared" si="52"/>
        <v>1</v>
      </c>
      <c r="AN166" s="95">
        <v>0.2</v>
      </c>
      <c r="AO166" s="95">
        <v>0</v>
      </c>
      <c r="AP166" s="176" t="s">
        <v>954</v>
      </c>
      <c r="AQ166" s="176"/>
      <c r="AR166" s="171">
        <f t="shared" si="53"/>
        <v>0</v>
      </c>
    </row>
    <row r="167" spans="1:45" ht="195" x14ac:dyDescent="0.2">
      <c r="A167" s="255"/>
      <c r="B167" s="255"/>
      <c r="C167" s="255"/>
      <c r="D167" s="256"/>
      <c r="E167" s="256"/>
      <c r="F167" s="256"/>
      <c r="G167" s="256"/>
      <c r="H167" s="311"/>
      <c r="I167" s="312"/>
      <c r="J167" s="312"/>
      <c r="K167" s="311"/>
      <c r="L167" s="311"/>
      <c r="M167" s="38" t="s">
        <v>200</v>
      </c>
      <c r="N167" s="38" t="s">
        <v>231</v>
      </c>
      <c r="O167" s="38" t="s">
        <v>232</v>
      </c>
      <c r="P167" s="38">
        <f t="shared" si="38"/>
        <v>149</v>
      </c>
      <c r="Q167" s="49" t="s">
        <v>387</v>
      </c>
      <c r="R167" s="38" t="s">
        <v>64</v>
      </c>
      <c r="S167" s="38" t="s">
        <v>381</v>
      </c>
      <c r="T167" s="92">
        <v>0.7</v>
      </c>
      <c r="U167" s="49" t="s">
        <v>382</v>
      </c>
      <c r="V167" s="186" t="s">
        <v>388</v>
      </c>
      <c r="W167" s="44" t="s">
        <v>217</v>
      </c>
      <c r="X167" s="90" t="s">
        <v>236</v>
      </c>
      <c r="Y167" s="146"/>
      <c r="Z167" s="92">
        <v>0.1</v>
      </c>
      <c r="AA167" s="92">
        <v>0.2</v>
      </c>
      <c r="AB167" s="92">
        <v>0.4</v>
      </c>
      <c r="AC167" s="49" t="s">
        <v>384</v>
      </c>
      <c r="AD167" s="219"/>
      <c r="AE167" s="214"/>
      <c r="AF167" s="203"/>
      <c r="AG167" s="203"/>
      <c r="AH167" s="215"/>
      <c r="AI167" s="92">
        <v>0.1</v>
      </c>
      <c r="AJ167" s="92">
        <v>0.1</v>
      </c>
      <c r="AK167" s="125" t="s">
        <v>1243</v>
      </c>
      <c r="AL167" s="222" t="s">
        <v>1244</v>
      </c>
      <c r="AM167" s="223">
        <f t="shared" si="52"/>
        <v>1</v>
      </c>
      <c r="AN167" s="95">
        <v>0.2</v>
      </c>
      <c r="AO167" s="95">
        <v>0</v>
      </c>
      <c r="AP167" s="176" t="s">
        <v>955</v>
      </c>
      <c r="AQ167" s="176"/>
      <c r="AR167" s="171">
        <f t="shared" si="53"/>
        <v>0</v>
      </c>
    </row>
    <row r="168" spans="1:45" ht="60" x14ac:dyDescent="0.2">
      <c r="A168" s="255"/>
      <c r="B168" s="255"/>
      <c r="C168" s="255"/>
      <c r="D168" s="256"/>
      <c r="E168" s="256"/>
      <c r="F168" s="256"/>
      <c r="G168" s="256"/>
      <c r="H168" s="311"/>
      <c r="I168" s="312"/>
      <c r="J168" s="312"/>
      <c r="K168" s="311"/>
      <c r="L168" s="311"/>
      <c r="M168" s="38" t="s">
        <v>200</v>
      </c>
      <c r="N168" s="38" t="s">
        <v>389</v>
      </c>
      <c r="O168" s="38" t="s">
        <v>390</v>
      </c>
      <c r="P168" s="38">
        <f t="shared" si="38"/>
        <v>150</v>
      </c>
      <c r="Q168" s="49" t="s">
        <v>391</v>
      </c>
      <c r="R168" s="38" t="s">
        <v>64</v>
      </c>
      <c r="S168" s="38" t="s">
        <v>381</v>
      </c>
      <c r="T168" s="146">
        <v>4</v>
      </c>
      <c r="U168" s="148" t="s">
        <v>392</v>
      </c>
      <c r="V168" s="38" t="s">
        <v>393</v>
      </c>
      <c r="W168" s="44" t="s">
        <v>197</v>
      </c>
      <c r="X168" s="90" t="s">
        <v>236</v>
      </c>
      <c r="Y168" s="146"/>
      <c r="Z168" s="146"/>
      <c r="AA168" s="146">
        <v>2</v>
      </c>
      <c r="AB168" s="146">
        <v>2</v>
      </c>
      <c r="AC168" s="107" t="s">
        <v>394</v>
      </c>
      <c r="AD168" s="219"/>
      <c r="AE168" s="214"/>
      <c r="AF168" s="203"/>
      <c r="AG168" s="203"/>
      <c r="AH168" s="215"/>
      <c r="AI168" s="146"/>
      <c r="AJ168" s="41"/>
      <c r="AK168" s="125"/>
      <c r="AL168" s="222"/>
      <c r="AM168" s="142"/>
      <c r="AN168" s="165">
        <v>2</v>
      </c>
      <c r="AO168" s="161">
        <v>2</v>
      </c>
      <c r="AP168" s="176" t="s">
        <v>956</v>
      </c>
      <c r="AQ168" s="176"/>
      <c r="AR168" s="171">
        <f t="shared" si="53"/>
        <v>1</v>
      </c>
    </row>
    <row r="169" spans="1:45" ht="90" x14ac:dyDescent="0.2">
      <c r="A169" s="255"/>
      <c r="B169" s="255"/>
      <c r="C169" s="255"/>
      <c r="D169" s="256"/>
      <c r="E169" s="256"/>
      <c r="F169" s="256"/>
      <c r="G169" s="256"/>
      <c r="H169" s="311"/>
      <c r="I169" s="312"/>
      <c r="J169" s="312"/>
      <c r="K169" s="311"/>
      <c r="L169" s="311"/>
      <c r="M169" s="38" t="s">
        <v>200</v>
      </c>
      <c r="N169" s="38" t="s">
        <v>231</v>
      </c>
      <c r="O169" s="38" t="s">
        <v>395</v>
      </c>
      <c r="P169" s="38">
        <f t="shared" si="38"/>
        <v>151</v>
      </c>
      <c r="Q169" s="54" t="s">
        <v>396</v>
      </c>
      <c r="R169" s="38" t="s">
        <v>397</v>
      </c>
      <c r="S169" s="38" t="s">
        <v>398</v>
      </c>
      <c r="T169" s="146">
        <v>1</v>
      </c>
      <c r="U169" s="49" t="s">
        <v>399</v>
      </c>
      <c r="V169" s="38" t="s">
        <v>400</v>
      </c>
      <c r="W169" s="44" t="s">
        <v>197</v>
      </c>
      <c r="X169" s="90" t="s">
        <v>236</v>
      </c>
      <c r="Y169" s="146"/>
      <c r="Z169" s="146"/>
      <c r="AA169" s="146">
        <v>1</v>
      </c>
      <c r="AB169" s="146"/>
      <c r="AC169" s="49" t="s">
        <v>401</v>
      </c>
      <c r="AD169" s="219"/>
      <c r="AE169" s="214"/>
      <c r="AF169" s="203"/>
      <c r="AG169" s="203"/>
      <c r="AH169" s="215"/>
      <c r="AI169" s="146"/>
      <c r="AJ169" s="41"/>
      <c r="AK169" s="125"/>
      <c r="AL169" s="222"/>
      <c r="AM169" s="142"/>
      <c r="AN169" s="165">
        <v>1</v>
      </c>
      <c r="AO169" s="161">
        <v>1</v>
      </c>
      <c r="AP169" s="176" t="s">
        <v>957</v>
      </c>
      <c r="AQ169" s="176"/>
      <c r="AR169" s="171">
        <f t="shared" si="53"/>
        <v>1</v>
      </c>
    </row>
    <row r="170" spans="1:45" ht="240" x14ac:dyDescent="0.2">
      <c r="A170" s="255"/>
      <c r="B170" s="255"/>
      <c r="C170" s="255"/>
      <c r="D170" s="75">
        <v>51</v>
      </c>
      <c r="E170" s="58" t="s">
        <v>152</v>
      </c>
      <c r="F170" s="75" t="s">
        <v>64</v>
      </c>
      <c r="G170" s="75" t="s">
        <v>118</v>
      </c>
      <c r="H170" s="86">
        <v>100</v>
      </c>
      <c r="I170" s="87">
        <v>5</v>
      </c>
      <c r="J170" s="87">
        <v>50</v>
      </c>
      <c r="K170" s="86">
        <v>45</v>
      </c>
      <c r="L170" s="86">
        <v>45</v>
      </c>
      <c r="M170" s="38" t="s">
        <v>200</v>
      </c>
      <c r="N170" s="38" t="s">
        <v>231</v>
      </c>
      <c r="O170" s="38" t="s">
        <v>232</v>
      </c>
      <c r="P170" s="38">
        <f t="shared" si="38"/>
        <v>152</v>
      </c>
      <c r="Q170" s="49" t="s">
        <v>402</v>
      </c>
      <c r="R170" s="38" t="s">
        <v>233</v>
      </c>
      <c r="S170" s="38" t="s">
        <v>234</v>
      </c>
      <c r="T170" s="146">
        <v>1</v>
      </c>
      <c r="U170" s="125" t="s">
        <v>403</v>
      </c>
      <c r="V170" s="38" t="s">
        <v>404</v>
      </c>
      <c r="W170" s="44" t="s">
        <v>197</v>
      </c>
      <c r="X170" s="90" t="s">
        <v>198</v>
      </c>
      <c r="Y170" s="41"/>
      <c r="Z170" s="41">
        <v>0.5</v>
      </c>
      <c r="AA170" s="41"/>
      <c r="AB170" s="41">
        <v>0.5</v>
      </c>
      <c r="AC170" s="49" t="s">
        <v>377</v>
      </c>
      <c r="AD170" s="213"/>
      <c r="AE170" s="214"/>
      <c r="AF170" s="203"/>
      <c r="AG170" s="203"/>
      <c r="AH170" s="215"/>
      <c r="AI170" s="41">
        <v>0.5</v>
      </c>
      <c r="AJ170" s="41">
        <v>0.5</v>
      </c>
      <c r="AK170" s="125" t="s">
        <v>1245</v>
      </c>
      <c r="AL170" s="222" t="s">
        <v>1057</v>
      </c>
      <c r="AM170" s="223">
        <f t="shared" ref="AM170:AM171" si="54">(AJ170*100%)/AI170</f>
        <v>1</v>
      </c>
      <c r="AN170" s="41"/>
      <c r="AO170" s="180"/>
      <c r="AP170" s="174"/>
      <c r="AQ170" s="174"/>
      <c r="AR170" s="170"/>
      <c r="AS170" s="6"/>
    </row>
    <row r="171" spans="1:45" ht="75" x14ac:dyDescent="0.2">
      <c r="A171" s="255"/>
      <c r="B171" s="255"/>
      <c r="C171" s="255"/>
      <c r="D171" s="75">
        <v>52</v>
      </c>
      <c r="E171" s="75" t="s">
        <v>71</v>
      </c>
      <c r="F171" s="75" t="s">
        <v>64</v>
      </c>
      <c r="G171" s="75" t="s">
        <v>119</v>
      </c>
      <c r="H171" s="86">
        <v>100</v>
      </c>
      <c r="I171" s="87">
        <v>100</v>
      </c>
      <c r="J171" s="87">
        <v>100</v>
      </c>
      <c r="K171" s="86">
        <v>100</v>
      </c>
      <c r="L171" s="86">
        <v>100</v>
      </c>
      <c r="M171" s="38" t="s">
        <v>200</v>
      </c>
      <c r="N171" s="38" t="s">
        <v>231</v>
      </c>
      <c r="O171" s="38" t="s">
        <v>232</v>
      </c>
      <c r="P171" s="38">
        <f t="shared" si="38"/>
        <v>153</v>
      </c>
      <c r="Q171" s="49" t="s">
        <v>405</v>
      </c>
      <c r="R171" s="38" t="s">
        <v>64</v>
      </c>
      <c r="S171" s="38" t="s">
        <v>381</v>
      </c>
      <c r="T171" s="146">
        <v>2</v>
      </c>
      <c r="U171" s="49" t="s">
        <v>406</v>
      </c>
      <c r="V171" s="186" t="s">
        <v>235</v>
      </c>
      <c r="W171" s="44" t="s">
        <v>197</v>
      </c>
      <c r="X171" s="90" t="s">
        <v>198</v>
      </c>
      <c r="Y171" s="146"/>
      <c r="Z171" s="146">
        <v>2</v>
      </c>
      <c r="AA171" s="146"/>
      <c r="AB171" s="92"/>
      <c r="AC171" s="49" t="s">
        <v>407</v>
      </c>
      <c r="AD171" s="219"/>
      <c r="AE171" s="214"/>
      <c r="AF171" s="203"/>
      <c r="AG171" s="203"/>
      <c r="AH171" s="215"/>
      <c r="AI171" s="146">
        <v>2</v>
      </c>
      <c r="AJ171" s="41">
        <v>0</v>
      </c>
      <c r="AK171" s="125" t="s">
        <v>1246</v>
      </c>
      <c r="AL171" s="222"/>
      <c r="AM171" s="223">
        <f t="shared" si="54"/>
        <v>0</v>
      </c>
      <c r="AN171" s="146"/>
      <c r="AO171" s="91"/>
      <c r="AP171" s="175"/>
      <c r="AQ171" s="175"/>
      <c r="AR171" s="29"/>
      <c r="AS171" s="6"/>
    </row>
    <row r="172" spans="1:45" ht="55.5" customHeight="1" x14ac:dyDescent="0.2">
      <c r="A172" s="255"/>
      <c r="B172" s="255"/>
      <c r="C172" s="255"/>
      <c r="D172" s="75">
        <v>53</v>
      </c>
      <c r="E172" s="75" t="s">
        <v>72</v>
      </c>
      <c r="F172" s="75" t="s">
        <v>64</v>
      </c>
      <c r="G172" s="75" t="s">
        <v>120</v>
      </c>
      <c r="H172" s="86">
        <v>1</v>
      </c>
      <c r="I172" s="87"/>
      <c r="J172" s="87" t="s">
        <v>81</v>
      </c>
      <c r="K172" s="86" t="s">
        <v>81</v>
      </c>
      <c r="L172" s="86" t="s">
        <v>81</v>
      </c>
      <c r="M172" s="38" t="s">
        <v>200</v>
      </c>
      <c r="N172" s="38" t="s">
        <v>231</v>
      </c>
      <c r="O172" s="38" t="s">
        <v>232</v>
      </c>
      <c r="P172" s="38">
        <f t="shared" si="38"/>
        <v>154</v>
      </c>
      <c r="Q172" s="49" t="s">
        <v>1014</v>
      </c>
      <c r="R172" s="38" t="s">
        <v>408</v>
      </c>
      <c r="S172" s="38" t="s">
        <v>381</v>
      </c>
      <c r="T172" s="38">
        <v>1</v>
      </c>
      <c r="U172" s="49" t="s">
        <v>72</v>
      </c>
      <c r="V172" s="186" t="s">
        <v>409</v>
      </c>
      <c r="W172" s="44" t="s">
        <v>197</v>
      </c>
      <c r="X172" s="90" t="s">
        <v>198</v>
      </c>
      <c r="Y172" s="38"/>
      <c r="Z172" s="38"/>
      <c r="AA172" s="146">
        <v>1</v>
      </c>
      <c r="AB172" s="146"/>
      <c r="AC172" s="49" t="s">
        <v>410</v>
      </c>
      <c r="AD172" s="213"/>
      <c r="AE172" s="214"/>
      <c r="AF172" s="203"/>
      <c r="AG172" s="203"/>
      <c r="AH172" s="215"/>
      <c r="AI172" s="38"/>
      <c r="AJ172" s="41"/>
      <c r="AK172" s="125"/>
      <c r="AL172" s="222"/>
      <c r="AM172" s="142"/>
      <c r="AN172" s="165">
        <v>1</v>
      </c>
      <c r="AO172" s="161">
        <v>1</v>
      </c>
      <c r="AP172" s="176" t="s">
        <v>958</v>
      </c>
      <c r="AQ172" s="176" t="s">
        <v>959</v>
      </c>
      <c r="AR172" s="171">
        <f>(AO172*100%)/AN172</f>
        <v>1</v>
      </c>
    </row>
    <row r="173" spans="1:45" ht="195" x14ac:dyDescent="0.2">
      <c r="A173" s="255"/>
      <c r="B173" s="255" t="s">
        <v>168</v>
      </c>
      <c r="C173" s="255" t="s">
        <v>187</v>
      </c>
      <c r="D173" s="75">
        <v>54</v>
      </c>
      <c r="E173" s="75" t="s">
        <v>144</v>
      </c>
      <c r="F173" s="75" t="s">
        <v>64</v>
      </c>
      <c r="G173" s="75" t="s">
        <v>121</v>
      </c>
      <c r="H173" s="75">
        <v>3</v>
      </c>
      <c r="I173" s="87" t="s">
        <v>81</v>
      </c>
      <c r="J173" s="87">
        <v>2</v>
      </c>
      <c r="K173" s="86" t="s">
        <v>81</v>
      </c>
      <c r="L173" s="86"/>
      <c r="M173" s="50" t="s">
        <v>200</v>
      </c>
      <c r="N173" s="50" t="s">
        <v>254</v>
      </c>
      <c r="O173" s="50" t="s">
        <v>192</v>
      </c>
      <c r="P173" s="38">
        <f t="shared" si="38"/>
        <v>155</v>
      </c>
      <c r="Q173" s="49" t="s">
        <v>771</v>
      </c>
      <c r="R173" s="186" t="s">
        <v>255</v>
      </c>
      <c r="S173" s="186" t="s">
        <v>367</v>
      </c>
      <c r="T173" s="136">
        <v>2</v>
      </c>
      <c r="U173" s="110" t="s">
        <v>257</v>
      </c>
      <c r="V173" s="50" t="s">
        <v>258</v>
      </c>
      <c r="W173" s="50" t="s">
        <v>197</v>
      </c>
      <c r="X173" s="90" t="s">
        <v>236</v>
      </c>
      <c r="Y173" s="186">
        <v>1</v>
      </c>
      <c r="Z173" s="186">
        <v>1</v>
      </c>
      <c r="AA173" s="186"/>
      <c r="AB173" s="186"/>
      <c r="AC173" s="139" t="s">
        <v>368</v>
      </c>
      <c r="AD173" s="201">
        <v>1</v>
      </c>
      <c r="AE173" s="202">
        <v>1</v>
      </c>
      <c r="AF173" s="203" t="s">
        <v>1247</v>
      </c>
      <c r="AG173" s="203" t="s">
        <v>1248</v>
      </c>
      <c r="AH173" s="200">
        <f t="shared" ref="AH173:AH174" si="55">(AE173*100%)/AD173</f>
        <v>1</v>
      </c>
      <c r="AI173" s="186">
        <v>1</v>
      </c>
      <c r="AJ173" s="41">
        <v>1</v>
      </c>
      <c r="AK173" s="125" t="s">
        <v>1249</v>
      </c>
      <c r="AL173" s="222" t="s">
        <v>1250</v>
      </c>
      <c r="AM173" s="223">
        <f t="shared" ref="AM173:AM174" si="56">(AJ173*100%)/AI173</f>
        <v>1</v>
      </c>
      <c r="AN173" s="75"/>
      <c r="AO173" s="180"/>
      <c r="AP173" s="174"/>
      <c r="AQ173" s="174"/>
      <c r="AR173" s="170"/>
      <c r="AS173" s="6"/>
    </row>
    <row r="174" spans="1:45" ht="197.25" customHeight="1" x14ac:dyDescent="0.2">
      <c r="A174" s="255"/>
      <c r="B174" s="255"/>
      <c r="C174" s="255"/>
      <c r="D174" s="263">
        <v>55</v>
      </c>
      <c r="E174" s="263" t="s">
        <v>74</v>
      </c>
      <c r="F174" s="263" t="s">
        <v>64</v>
      </c>
      <c r="G174" s="263" t="s">
        <v>122</v>
      </c>
      <c r="H174" s="269">
        <v>100</v>
      </c>
      <c r="I174" s="271"/>
      <c r="J174" s="271"/>
      <c r="K174" s="269">
        <v>50</v>
      </c>
      <c r="L174" s="269">
        <v>50</v>
      </c>
      <c r="M174" s="50" t="s">
        <v>200</v>
      </c>
      <c r="N174" s="50" t="s">
        <v>254</v>
      </c>
      <c r="O174" s="50" t="s">
        <v>192</v>
      </c>
      <c r="P174" s="38">
        <f t="shared" si="38"/>
        <v>156</v>
      </c>
      <c r="Q174" s="49" t="s">
        <v>814</v>
      </c>
      <c r="R174" s="186" t="s">
        <v>255</v>
      </c>
      <c r="S174" s="186" t="s">
        <v>256</v>
      </c>
      <c r="T174" s="136">
        <v>4</v>
      </c>
      <c r="U174" s="110" t="s">
        <v>257</v>
      </c>
      <c r="V174" s="50" t="s">
        <v>258</v>
      </c>
      <c r="W174" s="50" t="s">
        <v>197</v>
      </c>
      <c r="X174" s="90" t="s">
        <v>236</v>
      </c>
      <c r="Y174" s="186">
        <v>1</v>
      </c>
      <c r="Z174" s="186">
        <v>1</v>
      </c>
      <c r="AA174" s="186">
        <v>1</v>
      </c>
      <c r="AB174" s="186">
        <v>1</v>
      </c>
      <c r="AC174" s="139" t="s">
        <v>259</v>
      </c>
      <c r="AD174" s="201">
        <v>1</v>
      </c>
      <c r="AE174" s="202">
        <v>1</v>
      </c>
      <c r="AF174" s="203" t="s">
        <v>1251</v>
      </c>
      <c r="AG174" s="203" t="s">
        <v>1252</v>
      </c>
      <c r="AH174" s="200">
        <f t="shared" si="55"/>
        <v>1</v>
      </c>
      <c r="AI174" s="186">
        <v>1</v>
      </c>
      <c r="AJ174" s="247">
        <v>1</v>
      </c>
      <c r="AK174" s="125" t="s">
        <v>1253</v>
      </c>
      <c r="AL174" s="222" t="s">
        <v>1254</v>
      </c>
      <c r="AM174" s="223">
        <f t="shared" si="56"/>
        <v>1</v>
      </c>
      <c r="AN174" s="160">
        <v>1</v>
      </c>
      <c r="AO174" s="161">
        <v>1</v>
      </c>
      <c r="AP174" s="176" t="s">
        <v>985</v>
      </c>
      <c r="AQ174" s="176" t="s">
        <v>984</v>
      </c>
      <c r="AR174" s="171">
        <f>(AO174*100%)/AN174</f>
        <v>1</v>
      </c>
    </row>
    <row r="175" spans="1:45" ht="75" x14ac:dyDescent="0.2">
      <c r="A175" s="255"/>
      <c r="B175" s="255"/>
      <c r="C175" s="255"/>
      <c r="D175" s="265"/>
      <c r="E175" s="265"/>
      <c r="F175" s="265"/>
      <c r="G175" s="265"/>
      <c r="H175" s="270"/>
      <c r="I175" s="273"/>
      <c r="J175" s="273"/>
      <c r="K175" s="270"/>
      <c r="L175" s="270"/>
      <c r="M175" s="38" t="s">
        <v>200</v>
      </c>
      <c r="N175" s="38" t="s">
        <v>411</v>
      </c>
      <c r="O175" s="38" t="s">
        <v>232</v>
      </c>
      <c r="P175" s="38">
        <f t="shared" si="38"/>
        <v>157</v>
      </c>
      <c r="Q175" s="49" t="s">
        <v>412</v>
      </c>
      <c r="R175" s="38" t="s">
        <v>413</v>
      </c>
      <c r="S175" s="137" t="s">
        <v>414</v>
      </c>
      <c r="T175" s="38">
        <v>1</v>
      </c>
      <c r="U175" s="49" t="s">
        <v>415</v>
      </c>
      <c r="V175" s="38" t="s">
        <v>416</v>
      </c>
      <c r="W175" s="44" t="s">
        <v>217</v>
      </c>
      <c r="X175" s="38" t="s">
        <v>236</v>
      </c>
      <c r="Y175" s="38"/>
      <c r="Z175" s="38"/>
      <c r="AA175" s="38"/>
      <c r="AB175" s="107">
        <v>1</v>
      </c>
      <c r="AC175" s="49" t="s">
        <v>417</v>
      </c>
      <c r="AD175" s="213"/>
      <c r="AE175" s="214"/>
      <c r="AF175" s="227"/>
      <c r="AG175" s="227"/>
      <c r="AH175" s="228"/>
      <c r="AI175" s="192"/>
      <c r="AJ175" s="41"/>
      <c r="AK175" s="125"/>
      <c r="AL175" s="222"/>
      <c r="AM175" s="142"/>
      <c r="AN175" s="38"/>
      <c r="AO175" s="180"/>
      <c r="AP175" s="174"/>
      <c r="AQ175" s="174"/>
      <c r="AR175" s="170"/>
      <c r="AS175" s="6"/>
    </row>
    <row r="176" spans="1:45" ht="221.25" customHeight="1" x14ac:dyDescent="0.2">
      <c r="A176" s="255"/>
      <c r="B176" s="255"/>
      <c r="C176" s="255"/>
      <c r="D176" s="75">
        <v>56</v>
      </c>
      <c r="E176" s="75" t="s">
        <v>75</v>
      </c>
      <c r="F176" s="75" t="s">
        <v>73</v>
      </c>
      <c r="G176" s="75" t="s">
        <v>123</v>
      </c>
      <c r="H176" s="86">
        <v>100</v>
      </c>
      <c r="I176" s="87">
        <v>25</v>
      </c>
      <c r="J176" s="87">
        <v>25</v>
      </c>
      <c r="K176" s="86">
        <v>27.61</v>
      </c>
      <c r="L176" s="86">
        <v>27.61</v>
      </c>
      <c r="M176" s="50" t="s">
        <v>200</v>
      </c>
      <c r="N176" s="50" t="s">
        <v>260</v>
      </c>
      <c r="O176" s="50" t="s">
        <v>192</v>
      </c>
      <c r="P176" s="38">
        <f t="shared" si="38"/>
        <v>158</v>
      </c>
      <c r="Q176" s="42" t="s">
        <v>369</v>
      </c>
      <c r="R176" s="38" t="s">
        <v>370</v>
      </c>
      <c r="S176" s="38" t="s">
        <v>371</v>
      </c>
      <c r="T176" s="136">
        <v>2</v>
      </c>
      <c r="U176" s="110" t="s">
        <v>372</v>
      </c>
      <c r="V176" s="50" t="s">
        <v>373</v>
      </c>
      <c r="W176" s="50" t="s">
        <v>197</v>
      </c>
      <c r="X176" s="90" t="s">
        <v>236</v>
      </c>
      <c r="Y176" s="186"/>
      <c r="Z176" s="186"/>
      <c r="AA176" s="186">
        <v>1</v>
      </c>
      <c r="AB176" s="186">
        <v>1</v>
      </c>
      <c r="AC176" s="139" t="s">
        <v>374</v>
      </c>
      <c r="AD176" s="213"/>
      <c r="AE176" s="229"/>
      <c r="AF176" s="230"/>
      <c r="AG176" s="230"/>
      <c r="AH176" s="231"/>
      <c r="AI176" s="186"/>
      <c r="AJ176" s="41"/>
      <c r="AK176" s="125"/>
      <c r="AL176" s="222"/>
      <c r="AM176" s="142"/>
      <c r="AN176" s="160">
        <v>1</v>
      </c>
      <c r="AO176" s="161">
        <v>1</v>
      </c>
      <c r="AP176" s="176" t="s">
        <v>986</v>
      </c>
      <c r="AQ176" s="176" t="s">
        <v>987</v>
      </c>
      <c r="AR176" s="171">
        <f>(AO176*100%)/AN176</f>
        <v>1</v>
      </c>
    </row>
    <row r="177" spans="1:44" ht="40.5" x14ac:dyDescent="0.2">
      <c r="A177" s="8"/>
      <c r="B177" s="8"/>
      <c r="C177" s="8"/>
      <c r="D177" s="149"/>
      <c r="E177" s="150"/>
      <c r="F177" s="150"/>
      <c r="G177" s="149"/>
      <c r="H177" s="151"/>
      <c r="I177" s="152"/>
      <c r="J177" s="152"/>
      <c r="K177" s="151"/>
      <c r="L177" s="151"/>
      <c r="M177" s="55"/>
      <c r="N177" s="55"/>
      <c r="O177" s="55"/>
      <c r="P177" s="55"/>
      <c r="Q177" s="56"/>
      <c r="R177" s="55"/>
      <c r="S177" s="55"/>
      <c r="T177" s="153"/>
      <c r="U177" s="56"/>
      <c r="V177" s="55"/>
      <c r="W177" s="154"/>
      <c r="X177" s="154"/>
      <c r="Y177" s="154"/>
      <c r="Z177" s="153"/>
      <c r="AA177" s="155"/>
      <c r="AB177" s="153"/>
      <c r="AC177" s="56"/>
      <c r="AD177" s="56"/>
      <c r="AE177" s="56"/>
      <c r="AF177" s="56"/>
      <c r="AG177" s="250" t="s">
        <v>1015</v>
      </c>
      <c r="AH177" s="241">
        <f>AVERAGE(AH7:AH176)</f>
        <v>0.96551724137931039</v>
      </c>
      <c r="AI177" s="56"/>
      <c r="AJ177" s="56"/>
      <c r="AK177" s="56"/>
      <c r="AL177" s="250" t="s">
        <v>1015</v>
      </c>
      <c r="AM177" s="241">
        <f>AVERAGE(AM7:AM176)</f>
        <v>0.90900129851591838</v>
      </c>
      <c r="AN177" s="155"/>
      <c r="AQ177" s="250" t="s">
        <v>1015</v>
      </c>
      <c r="AR177" s="252">
        <f>AVERAGE(AR7:AR176)</f>
        <v>0.86008105249035038</v>
      </c>
    </row>
    <row r="178" spans="1:44" ht="40.5" x14ac:dyDescent="0.2">
      <c r="A178" s="21" t="s">
        <v>21</v>
      </c>
      <c r="B178" s="17"/>
      <c r="C178" s="5"/>
      <c r="D178" s="57"/>
      <c r="E178" s="150"/>
      <c r="F178" s="150"/>
      <c r="G178" s="57"/>
      <c r="H178" s="150"/>
      <c r="I178" s="156"/>
      <c r="J178" s="156"/>
      <c r="K178" s="150"/>
      <c r="L178" s="150"/>
      <c r="M178" s="150"/>
      <c r="N178" s="150"/>
      <c r="O178" s="106"/>
      <c r="P178" s="106"/>
      <c r="Q178" s="56"/>
      <c r="R178" s="57"/>
      <c r="S178" s="57"/>
      <c r="T178" s="57"/>
      <c r="U178" s="56"/>
      <c r="V178" s="57"/>
      <c r="W178" s="154"/>
      <c r="X178" s="154"/>
      <c r="Y178" s="154"/>
      <c r="Z178" s="154"/>
      <c r="AA178" s="154"/>
      <c r="AB178" s="154"/>
      <c r="AC178" s="157"/>
      <c r="AD178" s="157"/>
      <c r="AE178" s="157"/>
      <c r="AF178" s="157"/>
      <c r="AG178" s="250" t="s">
        <v>1016</v>
      </c>
      <c r="AH178" s="251">
        <f>AVERAGE(AH177)</f>
        <v>0.96551724137931039</v>
      </c>
      <c r="AI178" s="157"/>
      <c r="AJ178" s="157"/>
      <c r="AK178" s="157"/>
      <c r="AL178" s="250" t="s">
        <v>1016</v>
      </c>
      <c r="AM178" s="251">
        <f>AVERAGE(AH178,AM177)</f>
        <v>0.93725926994761433</v>
      </c>
      <c r="AN178" s="154"/>
      <c r="AQ178" s="250" t="s">
        <v>1016</v>
      </c>
      <c r="AR178" s="252">
        <f>AVERAGE(AH177,AM177,AR177)</f>
        <v>0.91153319746185968</v>
      </c>
    </row>
    <row r="179" spans="1:44" ht="15.75" x14ac:dyDescent="0.2">
      <c r="A179" s="35" t="s">
        <v>22</v>
      </c>
      <c r="B179" s="35" t="s">
        <v>23</v>
      </c>
      <c r="C179" s="345" t="s">
        <v>24</v>
      </c>
      <c r="D179" s="345"/>
      <c r="E179" s="345"/>
      <c r="F179" s="345"/>
      <c r="G179" s="345"/>
      <c r="H179" s="18"/>
      <c r="O179" s="6"/>
      <c r="P179" s="150"/>
      <c r="Q179" s="56"/>
      <c r="R179" s="57"/>
      <c r="S179" s="57"/>
      <c r="T179" s="57"/>
      <c r="U179" s="56"/>
      <c r="V179" s="57"/>
      <c r="W179" s="154"/>
      <c r="X179" s="154"/>
      <c r="Y179" s="154"/>
      <c r="Z179" s="154"/>
      <c r="AA179" s="154"/>
      <c r="AB179" s="154"/>
      <c r="AC179" s="157"/>
      <c r="AD179" s="157"/>
      <c r="AE179" s="157"/>
      <c r="AF179" s="157"/>
      <c r="AG179" s="157"/>
      <c r="AH179" s="157"/>
      <c r="AI179" s="157"/>
      <c r="AJ179" s="157"/>
      <c r="AK179" s="157"/>
      <c r="AL179" s="157"/>
      <c r="AM179" s="157"/>
    </row>
    <row r="180" spans="1:44" s="31" customFormat="1" ht="44.25" customHeight="1" x14ac:dyDescent="0.2">
      <c r="A180" s="342">
        <v>1</v>
      </c>
      <c r="B180" s="34">
        <v>44915</v>
      </c>
      <c r="C180" s="344" t="s">
        <v>780</v>
      </c>
      <c r="D180" s="344"/>
      <c r="E180" s="344"/>
      <c r="F180" s="344"/>
      <c r="G180" s="344"/>
      <c r="I180" s="11"/>
      <c r="J180" s="11"/>
      <c r="O180" s="4"/>
      <c r="P180" s="112"/>
      <c r="Q180" s="126"/>
      <c r="R180" s="126"/>
      <c r="S180" s="126"/>
      <c r="T180" s="126"/>
      <c r="U180" s="126"/>
      <c r="V180" s="249"/>
      <c r="W180" s="112"/>
      <c r="X180" s="112"/>
      <c r="Y180" s="112"/>
      <c r="Z180" s="112"/>
      <c r="AA180" s="112"/>
      <c r="AB180" s="112"/>
      <c r="AC180" s="248"/>
      <c r="AD180" s="248"/>
      <c r="AE180" s="248"/>
      <c r="AF180" s="248"/>
      <c r="AG180" s="248"/>
      <c r="AH180" s="248"/>
      <c r="AI180" s="248"/>
      <c r="AJ180" s="248"/>
      <c r="AK180" s="248"/>
      <c r="AL180" s="248"/>
      <c r="AM180" s="248"/>
      <c r="AO180" s="4"/>
    </row>
    <row r="181" spans="1:44" ht="46.5" customHeight="1" x14ac:dyDescent="0.2">
      <c r="A181" s="342"/>
      <c r="B181" s="34">
        <v>44950</v>
      </c>
      <c r="C181" s="344"/>
      <c r="D181" s="344"/>
      <c r="E181" s="344"/>
      <c r="F181" s="344"/>
      <c r="G181" s="344"/>
      <c r="P181" s="106"/>
      <c r="Q181" s="126"/>
      <c r="R181" s="126"/>
      <c r="S181" s="126"/>
      <c r="T181" s="126"/>
      <c r="U181" s="126"/>
      <c r="V181" s="249"/>
      <c r="W181" s="112"/>
      <c r="X181" s="112"/>
      <c r="Y181" s="112"/>
      <c r="Z181" s="112"/>
      <c r="AA181" s="112"/>
      <c r="AB181" s="112"/>
      <c r="AC181" s="248"/>
      <c r="AD181" s="248"/>
      <c r="AE181" s="248"/>
      <c r="AF181" s="248"/>
      <c r="AG181" s="248"/>
      <c r="AH181" s="248"/>
      <c r="AI181" s="248"/>
      <c r="AJ181" s="248"/>
      <c r="AK181" s="248"/>
      <c r="AL181" s="248"/>
      <c r="AM181" s="248"/>
    </row>
    <row r="182" spans="1:44" ht="193.5" customHeight="1" x14ac:dyDescent="0.2">
      <c r="A182" s="36">
        <v>2</v>
      </c>
      <c r="B182" s="34">
        <v>45000</v>
      </c>
      <c r="C182" s="344" t="s">
        <v>811</v>
      </c>
      <c r="D182" s="344"/>
      <c r="E182" s="344"/>
      <c r="F182" s="344"/>
      <c r="G182" s="344"/>
      <c r="P182" s="106"/>
      <c r="Q182" s="126"/>
      <c r="R182" s="126"/>
      <c r="S182" s="126"/>
      <c r="T182" s="126"/>
      <c r="U182" s="126"/>
      <c r="V182" s="249"/>
      <c r="W182" s="112"/>
      <c r="X182" s="112"/>
      <c r="Y182" s="112"/>
      <c r="Z182" s="112"/>
      <c r="AA182" s="112"/>
      <c r="AB182" s="112"/>
      <c r="AC182" s="248"/>
      <c r="AD182" s="248"/>
      <c r="AE182" s="248"/>
      <c r="AF182" s="248"/>
      <c r="AG182" s="248"/>
      <c r="AH182" s="248"/>
      <c r="AI182" s="248"/>
      <c r="AJ182" s="248"/>
      <c r="AK182" s="248"/>
      <c r="AL182" s="248"/>
      <c r="AM182" s="248"/>
    </row>
    <row r="183" spans="1:44" ht="150" customHeight="1" x14ac:dyDescent="0.2">
      <c r="A183" s="37">
        <v>3</v>
      </c>
      <c r="B183" s="34">
        <v>45091</v>
      </c>
      <c r="C183" s="343" t="s">
        <v>813</v>
      </c>
      <c r="D183" s="343"/>
      <c r="E183" s="343"/>
      <c r="F183" s="343"/>
      <c r="G183" s="343"/>
      <c r="P183" s="106"/>
      <c r="Q183" s="126"/>
      <c r="R183" s="126"/>
      <c r="S183" s="126"/>
      <c r="T183" s="126"/>
      <c r="U183" s="126"/>
      <c r="V183" s="249"/>
      <c r="W183" s="112"/>
      <c r="X183" s="112"/>
      <c r="Y183" s="112"/>
      <c r="Z183" s="112"/>
      <c r="AA183" s="112"/>
      <c r="AB183" s="112"/>
      <c r="AC183" s="248"/>
      <c r="AD183" s="248"/>
      <c r="AE183" s="248"/>
      <c r="AF183" s="248"/>
      <c r="AG183" s="248"/>
      <c r="AH183" s="248"/>
      <c r="AI183" s="248"/>
      <c r="AJ183" s="248"/>
      <c r="AK183" s="248"/>
      <c r="AL183" s="248"/>
      <c r="AM183" s="248"/>
    </row>
    <row r="184" spans="1:44" ht="141" customHeight="1" x14ac:dyDescent="0.2">
      <c r="A184" s="342">
        <v>4</v>
      </c>
      <c r="B184" s="341" t="s">
        <v>895</v>
      </c>
      <c r="C184" s="344" t="s">
        <v>900</v>
      </c>
      <c r="D184" s="344"/>
      <c r="E184" s="344"/>
      <c r="F184" s="344"/>
      <c r="G184" s="344"/>
      <c r="P184" s="106"/>
      <c r="Q184" s="126"/>
      <c r="R184" s="126"/>
      <c r="S184" s="126"/>
      <c r="T184" s="126"/>
      <c r="U184" s="126"/>
      <c r="V184" s="249"/>
      <c r="W184" s="112"/>
      <c r="X184" s="112"/>
      <c r="Y184" s="112"/>
      <c r="Z184" s="112"/>
      <c r="AA184" s="112"/>
      <c r="AB184" s="112"/>
      <c r="AC184" s="248"/>
      <c r="AD184" s="248"/>
      <c r="AE184" s="248"/>
      <c r="AF184" s="248"/>
      <c r="AG184" s="248"/>
      <c r="AH184" s="248"/>
      <c r="AI184" s="248"/>
      <c r="AJ184" s="248"/>
      <c r="AK184" s="248"/>
      <c r="AL184" s="248"/>
      <c r="AM184" s="248"/>
    </row>
    <row r="185" spans="1:44" ht="141" customHeight="1" x14ac:dyDescent="0.2">
      <c r="A185" s="342"/>
      <c r="B185" s="341"/>
      <c r="C185" s="344"/>
      <c r="D185" s="344"/>
      <c r="E185" s="344"/>
      <c r="F185" s="344"/>
      <c r="G185" s="344"/>
      <c r="P185" s="106"/>
      <c r="Q185" s="126"/>
      <c r="R185" s="126"/>
      <c r="S185" s="126"/>
      <c r="T185" s="126"/>
      <c r="U185" s="126"/>
      <c r="V185" s="249"/>
      <c r="W185" s="112"/>
      <c r="X185" s="112"/>
      <c r="Y185" s="112"/>
      <c r="Z185" s="112"/>
      <c r="AA185" s="112"/>
      <c r="AB185" s="112"/>
      <c r="AC185" s="248"/>
      <c r="AD185" s="248"/>
      <c r="AE185" s="248"/>
      <c r="AF185" s="248"/>
      <c r="AG185" s="248"/>
      <c r="AH185" s="248"/>
      <c r="AI185" s="248"/>
      <c r="AJ185" s="248"/>
      <c r="AK185" s="248"/>
      <c r="AL185" s="248"/>
      <c r="AM185" s="248"/>
    </row>
    <row r="186" spans="1:44" ht="156.75" customHeight="1" x14ac:dyDescent="0.2">
      <c r="A186" s="342"/>
      <c r="B186" s="341"/>
      <c r="C186" s="344"/>
      <c r="D186" s="344"/>
      <c r="E186" s="344"/>
      <c r="F186" s="344"/>
      <c r="G186" s="344"/>
      <c r="P186" s="106"/>
      <c r="Q186" s="126"/>
      <c r="R186" s="126"/>
      <c r="S186" s="126"/>
      <c r="T186" s="126"/>
      <c r="U186" s="126"/>
      <c r="V186" s="249"/>
      <c r="W186" s="112"/>
      <c r="X186" s="112"/>
      <c r="Y186" s="112"/>
      <c r="Z186" s="112"/>
      <c r="AA186" s="112"/>
      <c r="AB186" s="112"/>
      <c r="AC186" s="248"/>
      <c r="AD186" s="248"/>
      <c r="AE186" s="248"/>
      <c r="AF186" s="248"/>
      <c r="AG186" s="248"/>
      <c r="AH186" s="248"/>
      <c r="AI186" s="248"/>
      <c r="AJ186" s="248"/>
      <c r="AK186" s="248"/>
      <c r="AL186" s="248"/>
      <c r="AM186" s="248"/>
    </row>
    <row r="187" spans="1:44" ht="108" customHeight="1" x14ac:dyDescent="0.2">
      <c r="A187" s="342"/>
      <c r="B187" s="341"/>
      <c r="C187" s="344" t="s">
        <v>1255</v>
      </c>
      <c r="D187" s="344"/>
      <c r="E187" s="344"/>
      <c r="F187" s="344"/>
      <c r="G187" s="344"/>
      <c r="P187" s="106"/>
      <c r="Q187" s="126"/>
      <c r="R187" s="126"/>
      <c r="S187" s="126"/>
      <c r="T187" s="126"/>
      <c r="U187" s="126"/>
      <c r="V187" s="249"/>
      <c r="W187" s="112"/>
      <c r="X187" s="112"/>
      <c r="Y187" s="112"/>
      <c r="Z187" s="112"/>
      <c r="AA187" s="112"/>
      <c r="AB187" s="112"/>
      <c r="AC187" s="248"/>
      <c r="AD187" s="248"/>
      <c r="AE187" s="248"/>
      <c r="AF187" s="248"/>
      <c r="AG187" s="248"/>
      <c r="AH187" s="248"/>
      <c r="AI187" s="248"/>
      <c r="AJ187" s="248"/>
      <c r="AK187" s="248"/>
      <c r="AL187" s="248"/>
      <c r="AM187" s="248"/>
    </row>
    <row r="188" spans="1:44" ht="108" customHeight="1" x14ac:dyDescent="0.2">
      <c r="A188" s="342"/>
      <c r="B188" s="341"/>
      <c r="C188" s="344"/>
      <c r="D188" s="344"/>
      <c r="E188" s="344"/>
      <c r="F188" s="344"/>
      <c r="G188" s="344"/>
      <c r="P188" s="106"/>
      <c r="Q188" s="126"/>
      <c r="R188" s="126"/>
      <c r="S188" s="126"/>
      <c r="T188" s="126"/>
      <c r="U188" s="126"/>
      <c r="V188" s="249"/>
      <c r="W188" s="112"/>
      <c r="X188" s="112"/>
      <c r="Y188" s="112"/>
      <c r="Z188" s="112"/>
      <c r="AA188" s="112"/>
      <c r="AB188" s="112"/>
      <c r="AC188" s="248"/>
      <c r="AD188" s="248"/>
      <c r="AE188" s="248"/>
      <c r="AF188" s="248"/>
      <c r="AG188" s="248"/>
      <c r="AH188" s="248"/>
      <c r="AI188" s="248"/>
      <c r="AJ188" s="248"/>
      <c r="AK188" s="248"/>
      <c r="AL188" s="248"/>
      <c r="AM188" s="248"/>
    </row>
    <row r="189" spans="1:44" ht="108" customHeight="1" x14ac:dyDescent="0.2">
      <c r="A189" s="342"/>
      <c r="B189" s="341"/>
      <c r="C189" s="344"/>
      <c r="D189" s="344"/>
      <c r="E189" s="344"/>
      <c r="F189" s="344"/>
      <c r="G189" s="344"/>
      <c r="P189" s="106"/>
      <c r="Q189" s="126"/>
      <c r="R189" s="126"/>
      <c r="S189" s="126"/>
      <c r="T189" s="126"/>
      <c r="U189" s="126"/>
      <c r="V189" s="249"/>
      <c r="W189" s="112"/>
      <c r="X189" s="112"/>
      <c r="Y189" s="112"/>
      <c r="Z189" s="112"/>
      <c r="AA189" s="112"/>
      <c r="AB189" s="112"/>
      <c r="AC189" s="248"/>
      <c r="AD189" s="248"/>
      <c r="AE189" s="248"/>
      <c r="AF189" s="248"/>
      <c r="AG189" s="248"/>
      <c r="AH189" s="248"/>
      <c r="AI189" s="248"/>
      <c r="AJ189" s="248"/>
      <c r="AK189" s="248"/>
      <c r="AL189" s="248"/>
      <c r="AM189" s="248"/>
    </row>
    <row r="190" spans="1:44" ht="102.75" customHeight="1" x14ac:dyDescent="0.2">
      <c r="A190" s="342"/>
      <c r="B190" s="341"/>
      <c r="C190" s="344"/>
      <c r="D190" s="344"/>
      <c r="E190" s="344"/>
      <c r="F190" s="344"/>
      <c r="G190" s="344"/>
      <c r="P190" s="106"/>
      <c r="Q190" s="126"/>
      <c r="R190" s="126"/>
      <c r="S190" s="126"/>
      <c r="T190" s="126"/>
      <c r="U190" s="126"/>
      <c r="V190" s="249"/>
      <c r="W190" s="112"/>
      <c r="X190" s="112"/>
      <c r="Y190" s="112"/>
      <c r="Z190" s="112"/>
      <c r="AA190" s="112"/>
      <c r="AB190" s="112"/>
      <c r="AC190" s="248"/>
      <c r="AD190" s="248"/>
      <c r="AE190" s="248"/>
      <c r="AF190" s="248"/>
      <c r="AG190" s="248"/>
      <c r="AH190" s="248"/>
      <c r="AI190" s="248"/>
      <c r="AJ190" s="248"/>
      <c r="AK190" s="248"/>
      <c r="AL190" s="248"/>
      <c r="AM190" s="248"/>
    </row>
    <row r="191" spans="1:44" ht="102.75" customHeight="1" x14ac:dyDescent="0.2">
      <c r="A191" s="342"/>
      <c r="B191" s="341"/>
      <c r="C191" s="344"/>
      <c r="D191" s="344"/>
      <c r="E191" s="344"/>
      <c r="F191" s="344"/>
      <c r="G191" s="344"/>
      <c r="P191" s="106"/>
      <c r="Q191" s="126"/>
      <c r="R191" s="126"/>
      <c r="S191" s="126"/>
      <c r="T191" s="126"/>
      <c r="U191" s="126"/>
      <c r="V191" s="249"/>
      <c r="W191" s="112"/>
      <c r="X191" s="112"/>
      <c r="Y191" s="112"/>
      <c r="Z191" s="112"/>
      <c r="AA191" s="112"/>
      <c r="AB191" s="112"/>
      <c r="AC191" s="248"/>
      <c r="AD191" s="248"/>
      <c r="AE191" s="248"/>
      <c r="AF191" s="248"/>
      <c r="AG191" s="248"/>
      <c r="AH191" s="248"/>
      <c r="AI191" s="248"/>
      <c r="AJ191" s="248"/>
      <c r="AK191" s="248"/>
      <c r="AL191" s="248"/>
      <c r="AM191" s="248"/>
    </row>
    <row r="192" spans="1:44" ht="102.75" customHeight="1" x14ac:dyDescent="0.2">
      <c r="A192" s="342"/>
      <c r="B192" s="341"/>
      <c r="C192" s="344"/>
      <c r="D192" s="344"/>
      <c r="E192" s="344"/>
      <c r="F192" s="344"/>
      <c r="G192" s="344"/>
      <c r="P192" s="106"/>
      <c r="Q192" s="126"/>
      <c r="R192" s="126"/>
      <c r="S192" s="126"/>
      <c r="T192" s="126"/>
      <c r="U192" s="126"/>
      <c r="V192" s="249"/>
      <c r="W192" s="112"/>
      <c r="X192" s="112"/>
      <c r="Y192" s="112"/>
      <c r="Z192" s="112"/>
      <c r="AA192" s="112"/>
      <c r="AB192" s="112"/>
      <c r="AC192" s="248"/>
      <c r="AD192" s="248"/>
    </row>
    <row r="193" spans="1:30" ht="139.5" customHeight="1" x14ac:dyDescent="0.2">
      <c r="A193" s="342"/>
      <c r="B193" s="341"/>
      <c r="C193" s="344"/>
      <c r="D193" s="344"/>
      <c r="E193" s="344"/>
      <c r="F193" s="344"/>
      <c r="G193" s="344"/>
      <c r="P193" s="106"/>
      <c r="Q193" s="126"/>
      <c r="R193" s="126"/>
      <c r="S193" s="126"/>
      <c r="T193" s="126"/>
      <c r="U193" s="126"/>
      <c r="V193" s="249"/>
      <c r="W193" s="112"/>
      <c r="X193" s="112"/>
      <c r="Y193" s="112"/>
      <c r="Z193" s="112"/>
      <c r="AA193" s="112"/>
      <c r="AB193" s="112"/>
      <c r="AC193" s="248"/>
      <c r="AD193" s="248"/>
    </row>
    <row r="194" spans="1:30" x14ac:dyDescent="0.2">
      <c r="R194" s="7"/>
      <c r="S194" s="7"/>
      <c r="T194" s="7"/>
      <c r="U194" s="7"/>
      <c r="V194" s="27"/>
    </row>
    <row r="195" spans="1:30" x14ac:dyDescent="0.2">
      <c r="R195" s="7"/>
      <c r="S195" s="7"/>
      <c r="T195" s="7"/>
      <c r="U195" s="7"/>
      <c r="V195" s="27"/>
    </row>
    <row r="196" spans="1:30" x14ac:dyDescent="0.2">
      <c r="R196" s="7"/>
      <c r="S196" s="7"/>
      <c r="T196" s="7"/>
      <c r="U196" s="7"/>
      <c r="V196" s="27"/>
    </row>
    <row r="197" spans="1:30" x14ac:dyDescent="0.2">
      <c r="R197" s="7"/>
      <c r="S197" s="7"/>
      <c r="T197" s="7"/>
      <c r="U197" s="7"/>
      <c r="V197" s="27"/>
    </row>
    <row r="198" spans="1:30" x14ac:dyDescent="0.2">
      <c r="R198" s="7"/>
      <c r="S198" s="7"/>
      <c r="T198" s="7"/>
      <c r="U198" s="7"/>
      <c r="V198" s="27"/>
    </row>
    <row r="199" spans="1:30" x14ac:dyDescent="0.2">
      <c r="R199" s="7"/>
      <c r="S199" s="7"/>
      <c r="T199" s="7"/>
      <c r="U199" s="7"/>
      <c r="V199" s="27"/>
    </row>
    <row r="200" spans="1:30" x14ac:dyDescent="0.2">
      <c r="R200" s="7"/>
      <c r="S200" s="7"/>
      <c r="T200" s="7"/>
      <c r="U200" s="7"/>
      <c r="V200" s="27"/>
    </row>
    <row r="201" spans="1:30" x14ac:dyDescent="0.2">
      <c r="R201" s="7"/>
      <c r="S201" s="7"/>
      <c r="T201" s="7"/>
      <c r="U201" s="7"/>
      <c r="V201" s="27"/>
    </row>
    <row r="202" spans="1:30" x14ac:dyDescent="0.2">
      <c r="R202" s="7"/>
      <c r="S202" s="7"/>
      <c r="T202" s="7"/>
      <c r="U202" s="7"/>
      <c r="V202" s="27"/>
    </row>
    <row r="203" spans="1:30" x14ac:dyDescent="0.2">
      <c r="R203" s="7"/>
      <c r="S203" s="7"/>
      <c r="T203" s="7"/>
      <c r="U203" s="7"/>
      <c r="V203" s="27"/>
    </row>
  </sheetData>
  <dataConsolidate/>
  <mergeCells count="236">
    <mergeCell ref="AD4:AH5"/>
    <mergeCell ref="AI4:AM5"/>
    <mergeCell ref="B184:B193"/>
    <mergeCell ref="A184:A193"/>
    <mergeCell ref="C183:G183"/>
    <mergeCell ref="I174:I175"/>
    <mergeCell ref="J174:J175"/>
    <mergeCell ref="A180:A181"/>
    <mergeCell ref="C180:G181"/>
    <mergeCell ref="F174:F175"/>
    <mergeCell ref="G174:G175"/>
    <mergeCell ref="B173:B176"/>
    <mergeCell ref="A77:A176"/>
    <mergeCell ref="C179:G179"/>
    <mergeCell ref="C182:G182"/>
    <mergeCell ref="C65:C68"/>
    <mergeCell ref="C115:C151"/>
    <mergeCell ref="F150:F151"/>
    <mergeCell ref="G150:G151"/>
    <mergeCell ref="F79:F94"/>
    <mergeCell ref="G79:G94"/>
    <mergeCell ref="F115:F146"/>
    <mergeCell ref="C184:G186"/>
    <mergeCell ref="C187:G193"/>
    <mergeCell ref="D7:D12"/>
    <mergeCell ref="D5:E6"/>
    <mergeCell ref="F7:F12"/>
    <mergeCell ref="E24:E25"/>
    <mergeCell ref="E60:E64"/>
    <mergeCell ref="F60:F64"/>
    <mergeCell ref="F56:F57"/>
    <mergeCell ref="F165:F169"/>
    <mergeCell ref="G165:G169"/>
    <mergeCell ref="G158:G163"/>
    <mergeCell ref="F152:F156"/>
    <mergeCell ref="F158:F163"/>
    <mergeCell ref="D158:D163"/>
    <mergeCell ref="D27:D28"/>
    <mergeCell ref="F27:F28"/>
    <mergeCell ref="F67:F68"/>
    <mergeCell ref="G67:G68"/>
    <mergeCell ref="E152:E156"/>
    <mergeCell ref="E158:E163"/>
    <mergeCell ref="F45:F53"/>
    <mergeCell ref="E96:E114"/>
    <mergeCell ref="D96:D114"/>
    <mergeCell ref="D79:D94"/>
    <mergeCell ref="E79:E94"/>
    <mergeCell ref="L96:L114"/>
    <mergeCell ref="H7:H12"/>
    <mergeCell ref="G7:G12"/>
    <mergeCell ref="J96:J114"/>
    <mergeCell ref="K96:K114"/>
    <mergeCell ref="J152:J156"/>
    <mergeCell ref="I79:I94"/>
    <mergeCell ref="J79:J94"/>
    <mergeCell ref="I16:I18"/>
    <mergeCell ref="J16:J18"/>
    <mergeCell ref="I150:I151"/>
    <mergeCell ref="J150:J151"/>
    <mergeCell ref="K56:K57"/>
    <mergeCell ref="L115:L146"/>
    <mergeCell ref="L67:L68"/>
    <mergeCell ref="H79:H94"/>
    <mergeCell ref="K79:K94"/>
    <mergeCell ref="L79:L94"/>
    <mergeCell ref="I96:I114"/>
    <mergeCell ref="J60:J64"/>
    <mergeCell ref="L24:L25"/>
    <mergeCell ref="H14:H15"/>
    <mergeCell ref="G27:G28"/>
    <mergeCell ref="L27:L28"/>
    <mergeCell ref="L165:L169"/>
    <mergeCell ref="G152:G156"/>
    <mergeCell ref="J165:J169"/>
    <mergeCell ref="K165:K169"/>
    <mergeCell ref="I158:I163"/>
    <mergeCell ref="J158:J163"/>
    <mergeCell ref="L150:L151"/>
    <mergeCell ref="K158:K163"/>
    <mergeCell ref="J115:J146"/>
    <mergeCell ref="K115:K146"/>
    <mergeCell ref="H115:H146"/>
    <mergeCell ref="I115:I146"/>
    <mergeCell ref="H158:H163"/>
    <mergeCell ref="I165:I169"/>
    <mergeCell ref="H152:H156"/>
    <mergeCell ref="L158:L163"/>
    <mergeCell ref="K152:K156"/>
    <mergeCell ref="I152:I156"/>
    <mergeCell ref="L152:L156"/>
    <mergeCell ref="H165:H169"/>
    <mergeCell ref="V5:X5"/>
    <mergeCell ref="Y5:AC5"/>
    <mergeCell ref="T5:T6"/>
    <mergeCell ref="E14:E15"/>
    <mergeCell ref="U5:U6"/>
    <mergeCell ref="L60:L64"/>
    <mergeCell ref="G24:G25"/>
    <mergeCell ref="H24:H25"/>
    <mergeCell ref="I24:I25"/>
    <mergeCell ref="G60:G64"/>
    <mergeCell ref="H60:H64"/>
    <mergeCell ref="K60:K64"/>
    <mergeCell ref="H27:H28"/>
    <mergeCell ref="I27:I28"/>
    <mergeCell ref="J27:J28"/>
    <mergeCell ref="K27:K28"/>
    <mergeCell ref="H56:H57"/>
    <mergeCell ref="J56:J57"/>
    <mergeCell ref="S5:S6"/>
    <mergeCell ref="Q5:Q6"/>
    <mergeCell ref="L7:L12"/>
    <mergeCell ref="E27:E28"/>
    <mergeCell ref="R5:R6"/>
    <mergeCell ref="M5:M6"/>
    <mergeCell ref="A2:AC2"/>
    <mergeCell ref="A3:AC3"/>
    <mergeCell ref="M4:AC4"/>
    <mergeCell ref="A7:A44"/>
    <mergeCell ref="B7:B22"/>
    <mergeCell ref="C7:C22"/>
    <mergeCell ref="B23:B42"/>
    <mergeCell ref="C29:C42"/>
    <mergeCell ref="B43:B44"/>
    <mergeCell ref="C43:C44"/>
    <mergeCell ref="F5:F6"/>
    <mergeCell ref="A4:F4"/>
    <mergeCell ref="A5:A6"/>
    <mergeCell ref="B5:B6"/>
    <mergeCell ref="C5:C6"/>
    <mergeCell ref="G4:L4"/>
    <mergeCell ref="D24:D25"/>
    <mergeCell ref="L14:L15"/>
    <mergeCell ref="F24:F25"/>
    <mergeCell ref="E7:E12"/>
    <mergeCell ref="K7:K12"/>
    <mergeCell ref="J7:J12"/>
    <mergeCell ref="I7:I12"/>
    <mergeCell ref="K24:K25"/>
    <mergeCell ref="N79:N94"/>
    <mergeCell ref="O79:O94"/>
    <mergeCell ref="D16:D18"/>
    <mergeCell ref="E16:E18"/>
    <mergeCell ref="H16:H18"/>
    <mergeCell ref="J14:J15"/>
    <mergeCell ref="K14:K15"/>
    <mergeCell ref="J45:J53"/>
    <mergeCell ref="K45:K53"/>
    <mergeCell ref="L45:L53"/>
    <mergeCell ref="F14:F15"/>
    <mergeCell ref="I14:I15"/>
    <mergeCell ref="G14:G15"/>
    <mergeCell ref="J24:J25"/>
    <mergeCell ref="K16:K18"/>
    <mergeCell ref="I56:I57"/>
    <mergeCell ref="I45:I53"/>
    <mergeCell ref="D60:D64"/>
    <mergeCell ref="D29:D34"/>
    <mergeCell ref="E29:E34"/>
    <mergeCell ref="F29:F34"/>
    <mergeCell ref="G29:G34"/>
    <mergeCell ref="H29:H34"/>
    <mergeCell ref="D14:D15"/>
    <mergeCell ref="L16:L18"/>
    <mergeCell ref="L56:L57"/>
    <mergeCell ref="G45:G53"/>
    <mergeCell ref="H45:H53"/>
    <mergeCell ref="P5:P6"/>
    <mergeCell ref="M150:M151"/>
    <mergeCell ref="C173:C176"/>
    <mergeCell ref="C23:C28"/>
    <mergeCell ref="C158:C163"/>
    <mergeCell ref="E115:E146"/>
    <mergeCell ref="G56:G57"/>
    <mergeCell ref="G96:G114"/>
    <mergeCell ref="D115:D146"/>
    <mergeCell ref="N150:N151"/>
    <mergeCell ref="O150:O151"/>
    <mergeCell ref="D174:D175"/>
    <mergeCell ref="E174:E175"/>
    <mergeCell ref="H174:H175"/>
    <mergeCell ref="K174:K175"/>
    <mergeCell ref="L174:L175"/>
    <mergeCell ref="H67:H68"/>
    <mergeCell ref="K67:K68"/>
    <mergeCell ref="N5:N6"/>
    <mergeCell ref="G5:G6"/>
    <mergeCell ref="H5:H6"/>
    <mergeCell ref="I5:L5"/>
    <mergeCell ref="O5:O6"/>
    <mergeCell ref="I60:I64"/>
    <mergeCell ref="A45:A76"/>
    <mergeCell ref="B45:B64"/>
    <mergeCell ref="C55:C64"/>
    <mergeCell ref="B65:B73"/>
    <mergeCell ref="C69:C72"/>
    <mergeCell ref="B74:B76"/>
    <mergeCell ref="E56:E57"/>
    <mergeCell ref="C45:C54"/>
    <mergeCell ref="D67:D68"/>
    <mergeCell ref="E67:E68"/>
    <mergeCell ref="D56:D57"/>
    <mergeCell ref="D45:D53"/>
    <mergeCell ref="E45:E53"/>
    <mergeCell ref="F35:F40"/>
    <mergeCell ref="G35:G40"/>
    <mergeCell ref="H35:H40"/>
    <mergeCell ref="I35:I40"/>
    <mergeCell ref="J35:J40"/>
    <mergeCell ref="K35:K40"/>
    <mergeCell ref="L35:L40"/>
    <mergeCell ref="B77:B172"/>
    <mergeCell ref="E165:E169"/>
    <mergeCell ref="D152:D156"/>
    <mergeCell ref="C165:C172"/>
    <mergeCell ref="D165:D169"/>
    <mergeCell ref="C78:C114"/>
    <mergeCell ref="C152:C157"/>
    <mergeCell ref="AN4:AR5"/>
    <mergeCell ref="F16:F18"/>
    <mergeCell ref="G16:G18"/>
    <mergeCell ref="M79:M94"/>
    <mergeCell ref="H96:H114"/>
    <mergeCell ref="G115:G146"/>
    <mergeCell ref="F96:F114"/>
    <mergeCell ref="D150:D151"/>
    <mergeCell ref="E150:E151"/>
    <mergeCell ref="H150:H151"/>
    <mergeCell ref="K150:K151"/>
    <mergeCell ref="I29:I34"/>
    <mergeCell ref="J29:J34"/>
    <mergeCell ref="K29:K34"/>
    <mergeCell ref="L29:L34"/>
    <mergeCell ref="D35:D40"/>
    <mergeCell ref="E35:E40"/>
  </mergeCells>
  <phoneticPr fontId="9" type="noConversion"/>
  <hyperlinks>
    <hyperlink ref="AQ43" r:id="rId1" display="https://www.youtube.com/watch?v=EPSzi_e5TjM"/>
    <hyperlink ref="AQ59" r:id="rId2" display="https://www.youtube.com/watch?v=69ByhvN78DQ"/>
    <hyperlink ref="AQ107" r:id="rId3"/>
    <hyperlink ref="AL8" r:id="rId4"/>
    <hyperlink ref="AL11" r:id="rId5"/>
    <hyperlink ref="AG13" r:id="rId6"/>
    <hyperlink ref="AL17" r:id="rId7"/>
    <hyperlink ref="AL21" r:id="rId8" display="Actas sesiones relacionadas con Emergencia Sanitaria Postpandemia carpeta de red interna W:\PERÍODO 2020-2023\AÑO 2023\PLAN DE ACCION\2 trimestre"/>
    <hyperlink ref="AL76" r:id="rId9"/>
    <hyperlink ref="AL99" r:id="rId10"/>
    <hyperlink ref="AL109" r:id="rId11"/>
    <hyperlink ref="AL159" r:id="rId12" display="Documento PINAR"/>
    <hyperlink ref="AL162" r:id="rId13" display="Propuesta de procedimiento"/>
    <hyperlink ref="AL163" r:id="rId14" display="Inventario bibliográfico"/>
  </hyperlinks>
  <printOptions horizontalCentered="1" verticalCentered="1"/>
  <pageMargins left="0.21" right="0.17" top="0.33" bottom="0.38" header="0.17" footer="0.17"/>
  <pageSetup paperSize="127" scale="20" fitToHeight="0" orientation="landscape" r:id="rId15"/>
  <headerFooter>
    <oddFooter>&amp;R&amp;P de &amp;N</oddFooter>
  </headerFooter>
  <rowBreaks count="17" manualBreakCount="17">
    <brk id="12" max="28" man="1"/>
    <brk id="20" max="28" man="1"/>
    <brk id="28" max="28" man="1"/>
    <brk id="48" max="28" man="1"/>
    <brk id="57" max="16383" man="1"/>
    <brk id="63" max="28" man="1"/>
    <brk id="68" max="28" man="1"/>
    <brk id="76" max="28" man="1"/>
    <brk id="86" max="28" man="1"/>
    <brk id="96" max="28" man="1"/>
    <brk id="103" max="28" man="1"/>
    <brk id="113" max="28" man="1"/>
    <brk id="126" max="28" man="1"/>
    <brk id="138" max="28" man="1"/>
    <brk id="149" max="28" man="1"/>
    <brk id="159" max="28" man="1"/>
    <brk id="167" max="28" man="1"/>
  </row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2023-07-03T22:29:27Z</cp:lastPrinted>
  <dcterms:created xsi:type="dcterms:W3CDTF">2019-05-22T21:14:47Z</dcterms:created>
  <dcterms:modified xsi:type="dcterms:W3CDTF">2023-11-28T12:31:34Z</dcterms:modified>
</cp:coreProperties>
</file>