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6975"/>
  </bookViews>
  <sheets>
    <sheet name="Base de datos" sheetId="1" r:id="rId1"/>
  </sheets>
  <definedNames>
    <definedName name="_xlnm._FilterDatabase" localSheetId="0" hidden="1">'Base de datos'!$C$6:$AE$6</definedName>
  </definedNames>
  <calcPr calcId="145621"/>
</workbook>
</file>

<file path=xl/calcChain.xml><?xml version="1.0" encoding="utf-8"?>
<calcChain xmlns="http://schemas.openxmlformats.org/spreadsheetml/2006/main">
  <c r="U8" i="1" l="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7" i="1"/>
  <c r="D3" i="1"/>
  <c r="V7" i="1" s="1"/>
  <c r="W7" i="1" s="1"/>
  <c r="V170" i="1" l="1"/>
  <c r="V164" i="1"/>
  <c r="V155" i="1"/>
  <c r="V149" i="1"/>
  <c r="V143" i="1"/>
  <c r="V137" i="1"/>
  <c r="V125" i="1"/>
  <c r="V175" i="1"/>
  <c r="V172" i="1"/>
  <c r="V169" i="1"/>
  <c r="V166" i="1"/>
  <c r="V163" i="1"/>
  <c r="V160" i="1"/>
  <c r="V157" i="1"/>
  <c r="V154" i="1"/>
  <c r="V151" i="1"/>
  <c r="V148" i="1"/>
  <c r="V145" i="1"/>
  <c r="V142" i="1"/>
  <c r="V139" i="1"/>
  <c r="V136" i="1"/>
  <c r="V133" i="1"/>
  <c r="V130" i="1"/>
  <c r="V127" i="1"/>
  <c r="V124" i="1"/>
  <c r="V121" i="1"/>
  <c r="V118" i="1"/>
  <c r="V115" i="1"/>
  <c r="V112" i="1"/>
  <c r="V109" i="1"/>
  <c r="V106" i="1"/>
  <c r="V103" i="1"/>
  <c r="V100" i="1"/>
  <c r="V97" i="1"/>
  <c r="V94" i="1"/>
  <c r="V91" i="1"/>
  <c r="V88" i="1"/>
  <c r="V85" i="1"/>
  <c r="V82" i="1"/>
  <c r="V79" i="1"/>
  <c r="V76" i="1"/>
  <c r="V73" i="1"/>
  <c r="V70" i="1"/>
  <c r="V67" i="1"/>
  <c r="V64" i="1"/>
  <c r="V61" i="1"/>
  <c r="V58" i="1"/>
  <c r="V55" i="1"/>
  <c r="V52" i="1"/>
  <c r="V49" i="1"/>
  <c r="V46" i="1"/>
  <c r="V43" i="1"/>
  <c r="V40" i="1"/>
  <c r="V37" i="1"/>
  <c r="V34" i="1"/>
  <c r="V31" i="1"/>
  <c r="V28" i="1"/>
  <c r="V25" i="1"/>
  <c r="V22" i="1"/>
  <c r="V19" i="1"/>
  <c r="V16" i="1"/>
  <c r="V13" i="1"/>
  <c r="V10" i="1"/>
  <c r="V174" i="1"/>
  <c r="V171" i="1"/>
  <c r="V168" i="1"/>
  <c r="V165" i="1"/>
  <c r="V162" i="1"/>
  <c r="V159" i="1"/>
  <c r="V156" i="1"/>
  <c r="V153" i="1"/>
  <c r="V150" i="1"/>
  <c r="V147" i="1"/>
  <c r="V144" i="1"/>
  <c r="V141" i="1"/>
  <c r="V138" i="1"/>
  <c r="V135" i="1"/>
  <c r="V132" i="1"/>
  <c r="V129" i="1"/>
  <c r="V126" i="1"/>
  <c r="V123" i="1"/>
  <c r="V120" i="1"/>
  <c r="V117" i="1"/>
  <c r="V114" i="1"/>
  <c r="V111" i="1"/>
  <c r="V108" i="1"/>
  <c r="V105" i="1"/>
  <c r="V102" i="1"/>
  <c r="V99" i="1"/>
  <c r="V96" i="1"/>
  <c r="V93" i="1"/>
  <c r="V90" i="1"/>
  <c r="V87" i="1"/>
  <c r="V84" i="1"/>
  <c r="V81" i="1"/>
  <c r="V78" i="1"/>
  <c r="V75" i="1"/>
  <c r="V72" i="1"/>
  <c r="V69" i="1"/>
  <c r="V66" i="1"/>
  <c r="V63" i="1"/>
  <c r="V60" i="1"/>
  <c r="V57" i="1"/>
  <c r="V54" i="1"/>
  <c r="V51" i="1"/>
  <c r="V48" i="1"/>
  <c r="V45" i="1"/>
  <c r="V42" i="1"/>
  <c r="V39" i="1"/>
  <c r="V36" i="1"/>
  <c r="V33" i="1"/>
  <c r="V30" i="1"/>
  <c r="V27" i="1"/>
  <c r="V24" i="1"/>
  <c r="V21" i="1"/>
  <c r="V18" i="1"/>
  <c r="V15" i="1"/>
  <c r="V12" i="1"/>
  <c r="V9" i="1"/>
  <c r="V173" i="1"/>
  <c r="V167" i="1"/>
  <c r="V161" i="1"/>
  <c r="V158" i="1"/>
  <c r="V152" i="1"/>
  <c r="V146" i="1"/>
  <c r="V140" i="1"/>
  <c r="V134" i="1"/>
  <c r="V131" i="1"/>
  <c r="V128" i="1"/>
  <c r="V122" i="1"/>
  <c r="V119" i="1"/>
  <c r="V116" i="1"/>
  <c r="V113" i="1"/>
  <c r="V110" i="1"/>
  <c r="V107" i="1"/>
  <c r="V104" i="1"/>
  <c r="V101" i="1"/>
  <c r="V98" i="1"/>
  <c r="V95" i="1"/>
  <c r="V92" i="1"/>
  <c r="V89" i="1"/>
  <c r="V86" i="1"/>
  <c r="V83" i="1"/>
  <c r="V80" i="1"/>
  <c r="V77" i="1"/>
  <c r="V74" i="1"/>
  <c r="V71" i="1"/>
  <c r="V68" i="1"/>
  <c r="V65" i="1"/>
  <c r="V62" i="1"/>
  <c r="V59" i="1"/>
  <c r="V56" i="1"/>
  <c r="V53" i="1"/>
  <c r="V50" i="1"/>
  <c r="V47" i="1"/>
  <c r="V44" i="1"/>
  <c r="V41" i="1"/>
  <c r="V38" i="1"/>
  <c r="V35" i="1"/>
  <c r="V32" i="1"/>
  <c r="V29" i="1"/>
  <c r="V26" i="1"/>
  <c r="V23" i="1"/>
  <c r="V20" i="1"/>
  <c r="V17" i="1"/>
  <c r="V14" i="1"/>
  <c r="V11" i="1"/>
  <c r="V8" i="1"/>
  <c r="W175" i="1"/>
  <c r="W172" i="1"/>
  <c r="W169" i="1"/>
  <c r="W166" i="1"/>
  <c r="W163" i="1"/>
  <c r="W160" i="1"/>
  <c r="W157" i="1"/>
  <c r="W154" i="1"/>
  <c r="W151" i="1"/>
  <c r="W148" i="1"/>
  <c r="W145" i="1"/>
  <c r="W142" i="1"/>
  <c r="W139" i="1"/>
  <c r="W136" i="1"/>
  <c r="W133" i="1"/>
  <c r="W130" i="1"/>
  <c r="W127" i="1"/>
  <c r="W124" i="1"/>
  <c r="W121" i="1"/>
  <c r="W118" i="1"/>
  <c r="W115" i="1"/>
  <c r="W112" i="1"/>
  <c r="W109" i="1"/>
  <c r="W106" i="1"/>
  <c r="W103" i="1"/>
  <c r="W100" i="1"/>
  <c r="W97" i="1"/>
  <c r="W94" i="1"/>
  <c r="W91" i="1"/>
  <c r="W88" i="1"/>
  <c r="W85" i="1"/>
  <c r="W82" i="1"/>
  <c r="W79" i="1"/>
  <c r="W76" i="1"/>
  <c r="W73" i="1"/>
  <c r="W70" i="1"/>
  <c r="W67" i="1"/>
  <c r="W64" i="1"/>
  <c r="W61" i="1"/>
  <c r="W58" i="1"/>
  <c r="W55" i="1"/>
  <c r="W52" i="1"/>
  <c r="W49" i="1"/>
  <c r="W46" i="1"/>
  <c r="W43" i="1"/>
  <c r="W40" i="1"/>
  <c r="W37" i="1"/>
  <c r="W34" i="1"/>
  <c r="W31" i="1"/>
  <c r="W28" i="1"/>
  <c r="W25" i="1"/>
  <c r="W22" i="1"/>
  <c r="W19" i="1"/>
  <c r="W16" i="1"/>
  <c r="W13" i="1"/>
  <c r="W10" i="1"/>
  <c r="W174" i="1"/>
  <c r="W168" i="1"/>
  <c r="W159" i="1"/>
  <c r="W153" i="1"/>
  <c r="W147" i="1"/>
  <c r="W144" i="1"/>
  <c r="W138" i="1"/>
  <c r="W135" i="1"/>
  <c r="W132" i="1"/>
  <c r="W129" i="1"/>
  <c r="W126" i="1"/>
  <c r="W123" i="1"/>
  <c r="W120" i="1"/>
  <c r="W117" i="1"/>
  <c r="W114" i="1"/>
  <c r="W111" i="1"/>
  <c r="W108" i="1"/>
  <c r="W105" i="1"/>
  <c r="W102" i="1"/>
  <c r="W99" i="1"/>
  <c r="W96" i="1"/>
  <c r="W93" i="1"/>
  <c r="W90" i="1"/>
  <c r="W87" i="1"/>
  <c r="W84" i="1"/>
  <c r="W81" i="1"/>
  <c r="W78" i="1"/>
  <c r="W75" i="1"/>
  <c r="W72" i="1"/>
  <c r="W69" i="1"/>
  <c r="W66" i="1"/>
  <c r="W63" i="1"/>
  <c r="W60" i="1"/>
  <c r="W57" i="1"/>
  <c r="W54" i="1"/>
  <c r="W51" i="1"/>
  <c r="W48" i="1"/>
  <c r="W45" i="1"/>
  <c r="W42" i="1"/>
  <c r="W39" i="1"/>
  <c r="W36" i="1"/>
  <c r="W33" i="1"/>
  <c r="W30" i="1"/>
  <c r="W27" i="1"/>
  <c r="W24" i="1"/>
  <c r="W21" i="1"/>
  <c r="W18" i="1"/>
  <c r="W15" i="1"/>
  <c r="W12" i="1"/>
  <c r="W9" i="1"/>
  <c r="W171" i="1"/>
  <c r="W165" i="1"/>
  <c r="W162" i="1"/>
  <c r="W156" i="1"/>
  <c r="W150" i="1"/>
  <c r="W141" i="1"/>
  <c r="W173" i="1"/>
  <c r="W170" i="1"/>
  <c r="W167" i="1"/>
  <c r="W164" i="1"/>
  <c r="W161" i="1"/>
  <c r="W158" i="1"/>
  <c r="W155" i="1"/>
  <c r="W152" i="1"/>
  <c r="W149" i="1"/>
  <c r="W146" i="1"/>
  <c r="W143" i="1"/>
  <c r="W140" i="1"/>
  <c r="W137" i="1"/>
  <c r="W134" i="1"/>
  <c r="W131" i="1"/>
  <c r="W128" i="1"/>
  <c r="W125" i="1"/>
  <c r="W122" i="1"/>
  <c r="W119" i="1"/>
  <c r="W116" i="1"/>
  <c r="W113" i="1"/>
  <c r="W110" i="1"/>
  <c r="W107" i="1"/>
  <c r="W104" i="1"/>
  <c r="W101" i="1"/>
  <c r="W98" i="1"/>
  <c r="W95" i="1"/>
  <c r="W92" i="1"/>
  <c r="W89" i="1"/>
  <c r="W86" i="1"/>
  <c r="W83" i="1"/>
  <c r="W80" i="1"/>
  <c r="W77" i="1"/>
  <c r="W74" i="1"/>
  <c r="W71" i="1"/>
  <c r="W68" i="1"/>
  <c r="W65" i="1"/>
  <c r="W62" i="1"/>
  <c r="W59" i="1"/>
  <c r="W56" i="1"/>
  <c r="W53" i="1"/>
  <c r="W50" i="1"/>
  <c r="W47" i="1"/>
  <c r="W44" i="1"/>
  <c r="W41" i="1"/>
  <c r="W38" i="1"/>
  <c r="W35" i="1"/>
  <c r="W32" i="1"/>
  <c r="W29" i="1"/>
  <c r="W26" i="1"/>
  <c r="W23" i="1"/>
  <c r="W20" i="1"/>
  <c r="W17" i="1"/>
  <c r="W14" i="1"/>
  <c r="W11" i="1"/>
  <c r="W8" i="1"/>
</calcChain>
</file>

<file path=xl/sharedStrings.xml><?xml version="1.0" encoding="utf-8"?>
<sst xmlns="http://schemas.openxmlformats.org/spreadsheetml/2006/main" count="2125" uniqueCount="745">
  <si>
    <t>Dirección Financiera - Fondo Cuenta</t>
  </si>
  <si>
    <r>
      <rPr>
        <b/>
        <sz val="8"/>
        <color theme="1"/>
        <rFont val="Arial"/>
        <family val="2"/>
      </rPr>
      <t>Nota aclaratoria:</t>
    </r>
    <r>
      <rPr>
        <sz val="8"/>
        <color theme="1"/>
        <rFont val="Arial"/>
        <family val="2"/>
      </rPr>
      <t xml:space="preserve"> La información relacionada en esta base de datos, en cuanto a las modificaciones en adiciones, prórrogas y suspenciones realizadas a cada contrato son un resúmen, para ver el detalle de cada cambio, dirigirse a la sección de modificaciones y actualizaciones.</t>
    </r>
  </si>
  <si>
    <t>Hoy</t>
  </si>
  <si>
    <t>Fecha Actualización:</t>
  </si>
  <si>
    <t>Modificaciones</t>
  </si>
  <si>
    <t>Ejecución</t>
  </si>
  <si>
    <t>Número de contrato</t>
  </si>
  <si>
    <t>Nombre</t>
  </si>
  <si>
    <t>NIT o ID</t>
  </si>
  <si>
    <t>Objeto del contrato</t>
  </si>
  <si>
    <t>Valor Inicial ($)</t>
  </si>
  <si>
    <t>Fecha de inicio</t>
  </si>
  <si>
    <t>Fecha de terminación</t>
  </si>
  <si>
    <t>Número de adiciones realizadas</t>
  </si>
  <si>
    <t>Valor total de adiciones ($)</t>
  </si>
  <si>
    <t>Número de prorrogas realizadas</t>
  </si>
  <si>
    <t>Tiempo total Prórroga o suspensión</t>
  </si>
  <si>
    <t>Fecha terminación última prórroga</t>
  </si>
  <si>
    <t>Fecha de terminación final</t>
  </si>
  <si>
    <t>Valor Total ($)</t>
  </si>
  <si>
    <t>Giros ($)</t>
  </si>
  <si>
    <t>Saldos ($)</t>
  </si>
  <si>
    <t>Forma de pago</t>
  </si>
  <si>
    <t>% Ejecución recursos</t>
  </si>
  <si>
    <t>% Ejecución física</t>
  </si>
  <si>
    <t>Tiempo restante de ejecución (días)</t>
  </si>
  <si>
    <t>Ejecución completa Recursos</t>
  </si>
  <si>
    <t>Necesidad</t>
  </si>
  <si>
    <t>Dependencia</t>
  </si>
  <si>
    <t>Funcionario enlace</t>
  </si>
  <si>
    <t>Supervisor / Interventor</t>
  </si>
  <si>
    <t>Modalidad de contratación</t>
  </si>
  <si>
    <t>Procede Liquidación</t>
  </si>
  <si>
    <t>Responsable</t>
  </si>
  <si>
    <t>130326-0-2013</t>
  </si>
  <si>
    <t>INSTITUTO DISTRITAL DEL PATRIMONIO CULTURAL - IDCP</t>
  </si>
  <si>
    <t xml:space="preserve">Aunar esfuerzos técnicos, humanos y financieros para la intervención y realización de las actividades asociadas a la restauración - conservación de los bienes de carácter patrimonial del Honorable Concejo de Bogotá, D.C., fase II, que incluye los bienes en el segundo orden de prioridad d para restauración. </t>
  </si>
  <si>
    <t/>
  </si>
  <si>
    <t>NO</t>
  </si>
  <si>
    <t>Restauración y conservación de bienes patrimoniales</t>
  </si>
  <si>
    <t>Secretaría General</t>
  </si>
  <si>
    <t>Dora Luz Giraldo</t>
  </si>
  <si>
    <t>Johanna Paola Bocanegra Olaya</t>
  </si>
  <si>
    <t>Contratación Directa (Ley 1150 del 2007)</t>
  </si>
  <si>
    <t>SI</t>
  </si>
  <si>
    <t>Nayive Carrasco</t>
  </si>
  <si>
    <t>130019-0-2013</t>
  </si>
  <si>
    <t>NEWNET S.A</t>
  </si>
  <si>
    <t>Adquisición de licencias e implementación del Software para la gestión de la mesa de ayuda de la TIC'S para el Concejo de Bogotá D.C., de conformidad con lo establecido en pliego de condiciones del proceso de selección No. SDH -SIE-12-2012, y la propuesta presentada por el contratista.</t>
  </si>
  <si>
    <t>Porcentaje de avance</t>
  </si>
  <si>
    <t>Licencias</t>
  </si>
  <si>
    <t>Dirección Administrativa</t>
  </si>
  <si>
    <t>Luis Leonardo Ascencio Mozo</t>
  </si>
  <si>
    <t xml:space="preserve">Selección Abreviada Subasta inversa </t>
  </si>
  <si>
    <t>Otro</t>
  </si>
  <si>
    <t>130023-0-2013</t>
  </si>
  <si>
    <t xml:space="preserve">AMBICOL SERVICES S.A.S. </t>
  </si>
  <si>
    <t>Prestar el servicio integral a todo costo de desinsectación, desinfección y desratización, para el control o manejo integrado de plagas en las instalaciones de la Secretaria de Hacienda, zonas comunes del Centro Administrativo Distrital CAD y el Concejo de Bogotá.</t>
  </si>
  <si>
    <t>Control de plagas</t>
  </si>
  <si>
    <t>Contratación Mínima Cuantía</t>
  </si>
  <si>
    <t>Juan Sebastián Ramírez</t>
  </si>
  <si>
    <t>130036-0-2013</t>
  </si>
  <si>
    <t>SYSTEM NET INGENIERÍA LTDA</t>
  </si>
  <si>
    <t>Realizar el mantenimiento correctivo y preventivo para las maquinas: Impresora Litográfica MULTILITH modelo 1250, compaginadora DUPLO DC 10 , Guillotina de Cizalla Manual; ubicadas en la oficina de Anales y Publicaciones del Concejo de Bogotá.</t>
  </si>
  <si>
    <t>Se realizará un pago por cada visita de mantenimiento preventivo y/o correctivo efectuadas de acuerdo con la programación que establezca con el supervisor.</t>
  </si>
  <si>
    <t>Mantenimiento - equipos</t>
  </si>
  <si>
    <t>130044-0-2013</t>
  </si>
  <si>
    <t>MELCO DE COLOMBIA LIMITADA</t>
  </si>
  <si>
    <t>Prestar el servicio de mantenimiento preventivo y correctivo ocasional a los ascensores marca Mitsubishi ubicados en el Concejo de Bogotá.</t>
  </si>
  <si>
    <t>Mantenimiento - ascensores</t>
  </si>
  <si>
    <t>130048-0-2013</t>
  </si>
  <si>
    <t>CASA EDITORIAL EL TIEMPO SA</t>
  </si>
  <si>
    <t>Entregar tres ejemplares de cada uno de los diarios, El Tiempo, y Portafolio por el término de un (1) año para el Concejo de Bogotá D.C.</t>
  </si>
  <si>
    <t>Único</t>
  </si>
  <si>
    <t>Periódico</t>
  </si>
  <si>
    <t>130091-0-2013</t>
  </si>
  <si>
    <t>INGENIERÍA DE BOMBAS Y PLANTAS LIMITADA</t>
  </si>
  <si>
    <t>Contratar el servicio de mantenimiento preventivo y correctivo para los tanques de almacenamiento y equipos de bombeo hidráulicos de agua potable, residual y aguas negras de las instalaciones del Centro Administrativo Distrital CAD .</t>
  </si>
  <si>
    <t>Los mantenimientos preventivos se cancelarán bimestralmente de acuerdo con los servicios efectivamente prestados conforme con el cronograma establecido. El mantenimiento correctivo y el suministro de repuestos se cancelarán de acuerdo a la demanda durante en el respectivo periodo, manteniendo los precios unitarios ofrecidos en la propuesta.</t>
  </si>
  <si>
    <t>Mantenimiento - tanques</t>
  </si>
  <si>
    <t>Matilde Nieto</t>
  </si>
  <si>
    <t>130106-0-2013</t>
  </si>
  <si>
    <t>DPC LTDA PUBLICACIONES DESPACHOS PÚBLICOS DE COLOMBIA LTDA</t>
  </si>
  <si>
    <t>Adquirir a título de compraventa ejemplares del Directorio de Despachos Públicos de Colombia, 22ª publicación, edición 2012-2013, para el Concejo de Bogotá, de conformidad con lo señalado en los estudios previos</t>
  </si>
  <si>
    <t>Un pago a la entrega a satisfacción de los 60 Directorios.</t>
  </si>
  <si>
    <t>Publicaciones</t>
  </si>
  <si>
    <t>130116-0-2013</t>
  </si>
  <si>
    <t>EDGARDO ANDRÉS MALDONADO CORTES</t>
  </si>
  <si>
    <t>Prestar servicios profesionales para apoyar a la Dirección Financiera del Concejo de Bogotá en la supervisión de los contratos que le sean asignados, implementando mecanismos que le permitan contribuir efectivamente al seguimiento técnico, administrativo, financiero  contable y jurídico sobre el cumplimiento del objeto de cada contrato asignado</t>
  </si>
  <si>
    <t>Mensual</t>
  </si>
  <si>
    <t>Prestación de servicios</t>
  </si>
  <si>
    <t>130121-0-2013</t>
  </si>
  <si>
    <t>ROSA ENRIQUELINA GÓMEZ CORREDOR</t>
  </si>
  <si>
    <t xml:space="preserve">Prestar servicios profesionales para acompañar la definición, contratación, intervención y seguimiento de los temas relacionados con la infraestructura del Concejo de Bogotá D.C. </t>
  </si>
  <si>
    <t>130126-0-2013</t>
  </si>
  <si>
    <t>EMPRESA DE TELECOMUNICACIONES DE BOGOTÁ S.A.-ETB-ESP</t>
  </si>
  <si>
    <t>Contratar los servicios de impresión, para la Secretaria Distrital de hacienda y el Concejo de Bogotá de conformidad con los requerimientos establecidos en el pliego de condiciones</t>
  </si>
  <si>
    <t>1 mes</t>
  </si>
  <si>
    <t>La Secretaría Distrital de Hacienda efectuará dos (2) pagos mensuales vencidos correspondientes a la gestión del servicio integral de impresión la cual incluirá el valor correspondiente Al cupo mensual de impresiones establecido por la Secretaría Distrital de Hacienda y el Concejo de Bogotá, más el valor de las impresiones adicionales (fuera del rango base establecido por la Secretaría y el Concejo de Bogotá) en el mismo periodo.</t>
  </si>
  <si>
    <t>Impresión</t>
  </si>
  <si>
    <t>Arias Pinzón Lorena Jeisel - SDH / Johanna Paola Bocanegra Olaya - Concejo / Carlos Alberto Gómez García - ETB</t>
  </si>
  <si>
    <t>130129-0-2013</t>
  </si>
  <si>
    <t>SOCIEDAD ENTORNO COMPAÑÍA LTDA</t>
  </si>
  <si>
    <t>Contratar el servicio de exámenes médicos ocupacionales y paraclínicos y suministro y aplicación de vacunas</t>
  </si>
  <si>
    <t>7 meses</t>
  </si>
  <si>
    <t>Salud ocupacional</t>
  </si>
  <si>
    <t>Selección abreviada servicos de Salud</t>
  </si>
  <si>
    <t>130130-0-2013</t>
  </si>
  <si>
    <t>ORGANIZACIÓN TERPEL S.A.</t>
  </si>
  <si>
    <t>Suministro de combustible para el Concejo de Bogotá D.C., de conformidad con los pliegos de condiciones del proceso de selección abreviada de menor cuantía No. SDH-SAMC-002-2012 y la propuesta.</t>
  </si>
  <si>
    <t>5 meses</t>
  </si>
  <si>
    <t>Combustible</t>
  </si>
  <si>
    <t>Julio Cesar Sánchez</t>
  </si>
  <si>
    <t>Selección abreviada de menor cuantía (Ley 1150 del 2007)</t>
  </si>
  <si>
    <t>Cristian Pardo</t>
  </si>
  <si>
    <t>130133-0-2013</t>
  </si>
  <si>
    <t>SEGURIDAD NUEVA ERA</t>
  </si>
  <si>
    <t>Contratar la prestación del servicio de mantenimiento preventivo y correctivo con suministro de repuestos del sistema de alarmas de emergencia, ubicado en las sedes del Concejo de Bogotá D.C.</t>
  </si>
  <si>
    <t>Se efectuará un pago por cada una de las visitas de mantenimiento preventivo efectuadas. Los repuestos se cancelarán de acuerdo a la demanda requerida en el respectivo periodo, manteniendo los precios unitarios ofrecidos en la propuesta.</t>
  </si>
  <si>
    <t>Seguridad</t>
  </si>
  <si>
    <t>130136-0-2013</t>
  </si>
  <si>
    <t>MOTORES Y MAQUINAS MOTORYSA</t>
  </si>
  <si>
    <t>Contratar la prestación del servicio de mantenimiento correctivo con suministro de repuestos de los automotores marca MITSUBISHI al servicio del Concejo de Bogotá.</t>
  </si>
  <si>
    <t>Los mantenimientos correctivos y el suministro de repuestos se cancelarán mensualmente de acuerdo con los servicios efectivamente prestados.</t>
  </si>
  <si>
    <t>Mantenimiento - automotor</t>
  </si>
  <si>
    <t>130139-0-2013</t>
  </si>
  <si>
    <t>REVISTA EL CONGRESO SIGLO XXI LTDA</t>
  </si>
  <si>
    <t xml:space="preserve">Suscripción a la revista EL CONGRESO Siglo XXI, con destino al Concejo de Bogotá D.C. </t>
  </si>
  <si>
    <t>130141-0-2013</t>
  </si>
  <si>
    <t>LILIANA ALFONSO JAIMES</t>
  </si>
  <si>
    <t>130142-0-2013</t>
  </si>
  <si>
    <t>AGR SOLUCIONES S.A.S.</t>
  </si>
  <si>
    <t xml:space="preserve">Contratar los servicios de mantenimiento, preventivo y correctivo con suministro de repuestos de la puerta eléctrica y talanqueras de acceso vehicular en el Concejo de Bogotá. </t>
  </si>
  <si>
    <t>Mantenimiento</t>
  </si>
  <si>
    <t>Pulido Montañez Johana Milena</t>
  </si>
  <si>
    <t>130146-0-2013</t>
  </si>
  <si>
    <t>UNIÓN TEMPORAL INTERPOSTAL URBANEX</t>
  </si>
  <si>
    <t>Contratar la prestación de los servicio de mensajería expresa masiva del Concejo de  Bogotá  de conformidad con los pliegos de condiciones del proceso de Selección Abreviada de Menor Cuantía No. SDH-SAMC-003-2012 y la propuesta presentada.</t>
  </si>
  <si>
    <t xml:space="preserve">6 meses  </t>
  </si>
  <si>
    <t>Mensajería</t>
  </si>
  <si>
    <t>130147-0-2013</t>
  </si>
  <si>
    <t>BUSINESS TECHNOLOGIES COMPANY</t>
  </si>
  <si>
    <t>Contratar la suscripción al servicio de información jurídica a través de boletines informativos por correo electrónico, consultas en pagina WEB y biblioteca digital de la legislación y jurisprudencia colombiana actualizada</t>
  </si>
  <si>
    <t>130150-0-2013</t>
  </si>
  <si>
    <t>CANAL 13</t>
  </si>
  <si>
    <t>Contratar la preproducción, emisión y posproducción de programas de televisión que permita a los bogotanos conocer el diario trascurrir de la Corporación, así como las opiniones de los Honorables Concejales que representan los intereses de los diferentes sectores sociales de la capital.</t>
  </si>
  <si>
    <t>3 meses y 15 días</t>
  </si>
  <si>
    <t>Programas de televisión</t>
  </si>
  <si>
    <t>130152-0-2013</t>
  </si>
  <si>
    <t>EDITORIAL EL GLOBO S.A</t>
  </si>
  <si>
    <t xml:space="preserve">SUSCRIPCIÓN AL DIARIO LA REPÚBLICA, POR EL TÉRMINO DE UN AÑO, PARA EL CONCEJO DE BOGOTÁ
</t>
  </si>
  <si>
    <t>Oficina Asesora de Comunicaciones</t>
  </si>
  <si>
    <t>Lina Xiomara González</t>
  </si>
  <si>
    <t>Edward</t>
  </si>
  <si>
    <t>130154-0-2013</t>
  </si>
  <si>
    <t>MUDANZAS LEMUS</t>
  </si>
  <si>
    <t>Servicio de trasporte de bienes muebles y cajas de archivo documental para el Concejo de Bogotá, D.C.</t>
  </si>
  <si>
    <t>4 meses</t>
  </si>
  <si>
    <t>Transporte</t>
  </si>
  <si>
    <t>130156-0-2013</t>
  </si>
  <si>
    <t>SOLUTION COPY LTDA</t>
  </si>
  <si>
    <t>Contratar la prestación de servicio de fotocopiado y servicios afines para el Concejo de Bogotá y la Secretaría de Hacienda</t>
  </si>
  <si>
    <t>Fotocopias</t>
  </si>
  <si>
    <t>Selección Abreviada Subasta inversa electrónica</t>
  </si>
  <si>
    <t>130161-0-2013</t>
  </si>
  <si>
    <t>AUGUSTO MEDIVELSO OJEDA</t>
  </si>
  <si>
    <t>Prestar servicios profesionales de asesoría jurídica en orden a la identificación de riesgos potenciales a los que se encuentra expuesto el Concejo de Bogotá.</t>
  </si>
  <si>
    <t>130162-0-2013</t>
  </si>
  <si>
    <t>SGS COLOMBIA S.A.</t>
  </si>
  <si>
    <t>Realizar la auditoria de seguimiento al sistema de Gestión de calidad del Concejo de Bogotá D.C. bajo las normas ISO 9001-2008 y la NTC-GP 1000;2009</t>
  </si>
  <si>
    <t>El servicio será cancelado una vez realizada la auditoría de seguimiento, previa presentación de la factura correspondiente y aprobación de la misma por parte del supervisor del contrato, acompañada de la correspondiente Certificación de cumplimiento a satisfacción expedidas por el mismo, en las cuales conste el valor a pagar por el contratista  Los pagos se efectuarán dentro de los diez (10) días hábiles siguientes a la radicación en la Subdirección Financiera  de la certificación de cumplimiento a satisfacción del objeto y obligaciones expedida por el supervisor del contrato, acompañada de los recibos de pago por concepto de aportes al Sistema de Seguridad Social Integral salud y pensión y Riesgos Laborales.</t>
  </si>
  <si>
    <t>Gestión de calidad</t>
  </si>
  <si>
    <t>130163-0-2013</t>
  </si>
  <si>
    <t>KHAANKO NORBERTO RUIZ RODRÍGUEZ</t>
  </si>
  <si>
    <t>Prestar servicios profesionales para llevar a cabo el seguimiento de todas las solicitudes registradas en el aplicativo Mesa de Ayuda del proceso de sistemas del Concejo de Bogotá D.C.</t>
  </si>
  <si>
    <t>130164-0-2013</t>
  </si>
  <si>
    <t>EDELMIRA ATARA GIL</t>
  </si>
  <si>
    <t>Formular una propuesta de "Manual de Manejo de Conflictos" a partir del diagnóstico del clima laboral, de forma tal que se permita detectar, prevenir e intervenir de manera oportuna los riesgos potenciales en materia de relaciones interpersonales de los servidores públicos en el Concejo de Bogotá D.C. previo diagnóstico del clima organizacional actual.</t>
  </si>
  <si>
    <t>Manejo de conflictos</t>
  </si>
  <si>
    <t>130166-0-2013</t>
  </si>
  <si>
    <t>RICOH COLOMBIA S.A.</t>
  </si>
  <si>
    <t>Adquisición de impresoras para el Concejo de Bogotá, de conformidad con los requerimientos establecidos en el pliego de condiciones del proceso SDH-SIE-02-2013</t>
  </si>
  <si>
    <t>Impresoras</t>
  </si>
  <si>
    <t>130186-0-2013</t>
  </si>
  <si>
    <t>INVERSIONES MATAY SAS</t>
  </si>
  <si>
    <t>Contratar a titulo de arrendamiento un inmueble para uso de parqueadero, para el Concejo de Bogotá D.C.</t>
  </si>
  <si>
    <t>2 meses y 22 días</t>
  </si>
  <si>
    <t>Parqueadero</t>
  </si>
  <si>
    <t>130190-0-2013</t>
  </si>
  <si>
    <t>CR TROFEOS LTDA</t>
  </si>
  <si>
    <t>Suministrar elementos de promoción institucional y actos protocolarios del Concejo de Bogotá D.C., de acuerdo a las especificaciones técnicas y en las cantidades solicitadas, de conformidad con lo establecido en la Invitación Pública No. SDH-SMINC-046-201</t>
  </si>
  <si>
    <t>3 meses</t>
  </si>
  <si>
    <t>Promoción institucional</t>
  </si>
  <si>
    <t>Lizeth González</t>
  </si>
  <si>
    <t>130194-0-2013</t>
  </si>
  <si>
    <t xml:space="preserve">UNIÓN TEMPORAL EMINSER-SOLOASEO </t>
  </si>
  <si>
    <t>Prestar el servicio integral de aseo y cafetería  para las instalaciones del Concejo de Bogotá y la Secretaria de Hacienda</t>
  </si>
  <si>
    <t>Aseo y cafetería</t>
  </si>
  <si>
    <t>Novoa Cardoso Katty Alexandra</t>
  </si>
  <si>
    <t>130196-0-2013</t>
  </si>
  <si>
    <t>CARLOS ALFONSO RESTREPO</t>
  </si>
  <si>
    <t>Realizar la interventoría técnica, administrativa, ambiental, contractual, financiera, legal y presupuestal para el contrato de mantenimiento integral locativo con el suministro de personal, equipo y repuestos en las instalaciones del Concejo de Bogotá.</t>
  </si>
  <si>
    <t>3 meses y 22 días</t>
  </si>
  <si>
    <t>La Secretaría Distrital de Hacienda pagará el valor facturado correspondiente de la siguiente manera:  El 90% del valor del contrato se cancelará mediante ocho (8) pagos mensuales iguales, previa presentación de las facturas respectivas y aprobación de las mismas y la certificación de cumplimiento expedida por el supervisor  del contrato.</t>
  </si>
  <si>
    <t>Interventoría</t>
  </si>
  <si>
    <t>130198-0-2013</t>
  </si>
  <si>
    <t>EDGAR EULICES GONZÁLEZ</t>
  </si>
  <si>
    <t>Prestar los servicios profesionales para apoyar a la Dirección Financiera del Concejo de Bogotá D.C., en la revisión y estudio de las historias laborales de los funcionarios para establecer la definición técnica y jurídica del cumplimiento de los requisitos en los diferentes regímenes de pensión.</t>
  </si>
  <si>
    <t>130200-0-2013</t>
  </si>
  <si>
    <t>HERNANDO  BULLA ORJUELA</t>
  </si>
  <si>
    <t>Prestación del servicio de mantenimiento correctivo con suministro de repuestos de los automotores marca CHEVROLET al servicio del Concejo de Bogotá.</t>
  </si>
  <si>
    <t>130202-0-2013</t>
  </si>
  <si>
    <t>INGTEL LTDA</t>
  </si>
  <si>
    <t>Contratar la adquisición de medios de almacenamiento (cintas para tape backup, CD, DVD y Felpas)</t>
  </si>
  <si>
    <t>Medios de almacenamiento</t>
  </si>
  <si>
    <t>130204-0-2013</t>
  </si>
  <si>
    <t>DESCONT S.A.</t>
  </si>
  <si>
    <t>Realizar la recolección, trasporte, tratamiento y disposición final de los residuos peligrosos existentes en el Concejo de Bogotá D.C. atendiendo los lineamientos y directrices normativas en ésta materia.</t>
  </si>
  <si>
    <t>Un pago equivalente al 100% del valor del contrato, una vez se hayan entregado y aprobado por el supervisor la totalidad de los resultados objeto del contrato.</t>
  </si>
  <si>
    <t>Residuos peligrosos</t>
  </si>
  <si>
    <t>130207-0-2013</t>
  </si>
  <si>
    <t>CONSORCIO CJ</t>
  </si>
  <si>
    <t>Contratar el mantenimiento integral locativo con el suministro de personal, equipo y repuestos en las instalaciones físicas del Concejo de Bogotá, de conformidad con lo establecido en el pliego de condiciones del proceso SDH</t>
  </si>
  <si>
    <t>3 meses y 23 días</t>
  </si>
  <si>
    <t>Mantenimiento locativo</t>
  </si>
  <si>
    <t>Carlos Alfonso Restrepo Páez</t>
  </si>
  <si>
    <t>130209-0-2013</t>
  </si>
  <si>
    <t>EDITORIAL LA UNIDAD</t>
  </si>
  <si>
    <t>SUSCRIPCIÓN AL DIARIO EL NUEVO SIGLO, PARA EL CONCEJO DE BOGOTÁ D.C.</t>
  </si>
  <si>
    <t>130211-0-2013</t>
  </si>
  <si>
    <t>MIGUEL ANDRÉS GUTIÉRREZ ROMERO</t>
  </si>
  <si>
    <t>Realizar el servicio de mantenimiento correctivo, incluyendo los repuestos y/o elementos nuevos que requieran las sillas existentes en el Concejo de Bogotá.</t>
  </si>
  <si>
    <t>Mantenimiento sillas</t>
  </si>
  <si>
    <t>130214-0-2013</t>
  </si>
  <si>
    <t>SEGUROS GENERALES SURAMERICANA S.A</t>
  </si>
  <si>
    <t>Contratar la expedición de las pólizas de seguro obligatorio SOAT para los vehículos del CONCEJO DE BOGOTÁ, de conformidad con lo establecido en la invitación publica de mínima Cuantía  No SDH-SMINC-31-2013</t>
  </si>
  <si>
    <t xml:space="preserve">Los pagos se efectuarán dentro de los sesenta (60) días calendario siguientes al recibo del original de la póliza adjudicada, previa revisión del intermediario de seguros y aprobación del Supervisor del contrato, la cual debe ser radicada en la Subdirección Financiera, acompañadas de las respectivas certificaciones de cumplimiento a satisfacción del objeto y obligaciones, expedida por el supervisor del contrato y de los respectivos recibos de pago por concepto de aportes al Sistema de Seguridad Social </t>
  </si>
  <si>
    <t>Seguros</t>
  </si>
  <si>
    <t>Dirección Financiera</t>
  </si>
  <si>
    <t>Cristian David Pardo</t>
  </si>
  <si>
    <t>130217-0-2013</t>
  </si>
  <si>
    <t>SODINLEC LTDA</t>
  </si>
  <si>
    <t>Prestar el servicio de mantenimiento preventivo y correctivo al sistema de generación y trasferencia eléctrica de emergencia del concejo de Bogotá D.C., de conformidad con lo establecido en la invitación pública SDH-SMINC-023-2013,</t>
  </si>
  <si>
    <t xml:space="preserve">Los pagos se realizarán cada dos (2) meses de acuerdo a los servicios efectivamente prestados por concepto de mantenimiento preventivo y correctivo. Los insumos se cancelarán de acuerdo a la demanda requerida en el respectivo periodo, manteniendo los precios ofrecidos en la propuesta, previa presentación del informe de los servicios prestados por parte del contratista y certificación de cumplimiento y recibo a satisfacción del servicio, expedida por el supervisor del contrato en la cual se indique el valor a pagar al contratista.
</t>
  </si>
  <si>
    <t>Mantenimiento eléctrico</t>
  </si>
  <si>
    <t>130220-0-2013</t>
  </si>
  <si>
    <t>WIIESNER FABIÁN ROBAYO SALCEDO</t>
  </si>
  <si>
    <t>Prestar los servicios profesionales para apoyar a la Dirección Financiera del Concejo de Bogotá D.C. en la revisión  y estudio de las historias laborales de los funcionarios para establecer la definición técnica y jurídica del cumplimiento de  los requisitos  en los diferentes regímenes de pensión.</t>
  </si>
  <si>
    <t>Andrea Casas</t>
  </si>
  <si>
    <t>130227-0-2013</t>
  </si>
  <si>
    <t>PUBLICACIONES SEMANA S.A.</t>
  </si>
  <si>
    <t>SUSCRIPCIÓN A LA REVISTA SEMANA, PARA EL CONCEJO DE BOGOTÁ</t>
  </si>
  <si>
    <t>130228-0-2013</t>
  </si>
  <si>
    <t>COMUNICAN S.A</t>
  </si>
  <si>
    <t>SUSCRIPCIÓN AL DIARIO EL ESPECTADOR, PARA EL CONCEJO DE BOGOTÁ.</t>
  </si>
  <si>
    <t>130229-0-2013</t>
  </si>
  <si>
    <t>KARENN ANDREA SUAREZ LINARES</t>
  </si>
  <si>
    <t xml:space="preserve">Contratar le prestación de servicios de empaste y/ o encuadernación de documentos del Concejo de Bogotá D.C.,  de conformidad con lo establecido en la invitación publica del proceso citado en el asunto y la propuesta por usted presentada. </t>
  </si>
  <si>
    <t>Empaste y encuadernación</t>
  </si>
  <si>
    <t>130237-0-2013</t>
  </si>
  <si>
    <t>COLOMBIANA DE SOFTWARE Y HARDWARE COLSOF S.A.</t>
  </si>
  <si>
    <t>Contratar la gestión integral de servicio de mesa  de ayuda, soporte informático, mantenimiento preventivo y correctivo d  la infraestructura tecnológica con suministros de repuestos  para el Concejo de Bogotá de conformidad con los estudios previos, los anexos técnicos y la prepuesta presentada del proceso de selección Subasta Inversa Electrónica SDH-SMINC-005-2013.</t>
  </si>
  <si>
    <t>2 meses</t>
  </si>
  <si>
    <t>Se realizará un (1) pago para el servicio de mantenimiento preventivo correspondientes a la visita de mantenimiento con el contratista durante el plazo de ejecución del contrato, según el cronograma definido por la Secretaría Distrital de Hacienda, previa entrega del informe de las actividades realizadas en el mismo.</t>
  </si>
  <si>
    <t>Mesa de ayuda</t>
  </si>
  <si>
    <t>130241-0-2013</t>
  </si>
  <si>
    <t>ACABADOS ALTAPISOS INVERSIONES  S.A.S.</t>
  </si>
  <si>
    <t>Contratar el servicio de mantenimiento correctivo, traslado, incluyendo los repuestos y/o elementos nuevos que requieran los sistemas de archivos rodantes, existentes en las diferentes dependencias del Concejo de Bogotá, de conformidad con lo establecido en la invitación Publica.</t>
  </si>
  <si>
    <t>Mantenimiento archivos</t>
  </si>
  <si>
    <t>130242-0-2013</t>
  </si>
  <si>
    <t>INVERSIONES LIGOL - INVERLIGOL LTD A</t>
  </si>
  <si>
    <t>Prestar los servicios de mantenimiento periódico preventivo del parque automotor al servicio del Concejo de Bogotá D.C. de conformidad con lo establecido en la invitación Publica del proceso No SDH-SMINC-038-2013 y la propuesta presentada por el contratista.</t>
  </si>
  <si>
    <t>11 meses</t>
  </si>
  <si>
    <t>Mantenimiento automotor</t>
  </si>
  <si>
    <t>130244-0-2013</t>
  </si>
  <si>
    <t>CONTRONET LTDA</t>
  </si>
  <si>
    <t>Contratar los servicios de mantenimiento correctivo por demanda, con repuestos, soporte técnico especializado y actualización para el sistema integrado de la red de cableado estructurado  (voz y datos), fibra óptica, energía eléctrica (normal y regulada) de la Secretaria Distrital de Hacienda y el Concejo de Bogotá, de conformidad con el pliego de Condiciones Proceso SDH-SIE-07-2013.</t>
  </si>
  <si>
    <t>Sistemas - cableado voz</t>
  </si>
  <si>
    <t>José Antonio Valderrama Sánchez</t>
  </si>
  <si>
    <t>130249-0-2013</t>
  </si>
  <si>
    <t>INGEAL S.A.</t>
  </si>
  <si>
    <t>Prestar los servicios de mantenimiento preventivo y correctivo con repuesto y bienes fungibles para el sistema de corriente regulada (UPS APC) Para el concejo de Bogotá D.C: en las condiciones descritas en el pliego de condiciones del proceso de selección SDH-SIE-08-2013, el anexo técnico No 1 Ítem 3 y la propuesta presentada para el Ítem 3</t>
  </si>
  <si>
    <t>Subasta</t>
  </si>
  <si>
    <t>130254-0-2013</t>
  </si>
  <si>
    <t>CAJA DE COMPENSACIÓN FAMILIAR COMPENSAR SALONES</t>
  </si>
  <si>
    <t>Contratar el alquiler diferentes tipos de escenarios: salones, auditorios y espacios abiertos de diversas capacidades donde en forma adicional al espacio se suministre el apoyo logístico, alimentación, equipamiento y personal necesario para el desarrollo de eventos, actos de orden institucional y protocolario en cumplimiento de las funciones del Concejo de Bogotá, de conformidad con las condiciones establecidas en el pliego de condiciones del proceso SDH-SAMC-06-2013</t>
  </si>
  <si>
    <t>Alquiler escenarios</t>
  </si>
  <si>
    <t>130260-0-2013</t>
  </si>
  <si>
    <t>PROCOLDEXT LIMITADA</t>
  </si>
  <si>
    <t>Realizar el mantenimiento, revisión, recarga general y suministro de repuesto de los extintores de las sedes del Concejo de Bogotá, y la revisión, mantenimiento y suministro de repuestos de los gabinetes contra incendio de la Corporación, de conformidad con lo establecido en la Invitación Pública SDH-SMINC-39-2013.</t>
  </si>
  <si>
    <t>Extintores</t>
  </si>
  <si>
    <t>130261-0-2013</t>
  </si>
  <si>
    <t>UNIVERSIDAD DISTRITAL FRANCISCO JOSÉ DE CALDAS</t>
  </si>
  <si>
    <t>Contratar los servicios integrales para la ejecución y desarrollo de plan institucional de capacitación del Concejo de Bogotá D.C. de conformidad con la normatividad vigente.</t>
  </si>
  <si>
    <t xml:space="preserve">Cuatro (4) pagos así: 
a. Un primer pago equivalente al 40% del valor del contrato, a la entrega del plan de trabajo que incluya las etapas de planeación, preparación y presentación de contenidos, propuestas de las jornadas de capacitación y evaluación y de acuerdo con la concertación de los contenido temáticos, así como los diseños metodológicos de la capacitación, los cuales deberán estar acompañados del informe ejecutivo y avalado por el supervisor del contrato. 
b. Un segundo pago equivalente al 25% del valor del contrato, previa presentación de los contenidos, resultados preliminares de las evaluaciones de entrada realizadas a los funcionarios, y el desarrollo del 30% de ejecución de los programas de capacitación, así como la entrega del informe de avance donde se evidencia la ejecución de las actividades antes mencionadas, aprobado por el supervisor del contrato.
c. Un tercer pago equivalente al 25% del valor del contrato, al desarrollo del 70% de ejecución de los programas de capacitación, así como la entrega del informe de avance donde se evidencia la ejecución de las actividades antes mencionadas, aprobadas por el supervisor del contrato.
d. Un cuarto y último pago equivalente al 10 % del valor del contrato, informe final de actividades que resuma el cumplimiento del objeto, los productos y obligaciones pactadas en su totalidad, y recibido a satisfacción por parte del supervisor.
</t>
  </si>
  <si>
    <t>Plan Institucional de Capacitaciones</t>
  </si>
  <si>
    <t>130265-0-2013</t>
  </si>
  <si>
    <t>TECNOLOGÍA BIOMÉDICA</t>
  </si>
  <si>
    <t>Adquirir a titulo de compraventa mediante el sistema de precios unitarios, elementos, medicamentos e insumos para dotar el consultorio medico, brigada de emergencia y los botiquines del Concejo de Bogotá D.C. de conformidad con lo establecido en la invitación del proceso No SDH-SMINC-40-2013 Y  la propuesta presentada por el contratista.</t>
  </si>
  <si>
    <t>Medicamentos</t>
  </si>
  <si>
    <t>130270-0-2013</t>
  </si>
  <si>
    <t>ITELCO IT S.A.S</t>
  </si>
  <si>
    <t>Contratar la adquisición, mantenimiento y soporte de licencias de software antivirus para la plataforma del Concejo de Bogotá D.C, de conformidad con lo establecido en el pliego de condiciones del proceso No SDH-SMINC-43-2013</t>
  </si>
  <si>
    <t>130276-0-2013</t>
  </si>
  <si>
    <t>FACTOR VISUAL EAT</t>
  </si>
  <si>
    <t>Prestar el servicio de mantenimiento, soporte y actualización al software "Prontus" (pagina web e intranet)</t>
  </si>
  <si>
    <t>Mantenimiento software</t>
  </si>
  <si>
    <t>130281-0-2013</t>
  </si>
  <si>
    <t>CJS CANECAS Y CIA LTDA</t>
  </si>
  <si>
    <t>Contratar el suministro de elementos necesarios para la recolección y manejo integral de residuos solidos del  Concejo de Bogotá D.C. de conformidad con lo estipulado en la invitación Publica del proceso SDH-SMINC-042-2013</t>
  </si>
  <si>
    <t>Residuos sólidos</t>
  </si>
  <si>
    <t>130286-0-2013</t>
  </si>
  <si>
    <t>COMERCIALIZADORA INTERNACIONAL MEDICA DENTAL S.A.S</t>
  </si>
  <si>
    <t>Adquirir a titulo de compraventa elementos de protección personal  para los servidores Públicos del concejo de Bogotá D.C. de conformidad con lo establecido en la invitación publica No SDH-SMINC-45-2013</t>
  </si>
  <si>
    <t>Elementos de protección personal</t>
  </si>
  <si>
    <t>130297-0-2013</t>
  </si>
  <si>
    <t>GRUPO EDITORIAL EL PERIÓDICO S.A.S</t>
  </si>
  <si>
    <t>Suscripción al diario El Periódico, con destino al Concejo de Bogotá D.C. , de conformidad con los estudios previos.</t>
  </si>
  <si>
    <t>130298-0-2013</t>
  </si>
  <si>
    <t>SOLUCIONES INTEGRALES DE OFICINAS      SAS</t>
  </si>
  <si>
    <t>Adquirir a titulo de compraventa los elementos descritos en el Ítem 2 de la invitación publica SDH-SMINC-44-2013 que tiene por objeto "Adquirir a titulo de compraventa por el sistema de precios unitarios mobiliario y equipos de oficinas consistentes en sillas y elementos ergonómicos, para adecuar los puestos de trabajo de los servidores Públicos del Concejo de Bogotá D.C."</t>
  </si>
  <si>
    <t>Mobiliario y equipos de oficina</t>
  </si>
  <si>
    <t>130299-0-2013</t>
  </si>
  <si>
    <t>3D CONSULTING GROUP LTDA</t>
  </si>
  <si>
    <t>Adquirir a titulo de compraventa los elementos descritos en el ítem 1 de la invitación publica SD-SMINC-44-2013, que tiene por objeto "Adquirir a titulo de Compraventa por el sistema de precios unitarios mobiliario y equipos de oficina consistentes en sillas y elementos ergonómicos, para adecuar los puestos de trabajo de los servidores públicos del Concejo de Bogotá D.C."</t>
  </si>
  <si>
    <t>130301-0-2013</t>
  </si>
  <si>
    <t>COMPENSAR BIENESTAR</t>
  </si>
  <si>
    <t>Aunar esfuerzos para el desarrollo de las actividades contenidas en los planes de bienestar e incentivos del Concejo de Bogotá D.C.</t>
  </si>
  <si>
    <t>Bienestar</t>
  </si>
  <si>
    <t>Paula Marcela Castro Rendón</t>
  </si>
  <si>
    <t>130309-0-2013</t>
  </si>
  <si>
    <t>UNIÓN TEMPORAL VIGILANCIA ACOSTA LTDA  - RUMBO ASOCIADOS</t>
  </si>
  <si>
    <t>Prestar los servicios de vigilancia privada para la permanente y adecuada protección de las personas (funcionarios, contratista, visitantes, contribuyentes) los bienes muebles e inmuebles de propiedad de la entidad contratante, así como de aquellos por los  que les correspondiere salvaguardar en virtud de disposición legal, contractual o convencional. para el Concejo de Bogotá D.C. de conformidad con lo establecido en le pliego de condiciones del proceso de selección SDH-SIE-11-2013,  sus anexos y la propuesta presentada</t>
  </si>
  <si>
    <t>Vigilancia</t>
  </si>
  <si>
    <t>130321-0-2013</t>
  </si>
  <si>
    <t>EMPRESA DE TELECOMUNICACIONES DE BOGOTA S.A.   ESP</t>
  </si>
  <si>
    <t>Prestar los Servicios de conectividad de canales de comunicación, dedicados e Internet y servicios complementarios para la Secretaría Distrital de Hacienda y Concejo de Bogotá.</t>
  </si>
  <si>
    <t xml:space="preserve">Pagos mensuales vencidos durante la vigencia del contrato,  correspondiente al servicio mensual prestado y recibido a satisfacción por el supervisor del contrato.
2. Un solo pago correspondiente a los servicios de actualización y soporte para el administrador de ancho de banda una vez se haga entrega del soporte de mantenimiento suscrito con el fabricante por valor de $39.900.000 incluido IVA.
3. El valor destinado como Bolsa de Servicios, se pagará por demanda, de acuerdo a los requerimientos de nuevos servicios solicitados durante el mes que se causen.
</t>
  </si>
  <si>
    <t>Canales de comunicación</t>
  </si>
  <si>
    <t>Shirley Johana Cruz Reyes</t>
  </si>
  <si>
    <t>130325-0-2013</t>
  </si>
  <si>
    <t>SI CAPIT@L</t>
  </si>
  <si>
    <t xml:space="preserve">Suministrar por parte de la SECRETARIA DISTRITAL DE HACIENDA el sistema de información Hacendario SI CAPIT@L, entregando copia de los programas fuentes y documentación del software como manuales técnico y de usuario, al Concejo de Bogotá D.C., autorizando su uso en virtud de la cooperación interinstitucional. </t>
  </si>
  <si>
    <t>130334-0-2013</t>
  </si>
  <si>
    <t>NEX COMPUTER S.A.  - NEXCOM</t>
  </si>
  <si>
    <t>Adquisición de equipos PC`s para el Concejo de Bogotá, de conformidad con lo establecido en el pliego de condiciones y en la propuesta presentada por NEX COMPUTER S.A., dentro del procesos de selección abreviada a través del procedimiento de subasta inversa electrónica Nº SDH-SIE-010-2013</t>
  </si>
  <si>
    <t xml:space="preserve">Se realizarán pagos parciales, cuyo valor corresponderá al valor unitario establecido en la propuesta final, por el número de equipos entregados por el contratista a la Secretaría Distrital de Hacienda y al Concejo de Bogotá. </t>
  </si>
  <si>
    <t>Adquisición de equipos</t>
  </si>
  <si>
    <t>130336-0-2013</t>
  </si>
  <si>
    <t>CESAR ALEJANDRO GUERRERO BARRIGA</t>
  </si>
  <si>
    <t>Contratar el servicio para la elaboración del retrato sobre lienzo al óleo de la Honorable Concejal de Bogotá D.C., Doctora  María Clara Name Ramírez, actual Presidenta de la Mesa Directiva del Concejo de Bogotá D.C., de conformidad con los estudios previos.</t>
  </si>
  <si>
    <t>Retrato</t>
  </si>
  <si>
    <t>130340-0-2013</t>
  </si>
  <si>
    <t>RIELCO   LTDA</t>
  </si>
  <si>
    <t>Suministrar e instalar plantas purificadoras de agua semi-industriales en las dependencias del Concejo de Bogotá D.C., de acuerdo con las especificaciones y condiciones descritas en los estudios previos y anexo Técnico de conformidad con lo establecido en la invitación publica SDH-SMINC-53-2013</t>
  </si>
  <si>
    <t xml:space="preserve">Un primer pago correspondiente al 100% del valor adjudicado según oferta presentada sobre las plantas purificadoras (ítem 1) instaladas y puestas en funcionamiento previa certificación de cumplimiento expedida por el supervisor del contrato.
El valor de los mantenimientos preventivos (ítem 2) se pagará teniendo en cuenta el valor adjudicado para el respectivo ítem, una vez se hayan prestado los servicios y cuenten con la respectiva certificación de cumplimiento expedida por el supervisor del contrato
Los elementos e insumos susceptibles a cambio y/o desgaste (ítem 3) se cancelarán de acuerdo a su consumo, teniendo en cuenta la frecuencia de cambio y valores unitarios presentados en la oferta económica, previa certificación de cumplimiento expedida por el supervisor del contrato.
</t>
  </si>
  <si>
    <t>Plantas purificadoras</t>
  </si>
  <si>
    <t>130346-0-2013</t>
  </si>
  <si>
    <t>RIGOBERTO GÓMEZ JAIME</t>
  </si>
  <si>
    <t>Prestar el servicio de alquiler, instalación y desmonte de la decoración navideña para la sede principal del Concejo de Bogotá D.C., de conformidad con los establecidos en la invitación publica SDH=SMINC-58-2013.</t>
  </si>
  <si>
    <t xml:space="preserve">1. Un pago por el 80% del valor del contrato al momento de la instalación y puesta en funcionamiento de la iluminación navideña objeto del contrato, previa presentación de certificación de recibo a satisfacción emitida por el Supervisor del contrato.
2. El 20% restante al momento del retiro y desmonte de la iluminación navideña objeto del contrato, previa presentación de certificación de cumplimiento emitida por el Supervisor del contrato.
</t>
  </si>
  <si>
    <t>Decoración navideña</t>
  </si>
  <si>
    <t>130349-0-2013</t>
  </si>
  <si>
    <t>PUBBLICA S.A.S.</t>
  </si>
  <si>
    <t>Prestar el servicio integral en comunicación, consistente en el diseño, producción y ejecución de las estrategias de divulgación en medios de carácter masivo, alternativo y comunitario al servicio del Concejo de Bogotá D.C.</t>
  </si>
  <si>
    <t>Comunicación</t>
  </si>
  <si>
    <t>130352-0-2013</t>
  </si>
  <si>
    <t>INSTITUCIONAL STAR SERVICES LTDA</t>
  </si>
  <si>
    <t>Suministrar papelería y útiles de escritorio por el sistema de precios unitarios fijos, en la modalidad de proveeduría integral (outsourcing) para el Concejo de Bogotá D.C., de conformidad con los requerimientos establecidos en el pliego de condiciones.</t>
  </si>
  <si>
    <t>Papelería</t>
  </si>
  <si>
    <t>130355-0-2013</t>
  </si>
  <si>
    <t>CAJA COLOMBIANA SUBSIDIO FAMILIAR - COLSUBSIDIO</t>
  </si>
  <si>
    <t>Adquirir a titulo de compraventa bonos para el Concejo de Bogotá</t>
  </si>
  <si>
    <t>Bonos</t>
  </si>
  <si>
    <t>130361-0-2013</t>
  </si>
  <si>
    <t>ANDREA SUSANA BELLO CANTOR</t>
  </si>
  <si>
    <t>Prestar servicios profesionales al Concejo de Bogotá D.C. para realización de actividades de identificación, clasificación, depuración organización y actualización de la normativa de los acuerdos distritales.</t>
  </si>
  <si>
    <t>La Secretaría de Hacienda realizará un pago a la entrega de los productos objeto del contrato, previa certificación de recibo a satisfacción por parte del Supervisor del contrato</t>
  </si>
  <si>
    <t>Depuración normativa</t>
  </si>
  <si>
    <t>130362-0-2013</t>
  </si>
  <si>
    <t>JORGE ORLANDO RUBIANO CARRANZA</t>
  </si>
  <si>
    <t>América Tarazona</t>
  </si>
  <si>
    <t>130363-0-2013</t>
  </si>
  <si>
    <t>UNIÓN TEMPORAL AVALÚOS PATRIMONIALES H-SD</t>
  </si>
  <si>
    <t>Realizar el avaluó de los bienes muebles considerados de carácter patrimonial para el concejo de Bogotá D. C. de conformidad con lo establecido en el pliego de condiciones del proceso de selección SDH-SAMC-11-2013,  el Anexo No 1 y la propuesta.</t>
  </si>
  <si>
    <t>Avalúo bienes muebles</t>
  </si>
  <si>
    <t>130364-0-2013</t>
  </si>
  <si>
    <t>FERNANDO SOTOMONTE AMAYA</t>
  </si>
  <si>
    <t>130365-0-2013</t>
  </si>
  <si>
    <t>JORGE ALBERTO GALVIS  ESTUPIÑAN</t>
  </si>
  <si>
    <t>130368-0-2013</t>
  </si>
  <si>
    <t>La adquisición de dispositivos de entrada para pantallas Touch del Sistema de Voto Electrónico para el Concejo de Bogotá, de conformidad con lo establecido en la invitación publica SDH-SMINC-51-2013</t>
  </si>
  <si>
    <t>Adquisición de dispositovos - pantallas touch</t>
  </si>
  <si>
    <t>Carlos Alberto Muñoz Torres</t>
  </si>
  <si>
    <t>130370-0-2013</t>
  </si>
  <si>
    <t>UNIPLES S.A.</t>
  </si>
  <si>
    <t>Contratar el suministro de tóner para los equipos de impresión del Concejo de Bogotá D.C</t>
  </si>
  <si>
    <t xml:space="preserve">Los pagos se realizarán en forma bimestral, de acuerdo a los suministros efectivamente realizados por el contratista y recibidas a satisfacción, las cuales deben ser certificadas
por el supervisor del contrato.
</t>
  </si>
  <si>
    <t>Suministro de tóner</t>
  </si>
  <si>
    <t>Rosa Barbosa</t>
  </si>
  <si>
    <t>Marcela Garzón</t>
  </si>
  <si>
    <t>130372-0-2013</t>
  </si>
  <si>
    <t>VICTOR MANUEL ARMELLA VELÁSQUEZ</t>
  </si>
  <si>
    <t>130373-0-2013</t>
  </si>
  <si>
    <t>Compra de dos (2) impresoras de tickets para el Concejo de Bogotá D.C. de acuerdo con las especificaciones y condiciones descritas en los estudios previos y anexo técnico, de conformidad con lo establecido en la invitación publica SDH-SMINC-60-2013</t>
  </si>
  <si>
    <t>130375-0-2013</t>
  </si>
  <si>
    <t>DIANA PATRICIA JAIME - SERVIMATEC DNO</t>
  </si>
  <si>
    <t>Prestación de servicios de mantenimiento preventivo y correctivo de los aires acondicionado del Concejo de Bogotá D.C. de acuerdo con las especificaciones y condiciones descritas en los estudios previos y anexo técnico de conformidad con lo establecido en la invitación publica SDH-SMINC-55-2013</t>
  </si>
  <si>
    <t xml:space="preserve">Para todos los servicios de mantenimiento preventivo y correctivo (por demanda):  Se realizarán pagos trimestrales por concepto de la  prestación de los servicios por demanda incluidos los repuestos y/o partes utilizados y/o actividades desarrolladas en el período a facturar.
</t>
  </si>
  <si>
    <t>Mantenimiento- Aire acondicionado</t>
  </si>
  <si>
    <t>José Antonio Daza</t>
  </si>
  <si>
    <t>130378-0-2013</t>
  </si>
  <si>
    <t>Prestar el servicio de arrendamiento de sistemas UPS y Aire acondicionado para el Concejo de Bogotá, de conformidad con lo establecido en la invitación publica No SDH-SMINC-67-2013</t>
  </si>
  <si>
    <t xml:space="preserve">Dos (2) pagos iguales mes vencido, por concepto de servicio de arrendamiento, previa presentación de: a) Factura, donde se especifiquen las cantidades arrendadas.
</t>
  </si>
  <si>
    <t>Sistemas de UPS y aire acondicionado</t>
  </si>
  <si>
    <t>130380-0-2013</t>
  </si>
  <si>
    <t>COMUNICACIONES E INFORMÁTICA  S.A..S</t>
  </si>
  <si>
    <t>Contratar la adquisición de medios magnéticos para copias de respaldo (cintas para tape backup ) para el Concejo de Bogotá D.C. de conformidad con lo establecido en la invitación publica SDH-SMINC-68-2013.</t>
  </si>
  <si>
    <t>Medios magnéticos</t>
  </si>
  <si>
    <t>130384-0-2013</t>
  </si>
  <si>
    <t>Adquisición de unidades de aire acondicionado para el cuarto de las UPS y la Subestación Eléctrica del Concejo de Bogotá de conformidad con el pliego de condiciones del proceso de selección abreviada mediante subasta inversa electrónica SDH-SIE-015-2013  y la propuesta presentada.</t>
  </si>
  <si>
    <t xml:space="preserve">Concejo de Bogotá 1) Un primer pago por el treinta por ciento (30%), al recibo a satisfacción del equipo por parte del supervisor y el ingreso al almacén del Concejo de Bogotá. 2) Un segundo pago por el setenta por ciento (70%), una vez instalado, configurado y puesto en funcionamiento, previo recibo a satisfacción por parte del supervisor del Concejo de Bogotá. </t>
  </si>
  <si>
    <t>Aire acondicionado</t>
  </si>
  <si>
    <t>130385-0-2013</t>
  </si>
  <si>
    <t>NORMA CONSTANZA MEZA GÓMEZ</t>
  </si>
  <si>
    <t>Prestar servicios profesionales para apoyar al Concejo de Bogotá D.C. para realización de actividades de identificación, clasificación, depuración organización y actualización de la normativa de los acuerdos distritales.</t>
  </si>
  <si>
    <t xml:space="preserve">La Secretaría de Hacienda realizará un pago a la entrega de los productos objeto del contrato, previa certificación de recibo a satisfacción por parte del Supervisor del contrato. </t>
  </si>
  <si>
    <t>130386-0-2013</t>
  </si>
  <si>
    <t>CONTROLES EMPRESARIALES LTDA</t>
  </si>
  <si>
    <t>Adquisición de elementos de  tecnología informática, servicio de mantenimiento y actualización de licencias de software y traslado de Data center del Concejo de Bogotá D.C., de conformidad con lo establecido en le pliego de condiciones de la subasta inversa Electrónica No SDH-SIE-18-2013 y la propuestas presentada por el contratista.</t>
  </si>
  <si>
    <t>30 días</t>
  </si>
  <si>
    <t>La Secretaría Distrital de Hacienda de Bogotá, D.C., efectuará los pagos en pesos colombianos de acuerdo con lo establecido en el numeral 5.4 forma de pago del pliego de condiciones.</t>
  </si>
  <si>
    <t>Elementos de tecnología</t>
  </si>
  <si>
    <t>140174-0-2014</t>
  </si>
  <si>
    <t>Prestar servicio de mantenimiento correctivo con suministro de repuestos de los automotores marca MITSUBISHI, al servicio del  Concejo de Bogotá D.C., de conformidad con lo establecido en el proceso SDH-SMINC-002-2014.</t>
  </si>
  <si>
    <t xml:space="preserve">Los mantenimientos correctivos y el suministro de repuestos se cancelarán mensualmente de acuerdo con los servicios efectivamente prestados.
</t>
  </si>
  <si>
    <t>140034-0-2014</t>
  </si>
  <si>
    <t>Suscripción a la revista el congreso siglo XXI con destino al Concejo de Bogotá D.C., de conformidad con lo previsto en le documento de estudios previos.</t>
  </si>
  <si>
    <t xml:space="preserve">Un único pago contra la presentación de la factura, acompañada de la constancia de suscripción objeto de la contratación,  previa  certificación expedida por el supervisor del contrato.
</t>
  </si>
  <si>
    <t>140136-0-2014</t>
  </si>
  <si>
    <t>Prestar servicios profesionales para ejecutar acciones que contribuyan a la identificación de riesgos potenciales en materia de seguridad informática y su regulación en los mapas de riesgos y manuales de contingencia.</t>
  </si>
  <si>
    <t>El pago de los honorarios se efectuará así: a) El primer pago vencido se cancelará en proporción a los días ejecutados en el mes en que se inicie la ejecución del contrato. b) Diez (10) mensualidades vencidas de DOS MILLONES SETECIENTOS DIEZ MIL NOVECIENTOS NUEVE MIL PESOS M/CTE ($ 2.710.909), previa presentación del informe de actividades, del respectivo período, aprobado por el supervisor. c) En el último pago se cancelará el saldo del presente contrato previa presentación del informe final aprobado por el supervisor.</t>
  </si>
  <si>
    <t>Servicios profesionales</t>
  </si>
  <si>
    <t>140138-0-2014</t>
  </si>
  <si>
    <t>Suscripción a los diarios el TIEMPO Y PORTAFOLIO con destino al concejo de Bogotá D.C.</t>
  </si>
  <si>
    <t xml:space="preserve">Un único pago contra la presentación de la factura, acompañada de la constancia de suscripción objeto de la contratación,  previa  certificación expedida por el supervisor del contrato. 
</t>
  </si>
  <si>
    <t>140140-0-2014</t>
  </si>
  <si>
    <t>D.P.C LTDA PUBLICACIONES DESPACHOS PÚBLICOS DE COLOMBIA LTDA</t>
  </si>
  <si>
    <t>Adquirir a titulo de compra ejemplares del Directorio de Despachos Públicos de Colombia 2014, para el Concejo de Bogotá D.C.</t>
  </si>
  <si>
    <t xml:space="preserve">Un pago único dentro de los ocho (8) días hábiles  siguientes a la radicación en la Subdirección Financiera de los siguientes  documentos: a) Certificación de cumplimiento a satisfacción del objeto y obligaciones, expedida por el supervisor del respectivo contrato, b) factura(s), c) Certificación de pago por concepto de aportes al Sistema de Seguridad Social Integral en Salud, Pensión, ARL, aportes parafiscales: Sena, ICBF y Cajas de Compensación Familiar, cuando corresponda, d) Certificación del banco donde conste que el contratista tiene  cuenta de ahorros o corriente y a la cual se le va a consignar.
</t>
  </si>
  <si>
    <t>140152-0-2014</t>
  </si>
  <si>
    <t>Prestar los servicios profesionales para acompañar técnicamente los temas relacionados con la intervención y seguimiento a los proyectos de infraestructura y reforzamiento estructural del Concejo de Bogotá D.C., de conformidad con los estudios previos.</t>
  </si>
  <si>
    <t>El pago de los honorarios se efectuará así: a) El primer pago vencido se cancelará en proporción a los días ejecutados en el mes en que se inicie la ejecución del contrato. b) Nueve (09) mensualidades vencidas de  Cuatro millones Ciento Sesenta Mil Pesos ($4.160.000) M/CTE, previa presentación del informe de actividades, del respectivo período, aprobado por el supervisor. c) En el último pago se cancelará el saldo del presente contrato previa presentación del informe final aprobado por el supervisor del contrato.</t>
  </si>
  <si>
    <t>Lúbar Chaparro</t>
  </si>
  <si>
    <t>140153-0-2014</t>
  </si>
  <si>
    <t>Prestar servicios profesionales para la actualización, administración, publicación y salvaguardar de la información publica en la pagina WEB oficial del Concejo de Bogotá D. C.</t>
  </si>
  <si>
    <t xml:space="preserve">El pago de los honorarios se efectuará así: a) El primer pago vencido se cancelará en proporción a los días ejecutados en el mes en que se inicie la ejecución del contrato. b) Nueve (9) mensualidades vencidas de TRES MILLONES OCHOCIENTOS OCHENTA Y TRES MIL PESOS M/CTE ($ 3.883.000), previa presentación del informe de actividades, del respectivo período, aprobado por el supervisor. c) En el último pago se cancelará el saldo del presente contrato previa presentación del informe final aprobado por el </t>
  </si>
  <si>
    <t>140154-0-2014</t>
  </si>
  <si>
    <t>Prestar servicios profesionales para apoyar a la dirección financiera del Concejo de Bogotá D. C., en la revisión y estudio de las historias laborales de los funcionarios para establecer la definición técnica y jurídica del cumplimiento de los requisitos en los diferentes regímenes de pensión, en la articulación con cada uno de los funcionarios que lo requiera, de conformidad con los estudios previos.</t>
  </si>
  <si>
    <t xml:space="preserve">El pago de los honorarios se efectuará así: a) El primer pago vencido se cancelará en proporción a los días ejecutados en el mes en que se inicie la ejecución del contrato. b) Seis (06) mensualidades vencidas de  Tres Millones Cuatrocientos Veintisiete Mil Pesos ($3.427.000) M/CTE, previa presentación del informe de actividades, del respectivo período, aprobado por el supervisor. c) En el último pago se cancelará el saldo del presente contrato previa presentación del informe final aprobado por el supervisor del contrato. </t>
  </si>
  <si>
    <t>140157-0-2014</t>
  </si>
  <si>
    <t>Prestar servicios profesionales al Concejo de Bogotá D.C. para realización de actividades de identificación, clasificación, depuración organización y actualización de la normativa de los acuerdos distritales en segunda y tercera fases, de conformidad con los estudios previos.</t>
  </si>
  <si>
    <t xml:space="preserve">El pago de los honorarios se efectuará así: 
a) El primer pago vencido se cancelará en proporción a los días ejecutados en el mes en que se inicie la ejecución del contrato.
b) Diez (10) mensualidades vencidas de  CINCO MILLONES DE PESOS ($5.000.000), previa presentación del informe de actividades, del respectivo período, aprobado por el supervisor.
c) En el último pago se cancelará el saldo del presente contrato previa presentación del informe final aprobado por el interventor. 
</t>
  </si>
  <si>
    <t>140158-0-2014</t>
  </si>
  <si>
    <t>140159-0-2014</t>
  </si>
  <si>
    <t>140160-0-2014</t>
  </si>
  <si>
    <t>Prestar servicios profesionales para apoyar al Concejo de Bogotá D.C. para realización de actividades de identificación, clasificación, depuración organización y actualización de la normativa de los acuerdos distritales en  segunda y tercera fases, de conformidad con los estudios previos.</t>
  </si>
  <si>
    <t xml:space="preserve">El pago de los honorarios se efectuará así: a) El primer pago vencido se cancelará en proporción a los días ejecutados en el mes en que se inicie la ejecución del contrato. b) Diez (10) mensualidades vencidas de  TRES MILLONES QUINIENTOS MIL PESOS ($3.500.000)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t>
  </si>
  <si>
    <t>140161-0-2014</t>
  </si>
  <si>
    <t xml:space="preserve">El pago de los honorarios se efectuará así: 
a) El primer pago vencido se cancelará en proporción a los días ejecutados en el mes en que se inicie la ejecución del contrato.
b) Diez (10) mensualidades vencidas de  CINCO MILLONES DE PESOS ($5.000.000), previa presentación del informe de actividades, del respectivo período, aprobado por el supervisor.
c) En el último pago se cancelará el saldo del presente contrato previa presentación del informe final aprobado por el interventor. 
</t>
  </si>
  <si>
    <t>140162-0-2014</t>
  </si>
  <si>
    <t>140164-0-2014</t>
  </si>
  <si>
    <t>MITSUBISHIS ELECTRIC DE COLOMBIA LTDA</t>
  </si>
  <si>
    <t>Prestar el servicio de mantenimiento preventivo y correctivo ocasional a los ascensores marca Mitsubishi ubicados en el Concejo de Bogotá. D.C., de conformidad con lo previsto en los estudios previos y la propuesta presentada.</t>
  </si>
  <si>
    <t xml:space="preserve">Los mantenimientos preventivos se cancelarán mensualmente de acuerdo con los servicios efectivamente prestados conforme con el cronograma aprobado por el supervisor. El mantenimiento correctivo y el suministro de repuestos se cancelarán con el pago mensual correspondiente al mes de la ejecución. 
</t>
  </si>
  <si>
    <t>140166-0-2014</t>
  </si>
  <si>
    <t>Prestar servicios profesionales para el apoyo en la implementación del manual de convivencia adoptado por el Concejo de Bogotá D.C., para el mejoramiento del clima laboral, de conformidad con los estudios previos.</t>
  </si>
  <si>
    <t xml:space="preserve">El pago de los honorarios se efectuará así: a) El primer pago vencido se cancelará en proporción a los días ejecutados en el mes en que se inicie la ejecución del contrato. b) diez (10) mensualidades vencidas de Tres Millones Seiscientos Mil Pesos ($3.600.000) M/CTE, previa presentación del informe de actividades, del respectivo período, aprobado por el supervisor. c) En el último pago se cancelará el saldo del presente contrato previa presentación del informe final aprobado por el supervisor del contrato, según corresponda. </t>
  </si>
  <si>
    <t>140167-0-2014</t>
  </si>
  <si>
    <t>Prestar servicios profesionales para apoyar a la dirección financiera del Concejo de Bogotá en la supervisión de los contratos que le sean asignados, implementado mecanismos que le permitan contribuir efectivamente al seguimiento técnico, administrativo, financiero, contable, y jurídico sobre el cumplimiento del objeto de cada contrato asignado.</t>
  </si>
  <si>
    <t xml:space="preserve">El pago de los honorarios se efectuará así: 
a) El primer pago vencido se cancelará en proporción a los días ejecutados en el mes en que se inicie la ejecución del contrato.
b) Nueve (9) mensualidades vencidas de  CINCO MILLONES CIENTO CINCUENTA MIL DE PESOS ($5.150.000), previa presentación del informe de actividades, del respectivo período, aprobado por el supervisor.
c) En el último pago se cancelará el saldo del presente contrato previa presentación del informe final aprobado por el interventor. 
</t>
  </si>
  <si>
    <t>140168-0-2014</t>
  </si>
  <si>
    <t>JORGE LUIS TRUJILLO VERA</t>
  </si>
  <si>
    <t>Prestar servicios de apoyo al Concejo de Bogotá D.C., en la elaboración y actualización de las bases de datos para el control, depuración y actualización de la normativa de los acuerdos distritales en segunda y tercera fases.</t>
  </si>
  <si>
    <t xml:space="preserve">El pago de los honorarios se efectuará así: a) El primer pago vencido se cancelará en proporción a los días ejecutados en el mes en que se inicie la ejecución del contrato. b) diez (10) mensualidades vencidas de Un Millón Quinientos Mil Pesos ($1.500.000) M/CTE, previa presentación del informe de actividades, del respectivo período, aprobado por el supervisor. c) En el último pago se cancelará el saldo del presente contrato previa presentación del informe final aprobado por el supervisor del contrato, según corresponda. </t>
  </si>
  <si>
    <t>140169-0-2014</t>
  </si>
  <si>
    <t>MATILDE NIETO CONTRERAS (Cesionaria) / antes ELIS ALEXANDER MORENO SALAMANCA</t>
  </si>
  <si>
    <t>Prestar servicios profesionales para apoyar a la dirección financiera del Concejo de Bogotá D. C., en la supervisión de los contratos que le sean asignados, implementado mecanismos que le permitan contribuir efectivamente al seguimiento técnico, administrativo, financiero, contable, y jurídico sobre el cumplimiento del objeto de cada contrato asignado.</t>
  </si>
  <si>
    <t xml:space="preserve">El pago de los honorarios se efectuará así: 
a) El primer pago vencido se cancelará en proporción a los días ejecutados en el mes en que se inicie la ejecución del contrato.
b) Nueve (9) mensualidades vencidas de  CINCO MILLONES CIENTO CINCUENTA MIL DE PESOS ($5.150.000), previa presentación del informe de actividades, del respectivo período, aprobado por el supervisor.
c) En el último pago se cancelará el saldo del presente contrato previa presentación del informe final aprobado por el interventor. 
</t>
  </si>
  <si>
    <t>140171-0-2014</t>
  </si>
  <si>
    <t>INGEAL  S. A.</t>
  </si>
  <si>
    <t>Adquisición de equipos para control Ambiental (aires acondicionados), conectividad (Switc de borde) y Energía Regulada (UPS) para el Concejo de Bogotá. I ítem No 1, de conformidad con el pliego de condiciones del proceso de selección abreviada mediante subasta inversa electrónica SDH-SIE-019-2013 y la propuesta presentada.</t>
  </si>
  <si>
    <t xml:space="preserve">Para todos los ítems se efectuará la siguiente forma de pago:
1. Un primer pago por el cincuenta por ciento (50%) de los bienes descritos en los items 1 y 2, previo: a) certificación expedida por el supervisor, en la cual conste el recibo a satisfacción y el ingreso al Almacén de la SDH; b) la factura respectiva; y c) la Certificación de pagos por concepto de aportes a los sistemas de seguridad social Integral en Salud, Pensiones, Riesgos Laborales, aportes parafiscales: Sena, ICBF y Cajas de Compensación Familiar, cuando corresponda.
2. Un segundo pago por el cincuenta por ciento (50%) de los bienes descritos en los items 1 y 2, previo: a) instalación, configuración, puesta en funcionamiento; actividades que deben estar debidamente recibidas a satisfacción por el supervisor; b) la factura respectiva; y c) la Certificación de pagos por concepto de aportes a los sistemas de seguridad social Integral en Salud, Pensiones, Riesgos Laborales, aportes parafiscales: Sena, ICBF y Cajas de Compensación Familiar, cuando corresponda.
</t>
  </si>
  <si>
    <t>Control ambiental</t>
  </si>
  <si>
    <t>140172-0-2014</t>
  </si>
  <si>
    <t>SONA GREEN TECHNOLOGIES SAS</t>
  </si>
  <si>
    <t>Adquisición de equipos para control Ambiental (aires acondicionados), conectividad (Switc de borde) y Energía Regulada (UPS) para el Concejo de Bogotá. I ítem No 2, de conformidad con el pliego de condiciones del proceso de selección abreviada mediante subasta inversa electrónica SDH-SIE-019-2013 y la propuesta presentada.</t>
  </si>
  <si>
    <t>Para todos los ítems se efectuará la siguiente forma de pago:
1. Un primer pago por el cincuenta por ciento (50%) de los bienes descritos en los items 1 y 2, previo: a) certificación expedida por el supervisor, en la cual conste el recibo a satisfacción y el ingreso al Almacén de la SDH; b) la factura respectiva; y c) la Certificación de pagos por concepto de aportes a los sistemas de seguridad social Integral en Salud, Pensiones, Riesgos Laborales, aportes parafiscales: Sena, ICBF y Cajas de Compensación Familiar, cuando corresponda.
2. Un segundo pago por el cincuenta por ciento (50%) de los bienes descritos en los items 1 y 2, previo: a) instalación, configuración, puesta en funcionamiento; actividades que deben estar debidamente recibidas a satisfacción por el supervisor; b) la factura respectiva; y c) la Certificación de pagos por concepto de aportes a los sistemas de seguridad social Integral en Salud, Pensiones, Riesgos Laborales, aportes parafiscales: Sena, ICBF y Cajas de Compensación Familiar, cuando corresponda.</t>
  </si>
  <si>
    <t>140173-0-2014</t>
  </si>
  <si>
    <t>K 10 DESIGN   S.A.S</t>
  </si>
  <si>
    <t>Adquisición, entrega y montaje de mobiliario de oficina para el Concejo de Bogotá D.C.</t>
  </si>
  <si>
    <t>Mobiliario</t>
  </si>
  <si>
    <t>140176-0-2014</t>
  </si>
  <si>
    <t>Prestar el servicio de mantenimiento preventivo y correctivo con suministro de repuestos de la puerta eléctrica y talanqueras de acceso vehicular al Concejo de Bogotá D.C., de conformidad con lo establecido en la invitación Pública del proceso No SDH-SMINC-01-2014</t>
  </si>
  <si>
    <t xml:space="preserve">Se efectuará un pago por cada una de las visitas de mantenimiento preventivo efectuadas. Los repuestos y/o elementos se cancelarán de acuerdo a la demanda requerida en el respectivo periodo, manteniendo los precios unitarios  de referencia aplicando el porcentaje de descuento ofrecido en la propuesta. </t>
  </si>
  <si>
    <t>Mantenimiento - puerta eléctrica, talenquera</t>
  </si>
  <si>
    <t>140178-0-2014</t>
  </si>
  <si>
    <t>DIRECTV COLOMBIA LTDA</t>
  </si>
  <si>
    <t>Contratar la suscripción al sistema de Televisión Satelital para ser instalado en la sede del Concejo de Bogotá D.C., de conformidad con lo establecido en la invitación Publica SDH-SMINC-03-2014.</t>
  </si>
  <si>
    <t>Televisión</t>
  </si>
  <si>
    <t>140179-0-2014</t>
  </si>
  <si>
    <t>Prestar el servicio de mantenimiento preventivo y correctivo para las maquinas: Impresora Litográfica MULTILITH modelo 1250, Compaginadora DUPLO DC 10, Guillotina y Cizalla manual, ubicadas en la oficina de Anales y Publicaciones del Concejo de Bogotá D.C., de conformidad con lo establecido en la invitación publica del proceso SDH-SMINC-05-2014.</t>
  </si>
  <si>
    <t xml:space="preserve">Se realizará un pago por cada visita de mantenimiento preventivo y/o correctivo efectuadas de acuerdo con la programación concertada con el  supervisor del contrato. 
</t>
  </si>
  <si>
    <t>Mantenimiento equipos</t>
  </si>
  <si>
    <t>140181-0-2014</t>
  </si>
  <si>
    <t>MODULARES OFIMA LTDA</t>
  </si>
  <si>
    <t>Prestar el servicio de mantenimiento correctivo, incluyendo el suministro de repuestos y/o elementos nuevos que requieran las sillas existentes en el  Concejo de Bogotá D.C., de conformidad con lo establecido en la invitación Publica del proceso No SDH-SMINC-08-2014</t>
  </si>
  <si>
    <t>Los mantenimientos correctivos y el suministro de repuestos y/o elementos se cancelarán mensualmente de acuerdo con los servicios efectivamente prestados.</t>
  </si>
  <si>
    <t>140186-0-2014</t>
  </si>
  <si>
    <t>SECURITYCOM S.A.S</t>
  </si>
  <si>
    <t>Prestar servicio de mantenimiento preventivo y correctivo con suministro de repuestos del sistema de alarmas de emergencias y botones de pánico ubicados en la sedes del  Concejo de Bogotá D.C., de conformidad con lo establecido en la invitación pública del proceso SDH=SMINC-06-2014</t>
  </si>
  <si>
    <t xml:space="preserve">Se efectuará un pago por cada una de las visitas de mantenimiento preventivo efectuadas. Los repuestos se cancelarán de acuerdo a la demanda requerida en el respectivo periodo, manteniendo los precios unitarios ofrecidos en la propuesta.
</t>
  </si>
  <si>
    <t>Alarmas</t>
  </si>
  <si>
    <t>140188-0-2014</t>
  </si>
  <si>
    <t>Prestar el servicio de mantenimiento preventivo y correctivo con suministro de repuestos del parque automotor marca Cherolet al servicio del Concejo de Bogotá D.C. de conformidad con lo establecido en la invitación pública del proceso No SDH-SMINc-015-2014 y la propuesta presentada por el contratista.</t>
  </si>
  <si>
    <t xml:space="preserve">Los pagos se realizarán por mensualidades vencidas de acuerdo a los servicios y repuestos efectivamente prestados y suministrados en el respectivo mes manteniendo los precios y descuento ofrecidos en la propuesta.
</t>
  </si>
  <si>
    <t>140190-0-2014</t>
  </si>
  <si>
    <t>GAMMA  INGENIEROS</t>
  </si>
  <si>
    <t>Alquiler del dispositivo de Hw y Sw (tipo aplliance) en tecnología UTM para controlar y administrar la seguridad perimetral y las aplicaciones Web, para el Concejo de Bogotá de conformidad con lo establecido en la invitación Publica SDH-SMINC-16-2014</t>
  </si>
  <si>
    <t>1 mes y 15 días</t>
  </si>
  <si>
    <t>Tres pagos iguales mes vencidode acuerdo con lo ofertado en su propuesta, por concepto de servicio de arrendamiento, previe presentación de la factura, para lo cual el proveedor deberá cumplir con todas las especificaciones señaladas en el anexo técnico.</t>
  </si>
  <si>
    <t>140191-0-2014</t>
  </si>
  <si>
    <t>KONNEN SERVICES    S.A.S</t>
  </si>
  <si>
    <t>Adquirir diademas de un solo auricular para el concejo de Bogotá D.C., de conformidad con lo establecido en la invitación pública del proceso No SDH-SMINC-13-2014 y la propuesta presentada por el contratista.</t>
  </si>
  <si>
    <t>Diademas</t>
  </si>
  <si>
    <t>140193-0-2014</t>
  </si>
  <si>
    <t>GRANADOS Y CONDECORACIONES</t>
  </si>
  <si>
    <t>Suministrar elementos de promoción institucional y actos protocolarios del Concejo de Bogotá D.C.,  de conformidad con lo establecido en la Invitación Pública No. SDH-SMINC-010-2014</t>
  </si>
  <si>
    <t xml:space="preserve">Se realizarán pagos mensuales correspondientes a la cantidad de elementos elaborados y entregados dentro de cada mes, de acuerdo con los requerimientos del supervisor del contrato.
  </t>
  </si>
  <si>
    <t>Ana María Bernal</t>
  </si>
  <si>
    <t>140198-0-2014</t>
  </si>
  <si>
    <t>A&amp;V EXPRESS S.A.</t>
  </si>
  <si>
    <t>Contratar la prestación de los servicios de mensajería expresa masiva para el Concejo de Bogotá de conformidad con lo establecido en el pliego de condiciones y documentos soportes del proceso de selección SDH-SIE-001-2014 y a la propuesta presentada</t>
  </si>
  <si>
    <t>Henry Rivera</t>
  </si>
  <si>
    <t>140201-0-2014</t>
  </si>
  <si>
    <t>La adquisición de medios magnéticos para copias de respaldo, para la Secretaria distrital de Hacienda y el Concejo de Bogotá, de conformidad con lo establecido en la invitación publica SDH-SMINC-020-2014.</t>
  </si>
  <si>
    <t>Un (1) único pagocontra entrega asatisfacción de los bienes, previa presentación de la factura acompañada del acta de recibo a satisfacción del supervisor donde se especifiquen las cantidades entregadas.</t>
  </si>
  <si>
    <t>140260-0-2014</t>
  </si>
  <si>
    <t>IDENTICO SAS</t>
  </si>
  <si>
    <t>Adquisición de impresoras de tarjetas para el Concejo de Bogotá, D.C.</t>
  </si>
  <si>
    <t xml:space="preserve">Se efectuarán los siguientes pagos, tanto para la Secretaría Distrital de Hacienda como para el Concejo de Bogotá: 
Un pago único del ciento  (100%) a la entrega e implementación y correcto funcionamiento de la impresora de tarjetas PVC y de los insumos objeto de este contrato, previa certificación de cumplimiento expedida por el supervisor del contrato.
</t>
  </si>
  <si>
    <t>Lúbar Andrés Chaparro Cabra</t>
  </si>
  <si>
    <t>140207-0-2014</t>
  </si>
  <si>
    <t>MUDANZAS DEL NOGAL SAS</t>
  </si>
  <si>
    <t>Servicio de transporte de bienes muebles, equipos de oficina y cajas de archivo documental para el Concejo de Bogotá D.C., de conformidad con lo establecido en la invitación publica del proceso SDH-SMINC-22-2014</t>
  </si>
  <si>
    <t>Pagos mensuales correspondientes a los servicios prestados de acuerdo con la certificación de cumplimiento expedida por el supervisor del contrato</t>
  </si>
  <si>
    <t>140212-0-2014</t>
  </si>
  <si>
    <t>Adquirir a titulo de compraventa elementos, medicamentos e insumos para dotar el consultorio medico y los botiquines del Concejo de Bogotá D.C., de conformidad con lo establecido en la invitación publica SDH-SMINC-26-2014</t>
  </si>
  <si>
    <t xml:space="preserve">Un único pago que se efectuará a la entrega de los bienes objeto de contratación, previa  radicación de la factura en la Subdirección Financiera y certificación de recibo  a satisfacción expedida por el supervisor y constancia de ingreso al Almacén.  
</t>
  </si>
  <si>
    <t>140215-0-2014</t>
  </si>
  <si>
    <t>UNIÓN TEMPORAL EMINSER SOLOASEO</t>
  </si>
  <si>
    <t>Presentar los servicios integrales de aseo y cafetería y servicio de fumigación para las instalaciones del Concejo de Bogotá, y los inmuebles por lo que sea legalmente responsables, según el pliego de condiciones de la subasta inversa electrónica SDH-SIE-03-201 y la propuesta presentada.</t>
  </si>
  <si>
    <t xml:space="preserve">Las Entidades efectuarán los pagos correspondiente a los servicios prestados por mensualidades vencidas de acuerdo con los servicios prestados y elementos suministrados dentro del período, previa presentación de las facturas respectivas y aprobación de las mismas por parte del supervisor del contrato, acompañadas de las correspondientes certificaciones de cumplimiento a satisfacción expedidas por el mismo en las cuales conste el valor a pagar por el contratista. El primer pago se deberá facturar por los días de servicio prestados del primer mes, los siguientes serán por mensualidades vencidas, de acuerdo a los bienes y servicios prestados
EJEMPLOS
Pago Anticipado del   ____% (NO aplica a Prestación de servicios)
Anticipo del          ____% (NO aplica a Prestación de servicios)
Pagos parciales del   ____% contra entregas parciales
                ____% contra entrega final a satisfacción y firma del acta de liquidación.
En todo caso,  un anticipo o el pago anticipado no podrá ser superior al 50% del valor del contrato.
Los pagos se efectuarán dentro de los diez (10) días hábiles  siguientes a la radicación en la Subdirección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t>
  </si>
  <si>
    <t>140216-0-2014</t>
  </si>
  <si>
    <t>UNIDAD NACIONAL DE PROTECCIÓN</t>
  </si>
  <si>
    <t>Aunar esfuerzos humanos, técnicos, logísticos y administrativos para implementar el esquema de seguridad requerido por los Concejales del distrito Capital que se  encuentran en situación de riesgo extraordinario o extremo como consecuencia directa del ejercicio de sus funciones.</t>
  </si>
  <si>
    <t xml:space="preserve">Un primer desembolso, equivalente al 30% de los recursos estimados para el Convenio, una vez sean implementados los esquemas de seguridad de por lo menos el 80% de los Concejales.
Un segundo desembolso, correspondiente al 30% de los recursos estimados para el Convenio, una vez finalizado el segundo mes de ejecución.
</t>
  </si>
  <si>
    <t>140219-0-2014</t>
  </si>
  <si>
    <t>MARKETGROUP SAS</t>
  </si>
  <si>
    <t>Adquisidor de chalecos tipo alpinista para el Concejo de Bogotá D.C., de conformidad con lo establecido en la invitación pública SDH-SMINC-032-2014.</t>
  </si>
  <si>
    <t xml:space="preserve">Un pago al recibo de los chalecos por parte de la Entidad, previa certificación de recibo a satisfacción suscrita por el supervisor del contrato.
</t>
  </si>
  <si>
    <t>Chalecos</t>
  </si>
  <si>
    <t>140220-0-2014</t>
  </si>
  <si>
    <t>TERPEL</t>
  </si>
  <si>
    <t>Suministro de combustible para el Concejo de Bogotá D.C.</t>
  </si>
  <si>
    <t>De conformidad con la cláusula 10 del Acuerdo Marco de Precios: Los Proveedores deben facturar quincenalmente el consumo de Combustible a cada una de las Entidades Compradoras de forma independiente. Los Proveedores deben presentar las facturas en la dirección indicada para el efecto por la Entidad Compradora en la Orden de Compra el día 5 y el día 20 de cada mes. Si el día en el cual debe expedirse la factura no es un día hábil, el Proveedor debe expedir la factura el día hábil siguiente. Adicionalmente, los Proveedores deben publicar copia de la factura en la misma fecha en el aplicativo del SECOP. La factura debe contener la información necesaria para ser una factura de venta como lo disponen las normas comerciales y tributarias. La factura debe indicar la fecha de inicio y la fecha de corte del suministro de Combustible para que la Entidad Compradora pueda verificar la información de la factura con el Sistema de Control. El Proveedor debe presentar como anexo a la factura un certificado suscrito por su representante legal en el cual manifieste que el Proveedor está a paz y salvo con sus obligaciones laborales frente al sistema de seguridad social integral y demás aportes relacionados con sus obligaciones laborales. Las Entidades Compradoras deben aprobar o rechazar las facturas dentro de los diez (10) días hábiles siguientes a la fecha de su presentación. El aplicativo del SECOP notificará al Proveedor la aceptación o el rechazo de las facturas y en este último caso la justificación del rechazo. Las Entidades Compradoras deben pagar las facturas dentro de los cinco (5) días hábiles siguientes a la aprobación de la misma. En caso de mora en el pago mayor a treinta (30) días calendario el Proveedor puede abstenerse de suministrar Combustible a la Entidad Compradora en mora y debe avisar a Colombia Compra Eficiente un día hábil antes de la suspensión del servicio.</t>
  </si>
  <si>
    <t>140221-0-2014</t>
  </si>
  <si>
    <t>Prestar el servicio de mantenimiento preventivo y correctivo para los tanques de almacenamiento y equipos de bombeo hidráulicos de agua potable, residual y aguas negras de las instalaciones del  Concejo de Bogotá.</t>
  </si>
  <si>
    <t xml:space="preserve">Los mantenimientos preventivos se cancelarán bimestralmente de acuerdo con los servicios efectivamente prestados conforme con el cronograma establecido y certificación de recibo  a satisfacción expedida por el supervisor. El mantenimiento correctivo y el suministro de repuestos se cancelarán de acuerdo a la demanda durante en el respectivo periodo, manteniendo los precios unitarios ofrecidos en la propuesta.
 </t>
  </si>
  <si>
    <t>140222-0-2014</t>
  </si>
  <si>
    <t>JOSÉ SADY SUAVITA ROJAS</t>
  </si>
  <si>
    <t>Adquirir a titulo de compraventa lockers y bancas para vestier para el Concejo de Bogotá D.C.</t>
  </si>
  <si>
    <t>Un único pago contra la presentación de la factura,  previa  certificación de recibo a satisfacción, de los bienes objeto de contratación, expedida por el supervisor del contrato.</t>
  </si>
  <si>
    <t>Lockers y bancas</t>
  </si>
  <si>
    <t>140228-0-2014</t>
  </si>
  <si>
    <t>T Y G MINOLTA</t>
  </si>
  <si>
    <t>Prestar el servicio integral de fotocopiado y servicios afines para el Concejo de Bogotá  bajo la modalidad de outsourcing.</t>
  </si>
  <si>
    <t>Por mensualidades vencidas, de acuerdo al consumo de cada periodo, previa radicación de los documentos y soportes requeridos en la Subdirección Financiera y certificación de cumplimiento a satisfacción expedida por el Supervisor del contrato.</t>
  </si>
  <si>
    <t>140233-0-2014</t>
  </si>
  <si>
    <t>ELKIN MAURICIO DIMAS MONTAYA</t>
  </si>
  <si>
    <t>Realizar la interventoría técnica, administrativa, ambiental,  financiera, legal y  contable  para el contrato de mantenimiento integral locativo con el suministro de personal, equipo y repuestos en las instalaciones del Concejo de Bogotá D.C., de conformidad con lo establecido en la invitación publica del Proceso SDH-SMINC-034-2014</t>
  </si>
  <si>
    <t>El 90% del contrato mediante 11 pagos mensuales iguales y unpago final equivalente al 10% del contratodentro de los quince días siguientes al al firma del axcta de liquidación</t>
  </si>
  <si>
    <t>140234-0-2014</t>
  </si>
  <si>
    <t>Suscripción al servicio de información de boletines informáticos por correo electrónico consultas en pagina Web y biblioteca de la legislación y jurisprudencia colombiana actualizada para el Concejo de Bogotá D.C., de conformidad con lo establecido en la invitación publica SDH-SMINC-037-2014</t>
  </si>
  <si>
    <t xml:space="preserve">Se efectuará un pago único contra la presentación de la factura, acompañada de la constancia de suscripción del servicio y certificación de recibido a satisfacción de la suscripción expedida por el supervisor del contrato.
</t>
  </si>
  <si>
    <t>Boletines informativos</t>
  </si>
  <si>
    <t>140236-0-2014</t>
  </si>
  <si>
    <t>DIVIEXPORT EU</t>
  </si>
  <si>
    <t>Contratar la realización del servicio de mantenimiento correctivo y traslado, incluyendo los repuestos y/o elementos nuevos que requieran los sistemas de archivo rodante, existente en las diferentes dependencias del Concejo de Bogotá D.C.; de conformidad con lo establecido en la invitación pública  SDH-SMINC-035-2014.</t>
  </si>
  <si>
    <t xml:space="preserve">Pagos mensuales correspondientes a los servicios prestados.  Los repuestos se cancelarán de acuerdo a la demanda requerida en el respectivo periodo, manteniendo los precios unitarios ofrecidos en la oferta económica; previa certificación de cumplimiento expedida por el supervisor del contrato.
</t>
  </si>
  <si>
    <t>Archivo</t>
  </si>
  <si>
    <t>140184-0-2014</t>
  </si>
  <si>
    <t>Prestar el servicio de mantenimiento preventivo y correctivo con suministro de al sistema de generación y transferencia eléctrica de emergencia del Concejo de Bogotá, D.C., de conformidad con lo establecido en la invitación pública del proceso No. SDH-SMINC-012-2014.</t>
  </si>
  <si>
    <t xml:space="preserve">Los pagos se realizarán cada dos (2) meses de acuerdo a los servicios efectivamente prestados por concepto de mantenimiento preventivo y correctivo. Los insumos y repuestos se cancelarán de acuerdo a la demanda requerida en el respectivo periodo, manteniendo los precios ofrecidos con la propuesta, previa presentación del informe de los servicios prestados por parte del contratista y certificación de cumplimiento y recibo a satisfacción del servicio, expedida por el supervisor del contrato en la cual se indique el valor a pagar al contratista.
</t>
  </si>
  <si>
    <t>Generación y transferencia electrica</t>
  </si>
  <si>
    <t>140210-0-2014</t>
  </si>
  <si>
    <t>H &amp; D OFIMAGEN</t>
  </si>
  <si>
    <t>Prestar el servicio de mantenimiento integral locativo con el suministro de personal, equipo y  repuestos, en las instalaciones físicas del  Concejo Bogotá, D.C., de acuerdo con lo establecido en el pliego de condiciones del proceso de selección abreviada  de menor cuantía  No. SDH-SAMC-01-2014 y la propuesta económica presentada por el contratista.</t>
  </si>
  <si>
    <t>El valor del personal y el suministro de repuestos y materiales del periodo se cancelarán por pagos mensuales vencidos, previa certificación del supervisor y/o interventor designado por la entidad, en la cual conste el cumplimiento a satisfacción del objeto y obligaciones. 
Para el primer pago el contratista deberá cobrar los días prestados del mes de inicio del contrato, los siguientes serán por pagos mensuales completos. 
Los mantenimientos de las persianas y puertas de vidrio se cancelarán mediante pagos parciales mensuales, de conformidad con los mantenimientos efectuados y certificados por el supervisor y/o interventor designado por la entidad. 
El contratista deberá adjuntar a las facturas de cobro, una relación de los servicios y actividades ejecutadas, ordenes de pedido de repuestos, materiales con la previa autorización del supervisor y/o interventor, comprobante de los servicios prestados con el recibido a satisfacción.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dentro de los ocho (8) días hábiles  siguientes a la radicación en la Subdirección Financiera de la certificación de cumplimiento a satisfacción del objeto y obligaciones, expedida por el supervisor y/o interventor del contrato, acompañada de los respectivos recibos de pago por concepto de aportes al Sistema de Seguridad Social Integral en Salud, Pensión y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EJEMPLOS
Pago Anticipado del   ____% (NO aplica a Prestación de servicios)
Anticipo del          ____% (NO aplica a Prestación de servicios)
Pagos parciales del   ____% contra entregas parciales
                ____% contra entrega final a satisfacción y firma del acta de liquidación.
En todo caso,  un anticipo o el pago anticipado no podrá ser superior al 50% del valor del contrato.
Los pagos se efectuarán dentro de los diez (10) días hábiles  siguientes a la radicación en la Subdirección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</si>
  <si>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Mantenimiento Infraestructura</t>
  </si>
  <si>
    <t>140224-0-2014</t>
  </si>
  <si>
    <t>SISTEMA Y SEGURIDAD INDUSTRIAL COLOMBIANA E.U.</t>
  </si>
  <si>
    <t>Revisión, mantenimiento y recarga de extintores y gabinetes contra incendio, con suminstro de repuestos y otros elementos de seguridad industrial para el Concejo de Bogotá, D.C., de conformidad con lo establecido en la invitación pública y propuesta por ustedes presentada.</t>
  </si>
  <si>
    <t>140238-0-2014</t>
  </si>
  <si>
    <t>COMPENSAR SALONES</t>
  </si>
  <si>
    <t xml:space="preserve">Prestar servicios de alquiler de escenarios como salones, auditorios y espacios  abiertos, apoyo logísticos y servicios de catering  para el desarrollo de eventos que requieran el Concejo de Bogotá D.C., de conformidad con lo establecido en le pliego de condiciones del proceso de selección abreviada de menor cuantía No SDH-SAMC-02-2014 y la propuesta presentada por el contratista. </t>
  </si>
  <si>
    <t>La Secretaría Distrital de Hacienda efectuará los pagos mensualmente en pesos colombianos de acuerdo con las actividades efectivamente ejecutadas en su totalidad en el mes anterior y que sean aprobadas y certificadas por los Supervisores para el contrato de la Secretaria Distrital de Hacienda y para el Concejo de Bogotá, previa presentación de las facturas respectivas.</t>
  </si>
  <si>
    <t>Salones</t>
  </si>
  <si>
    <t>Martha Lucia Munevar</t>
  </si>
  <si>
    <t>140243-0-2014</t>
  </si>
  <si>
    <t>COTECNA CERTIFICADORA SEVICES LIMITADA</t>
  </si>
  <si>
    <t>Realizar auditorias de seguimiento a los sistemas de gestión ambiental y seguridad y salud ocupacional bajo las normas ISO14001:2014 y OHSAS 18001:2007 al Concejo de Bogotá, de conformidad con los estudios previos.</t>
  </si>
  <si>
    <t>El servicio será cancelado una vez realizada la auditoría de seguimiento y entrega del informe de resultado de la auditoría, previa presentación de la factura y aprobación de la misma, junto con la certificación de cumplimiento de recibo a satisfacción expedida por el supervisor del contrato.</t>
  </si>
  <si>
    <t>Gestión ambiental</t>
  </si>
  <si>
    <t>Walter Malagón</t>
  </si>
  <si>
    <t>140244-0-2014</t>
  </si>
  <si>
    <t>INDUSTRIAS QUÍMICAS FIQ LTDA</t>
  </si>
  <si>
    <t>Servicio de manejo Integral de los residuos peligrosos existentes en la sede del Concejo de Bogotá, D.C.</t>
  </si>
  <si>
    <t>140249-0-2014</t>
  </si>
  <si>
    <t>Contratar a título de arrendamiento un inmueble para uso de parqueadero, por parte del Concejo de Bogotá D.C., de acuerdo con lo establecido en el documento de estudios previos.</t>
  </si>
  <si>
    <t xml:space="preserve">El pago se efectuará por mensualidades anticipadas así: a) El primer pago se cancelará en proporción a los días ejecutados en el mes en que se inicie la ejecución del contrato. b) cinco (5) mensualidades anticipadas de TREINTA Y TRES MILLONES OCHOCIENTOS VEINTINUEVE MIL SETECIENTOS OCHENTA Y UN PESOS MONEDA CORRIENTE $33.829.781, incluido IVA, por concepto de canon de arrendamiento c) En el último pago se cancelará el saldo del presente contrato. </t>
  </si>
  <si>
    <t>140252-0-2014</t>
  </si>
  <si>
    <t>LINALCA INFORMATICA</t>
  </si>
  <si>
    <t>Contratar la actuallización, mantenimiento y soporte de licencias de sofware antivirus para la plataforma del Concejo de Bogotá D.C.</t>
  </si>
  <si>
    <t>Se efectuarán los siguientes pagos, tanto para la Secretaría Distrital de Hacienda como para el Concejo de Bogotá.
a) Un pago inicial correspondiente al 70% del valor del contrato, contra entrega del documento para la actualización de las licencias y funcionamiento del software antivirus de forma satisfactoria.
b) Un Segundo pago del 15% al tercer mes de ejecución del contrato, correspondiente al servicio de soporte y mantenimiento de las licencias software antivirus.
c) Ultimo pago del 15% al sexto mes de ejecución del contrato, correspondiente al servicio de soporte y mantenimiento de las licencias software antivirus.</t>
  </si>
  <si>
    <t>Sistemas - software</t>
  </si>
  <si>
    <t>140274-0-2014</t>
  </si>
  <si>
    <t>Suscripción a LA REVISTA SEMANA, para el Concejo de Bogotá.</t>
  </si>
  <si>
    <t xml:space="preserve">Un pago único contra la presentación de la factura, acompañada de la constancia de suscripción A LA REVISTA SEMANA y certificación de cumplimiento a satisfacción de la suscripción expedida por el supervisor. </t>
  </si>
  <si>
    <t>140276-0-2014</t>
  </si>
  <si>
    <t>Suscripción al Diario El Espectador, para el Concejo de Bogotá, D.C.</t>
  </si>
  <si>
    <t xml:space="preserve">Un pago único contra la presentación de la factura, acompañada de la constancia de suscripción al diario EL ESPECTADOR y certificación de cumplimiento a satisfacción de la suscripción expedida por el supervisor.  
Los pagos se efectuarán dentro de los ocho (8) días hábiles siguientes a la radicación en la Subdirección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Si las factura(s), cuando haya lugar, no han sido correctamente elaboradas o no se acompañen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t>
  </si>
  <si>
    <t>140279-0-2014</t>
  </si>
  <si>
    <t>EDITORIAL LA UNIDAD S.A</t>
  </si>
  <si>
    <t>Suscripción al Diario el Nuevo Siglo, para el Concejo de Bogotá,  D.C.</t>
  </si>
  <si>
    <t xml:space="preserve">Un único pago contra la presentación de la factura, acompañada de la constancia de suscripción objeto de la contratación,  previa  certificación expedida por el supervisor del contrato.
Los pagos se efectuarán dentro de los ocho (8) días hábiles  siguientes a la radicación en la Subdirección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</si>
  <si>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140281-0-2014</t>
  </si>
  <si>
    <t>SUPERIOR DE DOTACIONES SAS</t>
  </si>
  <si>
    <t>Adquirir a título de compraventa elementos de protección para los servidores públicos del Concejo de Bogotá, D.C., de conformidad con lo establecido en la presente invitación pública.</t>
  </si>
  <si>
    <t xml:space="preserve">La Secretaría Distrital de Hacienda efectuará un único pago que se efectuará a la entrega de los bienes objeto de contratación, previa  radicación de la factura en la Subdirección Financiera y certificación de recibo  a satisfacción expedida por el supervisor y constancia de ingreso al Almacén.   
|Los pagos se efectuarán dentro de los ocho (8)  días hábiles  siguientes a la radicación en la Subdirección Financiera de la certificación de cumplimiento a satisfacción del objeto y obligaciones, expedida por el supervisor o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</si>
  <si>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Dotación</t>
  </si>
  <si>
    <t>Martha Cecilia Valencia</t>
  </si>
  <si>
    <t>140282-0-2014</t>
  </si>
  <si>
    <t>Suscripción al diario el Periódico, con destino al Concejo de Bogotá.</t>
  </si>
  <si>
    <t>140288-0-2014</t>
  </si>
  <si>
    <t>Realizar las auditorias de seguimiento a los sistemas de gestión de calidad bajo las normas ISO 9001:2008 y NTC-GP 100:2009 al Concejo de Bogotá.</t>
  </si>
  <si>
    <t>Sistema de gestión de calidad</t>
  </si>
  <si>
    <t>Oficina Asesora de Planeación</t>
  </si>
  <si>
    <t>140290-0-2014</t>
  </si>
  <si>
    <t>CENTRO DE DIAGNOSTICO Y TRATAMIENTO CENDIATRA LTDA</t>
  </si>
  <si>
    <t>Prestar el servicio de examenes medicos ocupacionales y complementarios y aplicaciones de vacunas para los funcionarios del Concejo de Bogotá, D.C., de conformidad con el pliego de condiciones del proceso de selección abreviada de menor cuantia SDH-SAMC-004</t>
  </si>
  <si>
    <t>Se efectuarán los pagos por mensualidades vencidas de acuerdo con los servicios realizados dentro del mes, previa presentación de las facturas respectivas las cuales deben cumplir con los lineamientos establecidos en los artículos 1 y 3 de la ley 131 de 2208, y aprobación de las mismas por parte del supervisor del contrato, acompañadas de las correspondientes certificaciones de cumplimiento a satisfacción expedidas por el mismo.
EJEMPLOS
Pago Anticipado del   ____% (NO aplica a Prestación de servicios)
Anticipo del          ____% (NO aplica a Prestación de servicios)
Pagos parciales del   ____% contra entregas parciales
                ____% contra entrega final a satisfacción y firma del acta de liquidación.
En todo caso,  un anticipo o el pago anticipado no podrá ser superior al 50% del valor del contrato.
Los pagos se efectuarán dentro de los diez (10) días hábiles  siguientes a la radicación en la Subdirección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</si>
  <si>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Exámenes médicos</t>
  </si>
  <si>
    <t xml:space="preserve">Martha Valencia </t>
  </si>
  <si>
    <t>140291-0-2014</t>
  </si>
  <si>
    <t>NAYIVE CARRASCO PATIÑO</t>
  </si>
  <si>
    <t>Prestar Servicios Profesionales para realizar acompañamiento y seguimiento a los procesos de adquisición de bienes y servicios y seguimiento a la ejecución de contratos para el Concejo de Bogotá, D.C.</t>
  </si>
  <si>
    <t xml:space="preserve">a) El primer pago vencido se cancelará en proporción a los días ejecutados en el mes en que se inicie la ejecución del contrato.
b) Tres (3) mensualidades vencidas de SEIS MILLONES DOSCIENTOS CINCUENTA MIL ($6.250.000) Pesos, previa presentación del informe de actividades, del respectivo periodo, aprobado por el supervisor.
c) En el último pago se cancelara el saldo del presente contrato previa presentación del informe final aprobado por el Supervisor. 
</t>
  </si>
  <si>
    <t>140292-0-2014</t>
  </si>
  <si>
    <t>JUAN SEBASTIÁN RAMÍREZ</t>
  </si>
  <si>
    <t>Prestar Servicios Profesionales para elaborar las especificaciones y condiciones técnicas de los procesos para la adquisición de bienes y servicios y apoyar la función de supervisión de los contratos del Concejo de Bogotá, D.C.</t>
  </si>
  <si>
    <t xml:space="preserve">a) El primer pago vencido se cancelará en proporción a los días ejecutados en el mes en que se inicie la ejecución del contrato.
b) Cuatro (4) mensualidades vencidas de CINCO MILLONES DE PESOS ($5.000.000), previa presentación del informe de actividades, del respectivo período, aprobado por el supervisor.
c) En el último pago se cancelará el saldo del presente contrato previa presentación del informe final aprobado por el Supervisor
Los pagos se efectuarán dentro de los ocho (8) días hábiles siguientes a la radicación en la subdirección Financiera de la certificación de cumplimiento a satisfacción del objeto y obligaciones, expedida por el supervisor del contrato, acompañada de los respectivos recibos de pago por concepto de aportes al sistema de seguridad social integrales en salud, pensión y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</si>
  <si>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140296-0-2014</t>
  </si>
  <si>
    <t>Contratar la Adqusión de UPS para el Concejo de Bogotá D.C., de conformidad con lo establecido en el pliego de condiciones del proceso SDH-SIE-10-2014 y la propuesta presentada por el contratista.</t>
  </si>
  <si>
    <t>Adquisición UPS</t>
  </si>
  <si>
    <t>140299-0-2014</t>
  </si>
  <si>
    <t>LIZETH  GONZÁLEZ VARGAS</t>
  </si>
  <si>
    <t>Prestar servicios profesionales para sistematizar y consolidar la información de los trámites contractuales a cargo de la Dirección Financiera de los procesos administrativos y financieros del Concejo de Bogotá, D.C.</t>
  </si>
  <si>
    <t>El pago de los honorarios se efectuará así: a) El primer pago vencido se cancelará en proporción a los días ejecutados en el mes en que se inicie la ejecución del contrato. b) cuatro (4) mensualidades vencidas de ($3.500.000) pesos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t>
  </si>
  <si>
    <t>140306-0-2014</t>
  </si>
  <si>
    <t>I3NET  S.A.S</t>
  </si>
  <si>
    <t>Adquisición de computadores de escritorio y portátiles, para el Concejo de Bogotá</t>
  </si>
  <si>
    <t xml:space="preserve">Se realizará un pago único, cuyo valor corresponderá al valor unitario establecido en la propuesta final, por el número de equipos entregados por el contratista a la Secretaría Distrital de Hacienda y al Concejo de Bogotá, a la entrega e  ingreso al almacén de la Secretaria Distrital de Hacienda y  recibo a satisfacción por parte del supervisor del contrato. </t>
  </si>
  <si>
    <t>Sistemas - equipos</t>
  </si>
  <si>
    <t>140312-0-2014</t>
  </si>
  <si>
    <t>CRISTIAN DAVID PARDO MARTINEZ</t>
  </si>
  <si>
    <t>Prestar servicios profesionales para apoyar la gestión administrativa, documental y contractual en los asuntos de competencia de la Dirección Financiera del Concejo de Bogotá, D.C.</t>
  </si>
  <si>
    <t>El pago de los honorarios se efectuará así: a) El primer pago vencido se cancelará en proporción a los días ejecutados en el mes en que se inicie la ejecución del contrato. b) tres (3) mensualidades vencidas de ($2.500.000) pesos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t>
  </si>
  <si>
    <t xml:space="preserve">140316-0-2014 </t>
  </si>
  <si>
    <t>SOLUCIONES EN INGENIERIA Y SOFTWARE SAS</t>
  </si>
  <si>
    <t>Ptrestar el servicio técnico de actualización del Software de contabilidad SIIGO OFICIAL e instalación en nuevo equipo servidor para el Concejo de Bogotá</t>
  </si>
  <si>
    <t>140317-0-2014</t>
  </si>
  <si>
    <t>Prestar el servicio de actualización, mantenimiento y soporte al sitio web e intranet del Concejo de Bogotá.</t>
  </si>
  <si>
    <t xml:space="preserve">a) Un primer pago por valor de $4.176.000 incluido Iva, correspondiente a la entrega de la actualización de las licencias, previo ingreso de las licencias al Almacén e instalación, así como la certificación de recibido a satisfacción por parte del supervisor, conforme a la propuesta económica remitida por el Contratista.
b) Se realizarán doce (12) mensualidades vencidas de Tres Millones Trescientos Sesenta y Cuatro Mil pesos ($3.364.000.oo) cada una incluido Iva, correspondientes al mantenimiento y soporte mensual.  
</t>
  </si>
  <si>
    <t>Sistemas - Intranet</t>
  </si>
  <si>
    <t>140319-0-2014</t>
  </si>
  <si>
    <t>CANAL REGIONAL DE TELEVISION TEVEANDINA LTDA - TEVEANDINA LTDA</t>
  </si>
  <si>
    <t>Realizar la preproducción, producción, postproducción y emisión de programas de televisión para el Concejo de Bogotá</t>
  </si>
  <si>
    <t>140322-0-2014</t>
  </si>
  <si>
    <t>SUMIMAS SAS</t>
  </si>
  <si>
    <t>Adquisión de equipos y licencias para la actualización de la plataforma tecnológica del Concejo de Bogotá, de conformidad con lo establecido en el pliego de condiciones SDH-SIE-12-2014 y la propuesta presentada por el contratista.</t>
  </si>
  <si>
    <t>140330-0-2014</t>
  </si>
  <si>
    <t>Adquisición e instalación de cortinas enrollables tipo Blackout, para el Concejo de Bogotá, D.C., de conformidad con lo establecido en la presente invitación pública SDH-SMINC-55-2014 y la propuesta por ustedes presentadas.</t>
  </si>
  <si>
    <t>Cortinas</t>
  </si>
  <si>
    <t>140342-0-2014</t>
  </si>
  <si>
    <t>EDITORES CONARTE SAS</t>
  </si>
  <si>
    <t>Prestar el servicio de empaste y/o encuadernación de documentos del Concejo de Bogotá D.C.</t>
  </si>
  <si>
    <t>140344-0-2014</t>
  </si>
  <si>
    <t>GUSTAVO ADOLFO BARRETO CASANOVA</t>
  </si>
  <si>
    <t>Prestar los servicios profesionales para apoyar en el desarrollo e implementación de la ERP del Sistema Hacendario SiCapital en el Concejo de Bogotá, bajo versión en Oracle IDS 10G.</t>
  </si>
  <si>
    <t>140315-0-2014</t>
  </si>
  <si>
    <t>PROSEGUR TECNOLOGÍA S.A.S.</t>
  </si>
  <si>
    <t>Adquisión de equipos y licencias para la actualización de la plataforma tecnológica del Concejo de Bogotá.</t>
  </si>
  <si>
    <t>Por entrega</t>
  </si>
  <si>
    <t>Adquisión de equipos</t>
  </si>
  <si>
    <t>140334-0-2014</t>
  </si>
  <si>
    <t>Suscripción al diário  La República, para el Concejo de Bogotá D.C.</t>
  </si>
  <si>
    <t>140310-0-2014</t>
  </si>
  <si>
    <t>TECOLSOF SAS</t>
  </si>
  <si>
    <t>Prestar el servicio para la gestión integral de servcios de mesa de ayuda, soporte informático, mantenimiento preventivo ycorrectivo de la infraestructura tecnológica con suministro de repuestos para el Concejo de Bogotá D.C., de conformidad con lo establecido en el presente pliego de condiciones del Proceso SDH-SAMC-03-2014.</t>
  </si>
  <si>
    <t>140313-0-2014</t>
  </si>
  <si>
    <t>M@ICROTEL LTDA</t>
  </si>
  <si>
    <t>Adquisición y mantenimiento del sistema WI - FI del Concejo de Bogotá.</t>
  </si>
  <si>
    <t>Wi-fi</t>
  </si>
  <si>
    <t>140332-0-2014</t>
  </si>
  <si>
    <t>CARLOS ALBERTO CASTELLANOS MEDINA</t>
  </si>
  <si>
    <t>Contratar la actualización, licenciamiento, configuración, soporte, mantenimiento y puesta en operación del software de gestión documental - Winisis, usado actualmente por el Concejo de Bogotá.</t>
  </si>
  <si>
    <t>Software de gestión documental - Winisis</t>
  </si>
  <si>
    <t>140345-0-2014</t>
  </si>
  <si>
    <t>JHON KENNEDY LEON CASTIBLANCO</t>
  </si>
  <si>
    <t>Prestar los servicios profesionales para apoyar en el desarrollo e implementación de los sistemas de información requeridos en la organización construidos bajo la Plataforma ORACLE, en el Concejo de Bogotá D.C.</t>
  </si>
  <si>
    <t>140356-0-2014</t>
  </si>
  <si>
    <t>S.O.S. SOLUCIONES DE OFICINA &amp; SUMINISTROS S.A.S.</t>
  </si>
  <si>
    <t>Suministrar cajas para el embalaje de los documentos de archivo del Concejo de Bogotá D.C., de conformidad con lo establecido en la invitación pública.</t>
  </si>
  <si>
    <t>Pagos mensuales corrrespondientes a las entregas realizadas en el respectivo periodo.</t>
  </si>
  <si>
    <t>Cajas de embalaje para archivo</t>
  </si>
  <si>
    <t>Vigencia (Suscripción)</t>
  </si>
  <si>
    <t>Relación de Contratos 2013 - 2014</t>
  </si>
  <si>
    <t>Se efectuará un pago por cada una de las visitas correspondientes al servicio objeto del contrato, de conformidad con los servicios efectivamente prestados y cajas porta-cebos suministradas.</t>
  </si>
  <si>
    <t>a) Los contratos cuyo responsable es "Otro", hacen referencia a personas que ya no están trabajando en Fondo Cuenta, mas que adelantaron funciones de apoyo a la supervisión con estos contratos</t>
  </si>
  <si>
    <t>b) Los contratos que aparecen sin fechas de inicio y terminación, son aquellos que están suscritos mas no se ha formalizado el inicio de la ejecución.</t>
  </si>
  <si>
    <t xml:space="preserve">Mantenimiento preventivo y correctivo  el sistema de corriente regulada (UPS APC) </t>
  </si>
  <si>
    <t>c) Los contratos que no relaciona responsable, no han sido asignados a la fecha.</t>
  </si>
  <si>
    <t>d) Los contratos que relacionan funcionario enlace, son los que están en ejecución y ya se ha identificado este contacto.</t>
  </si>
  <si>
    <t>NOTAS: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</si>
</sst>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quot;$&quot;* #,##0.00_-;\-&quot;$&quot;* #,##0.00_-;_-&quot;$&quot;* &quot;-&quot;??_-;_-@_-"/>
    <numFmt numFmtId="165" formatCode="_-* #,##0.00_-;\-* #,##0.00_-;_-* &quot;-&quot;??_-;_-@_-"/>
    <numFmt numFmtId="166" formatCode="_ * #,##0.00_ ;_ * \-#,##0.00_ ;_ * &quot;-&quot;??_ ;_ @_ "/>
    <numFmt numFmtId="167" formatCode="_(* #,##0_);_(* \(#,##0\);_(* &quot;-&quot;??_);_(@_)"/>
    <numFmt numFmtId="168" formatCode="[$-C0A]d\-mmm\-yy;@"/>
    <numFmt numFmtId="169" formatCode="_([$€-2]* #,##0.00_);_([$€-2]* \(#,##0.00\);_([$€-2]* &quot;-&quot;??_)"/>
    <numFmt numFmtId="170" formatCode="_-&quot;$&quot;* #,##0_-;\-&quot;$&quot;* #,##0_-;_-&quot;$&quot;* &quot;-&quot;??_-;_-@_-"/>
    <numFmt numFmtId="171" formatCode="0.0%"/>
    <numFmt numFmtId="172" formatCode="_-* #,##0_-;\-* #,##0_-;_-* &quot;-&quot;??_-;_-@_-"/>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8"/>
      <color theme="1"/>
      <name val="Arial"/>
      <family val="2"/>
    </font>
    <font>
      <b/>
      <sz val="18"/>
      <color theme="4" tint="-0.499984740745262"/>
      <name val="Calibri"/>
      <family val="2"/>
      <scheme val="minor"/>
    </font>
    <font>
      <sz val="8"/>
      <color indexed="8"/>
      <name val="Arial"/>
      <family val="2"/>
    </font>
    <font>
      <sz val="11"/>
      <name val="Calibri"/>
      <family val="2"/>
      <scheme val="minor"/>
    </font>
    <font>
      <b/>
      <sz val="8"/>
      <color theme="1"/>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39997558519241921"/>
        <bgColor indexed="64"/>
      </patternFill>
    </fill>
  </fills>
  <borders count="40">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ck">
        <color theme="3"/>
      </bottom>
      <diagonal/>
    </border>
    <border>
      <left/>
      <right style="thick">
        <color theme="3"/>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style="thick">
        <color theme="3"/>
      </left>
      <right/>
      <top/>
      <bottom style="thick">
        <color theme="3"/>
      </bottom>
      <diagonal/>
    </border>
    <border>
      <left/>
      <right style="thick">
        <color theme="3"/>
      </right>
      <top/>
      <bottom style="thick">
        <color theme="3"/>
      </bottom>
      <diagonal/>
    </border>
    <border>
      <left style="thin">
        <color indexed="64"/>
      </left>
      <right style="thin">
        <color indexed="64"/>
      </right>
      <top style="thin">
        <color indexed="64"/>
      </top>
      <bottom/>
      <diagonal/>
    </border>
    <border>
      <left/>
      <right/>
      <top/>
      <bottom style="thick">
        <color theme="4" tint="-0.249977111117893"/>
      </bottom>
      <diagonal/>
    </border>
    <border>
      <left/>
      <right/>
      <top style="thick">
        <color theme="4" tint="-0.249977111117893"/>
      </top>
      <bottom/>
      <diagonal/>
    </border>
    <border>
      <left/>
      <right style="thick">
        <color theme="4" tint="-0.249977111117893"/>
      </right>
      <top/>
      <bottom style="thick">
        <color theme="4" tint="-0.249977111117893"/>
      </bottom>
      <diagonal/>
    </border>
    <border>
      <left style="thin">
        <color indexed="64"/>
      </left>
      <right/>
      <top style="thin">
        <color indexed="64"/>
      </top>
      <bottom style="thin">
        <color indexed="64"/>
      </bottom>
      <diagonal/>
    </border>
    <border>
      <left style="thick">
        <color theme="4" tint="-0.249977111117893"/>
      </left>
      <right/>
      <top/>
      <bottom style="thick">
        <color theme="4" tint="-0.249977111117893"/>
      </bottom>
      <diagonal/>
    </border>
    <border>
      <left/>
      <right style="thin">
        <color indexed="64"/>
      </right>
      <top/>
      <bottom style="thin">
        <color indexed="64"/>
      </bottom>
      <diagonal/>
    </border>
    <border>
      <left/>
      <right/>
      <top style="thick">
        <color theme="4" tint="-0.249977111117893"/>
      </top>
      <bottom style="thin">
        <color indexed="64"/>
      </bottom>
      <diagonal/>
    </border>
    <border>
      <left/>
      <right style="thin">
        <color indexed="64"/>
      </right>
      <top style="thick">
        <color theme="4" tint="-0.249977111117893"/>
      </top>
      <bottom style="thin">
        <color indexed="64"/>
      </bottom>
      <diagonal/>
    </border>
    <border>
      <left style="medium">
        <color theme="4" tint="-0.249977111117893"/>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bottom style="thin">
        <color indexed="64"/>
      </bottom>
      <diagonal/>
    </border>
  </borders>
  <cellStyleXfs count="11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36"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20" fillId="35" borderId="0" applyNumberFormat="0" applyBorder="0" applyAlignment="0" applyProtection="0"/>
    <xf numFmtId="0" fontId="21" fillId="47" borderId="9" applyNumberFormat="0" applyAlignment="0" applyProtection="0"/>
    <xf numFmtId="0" fontId="22" fillId="48" borderId="10" applyNumberFormat="0" applyAlignment="0" applyProtection="0"/>
    <xf numFmtId="0" fontId="23" fillId="0" borderId="11" applyNumberFormat="0" applyFill="0" applyAlignment="0" applyProtection="0"/>
    <xf numFmtId="0" fontId="24" fillId="0" borderId="0" applyNumberFormat="0" applyFill="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52" borderId="0" applyNumberFormat="0" applyBorder="0" applyAlignment="0" applyProtection="0"/>
    <xf numFmtId="0" fontId="25" fillId="38" borderId="9" applyNumberFormat="0" applyAlignment="0" applyProtection="0"/>
    <xf numFmtId="169" fontId="35" fillId="0" borderId="0" applyFont="0" applyFill="0" applyBorder="0" applyAlignment="0" applyProtection="0"/>
    <xf numFmtId="0" fontId="26" fillId="34" borderId="0" applyNumberFormat="0" applyBorder="0" applyAlignment="0" applyProtection="0"/>
    <xf numFmtId="43" fontId="17" fillId="0" borderId="0" applyFont="0" applyFill="0" applyBorder="0" applyAlignment="0" applyProtection="0"/>
    <xf numFmtId="166" fontId="35" fillId="0" borderId="0" applyFont="0" applyFill="0" applyBorder="0" applyAlignment="0" applyProtection="0"/>
    <xf numFmtId="43" fontId="17" fillId="0" borderId="0" applyFont="0" applyFill="0" applyBorder="0" applyAlignment="0" applyProtection="0"/>
    <xf numFmtId="0" fontId="27"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7"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35" fillId="0" borderId="0"/>
    <xf numFmtId="0" fontId="1" fillId="0" borderId="0"/>
    <xf numFmtId="0" fontId="17" fillId="0" borderId="0"/>
    <xf numFmtId="0" fontId="35" fillId="54" borderId="12" applyNumberFormat="0" applyFont="0" applyAlignment="0" applyProtection="0"/>
    <xf numFmtId="9" fontId="17" fillId="0" borderId="0" applyFont="0" applyFill="0" applyBorder="0" applyAlignment="0" applyProtection="0"/>
    <xf numFmtId="9" fontId="35" fillId="0" borderId="0" applyFont="0" applyFill="0" applyBorder="0" applyAlignment="0" applyProtection="0"/>
    <xf numFmtId="0" fontId="28" fillId="47"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24" fillId="0" borderId="16" applyNumberFormat="0" applyFill="0" applyAlignment="0" applyProtection="0"/>
    <xf numFmtId="0" fontId="31" fillId="0" borderId="0" applyNumberFormat="0" applyFill="0" applyBorder="0" applyAlignment="0" applyProtection="0"/>
    <xf numFmtId="0" fontId="34" fillId="0" borderId="17" applyNumberFormat="0" applyFill="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40">
    <xf numFmtId="0" fontId="0" fillId="0" borderId="0" xfId="0"/>
    <xf numFmtId="0" fontId="36" fillId="55" borderId="0" xfId="0" applyFont="1" applyFill="1"/>
    <xf numFmtId="1" fontId="18" fillId="0" borderId="18" xfId="0" applyNumberFormat="1" applyFont="1" applyFill="1" applyBorder="1" applyAlignment="1" applyProtection="1">
      <alignment horizontal="center" vertical="center"/>
    </xf>
    <xf numFmtId="170" fontId="18" fillId="0" borderId="18" xfId="115" applyNumberFormat="1" applyFont="1" applyFill="1" applyBorder="1" applyAlignment="1" applyProtection="1">
      <alignment horizontal="center" vertical="center"/>
    </xf>
    <xf numFmtId="1" fontId="18" fillId="0" borderId="18" xfId="116" applyNumberFormat="1" applyFont="1" applyFill="1" applyBorder="1" applyAlignment="1" applyProtection="1">
      <alignment horizontal="center" vertical="center"/>
    </xf>
    <xf numFmtId="0" fontId="18" fillId="0" borderId="18" xfId="0" applyFont="1" applyFill="1" applyBorder="1" applyAlignment="1" applyProtection="1">
      <alignment horizontal="justify" vertical="center"/>
    </xf>
    <xf numFmtId="168" fontId="18" fillId="0" borderId="18" xfId="0" applyNumberFormat="1" applyFont="1" applyFill="1" applyBorder="1" applyAlignment="1" applyProtection="1">
      <alignment horizontal="center" vertical="center"/>
    </xf>
    <xf numFmtId="170" fontId="18" fillId="55" borderId="18" xfId="115" applyNumberFormat="1" applyFont="1" applyFill="1" applyBorder="1" applyAlignment="1" applyProtection="1">
      <alignment horizontal="center" vertical="center"/>
    </xf>
    <xf numFmtId="0" fontId="0" fillId="55" borderId="0" xfId="0" applyFill="1" applyProtection="1"/>
    <xf numFmtId="0" fontId="0" fillId="55" borderId="21" xfId="0" applyFill="1" applyBorder="1" applyProtection="1"/>
    <xf numFmtId="0" fontId="0" fillId="55" borderId="20" xfId="0" applyFill="1" applyBorder="1" applyProtection="1"/>
    <xf numFmtId="0" fontId="18" fillId="55" borderId="18" xfId="0" applyFont="1" applyFill="1" applyBorder="1" applyAlignment="1" applyProtection="1">
      <alignment horizontal="justify" vertical="center" wrapText="1"/>
    </xf>
    <xf numFmtId="0" fontId="18" fillId="55" borderId="18" xfId="0" applyFont="1" applyFill="1" applyBorder="1" applyAlignment="1" applyProtection="1">
      <alignment horizontal="left" vertical="center" wrapText="1"/>
    </xf>
    <xf numFmtId="0" fontId="18" fillId="0" borderId="18" xfId="0" applyFont="1" applyFill="1" applyBorder="1" applyAlignment="1" applyProtection="1">
      <alignment vertical="center"/>
    </xf>
    <xf numFmtId="0" fontId="18" fillId="0" borderId="18" xfId="0" applyFont="1" applyFill="1" applyBorder="1" applyAlignment="1" applyProtection="1">
      <alignment horizontal="justify" vertical="center" wrapText="1"/>
    </xf>
    <xf numFmtId="0" fontId="18" fillId="0" borderId="28" xfId="0" applyFont="1" applyFill="1" applyBorder="1" applyAlignment="1" applyProtection="1">
      <alignment vertical="center"/>
    </xf>
    <xf numFmtId="0" fontId="18" fillId="0" borderId="28" xfId="0" applyFont="1" applyFill="1" applyBorder="1" applyAlignment="1" applyProtection="1">
      <alignment horizontal="justify" vertical="center" wrapText="1"/>
    </xf>
    <xf numFmtId="0" fontId="18" fillId="0" borderId="18" xfId="0" applyFont="1" applyFill="1" applyBorder="1" applyAlignment="1" applyProtection="1">
      <alignment horizontal="left" vertical="center" wrapText="1"/>
    </xf>
    <xf numFmtId="0" fontId="18" fillId="0" borderId="18" xfId="0" applyFont="1" applyFill="1" applyBorder="1" applyAlignment="1" applyProtection="1">
      <alignment horizontal="center" vertical="center"/>
    </xf>
    <xf numFmtId="0" fontId="0" fillId="0" borderId="0" xfId="0" applyProtection="1"/>
    <xf numFmtId="0" fontId="0" fillId="55" borderId="29" xfId="0" applyFill="1" applyBorder="1" applyAlignment="1" applyProtection="1">
      <alignment vertical="center"/>
    </xf>
    <xf numFmtId="0" fontId="0" fillId="55" borderId="0" xfId="0" applyFill="1" applyBorder="1" applyAlignment="1" applyProtection="1">
      <alignment vertical="center" wrapText="1"/>
    </xf>
    <xf numFmtId="0" fontId="0" fillId="55" borderId="0" xfId="0" applyFill="1" applyBorder="1" applyAlignment="1" applyProtection="1">
      <alignment vertical="center"/>
    </xf>
    <xf numFmtId="0" fontId="0" fillId="55" borderId="0" xfId="0" applyFill="1" applyBorder="1" applyAlignment="1" applyProtection="1">
      <alignment horizontal="justify" vertical="center"/>
    </xf>
    <xf numFmtId="0" fontId="0" fillId="55" borderId="0" xfId="0" applyFill="1" applyBorder="1" applyAlignment="1" applyProtection="1">
      <alignment horizontal="center" vertical="center"/>
    </xf>
    <xf numFmtId="0" fontId="0" fillId="55" borderId="0" xfId="0" applyFill="1" applyAlignment="1" applyProtection="1">
      <alignment vertical="center"/>
    </xf>
    <xf numFmtId="49" fontId="0" fillId="55" borderId="0" xfId="0" applyNumberFormat="1" applyFill="1" applyAlignment="1" applyProtection="1">
      <alignment vertical="center" wrapText="1"/>
    </xf>
    <xf numFmtId="0" fontId="0" fillId="55" borderId="0" xfId="0" applyFill="1" applyAlignment="1" applyProtection="1">
      <alignment horizontal="left" vertical="center"/>
    </xf>
    <xf numFmtId="0" fontId="0" fillId="55" borderId="0" xfId="0" applyFill="1" applyAlignment="1" applyProtection="1">
      <alignment horizontal="center" vertical="center"/>
    </xf>
    <xf numFmtId="0" fontId="0" fillId="55" borderId="19" xfId="0" applyFill="1" applyBorder="1" applyAlignment="1" applyProtection="1">
      <alignment vertical="center"/>
    </xf>
    <xf numFmtId="0" fontId="0" fillId="55" borderId="30" xfId="0" applyFill="1" applyBorder="1" applyAlignment="1" applyProtection="1">
      <alignment vertical="center" wrapText="1"/>
    </xf>
    <xf numFmtId="0" fontId="0" fillId="55" borderId="30" xfId="0" applyFill="1" applyBorder="1" applyAlignment="1" applyProtection="1">
      <alignment vertical="center"/>
    </xf>
    <xf numFmtId="0" fontId="37" fillId="55" borderId="30" xfId="0" applyFont="1" applyFill="1" applyBorder="1" applyAlignment="1" applyProtection="1">
      <alignment horizontal="center" vertical="center"/>
    </xf>
    <xf numFmtId="49" fontId="37" fillId="55" borderId="30" xfId="0" applyNumberFormat="1" applyFont="1" applyFill="1" applyBorder="1" applyAlignment="1" applyProtection="1">
      <alignment horizontal="center" vertical="center" wrapText="1"/>
    </xf>
    <xf numFmtId="0" fontId="0" fillId="55" borderId="30" xfId="0" applyFill="1" applyBorder="1" applyAlignment="1" applyProtection="1">
      <alignment horizontal="left" vertical="center"/>
    </xf>
    <xf numFmtId="0" fontId="36" fillId="55" borderId="22" xfId="0" applyFont="1" applyFill="1" applyBorder="1" applyAlignment="1" applyProtection="1">
      <alignment horizontal="justify" vertical="center" wrapText="1"/>
    </xf>
    <xf numFmtId="0" fontId="36" fillId="55" borderId="23" xfId="0" applyFont="1" applyFill="1" applyBorder="1" applyAlignment="1" applyProtection="1">
      <alignment horizontal="justify" vertical="center" wrapText="1"/>
    </xf>
    <xf numFmtId="0" fontId="36" fillId="55" borderId="24" xfId="0" applyFont="1" applyFill="1" applyBorder="1" applyAlignment="1" applyProtection="1">
      <alignment horizontal="justify" vertical="center" wrapText="1"/>
    </xf>
    <xf numFmtId="0" fontId="0" fillId="55" borderId="37" xfId="0" applyFill="1" applyBorder="1" applyAlignment="1" applyProtection="1">
      <alignment vertical="center"/>
    </xf>
    <xf numFmtId="15" fontId="0" fillId="55" borderId="38" xfId="0" applyNumberFormat="1" applyFill="1" applyBorder="1" applyAlignment="1" applyProtection="1">
      <alignment horizontal="center" vertical="center" wrapText="1"/>
    </xf>
    <xf numFmtId="0" fontId="37" fillId="55" borderId="0" xfId="0" applyFont="1" applyFill="1" applyBorder="1" applyAlignment="1" applyProtection="1">
      <alignment horizontal="center" vertical="center"/>
    </xf>
    <xf numFmtId="49" fontId="37" fillId="55" borderId="0" xfId="0" applyNumberFormat="1" applyFont="1" applyFill="1" applyBorder="1" applyAlignment="1" applyProtection="1">
      <alignment horizontal="center" vertical="center" wrapText="1"/>
    </xf>
    <xf numFmtId="0" fontId="0" fillId="55" borderId="0" xfId="0" applyFill="1" applyBorder="1" applyAlignment="1" applyProtection="1">
      <alignment horizontal="left" vertical="center"/>
    </xf>
    <xf numFmtId="0" fontId="36" fillId="55" borderId="25" xfId="0" applyFont="1" applyFill="1" applyBorder="1" applyAlignment="1" applyProtection="1">
      <alignment horizontal="justify" vertical="center" wrapText="1"/>
    </xf>
    <xf numFmtId="0" fontId="36" fillId="55" borderId="0" xfId="0" applyFont="1" applyFill="1" applyBorder="1" applyAlignment="1" applyProtection="1">
      <alignment horizontal="justify" vertical="center" wrapText="1"/>
    </xf>
    <xf numFmtId="0" fontId="36" fillId="55" borderId="21" xfId="0" applyFont="1" applyFill="1" applyBorder="1" applyAlignment="1" applyProtection="1">
      <alignment horizontal="justify" vertical="center" wrapText="1"/>
    </xf>
    <xf numFmtId="0" fontId="15" fillId="55" borderId="33" xfId="0" applyFont="1" applyFill="1" applyBorder="1" applyAlignment="1" applyProtection="1">
      <alignment vertical="center"/>
    </xf>
    <xf numFmtId="15" fontId="0" fillId="55" borderId="31" xfId="0" applyNumberFormat="1" applyFill="1" applyBorder="1" applyAlignment="1" applyProtection="1">
      <alignment horizontal="center" vertical="center" wrapText="1"/>
    </xf>
    <xf numFmtId="14" fontId="0" fillId="55" borderId="33" xfId="0" applyNumberFormat="1" applyFill="1" applyBorder="1" applyAlignment="1" applyProtection="1">
      <alignment vertical="center"/>
    </xf>
    <xf numFmtId="0" fontId="0" fillId="55" borderId="29" xfId="0" applyFill="1" applyBorder="1" applyAlignment="1" applyProtection="1">
      <alignment horizontal="justify" vertical="center"/>
    </xf>
    <xf numFmtId="0" fontId="0" fillId="55" borderId="29" xfId="0" applyFill="1" applyBorder="1" applyAlignment="1" applyProtection="1">
      <alignment horizontal="center" vertical="center"/>
    </xf>
    <xf numFmtId="49" fontId="0" fillId="55" borderId="0" xfId="0" applyNumberFormat="1" applyFill="1" applyBorder="1" applyAlignment="1" applyProtection="1">
      <alignment vertical="center" wrapText="1"/>
    </xf>
    <xf numFmtId="0" fontId="0" fillId="55" borderId="29" xfId="0" applyFill="1" applyBorder="1" applyAlignment="1" applyProtection="1">
      <alignment horizontal="left" vertical="center"/>
    </xf>
    <xf numFmtId="0" fontId="36" fillId="55" borderId="26" xfId="0" applyFont="1" applyFill="1" applyBorder="1" applyAlignment="1" applyProtection="1">
      <alignment horizontal="justify" vertical="center" wrapText="1"/>
    </xf>
    <xf numFmtId="0" fontId="36" fillId="55" borderId="20" xfId="0" applyFont="1" applyFill="1" applyBorder="1" applyAlignment="1" applyProtection="1">
      <alignment horizontal="justify" vertical="center" wrapText="1"/>
    </xf>
    <xf numFmtId="0" fontId="36" fillId="55" borderId="27" xfId="0" applyFont="1" applyFill="1" applyBorder="1" applyAlignment="1" applyProtection="1">
      <alignment horizontal="justify" vertical="center" wrapText="1"/>
    </xf>
    <xf numFmtId="0" fontId="0" fillId="55" borderId="0" xfId="0" applyFill="1" applyAlignment="1" applyProtection="1">
      <alignment vertical="center" wrapText="1"/>
    </xf>
    <xf numFmtId="0" fontId="0" fillId="55" borderId="0" xfId="0" applyFill="1" applyAlignment="1" applyProtection="1">
      <alignment horizontal="justify" vertical="center"/>
    </xf>
    <xf numFmtId="0" fontId="40" fillId="56" borderId="35" xfId="0" applyFont="1" applyFill="1" applyBorder="1" applyAlignment="1" applyProtection="1">
      <alignment horizontal="center" vertical="center"/>
    </xf>
    <xf numFmtId="0" fontId="40" fillId="56" borderId="36" xfId="0" applyFont="1" applyFill="1" applyBorder="1" applyAlignment="1" applyProtection="1">
      <alignment horizontal="center" vertical="center"/>
    </xf>
    <xf numFmtId="0" fontId="40" fillId="55" borderId="0" xfId="0" applyFont="1" applyFill="1" applyBorder="1" applyAlignment="1" applyProtection="1">
      <alignment horizontal="center" vertical="center"/>
    </xf>
    <xf numFmtId="0" fontId="40" fillId="58" borderId="39" xfId="0" applyFont="1" applyFill="1" applyBorder="1" applyAlignment="1" applyProtection="1">
      <alignment horizontal="center" vertical="center"/>
    </xf>
    <xf numFmtId="49" fontId="40" fillId="58" borderId="39" xfId="0" applyNumberFormat="1" applyFont="1" applyFill="1" applyBorder="1" applyAlignment="1" applyProtection="1">
      <alignment horizontal="center" vertical="center" wrapText="1"/>
    </xf>
    <xf numFmtId="0" fontId="40" fillId="58" borderId="34" xfId="0" applyFont="1" applyFill="1" applyBorder="1" applyAlignment="1" applyProtection="1">
      <alignment horizontal="center" vertical="center"/>
    </xf>
    <xf numFmtId="0" fontId="18" fillId="57" borderId="18" xfId="0" applyFont="1" applyFill="1" applyBorder="1" applyAlignment="1" applyProtection="1">
      <alignment horizontal="center" vertical="center" wrapText="1"/>
    </xf>
    <xf numFmtId="3" fontId="18" fillId="57" borderId="18" xfId="0" applyNumberFormat="1" applyFont="1" applyFill="1" applyBorder="1" applyAlignment="1" applyProtection="1">
      <alignment horizontal="center" vertical="center" wrapText="1"/>
    </xf>
    <xf numFmtId="15" fontId="18" fillId="57" borderId="18" xfId="0" applyNumberFormat="1" applyFont="1" applyFill="1" applyBorder="1" applyAlignment="1" applyProtection="1">
      <alignment horizontal="center" vertical="center" wrapText="1"/>
    </xf>
    <xf numFmtId="15" fontId="18" fillId="56" borderId="18" xfId="0" applyNumberFormat="1" applyFont="1" applyFill="1" applyBorder="1" applyAlignment="1" applyProtection="1">
      <alignment horizontal="center" vertical="center" wrapText="1"/>
    </xf>
    <xf numFmtId="49" fontId="18" fillId="57" borderId="18" xfId="0" applyNumberFormat="1" applyFont="1" applyFill="1" applyBorder="1" applyAlignment="1" applyProtection="1">
      <alignment horizontal="center" vertical="center" wrapText="1"/>
    </xf>
    <xf numFmtId="0" fontId="18" fillId="55" borderId="0" xfId="0" applyFont="1" applyFill="1" applyAlignment="1" applyProtection="1">
      <alignment horizontal="center" vertical="center"/>
    </xf>
    <xf numFmtId="170" fontId="18" fillId="0" borderId="18" xfId="115" applyNumberFormat="1" applyFont="1" applyFill="1" applyBorder="1" applyAlignment="1" applyProtection="1">
      <alignment vertical="center"/>
    </xf>
    <xf numFmtId="167" fontId="18" fillId="0" borderId="18" xfId="0" applyNumberFormat="1" applyFont="1" applyFill="1" applyBorder="1" applyAlignment="1" applyProtection="1">
      <alignment horizontal="center" vertical="center"/>
    </xf>
    <xf numFmtId="15" fontId="18" fillId="0" borderId="18" xfId="103" applyNumberFormat="1" applyFont="1" applyFill="1" applyBorder="1" applyAlignment="1" applyProtection="1">
      <alignment horizontal="center" vertical="center"/>
    </xf>
    <xf numFmtId="170" fontId="36" fillId="0" borderId="18" xfId="115" applyNumberFormat="1" applyFont="1" applyBorder="1" applyAlignment="1" applyProtection="1">
      <alignment vertical="center"/>
    </xf>
    <xf numFmtId="49" fontId="36" fillId="0" borderId="32" xfId="115" applyNumberFormat="1" applyFont="1" applyBorder="1" applyAlignment="1" applyProtection="1">
      <alignment horizontal="justify" vertical="center" wrapText="1"/>
    </xf>
    <xf numFmtId="171" fontId="36" fillId="0" borderId="32" xfId="1" applyNumberFormat="1" applyFont="1" applyBorder="1" applyAlignment="1" applyProtection="1">
      <alignment horizontal="center" vertical="center"/>
    </xf>
    <xf numFmtId="171" fontId="36" fillId="0" borderId="18" xfId="1" applyNumberFormat="1" applyFont="1" applyBorder="1" applyAlignment="1" applyProtection="1">
      <alignment horizontal="center" vertical="center"/>
    </xf>
    <xf numFmtId="1" fontId="36" fillId="0" borderId="18" xfId="0" applyNumberFormat="1" applyFont="1" applyBorder="1" applyAlignment="1" applyProtection="1">
      <alignment horizontal="center" vertical="center"/>
    </xf>
    <xf numFmtId="0" fontId="36" fillId="0" borderId="18" xfId="0" applyNumberFormat="1" applyFont="1" applyBorder="1" applyAlignment="1" applyProtection="1">
      <alignment horizontal="center" vertical="center"/>
    </xf>
    <xf numFmtId="0" fontId="36" fillId="0" borderId="18" xfId="0" applyFont="1" applyBorder="1" applyAlignment="1" applyProtection="1">
      <alignment horizontal="left" vertical="center" wrapText="1"/>
    </xf>
    <xf numFmtId="0" fontId="36" fillId="0" borderId="18" xfId="0" applyFont="1" applyBorder="1" applyAlignment="1" applyProtection="1">
      <alignment horizontal="justify" vertical="center" wrapText="1"/>
    </xf>
    <xf numFmtId="0" fontId="36" fillId="0" borderId="18" xfId="0" applyFont="1" applyBorder="1" applyAlignment="1" applyProtection="1">
      <alignment vertical="center"/>
    </xf>
    <xf numFmtId="0" fontId="38" fillId="0" borderId="18" xfId="0" applyFont="1" applyBorder="1" applyAlignment="1" applyProtection="1">
      <alignment vertical="center" wrapText="1"/>
    </xf>
    <xf numFmtId="0" fontId="38" fillId="0" borderId="18" xfId="0" applyFont="1" applyBorder="1" applyAlignment="1" applyProtection="1">
      <alignment horizontal="center" vertical="center"/>
    </xf>
    <xf numFmtId="0" fontId="18" fillId="55" borderId="0" xfId="0" applyFont="1" applyFill="1" applyAlignment="1" applyProtection="1">
      <alignment vertical="center"/>
    </xf>
    <xf numFmtId="0" fontId="36" fillId="0" borderId="18" xfId="0" applyFont="1" applyBorder="1" applyAlignment="1" applyProtection="1">
      <alignment horizontal="left" vertical="center"/>
    </xf>
    <xf numFmtId="170" fontId="18" fillId="0" borderId="18" xfId="115" applyNumberFormat="1" applyFont="1" applyFill="1" applyBorder="1" applyAlignment="1" applyProtection="1">
      <alignment horizontal="center" vertical="center" wrapText="1"/>
    </xf>
    <xf numFmtId="167" fontId="18" fillId="0" borderId="18" xfId="76" applyNumberFormat="1" applyFont="1" applyFill="1" applyBorder="1" applyAlignment="1" applyProtection="1">
      <alignment vertical="center" wrapText="1"/>
    </xf>
    <xf numFmtId="15" fontId="18" fillId="0" borderId="18" xfId="0" applyNumberFormat="1" applyFont="1" applyFill="1" applyBorder="1" applyAlignment="1" applyProtection="1">
      <alignment horizontal="center" vertical="center"/>
    </xf>
    <xf numFmtId="170" fontId="36" fillId="0" borderId="18" xfId="115" applyNumberFormat="1" applyFont="1" applyBorder="1" applyAlignment="1" applyProtection="1">
      <alignment horizontal="justify" vertical="center" wrapText="1"/>
    </xf>
    <xf numFmtId="0" fontId="36" fillId="0" borderId="18" xfId="0" applyFont="1" applyBorder="1" applyAlignment="1" applyProtection="1">
      <alignment vertical="center" wrapText="1"/>
    </xf>
    <xf numFmtId="170" fontId="36" fillId="0" borderId="18" xfId="115" applyNumberFormat="1" applyFont="1" applyBorder="1" applyAlignment="1" applyProtection="1">
      <alignment horizontal="justify" vertical="center"/>
    </xf>
    <xf numFmtId="0" fontId="18" fillId="0" borderId="18" xfId="103" applyFont="1" applyFill="1" applyBorder="1" applyAlignment="1" applyProtection="1">
      <alignment horizontal="justify" vertical="center"/>
    </xf>
    <xf numFmtId="167" fontId="18" fillId="0" borderId="18" xfId="0" applyNumberFormat="1" applyFont="1" applyFill="1" applyBorder="1" applyAlignment="1" applyProtection="1">
      <alignment vertical="center"/>
    </xf>
    <xf numFmtId="15" fontId="18" fillId="0" borderId="32" xfId="103" applyNumberFormat="1" applyFont="1" applyFill="1" applyBorder="1" applyAlignment="1" applyProtection="1">
      <alignment horizontal="center" vertical="center"/>
    </xf>
    <xf numFmtId="170" fontId="18" fillId="0" borderId="18" xfId="115" applyNumberFormat="1" applyFont="1" applyBorder="1" applyAlignment="1" applyProtection="1">
      <alignment vertical="center"/>
    </xf>
    <xf numFmtId="170" fontId="18" fillId="0" borderId="18" xfId="115" applyNumberFormat="1" applyFont="1" applyBorder="1" applyAlignment="1" applyProtection="1">
      <alignment horizontal="justify" vertical="center"/>
    </xf>
    <xf numFmtId="0" fontId="18" fillId="0" borderId="18" xfId="0" applyNumberFormat="1" applyFont="1" applyBorder="1" applyAlignment="1" applyProtection="1">
      <alignment horizontal="center" vertical="center"/>
    </xf>
    <xf numFmtId="0" fontId="18" fillId="0" borderId="18" xfId="0" applyFont="1" applyBorder="1" applyAlignment="1" applyProtection="1">
      <alignment vertical="center" wrapText="1"/>
    </xf>
    <xf numFmtId="0" fontId="18" fillId="0" borderId="18" xfId="0" applyFont="1" applyBorder="1" applyAlignment="1" applyProtection="1">
      <alignment vertical="center"/>
    </xf>
    <xf numFmtId="0" fontId="18" fillId="0" borderId="18" xfId="0" applyFont="1" applyBorder="1" applyAlignment="1" applyProtection="1">
      <alignment horizontal="center" vertical="center"/>
    </xf>
    <xf numFmtId="0" fontId="18" fillId="0" borderId="18" xfId="0" applyFont="1" applyFill="1" applyBorder="1" applyAlignment="1" applyProtection="1">
      <alignment vertical="center" wrapText="1"/>
    </xf>
    <xf numFmtId="0" fontId="18" fillId="0" borderId="18" xfId="0" applyFont="1" applyFill="1" applyBorder="1" applyAlignment="1" applyProtection="1">
      <alignment horizontal="left" vertical="center"/>
    </xf>
    <xf numFmtId="0" fontId="0" fillId="0" borderId="0" xfId="0" applyAlignment="1" applyProtection="1">
      <alignment vertical="center"/>
    </xf>
    <xf numFmtId="49" fontId="36" fillId="0" borderId="18" xfId="115" applyNumberFormat="1" applyFont="1" applyBorder="1" applyAlignment="1" applyProtection="1">
      <alignment horizontal="justify" vertical="center" wrapText="1"/>
    </xf>
    <xf numFmtId="0" fontId="36" fillId="0" borderId="18" xfId="0" applyFont="1" applyFill="1" applyBorder="1" applyAlignment="1" applyProtection="1">
      <alignment horizontal="left" vertical="center" wrapText="1"/>
    </xf>
    <xf numFmtId="0" fontId="36" fillId="0" borderId="18" xfId="0" applyFont="1" applyFill="1" applyBorder="1" applyAlignment="1" applyProtection="1">
      <alignment vertical="center"/>
    </xf>
    <xf numFmtId="49" fontId="36" fillId="0" borderId="18" xfId="115" applyNumberFormat="1" applyFont="1" applyBorder="1" applyAlignment="1" applyProtection="1">
      <alignment vertical="center" wrapText="1"/>
    </xf>
    <xf numFmtId="0" fontId="18" fillId="55" borderId="18" xfId="0" applyFont="1" applyFill="1" applyBorder="1" applyAlignment="1" applyProtection="1">
      <alignment vertical="center"/>
    </xf>
    <xf numFmtId="170" fontId="18" fillId="55" borderId="18" xfId="115" applyNumberFormat="1" applyFont="1" applyFill="1" applyBorder="1" applyAlignment="1" applyProtection="1">
      <alignment vertical="center"/>
    </xf>
    <xf numFmtId="15" fontId="18" fillId="55" borderId="18" xfId="103" applyNumberFormat="1" applyFont="1" applyFill="1" applyBorder="1" applyAlignment="1" applyProtection="1">
      <alignment horizontal="center" vertical="center"/>
    </xf>
    <xf numFmtId="0" fontId="0" fillId="57" borderId="0" xfId="0" applyFill="1" applyAlignment="1" applyProtection="1">
      <alignment vertical="center"/>
    </xf>
    <xf numFmtId="0" fontId="39" fillId="0" borderId="0" xfId="0" applyFont="1" applyAlignment="1" applyProtection="1">
      <alignment vertical="center"/>
    </xf>
    <xf numFmtId="0" fontId="38" fillId="0" borderId="18" xfId="0" applyFont="1" applyBorder="1" applyAlignment="1" applyProtection="1">
      <alignment vertical="center"/>
    </xf>
    <xf numFmtId="0" fontId="18" fillId="55" borderId="28" xfId="0" applyFont="1" applyFill="1" applyBorder="1" applyAlignment="1" applyProtection="1">
      <alignment horizontal="left" vertical="center" wrapText="1"/>
    </xf>
    <xf numFmtId="170" fontId="18" fillId="0" borderId="28" xfId="115" applyNumberFormat="1" applyFont="1" applyFill="1" applyBorder="1" applyAlignment="1" applyProtection="1">
      <alignment vertical="center"/>
    </xf>
    <xf numFmtId="167" fontId="18" fillId="0" borderId="28" xfId="0" applyNumberFormat="1" applyFont="1" applyFill="1" applyBorder="1" applyAlignment="1" applyProtection="1">
      <alignment horizontal="center" vertical="center"/>
    </xf>
    <xf numFmtId="15" fontId="18" fillId="0" borderId="28" xfId="103" applyNumberFormat="1" applyFont="1" applyFill="1" applyBorder="1" applyAlignment="1" applyProtection="1">
      <alignment horizontal="center" vertical="center"/>
    </xf>
    <xf numFmtId="0" fontId="36" fillId="55" borderId="18" xfId="0" applyFont="1" applyFill="1" applyBorder="1" applyAlignment="1" applyProtection="1">
      <alignment vertical="center"/>
    </xf>
    <xf numFmtId="0" fontId="36" fillId="55" borderId="18" xfId="0" applyFont="1" applyFill="1" applyBorder="1" applyAlignment="1" applyProtection="1">
      <alignment vertical="center" wrapText="1"/>
    </xf>
    <xf numFmtId="0" fontId="36" fillId="55" borderId="18" xfId="0" applyFont="1" applyFill="1" applyBorder="1" applyAlignment="1" applyProtection="1">
      <alignment horizontal="left" vertical="center"/>
    </xf>
    <xf numFmtId="0" fontId="36" fillId="55" borderId="18" xfId="0" applyFont="1" applyFill="1" applyBorder="1" applyAlignment="1" applyProtection="1">
      <alignment horizontal="justify" vertical="center" wrapText="1"/>
    </xf>
    <xf numFmtId="170" fontId="36" fillId="55" borderId="18" xfId="115" applyNumberFormat="1" applyFont="1" applyFill="1" applyBorder="1" applyAlignment="1" applyProtection="1">
      <alignment vertical="center"/>
    </xf>
    <xf numFmtId="15" fontId="36" fillId="55" borderId="18" xfId="0" applyNumberFormat="1" applyFont="1" applyFill="1" applyBorder="1" applyAlignment="1" applyProtection="1">
      <alignment horizontal="center" vertical="center"/>
    </xf>
    <xf numFmtId="0" fontId="36" fillId="0" borderId="18" xfId="0" applyFont="1" applyBorder="1" applyAlignment="1" applyProtection="1">
      <alignment horizontal="justify" vertical="center"/>
    </xf>
    <xf numFmtId="172" fontId="36" fillId="0" borderId="18" xfId="116" applyNumberFormat="1" applyFont="1" applyBorder="1" applyAlignment="1" applyProtection="1">
      <alignment vertical="center"/>
    </xf>
    <xf numFmtId="15" fontId="36" fillId="0" borderId="18" xfId="0" applyNumberFormat="1" applyFont="1" applyBorder="1" applyAlignment="1" applyProtection="1">
      <alignment horizontal="center" vertical="center"/>
    </xf>
    <xf numFmtId="0" fontId="38" fillId="0" borderId="18" xfId="0" applyFont="1" applyBorder="1" applyAlignment="1" applyProtection="1">
      <alignment horizontal="justify" vertical="center"/>
    </xf>
    <xf numFmtId="170" fontId="36" fillId="0" borderId="18" xfId="115" applyNumberFormat="1" applyFont="1" applyBorder="1" applyAlignment="1" applyProtection="1">
      <alignment horizontal="center" vertical="center"/>
    </xf>
    <xf numFmtId="172" fontId="36" fillId="0" borderId="18" xfId="116" applyNumberFormat="1" applyFont="1" applyBorder="1" applyAlignment="1" applyProtection="1">
      <alignment horizontal="center" vertical="center"/>
    </xf>
    <xf numFmtId="15" fontId="18" fillId="0" borderId="18" xfId="0" applyNumberFormat="1" applyFont="1" applyFill="1" applyBorder="1" applyAlignment="1" applyProtection="1">
      <alignment horizontal="center" vertical="center" wrapText="1"/>
    </xf>
    <xf numFmtId="0" fontId="36" fillId="55" borderId="18" xfId="0" applyFont="1" applyFill="1" applyBorder="1" applyAlignment="1" applyProtection="1">
      <alignment horizontal="justify" vertical="center"/>
    </xf>
    <xf numFmtId="170" fontId="36" fillId="55" borderId="18" xfId="115" applyNumberFormat="1" applyFont="1" applyFill="1" applyBorder="1" applyAlignment="1" applyProtection="1">
      <alignment horizontal="center" vertical="center"/>
    </xf>
    <xf numFmtId="172" fontId="36" fillId="55" borderId="18" xfId="116" applyNumberFormat="1" applyFont="1" applyFill="1" applyBorder="1" applyAlignment="1" applyProtection="1">
      <alignment horizontal="center" vertical="center"/>
    </xf>
    <xf numFmtId="0" fontId="38" fillId="0" borderId="18" xfId="0" applyFont="1" applyBorder="1" applyAlignment="1" applyProtection="1">
      <alignment horizontal="justify" vertical="center" wrapText="1"/>
    </xf>
    <xf numFmtId="172" fontId="36" fillId="55" borderId="18" xfId="116" applyNumberFormat="1" applyFont="1" applyFill="1" applyBorder="1" applyAlignment="1" applyProtection="1">
      <alignment vertical="center"/>
    </xf>
    <xf numFmtId="0" fontId="0" fillId="55" borderId="24" xfId="0" applyFill="1" applyBorder="1" applyProtection="1"/>
    <xf numFmtId="0" fontId="36" fillId="55" borderId="26" xfId="0" applyFont="1" applyFill="1" applyBorder="1"/>
    <xf numFmtId="0" fontId="0" fillId="55" borderId="27" xfId="0" applyFill="1" applyBorder="1" applyProtection="1"/>
    <xf numFmtId="0" fontId="40" fillId="55" borderId="0" xfId="0" applyFont="1" applyFill="1" applyBorder="1" applyAlignment="1" applyProtection="1">
      <alignment horizontal="justify" vertical="center"/>
    </xf>
  </cellXfs>
  <cellStyles count="117">
    <cellStyle name="20% - Énfasis1" xfId="19" builtinId="30" customBuiltin="1"/>
    <cellStyle name="20% - Énfasis1 2" xfId="42"/>
    <cellStyle name="20% - Énfasis2" xfId="23" builtinId="34" customBuiltin="1"/>
    <cellStyle name="20% - Énfasis2 2" xfId="43"/>
    <cellStyle name="20% - Énfasis3" xfId="27" builtinId="38" customBuiltin="1"/>
    <cellStyle name="20% - Énfasis3 2" xfId="44"/>
    <cellStyle name="20% - Énfasis4" xfId="31" builtinId="42" customBuiltin="1"/>
    <cellStyle name="20% - Énfasis4 2" xfId="45"/>
    <cellStyle name="20% - Énfasis5" xfId="35" builtinId="46" customBuiltin="1"/>
    <cellStyle name="20% - Énfasis5 2" xfId="46"/>
    <cellStyle name="20% - Énfasis6" xfId="39" builtinId="50" customBuiltin="1"/>
    <cellStyle name="20% - Énfasis6 2" xfId="47"/>
    <cellStyle name="40% - Énfasis1" xfId="20" builtinId="31" customBuiltin="1"/>
    <cellStyle name="40% - Énfasis1 2" xfId="48"/>
    <cellStyle name="40% - Énfasis2" xfId="24" builtinId="35" customBuiltin="1"/>
    <cellStyle name="40% - Énfasis2 2" xfId="49"/>
    <cellStyle name="40% - Énfasis3" xfId="28" builtinId="39" customBuiltin="1"/>
    <cellStyle name="40% - Énfasis3 2" xfId="50"/>
    <cellStyle name="40% - Énfasis4" xfId="32" builtinId="43" customBuiltin="1"/>
    <cellStyle name="40% - Énfasis4 2" xfId="51"/>
    <cellStyle name="40% - Énfasis5" xfId="36" builtinId="47" customBuiltin="1"/>
    <cellStyle name="40% - Énfasis5 2" xfId="52"/>
    <cellStyle name="40% - Énfasis6" xfId="40" builtinId="51" customBuiltin="1"/>
    <cellStyle name="40% - Énfasis6 2" xfId="53"/>
    <cellStyle name="60% - Énfasis1" xfId="21" builtinId="32" customBuiltin="1"/>
    <cellStyle name="60% - Énfasis1 2" xfId="54"/>
    <cellStyle name="60% - Énfasis2" xfId="25" builtinId="36" customBuiltin="1"/>
    <cellStyle name="60% - Énfasis2 2" xfId="55"/>
    <cellStyle name="60% - Énfasis3" xfId="29" builtinId="40" customBuiltin="1"/>
    <cellStyle name="60% - Énfasis3 2" xfId="56"/>
    <cellStyle name="60% - Énfasis4" xfId="33" builtinId="44" customBuiltin="1"/>
    <cellStyle name="60% - Énfasis4 2" xfId="57"/>
    <cellStyle name="60% - Énfasis5" xfId="37" builtinId="48" customBuiltin="1"/>
    <cellStyle name="60% - Énfasis5 2" xfId="58"/>
    <cellStyle name="60% - Énfasis6" xfId="41" builtinId="52" customBuiltin="1"/>
    <cellStyle name="60% - Énfasis6 2" xfId="59"/>
    <cellStyle name="Buena" xfId="6" builtinId="26" customBuiltin="1"/>
    <cellStyle name="Buena 2" xfId="60"/>
    <cellStyle name="Cálculo" xfId="11" builtinId="22" customBuiltin="1"/>
    <cellStyle name="Cálculo 2" xfId="61"/>
    <cellStyle name="Celda de comprobación" xfId="13" builtinId="23" customBuiltin="1"/>
    <cellStyle name="Celda de comprobación 2" xfId="62"/>
    <cellStyle name="Celda vinculada" xfId="12" builtinId="24" customBuiltin="1"/>
    <cellStyle name="Celda vinculada 2" xfId="63"/>
    <cellStyle name="Encabezado 4" xfId="5" builtinId="19" customBuiltin="1"/>
    <cellStyle name="Encabezado 4 2" xfId="64"/>
    <cellStyle name="Énfasis1" xfId="18" builtinId="29" customBuiltin="1"/>
    <cellStyle name="Énfasis1 2" xfId="65"/>
    <cellStyle name="Énfasis2" xfId="22" builtinId="33" customBuiltin="1"/>
    <cellStyle name="Énfasis2 2" xfId="66"/>
    <cellStyle name="Énfasis3" xfId="26" builtinId="37" customBuiltin="1"/>
    <cellStyle name="Énfasis3 2" xfId="67"/>
    <cellStyle name="Énfasis4" xfId="30" builtinId="41" customBuiltin="1"/>
    <cellStyle name="Énfasis4 2" xfId="68"/>
    <cellStyle name="Énfasis5" xfId="34" builtinId="45" customBuiltin="1"/>
    <cellStyle name="Énfasis5 2" xfId="69"/>
    <cellStyle name="Énfasis6" xfId="38" builtinId="49" customBuiltin="1"/>
    <cellStyle name="Énfasis6 2" xfId="70"/>
    <cellStyle name="Entrada" xfId="9" builtinId="20" customBuiltin="1"/>
    <cellStyle name="Entrada 2" xfId="71"/>
    <cellStyle name="Euro" xfId="72"/>
    <cellStyle name="Incorrecto" xfId="7" builtinId="27" customBuiltin="1"/>
    <cellStyle name="Incorrecto 2" xfId="73"/>
    <cellStyle name="Millares 2" xfId="75"/>
    <cellStyle name="Millares 3" xfId="76"/>
    <cellStyle name="Millares 4" xfId="74"/>
    <cellStyle name="Millares 5" xfId="116"/>
    <cellStyle name="Moneda 2" xfId="115"/>
    <cellStyle name="Neutral" xfId="8" builtinId="28" customBuiltin="1"/>
    <cellStyle name="Neutral 2" xfId="77"/>
    <cellStyle name="Normal" xfId="0" builtinId="0"/>
    <cellStyle name="Normal 10" xfId="78"/>
    <cellStyle name="Normal 11" xfId="79"/>
    <cellStyle name="Normal 12" xfId="80"/>
    <cellStyle name="Normal 13" xfId="81"/>
    <cellStyle name="Normal 14" xfId="82"/>
    <cellStyle name="Normal 15" xfId="83"/>
    <cellStyle name="Normal 16" xfId="84"/>
    <cellStyle name="Normal 17" xfId="85"/>
    <cellStyle name="Normal 18" xfId="86"/>
    <cellStyle name="Normal 19" xfId="87"/>
    <cellStyle name="Normal 2" xfId="88"/>
    <cellStyle name="Normal 2 2" xfId="89"/>
    <cellStyle name="Normal 2_PASIVOS EXIGIBLES" xfId="90"/>
    <cellStyle name="Normal 20" xfId="91"/>
    <cellStyle name="Normal 21" xfId="92"/>
    <cellStyle name="Normal 22" xfId="93"/>
    <cellStyle name="Normal 3" xfId="94"/>
    <cellStyle name="Normal 4" xfId="95"/>
    <cellStyle name="Normal 5" xfId="96"/>
    <cellStyle name="Normal 6" xfId="97"/>
    <cellStyle name="Normal 7" xfId="98"/>
    <cellStyle name="Normal 7 2" xfId="99"/>
    <cellStyle name="Normal 7_PASIVOS EXIGIBLES" xfId="100"/>
    <cellStyle name="Normal 8" xfId="101"/>
    <cellStyle name="Normal 9" xfId="102"/>
    <cellStyle name="Normal_Plan de Contratacion 2012 enero 6" xfId="103"/>
    <cellStyle name="Notas" xfId="15" builtinId="10" customBuiltin="1"/>
    <cellStyle name="Notas 2" xfId="104"/>
    <cellStyle name="Porcentaje" xfId="1" builtinId="5"/>
    <cellStyle name="Porcentaje 2" xfId="106"/>
    <cellStyle name="Porcentaje 3" xfId="105"/>
    <cellStyle name="Salida" xfId="10" builtinId="21" customBuiltin="1"/>
    <cellStyle name="Salida 2" xfId="107"/>
    <cellStyle name="Texto de advertencia" xfId="14" builtinId="11" customBuiltin="1"/>
    <cellStyle name="Texto de advertencia 2" xfId="108"/>
    <cellStyle name="Texto explicativo" xfId="16" builtinId="53" customBuiltin="1"/>
    <cellStyle name="Texto explicativo 2" xfId="109"/>
    <cellStyle name="Título" xfId="2" builtinId="15" customBuiltin="1"/>
    <cellStyle name="Título 1 2" xfId="110"/>
    <cellStyle name="Título 2" xfId="3" builtinId="17" customBuiltin="1"/>
    <cellStyle name="Título 2 2" xfId="111"/>
    <cellStyle name="Título 3" xfId="4" builtinId="18" customBuiltin="1"/>
    <cellStyle name="Título 3 2" xfId="112"/>
    <cellStyle name="Título 4" xfId="113"/>
    <cellStyle name="Total" xfId="17" builtinId="25" customBuiltin="1"/>
    <cellStyle name="Total 2" xfId="1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4"/>
  <sheetViews>
    <sheetView tabSelected="1" workbookViewId="0">
      <pane xSplit="4" ySplit="6" topLeftCell="H7" activePane="bottomRight" state="frozen"/>
      <selection pane="topRight" activeCell="E1" sqref="E1"/>
      <selection pane="bottomLeft" activeCell="A7" sqref="A7"/>
      <selection pane="bottomRight" activeCell="V7" sqref="V7"/>
    </sheetView>
  </sheetViews>
  <sheetFormatPr baseColWidth="10" defaultColWidth="0" defaultRowHeight="15" zeroHeight="1" x14ac:dyDescent="0.25"/>
  <cols>
    <col min="1" max="1" width="1.85546875" style="19" bestFit="1" customWidth="1"/>
    <col min="2" max="2" width="3.5703125" style="19" bestFit="1" customWidth="1"/>
    <col min="3" max="3" width="11.42578125" style="19" customWidth="1"/>
    <col min="4" max="4" width="27.7109375" style="19" customWidth="1"/>
    <col min="5" max="5" width="11.42578125" style="19" customWidth="1"/>
    <col min="6" max="6" width="33.28515625" style="19" customWidth="1"/>
    <col min="7" max="19" width="11.42578125" style="19" customWidth="1"/>
    <col min="20" max="20" width="36.140625" style="19" customWidth="1"/>
    <col min="21" max="24" width="11.42578125" style="19" customWidth="1"/>
    <col min="25" max="25" width="17.85546875" style="19" customWidth="1"/>
    <col min="26" max="26" width="17.7109375" style="19" customWidth="1"/>
    <col min="27" max="27" width="17.42578125" style="19" customWidth="1"/>
    <col min="28" max="28" width="24.7109375" style="19" customWidth="1"/>
    <col min="29" max="29" width="24.5703125" style="19" customWidth="1"/>
    <col min="30" max="30" width="11.42578125" style="19" customWidth="1"/>
    <col min="31" max="31" width="17.7109375" style="19" bestFit="1" customWidth="1"/>
    <col min="32" max="32" width="6.28515625" style="8" customWidth="1"/>
    <col min="33" max="16384" width="11.42578125" style="19" hidden="1"/>
  </cols>
  <sheetData>
    <row r="1" spans="1:31" ht="15.75" thickBot="1" x14ac:dyDescent="0.3">
      <c r="A1" s="8"/>
      <c r="B1" s="8"/>
      <c r="C1" s="20"/>
      <c r="D1" s="21"/>
      <c r="E1" s="22"/>
      <c r="F1" s="23"/>
      <c r="G1" s="22"/>
      <c r="H1" s="22"/>
      <c r="I1" s="22"/>
      <c r="J1" s="22"/>
      <c r="K1" s="22"/>
      <c r="L1" s="22"/>
      <c r="M1" s="24"/>
      <c r="N1" s="25"/>
      <c r="O1" s="25"/>
      <c r="P1" s="25"/>
      <c r="Q1" s="25"/>
      <c r="R1" s="25"/>
      <c r="S1" s="25"/>
      <c r="T1" s="26"/>
      <c r="U1" s="25"/>
      <c r="V1" s="22"/>
      <c r="W1" s="22"/>
      <c r="X1" s="25"/>
      <c r="Y1" s="27"/>
      <c r="Z1" s="25"/>
      <c r="AA1" s="25"/>
      <c r="AB1" s="25"/>
      <c r="AC1" s="25"/>
      <c r="AD1" s="28"/>
      <c r="AE1" s="25"/>
    </row>
    <row r="2" spans="1:31" ht="24.75" customHeight="1" thickTop="1" thickBot="1" x14ac:dyDescent="0.3">
      <c r="A2" s="8"/>
      <c r="B2" s="8"/>
      <c r="C2" s="29"/>
      <c r="D2" s="30"/>
      <c r="E2" s="31"/>
      <c r="F2" s="32" t="s">
        <v>0</v>
      </c>
      <c r="G2" s="32"/>
      <c r="H2" s="32"/>
      <c r="I2" s="32"/>
      <c r="J2" s="32"/>
      <c r="K2" s="32"/>
      <c r="L2" s="32"/>
      <c r="M2" s="32"/>
      <c r="N2" s="32"/>
      <c r="O2" s="32"/>
      <c r="P2" s="32"/>
      <c r="Q2" s="32"/>
      <c r="R2" s="32"/>
      <c r="S2" s="32"/>
      <c r="T2" s="33"/>
      <c r="U2" s="32"/>
      <c r="V2" s="31"/>
      <c r="W2" s="31"/>
      <c r="X2" s="31"/>
      <c r="Y2" s="34"/>
      <c r="Z2" s="31"/>
      <c r="AA2" s="31"/>
      <c r="AB2" s="31"/>
      <c r="AC2" s="35" t="s">
        <v>1</v>
      </c>
      <c r="AD2" s="36"/>
      <c r="AE2" s="37"/>
    </row>
    <row r="3" spans="1:31" ht="24" thickBot="1" x14ac:dyDescent="0.3">
      <c r="A3" s="8"/>
      <c r="B3" s="22"/>
      <c r="C3" s="38" t="s">
        <v>2</v>
      </c>
      <c r="D3" s="39">
        <f ca="1">TODAY()</f>
        <v>41964</v>
      </c>
      <c r="E3" s="22"/>
      <c r="F3" s="40" t="s">
        <v>737</v>
      </c>
      <c r="G3" s="40"/>
      <c r="H3" s="40"/>
      <c r="I3" s="40"/>
      <c r="J3" s="40"/>
      <c r="K3" s="40"/>
      <c r="L3" s="40"/>
      <c r="M3" s="40"/>
      <c r="N3" s="40"/>
      <c r="O3" s="40"/>
      <c r="P3" s="40"/>
      <c r="Q3" s="40"/>
      <c r="R3" s="40"/>
      <c r="S3" s="40"/>
      <c r="T3" s="41"/>
      <c r="U3" s="40"/>
      <c r="V3" s="22"/>
      <c r="W3" s="22"/>
      <c r="X3" s="22"/>
      <c r="Y3" s="42"/>
      <c r="Z3" s="22"/>
      <c r="AA3" s="22"/>
      <c r="AB3" s="22"/>
      <c r="AC3" s="43"/>
      <c r="AD3" s="44"/>
      <c r="AE3" s="45"/>
    </row>
    <row r="4" spans="1:31" ht="15.75" thickBot="1" x14ac:dyDescent="0.3">
      <c r="A4" s="8"/>
      <c r="B4" s="8"/>
      <c r="C4" s="46" t="s">
        <v>3</v>
      </c>
      <c r="D4" s="47">
        <v>41964</v>
      </c>
      <c r="E4" s="48"/>
      <c r="F4" s="49"/>
      <c r="G4" s="20"/>
      <c r="H4" s="20"/>
      <c r="I4" s="20"/>
      <c r="J4" s="20"/>
      <c r="K4" s="20"/>
      <c r="L4" s="20"/>
      <c r="M4" s="50"/>
      <c r="N4" s="20"/>
      <c r="O4" s="20"/>
      <c r="P4" s="20"/>
      <c r="Q4" s="20"/>
      <c r="R4" s="20"/>
      <c r="S4" s="20"/>
      <c r="T4" s="51"/>
      <c r="U4" s="22"/>
      <c r="V4" s="22"/>
      <c r="W4" s="22"/>
      <c r="X4" s="22"/>
      <c r="Y4" s="52"/>
      <c r="Z4" s="20"/>
      <c r="AA4" s="20"/>
      <c r="AB4" s="20"/>
      <c r="AC4" s="53"/>
      <c r="AD4" s="54"/>
      <c r="AE4" s="55"/>
    </row>
    <row r="5" spans="1:31" ht="15.75" thickTop="1" x14ac:dyDescent="0.25">
      <c r="A5" s="8"/>
      <c r="B5" s="8"/>
      <c r="C5" s="25"/>
      <c r="D5" s="56"/>
      <c r="E5" s="25"/>
      <c r="F5" s="57"/>
      <c r="G5" s="25"/>
      <c r="H5" s="25"/>
      <c r="I5" s="25"/>
      <c r="J5" s="25"/>
      <c r="K5" s="58" t="s">
        <v>4</v>
      </c>
      <c r="L5" s="58"/>
      <c r="M5" s="58"/>
      <c r="N5" s="58"/>
      <c r="O5" s="59"/>
      <c r="P5" s="60"/>
      <c r="Q5" s="25"/>
      <c r="R5" s="61" t="s">
        <v>5</v>
      </c>
      <c r="S5" s="61"/>
      <c r="T5" s="62"/>
      <c r="U5" s="61"/>
      <c r="V5" s="61"/>
      <c r="W5" s="61"/>
      <c r="X5" s="63"/>
      <c r="Y5" s="27"/>
      <c r="Z5" s="25"/>
      <c r="AA5" s="25"/>
      <c r="AB5" s="25"/>
      <c r="AC5" s="25"/>
      <c r="AD5" s="28"/>
      <c r="AE5" s="25"/>
    </row>
    <row r="6" spans="1:31" ht="45" x14ac:dyDescent="0.25">
      <c r="A6" s="28"/>
      <c r="B6" s="28"/>
      <c r="C6" s="64" t="s">
        <v>6</v>
      </c>
      <c r="D6" s="64" t="s">
        <v>7</v>
      </c>
      <c r="E6" s="64" t="s">
        <v>8</v>
      </c>
      <c r="F6" s="64" t="s">
        <v>9</v>
      </c>
      <c r="G6" s="65" t="s">
        <v>10</v>
      </c>
      <c r="H6" s="65" t="s">
        <v>736</v>
      </c>
      <c r="I6" s="66" t="s">
        <v>11</v>
      </c>
      <c r="J6" s="66" t="s">
        <v>12</v>
      </c>
      <c r="K6" s="67" t="s">
        <v>13</v>
      </c>
      <c r="L6" s="67" t="s">
        <v>14</v>
      </c>
      <c r="M6" s="67" t="s">
        <v>15</v>
      </c>
      <c r="N6" s="67" t="s">
        <v>16</v>
      </c>
      <c r="O6" s="67" t="s">
        <v>17</v>
      </c>
      <c r="P6" s="66" t="s">
        <v>18</v>
      </c>
      <c r="Q6" s="66" t="s">
        <v>19</v>
      </c>
      <c r="R6" s="65" t="s">
        <v>20</v>
      </c>
      <c r="S6" s="65" t="s">
        <v>21</v>
      </c>
      <c r="T6" s="68" t="s">
        <v>22</v>
      </c>
      <c r="U6" s="65" t="s">
        <v>23</v>
      </c>
      <c r="V6" s="66" t="s">
        <v>24</v>
      </c>
      <c r="W6" s="66" t="s">
        <v>25</v>
      </c>
      <c r="X6" s="66" t="s">
        <v>26</v>
      </c>
      <c r="Y6" s="66" t="s">
        <v>27</v>
      </c>
      <c r="Z6" s="66" t="s">
        <v>28</v>
      </c>
      <c r="AA6" s="66" t="s">
        <v>29</v>
      </c>
      <c r="AB6" s="66" t="s">
        <v>30</v>
      </c>
      <c r="AC6" s="66" t="s">
        <v>31</v>
      </c>
      <c r="AD6" s="66" t="s">
        <v>32</v>
      </c>
      <c r="AE6" s="66" t="s">
        <v>33</v>
      </c>
    </row>
    <row r="7" spans="1:31" ht="49.5" customHeight="1" x14ac:dyDescent="0.25">
      <c r="A7" s="25"/>
      <c r="B7" s="69">
        <v>1</v>
      </c>
      <c r="C7" s="13" t="s">
        <v>34</v>
      </c>
      <c r="D7" s="14" t="s">
        <v>35</v>
      </c>
      <c r="E7" s="12">
        <v>860506170</v>
      </c>
      <c r="F7" s="14" t="s">
        <v>36</v>
      </c>
      <c r="G7" s="70">
        <v>398614000</v>
      </c>
      <c r="H7" s="71">
        <v>2013</v>
      </c>
      <c r="I7" s="72">
        <v>41864</v>
      </c>
      <c r="J7" s="72">
        <v>42107</v>
      </c>
      <c r="K7" s="2">
        <v>0</v>
      </c>
      <c r="L7" s="3">
        <v>0</v>
      </c>
      <c r="M7" s="4">
        <v>0</v>
      </c>
      <c r="N7" s="5" t="s">
        <v>37</v>
      </c>
      <c r="O7" s="6" t="s">
        <v>37</v>
      </c>
      <c r="P7" s="6">
        <v>42107</v>
      </c>
      <c r="Q7" s="7">
        <v>398614000</v>
      </c>
      <c r="R7" s="7">
        <v>0</v>
      </c>
      <c r="S7" s="73">
        <v>398614000</v>
      </c>
      <c r="T7" s="74"/>
      <c r="U7" s="75">
        <f>(R7*100%)/Q7</f>
        <v>0</v>
      </c>
      <c r="V7" s="76">
        <f ca="1">IF((($D$3-I7)*100%/(P7-I7))&gt;100%,100%,(($D$3-I7)*100%/(P7-I7)))</f>
        <v>0.41152263374485598</v>
      </c>
      <c r="W7" s="77">
        <f ca="1">IF(V7&lt;100%,P7-$D$3,"")</f>
        <v>143</v>
      </c>
      <c r="X7" s="78" t="s">
        <v>38</v>
      </c>
      <c r="Y7" s="79" t="s">
        <v>39</v>
      </c>
      <c r="Z7" s="80" t="s">
        <v>40</v>
      </c>
      <c r="AA7" s="81" t="s">
        <v>41</v>
      </c>
      <c r="AB7" s="82" t="s">
        <v>42</v>
      </c>
      <c r="AC7" s="82" t="s">
        <v>43</v>
      </c>
      <c r="AD7" s="83" t="s">
        <v>44</v>
      </c>
      <c r="AE7" s="81" t="s">
        <v>45</v>
      </c>
    </row>
    <row r="8" spans="1:31" ht="49.5" customHeight="1" x14ac:dyDescent="0.25">
      <c r="A8" s="84"/>
      <c r="B8" s="69">
        <v>2</v>
      </c>
      <c r="C8" s="14" t="s">
        <v>46</v>
      </c>
      <c r="D8" s="14" t="s">
        <v>47</v>
      </c>
      <c r="E8" s="85">
        <v>830017209</v>
      </c>
      <c r="F8" s="14" t="s">
        <v>48</v>
      </c>
      <c r="G8" s="86">
        <v>123000000</v>
      </c>
      <c r="H8" s="87">
        <v>2013</v>
      </c>
      <c r="I8" s="88">
        <v>41319</v>
      </c>
      <c r="J8" s="88">
        <v>41683</v>
      </c>
      <c r="K8" s="2">
        <v>0</v>
      </c>
      <c r="L8" s="3">
        <v>0</v>
      </c>
      <c r="M8" s="4">
        <v>0</v>
      </c>
      <c r="N8" s="5" t="s">
        <v>37</v>
      </c>
      <c r="O8" s="6" t="s">
        <v>37</v>
      </c>
      <c r="P8" s="6">
        <v>41683</v>
      </c>
      <c r="Q8" s="7">
        <v>123000000</v>
      </c>
      <c r="R8" s="7">
        <v>123000000</v>
      </c>
      <c r="S8" s="73">
        <v>0</v>
      </c>
      <c r="T8" s="89" t="s">
        <v>49</v>
      </c>
      <c r="U8" s="75">
        <f t="shared" ref="U8:U71" si="0">(R8*100%)/Q8</f>
        <v>1</v>
      </c>
      <c r="V8" s="76">
        <f t="shared" ref="V8:V71" ca="1" si="1">IF((($D$3-I8)*100%/(P8-I8))&gt;100%,100%,(($D$3-I8)*100%/(P8-I8)))</f>
        <v>1</v>
      </c>
      <c r="W8" s="77" t="str">
        <f t="shared" ref="W8:W71" ca="1" si="2">IF(V8&lt;100%,P8-$D$3,"")</f>
        <v/>
      </c>
      <c r="X8" s="78" t="s">
        <v>44</v>
      </c>
      <c r="Y8" s="90" t="s">
        <v>50</v>
      </c>
      <c r="Z8" s="80" t="s">
        <v>51</v>
      </c>
      <c r="AA8" s="81"/>
      <c r="AB8" s="82" t="s">
        <v>52</v>
      </c>
      <c r="AC8" s="82" t="s">
        <v>53</v>
      </c>
      <c r="AD8" s="83" t="s">
        <v>44</v>
      </c>
      <c r="AE8" s="81" t="s">
        <v>54</v>
      </c>
    </row>
    <row r="9" spans="1:31" ht="49.5" customHeight="1" x14ac:dyDescent="0.25">
      <c r="A9" s="84"/>
      <c r="B9" s="69">
        <v>3</v>
      </c>
      <c r="C9" s="14" t="s">
        <v>55</v>
      </c>
      <c r="D9" s="14" t="s">
        <v>56</v>
      </c>
      <c r="E9" s="85">
        <v>900241832</v>
      </c>
      <c r="F9" s="14" t="s">
        <v>57</v>
      </c>
      <c r="G9" s="86">
        <v>1113600</v>
      </c>
      <c r="H9" s="87">
        <v>2013</v>
      </c>
      <c r="I9" s="88">
        <v>41347</v>
      </c>
      <c r="J9" s="88">
        <v>41711</v>
      </c>
      <c r="K9" s="2">
        <v>0</v>
      </c>
      <c r="L9" s="3">
        <v>0</v>
      </c>
      <c r="M9" s="4">
        <v>0</v>
      </c>
      <c r="N9" s="5" t="s">
        <v>37</v>
      </c>
      <c r="O9" s="6" t="s">
        <v>37</v>
      </c>
      <c r="P9" s="6">
        <v>41711</v>
      </c>
      <c r="Q9" s="7">
        <v>1113600</v>
      </c>
      <c r="R9" s="7">
        <v>1113600</v>
      </c>
      <c r="S9" s="73">
        <v>0</v>
      </c>
      <c r="T9" s="74" t="s">
        <v>738</v>
      </c>
      <c r="U9" s="75">
        <f t="shared" si="0"/>
        <v>1</v>
      </c>
      <c r="V9" s="76">
        <f t="shared" ca="1" si="1"/>
        <v>1</v>
      </c>
      <c r="W9" s="77" t="str">
        <f t="shared" ca="1" si="2"/>
        <v/>
      </c>
      <c r="X9" s="78" t="s">
        <v>44</v>
      </c>
      <c r="Y9" s="90" t="s">
        <v>58</v>
      </c>
      <c r="Z9" s="80"/>
      <c r="AA9" s="81"/>
      <c r="AB9" s="82" t="s">
        <v>42</v>
      </c>
      <c r="AC9" s="82" t="s">
        <v>59</v>
      </c>
      <c r="AD9" s="83" t="s">
        <v>44</v>
      </c>
      <c r="AE9" s="81" t="s">
        <v>60</v>
      </c>
    </row>
    <row r="10" spans="1:31" ht="49.5" customHeight="1" x14ac:dyDescent="0.25">
      <c r="A10" s="84"/>
      <c r="B10" s="69">
        <v>4</v>
      </c>
      <c r="C10" s="14" t="s">
        <v>61</v>
      </c>
      <c r="D10" s="14" t="s">
        <v>62</v>
      </c>
      <c r="E10" s="12">
        <v>830122370</v>
      </c>
      <c r="F10" s="14" t="s">
        <v>63</v>
      </c>
      <c r="G10" s="86">
        <v>4967474</v>
      </c>
      <c r="H10" s="87">
        <v>2013</v>
      </c>
      <c r="I10" s="88">
        <v>41347</v>
      </c>
      <c r="J10" s="88">
        <v>41652</v>
      </c>
      <c r="K10" s="2">
        <v>0</v>
      </c>
      <c r="L10" s="3">
        <v>0</v>
      </c>
      <c r="M10" s="4">
        <v>0</v>
      </c>
      <c r="N10" s="5" t="s">
        <v>37</v>
      </c>
      <c r="O10" s="6" t="s">
        <v>37</v>
      </c>
      <c r="P10" s="6">
        <v>41652</v>
      </c>
      <c r="Q10" s="7">
        <v>4967474</v>
      </c>
      <c r="R10" s="7">
        <v>4453683</v>
      </c>
      <c r="S10" s="73">
        <v>513791</v>
      </c>
      <c r="T10" s="74" t="s">
        <v>64</v>
      </c>
      <c r="U10" s="75">
        <f t="shared" si="0"/>
        <v>0.89656896040120193</v>
      </c>
      <c r="V10" s="76">
        <f t="shared" ca="1" si="1"/>
        <v>1</v>
      </c>
      <c r="W10" s="77" t="str">
        <f t="shared" ca="1" si="2"/>
        <v/>
      </c>
      <c r="X10" s="78" t="s">
        <v>38</v>
      </c>
      <c r="Y10" s="90" t="s">
        <v>65</v>
      </c>
      <c r="Z10" s="80"/>
      <c r="AA10" s="81"/>
      <c r="AB10" s="82" t="s">
        <v>42</v>
      </c>
      <c r="AC10" s="82" t="s">
        <v>59</v>
      </c>
      <c r="AD10" s="83" t="s">
        <v>44</v>
      </c>
      <c r="AE10" s="81"/>
    </row>
    <row r="11" spans="1:31" ht="49.5" customHeight="1" x14ac:dyDescent="0.25">
      <c r="A11" s="84"/>
      <c r="B11" s="69">
        <v>5</v>
      </c>
      <c r="C11" s="14" t="s">
        <v>66</v>
      </c>
      <c r="D11" s="14" t="s">
        <v>67</v>
      </c>
      <c r="E11" s="12">
        <v>860025639</v>
      </c>
      <c r="F11" s="14" t="s">
        <v>68</v>
      </c>
      <c r="G11" s="86">
        <v>15913500</v>
      </c>
      <c r="H11" s="87">
        <v>2013</v>
      </c>
      <c r="I11" s="88">
        <v>41367</v>
      </c>
      <c r="J11" s="88">
        <v>41731</v>
      </c>
      <c r="K11" s="2">
        <v>0</v>
      </c>
      <c r="L11" s="3">
        <v>0</v>
      </c>
      <c r="M11" s="4">
        <v>0</v>
      </c>
      <c r="N11" s="5" t="s">
        <v>37</v>
      </c>
      <c r="O11" s="6" t="s">
        <v>37</v>
      </c>
      <c r="P11" s="6">
        <v>41731</v>
      </c>
      <c r="Q11" s="7">
        <v>15913500</v>
      </c>
      <c r="R11" s="7">
        <v>15453868</v>
      </c>
      <c r="S11" s="73">
        <v>459632</v>
      </c>
      <c r="T11" s="74"/>
      <c r="U11" s="75">
        <f t="shared" si="0"/>
        <v>0.971116850472869</v>
      </c>
      <c r="V11" s="76">
        <f t="shared" ca="1" si="1"/>
        <v>1</v>
      </c>
      <c r="W11" s="77" t="str">
        <f t="shared" ca="1" si="2"/>
        <v/>
      </c>
      <c r="X11" s="78" t="s">
        <v>38</v>
      </c>
      <c r="Y11" s="90" t="s">
        <v>69</v>
      </c>
      <c r="Z11" s="80"/>
      <c r="AA11" s="81"/>
      <c r="AB11" s="82" t="s">
        <v>42</v>
      </c>
      <c r="AC11" s="82" t="s">
        <v>43</v>
      </c>
      <c r="AD11" s="83" t="s">
        <v>44</v>
      </c>
      <c r="AE11" s="81"/>
    </row>
    <row r="12" spans="1:31" ht="49.5" customHeight="1" x14ac:dyDescent="0.25">
      <c r="A12" s="84"/>
      <c r="B12" s="69">
        <v>6</v>
      </c>
      <c r="C12" s="14" t="s">
        <v>70</v>
      </c>
      <c r="D12" s="14" t="s">
        <v>71</v>
      </c>
      <c r="E12" s="85">
        <v>860001022</v>
      </c>
      <c r="F12" s="14" t="s">
        <v>72</v>
      </c>
      <c r="G12" s="86">
        <v>1197000</v>
      </c>
      <c r="H12" s="87">
        <v>2013</v>
      </c>
      <c r="I12" s="88">
        <v>41352</v>
      </c>
      <c r="J12" s="88">
        <v>41716</v>
      </c>
      <c r="K12" s="2">
        <v>0</v>
      </c>
      <c r="L12" s="3">
        <v>0</v>
      </c>
      <c r="M12" s="4">
        <v>0</v>
      </c>
      <c r="N12" s="5" t="s">
        <v>37</v>
      </c>
      <c r="O12" s="6" t="s">
        <v>37</v>
      </c>
      <c r="P12" s="6">
        <v>41716</v>
      </c>
      <c r="Q12" s="7">
        <v>1197000</v>
      </c>
      <c r="R12" s="7">
        <v>1197000</v>
      </c>
      <c r="S12" s="73">
        <v>0</v>
      </c>
      <c r="T12" s="91" t="s">
        <v>73</v>
      </c>
      <c r="U12" s="75">
        <f t="shared" si="0"/>
        <v>1</v>
      </c>
      <c r="V12" s="76">
        <f t="shared" ca="1" si="1"/>
        <v>1</v>
      </c>
      <c r="W12" s="77" t="str">
        <f t="shared" ca="1" si="2"/>
        <v/>
      </c>
      <c r="X12" s="78" t="s">
        <v>44</v>
      </c>
      <c r="Y12" s="90" t="s">
        <v>74</v>
      </c>
      <c r="Z12" s="80"/>
      <c r="AA12" s="81"/>
      <c r="AB12" s="82" t="s">
        <v>42</v>
      </c>
      <c r="AC12" s="82" t="s">
        <v>43</v>
      </c>
      <c r="AD12" s="83" t="s">
        <v>44</v>
      </c>
      <c r="AE12" s="81" t="s">
        <v>60</v>
      </c>
    </row>
    <row r="13" spans="1:31" ht="49.5" customHeight="1" x14ac:dyDescent="0.25">
      <c r="A13" s="84"/>
      <c r="B13" s="69">
        <v>7</v>
      </c>
      <c r="C13" s="14" t="s">
        <v>75</v>
      </c>
      <c r="D13" s="14" t="s">
        <v>76</v>
      </c>
      <c r="E13" s="85">
        <v>900152368</v>
      </c>
      <c r="F13" s="14" t="s">
        <v>77</v>
      </c>
      <c r="G13" s="86">
        <v>8360000</v>
      </c>
      <c r="H13" s="87">
        <v>2013</v>
      </c>
      <c r="I13" s="88">
        <v>41400</v>
      </c>
      <c r="J13" s="88">
        <v>41764</v>
      </c>
      <c r="K13" s="2">
        <v>0</v>
      </c>
      <c r="L13" s="3">
        <v>0</v>
      </c>
      <c r="M13" s="4">
        <v>0</v>
      </c>
      <c r="N13" s="5" t="s">
        <v>37</v>
      </c>
      <c r="O13" s="6" t="s">
        <v>37</v>
      </c>
      <c r="P13" s="6">
        <v>41764</v>
      </c>
      <c r="Q13" s="7">
        <v>8360000</v>
      </c>
      <c r="R13" s="7">
        <v>7018000</v>
      </c>
      <c r="S13" s="73">
        <v>1342000</v>
      </c>
      <c r="T13" s="74" t="s">
        <v>78</v>
      </c>
      <c r="U13" s="75">
        <f t="shared" si="0"/>
        <v>0.83947368421052626</v>
      </c>
      <c r="V13" s="76">
        <f t="shared" ca="1" si="1"/>
        <v>1</v>
      </c>
      <c r="W13" s="77" t="str">
        <f t="shared" ca="1" si="2"/>
        <v/>
      </c>
      <c r="X13" s="78" t="s">
        <v>38</v>
      </c>
      <c r="Y13" s="90" t="s">
        <v>79</v>
      </c>
      <c r="Z13" s="80"/>
      <c r="AA13" s="81"/>
      <c r="AB13" s="82" t="s">
        <v>42</v>
      </c>
      <c r="AC13" s="82" t="s">
        <v>59</v>
      </c>
      <c r="AD13" s="83" t="s">
        <v>44</v>
      </c>
      <c r="AE13" s="81" t="s">
        <v>80</v>
      </c>
    </row>
    <row r="14" spans="1:31" ht="49.5" customHeight="1" x14ac:dyDescent="0.25">
      <c r="A14" s="84"/>
      <c r="B14" s="69">
        <v>8</v>
      </c>
      <c r="C14" s="14" t="s">
        <v>81</v>
      </c>
      <c r="D14" s="14" t="s">
        <v>82</v>
      </c>
      <c r="E14" s="12">
        <v>800249557</v>
      </c>
      <c r="F14" s="14" t="s">
        <v>83</v>
      </c>
      <c r="G14" s="86">
        <v>3700000</v>
      </c>
      <c r="H14" s="87">
        <v>2013</v>
      </c>
      <c r="I14" s="88">
        <v>41393</v>
      </c>
      <c r="J14" s="88">
        <v>41545</v>
      </c>
      <c r="K14" s="2">
        <v>0</v>
      </c>
      <c r="L14" s="3">
        <v>0</v>
      </c>
      <c r="M14" s="4">
        <v>0</v>
      </c>
      <c r="N14" s="5" t="s">
        <v>37</v>
      </c>
      <c r="O14" s="6" t="s">
        <v>37</v>
      </c>
      <c r="P14" s="6">
        <v>41545</v>
      </c>
      <c r="Q14" s="7">
        <v>3700000</v>
      </c>
      <c r="R14" s="7">
        <v>3700000</v>
      </c>
      <c r="S14" s="73">
        <v>0</v>
      </c>
      <c r="T14" s="74" t="s">
        <v>84</v>
      </c>
      <c r="U14" s="75">
        <f t="shared" si="0"/>
        <v>1</v>
      </c>
      <c r="V14" s="76">
        <f t="shared" ca="1" si="1"/>
        <v>1</v>
      </c>
      <c r="W14" s="77" t="str">
        <f t="shared" ca="1" si="2"/>
        <v/>
      </c>
      <c r="X14" s="78" t="s">
        <v>44</v>
      </c>
      <c r="Y14" s="90" t="s">
        <v>85</v>
      </c>
      <c r="Z14" s="80"/>
      <c r="AA14" s="81"/>
      <c r="AB14" s="82" t="s">
        <v>42</v>
      </c>
      <c r="AC14" s="82" t="s">
        <v>43</v>
      </c>
      <c r="AD14" s="83" t="s">
        <v>44</v>
      </c>
      <c r="AE14" s="81" t="s">
        <v>80</v>
      </c>
    </row>
    <row r="15" spans="1:31" ht="49.5" customHeight="1" x14ac:dyDescent="0.25">
      <c r="A15" s="84"/>
      <c r="B15" s="69">
        <v>9</v>
      </c>
      <c r="C15" s="14" t="s">
        <v>86</v>
      </c>
      <c r="D15" s="14" t="s">
        <v>87</v>
      </c>
      <c r="E15" s="12">
        <v>79843891</v>
      </c>
      <c r="F15" s="14" t="s">
        <v>88</v>
      </c>
      <c r="G15" s="86">
        <v>50000000</v>
      </c>
      <c r="H15" s="87">
        <v>2013</v>
      </c>
      <c r="I15" s="88">
        <v>41387</v>
      </c>
      <c r="J15" s="88">
        <v>41692</v>
      </c>
      <c r="K15" s="2">
        <v>0</v>
      </c>
      <c r="L15" s="3">
        <v>0</v>
      </c>
      <c r="M15" s="4">
        <v>0</v>
      </c>
      <c r="N15" s="5" t="s">
        <v>37</v>
      </c>
      <c r="O15" s="6" t="s">
        <v>37</v>
      </c>
      <c r="P15" s="6">
        <v>41692</v>
      </c>
      <c r="Q15" s="7">
        <v>50000000</v>
      </c>
      <c r="R15" s="7">
        <v>50000000</v>
      </c>
      <c r="S15" s="73">
        <v>0</v>
      </c>
      <c r="T15" s="91" t="s">
        <v>89</v>
      </c>
      <c r="U15" s="75">
        <f t="shared" si="0"/>
        <v>1</v>
      </c>
      <c r="V15" s="76">
        <f t="shared" ca="1" si="1"/>
        <v>1</v>
      </c>
      <c r="W15" s="77" t="str">
        <f t="shared" ca="1" si="2"/>
        <v/>
      </c>
      <c r="X15" s="78" t="s">
        <v>44</v>
      </c>
      <c r="Y15" s="90" t="s">
        <v>90</v>
      </c>
      <c r="Z15" s="80"/>
      <c r="AA15" s="81"/>
      <c r="AB15" s="82" t="s">
        <v>42</v>
      </c>
      <c r="AC15" s="82" t="s">
        <v>43</v>
      </c>
      <c r="AD15" s="83" t="s">
        <v>38</v>
      </c>
      <c r="AE15" s="81"/>
    </row>
    <row r="16" spans="1:31" ht="49.5" customHeight="1" x14ac:dyDescent="0.25">
      <c r="A16" s="84"/>
      <c r="B16" s="69">
        <v>10</v>
      </c>
      <c r="C16" s="14" t="s">
        <v>91</v>
      </c>
      <c r="D16" s="14" t="s">
        <v>92</v>
      </c>
      <c r="E16" s="12">
        <v>51931422</v>
      </c>
      <c r="F16" s="14" t="s">
        <v>93</v>
      </c>
      <c r="G16" s="86">
        <v>41600000</v>
      </c>
      <c r="H16" s="87">
        <v>2013</v>
      </c>
      <c r="I16" s="88">
        <v>41396</v>
      </c>
      <c r="J16" s="88">
        <v>41699</v>
      </c>
      <c r="K16" s="2">
        <v>0</v>
      </c>
      <c r="L16" s="3">
        <v>0</v>
      </c>
      <c r="M16" s="4">
        <v>0</v>
      </c>
      <c r="N16" s="5" t="s">
        <v>37</v>
      </c>
      <c r="O16" s="6" t="s">
        <v>37</v>
      </c>
      <c r="P16" s="6">
        <v>41699</v>
      </c>
      <c r="Q16" s="7">
        <v>41600000</v>
      </c>
      <c r="R16" s="7">
        <v>41600000</v>
      </c>
      <c r="S16" s="73">
        <v>0</v>
      </c>
      <c r="T16" s="91" t="s">
        <v>89</v>
      </c>
      <c r="U16" s="75">
        <f t="shared" si="0"/>
        <v>1</v>
      </c>
      <c r="V16" s="76">
        <f t="shared" ca="1" si="1"/>
        <v>1</v>
      </c>
      <c r="W16" s="77" t="str">
        <f t="shared" ca="1" si="2"/>
        <v/>
      </c>
      <c r="X16" s="78" t="s">
        <v>44</v>
      </c>
      <c r="Y16" s="90" t="s">
        <v>90</v>
      </c>
      <c r="Z16" s="80"/>
      <c r="AA16" s="81"/>
      <c r="AB16" s="82" t="s">
        <v>42</v>
      </c>
      <c r="AC16" s="82" t="s">
        <v>43</v>
      </c>
      <c r="AD16" s="83" t="s">
        <v>38</v>
      </c>
      <c r="AE16" s="81" t="s">
        <v>60</v>
      </c>
    </row>
    <row r="17" spans="1:31" ht="49.5" customHeight="1" x14ac:dyDescent="0.25">
      <c r="A17" s="84"/>
      <c r="B17" s="69">
        <v>11</v>
      </c>
      <c r="C17" s="14" t="s">
        <v>94</v>
      </c>
      <c r="D17" s="14" t="s">
        <v>95</v>
      </c>
      <c r="E17" s="17">
        <v>899999115</v>
      </c>
      <c r="F17" s="14" t="s">
        <v>96</v>
      </c>
      <c r="G17" s="86">
        <v>160000000</v>
      </c>
      <c r="H17" s="87">
        <v>2013</v>
      </c>
      <c r="I17" s="88">
        <v>41411</v>
      </c>
      <c r="J17" s="88">
        <v>41477</v>
      </c>
      <c r="K17" s="2">
        <v>1</v>
      </c>
      <c r="L17" s="3">
        <v>80000000</v>
      </c>
      <c r="M17" s="4">
        <v>1</v>
      </c>
      <c r="N17" s="5" t="s">
        <v>97</v>
      </c>
      <c r="O17" s="6">
        <v>41508</v>
      </c>
      <c r="P17" s="6">
        <v>41508</v>
      </c>
      <c r="Q17" s="7">
        <v>240000000</v>
      </c>
      <c r="R17" s="7">
        <v>239999964</v>
      </c>
      <c r="S17" s="73">
        <v>36</v>
      </c>
      <c r="T17" s="74" t="s">
        <v>98</v>
      </c>
      <c r="U17" s="75">
        <f t="shared" si="0"/>
        <v>0.99999985000000002</v>
      </c>
      <c r="V17" s="76">
        <f t="shared" ca="1" si="1"/>
        <v>1</v>
      </c>
      <c r="W17" s="77" t="str">
        <f t="shared" ca="1" si="2"/>
        <v/>
      </c>
      <c r="X17" s="78" t="s">
        <v>44</v>
      </c>
      <c r="Y17" s="90" t="s">
        <v>99</v>
      </c>
      <c r="Z17" s="80"/>
      <c r="AA17" s="81"/>
      <c r="AB17" s="82" t="s">
        <v>100</v>
      </c>
      <c r="AC17" s="82" t="s">
        <v>43</v>
      </c>
      <c r="AD17" s="83" t="s">
        <v>44</v>
      </c>
      <c r="AE17" s="81"/>
    </row>
    <row r="18" spans="1:31" ht="49.5" customHeight="1" x14ac:dyDescent="0.25">
      <c r="A18" s="84"/>
      <c r="B18" s="69">
        <v>12</v>
      </c>
      <c r="C18" s="14" t="s">
        <v>101</v>
      </c>
      <c r="D18" s="14" t="s">
        <v>102</v>
      </c>
      <c r="E18" s="85">
        <v>830034865</v>
      </c>
      <c r="F18" s="14" t="s">
        <v>103</v>
      </c>
      <c r="G18" s="86">
        <v>55784000</v>
      </c>
      <c r="H18" s="87">
        <v>2013</v>
      </c>
      <c r="I18" s="72">
        <v>41403</v>
      </c>
      <c r="J18" s="72">
        <v>41678</v>
      </c>
      <c r="K18" s="2">
        <v>1</v>
      </c>
      <c r="L18" s="3">
        <v>11395000</v>
      </c>
      <c r="M18" s="4">
        <v>3</v>
      </c>
      <c r="N18" s="5" t="s">
        <v>104</v>
      </c>
      <c r="O18" s="6">
        <v>41890</v>
      </c>
      <c r="P18" s="6">
        <v>41890</v>
      </c>
      <c r="Q18" s="7">
        <v>67179000</v>
      </c>
      <c r="R18" s="7">
        <v>64303800</v>
      </c>
      <c r="S18" s="73">
        <v>2875200</v>
      </c>
      <c r="T18" s="91" t="s">
        <v>89</v>
      </c>
      <c r="U18" s="75">
        <f t="shared" si="0"/>
        <v>0.95720091099897286</v>
      </c>
      <c r="V18" s="76">
        <f t="shared" ca="1" si="1"/>
        <v>1</v>
      </c>
      <c r="W18" s="77" t="str">
        <f t="shared" ca="1" si="2"/>
        <v/>
      </c>
      <c r="X18" s="78" t="s">
        <v>38</v>
      </c>
      <c r="Y18" s="90" t="s">
        <v>105</v>
      </c>
      <c r="Z18" s="80"/>
      <c r="AA18" s="81"/>
      <c r="AB18" s="82" t="s">
        <v>42</v>
      </c>
      <c r="AC18" s="82" t="s">
        <v>106</v>
      </c>
      <c r="AD18" s="83" t="s">
        <v>44</v>
      </c>
      <c r="AE18" s="81" t="s">
        <v>80</v>
      </c>
    </row>
    <row r="19" spans="1:31" ht="49.5" customHeight="1" x14ac:dyDescent="0.25">
      <c r="A19" s="84"/>
      <c r="B19" s="69">
        <v>13</v>
      </c>
      <c r="C19" s="14" t="s">
        <v>107</v>
      </c>
      <c r="D19" s="14" t="s">
        <v>108</v>
      </c>
      <c r="E19" s="85">
        <v>830095213</v>
      </c>
      <c r="F19" s="14" t="s">
        <v>109</v>
      </c>
      <c r="G19" s="86">
        <v>351295000</v>
      </c>
      <c r="H19" s="87">
        <v>2013</v>
      </c>
      <c r="I19" s="72">
        <v>41426</v>
      </c>
      <c r="J19" s="72">
        <v>41820</v>
      </c>
      <c r="K19" s="2">
        <v>2</v>
      </c>
      <c r="L19" s="3">
        <v>121839060</v>
      </c>
      <c r="M19" s="4">
        <v>3</v>
      </c>
      <c r="N19" s="5" t="s">
        <v>110</v>
      </c>
      <c r="O19" s="6">
        <v>41820</v>
      </c>
      <c r="P19" s="6">
        <v>41820</v>
      </c>
      <c r="Q19" s="7">
        <v>473134060</v>
      </c>
      <c r="R19" s="7">
        <v>473133510</v>
      </c>
      <c r="S19" s="73">
        <v>550</v>
      </c>
      <c r="T19" s="91" t="s">
        <v>89</v>
      </c>
      <c r="U19" s="75">
        <f t="shared" si="0"/>
        <v>0.99999883753877283</v>
      </c>
      <c r="V19" s="76">
        <f t="shared" ca="1" si="1"/>
        <v>1</v>
      </c>
      <c r="W19" s="77" t="str">
        <f t="shared" ca="1" si="2"/>
        <v/>
      </c>
      <c r="X19" s="78" t="s">
        <v>44</v>
      </c>
      <c r="Y19" s="90" t="s">
        <v>111</v>
      </c>
      <c r="Z19" s="80" t="s">
        <v>51</v>
      </c>
      <c r="AA19" s="81" t="s">
        <v>112</v>
      </c>
      <c r="AB19" s="82" t="s">
        <v>42</v>
      </c>
      <c r="AC19" s="82" t="s">
        <v>113</v>
      </c>
      <c r="AD19" s="83" t="s">
        <v>44</v>
      </c>
      <c r="AE19" s="81" t="s">
        <v>114</v>
      </c>
    </row>
    <row r="20" spans="1:31" ht="49.5" customHeight="1" x14ac:dyDescent="0.25">
      <c r="A20" s="84"/>
      <c r="B20" s="69">
        <v>14</v>
      </c>
      <c r="C20" s="14" t="s">
        <v>115</v>
      </c>
      <c r="D20" s="14" t="s">
        <v>116</v>
      </c>
      <c r="E20" s="12">
        <v>830070625</v>
      </c>
      <c r="F20" s="14" t="s">
        <v>117</v>
      </c>
      <c r="G20" s="86">
        <v>2096276</v>
      </c>
      <c r="H20" s="87">
        <v>2013</v>
      </c>
      <c r="I20" s="72">
        <v>41417</v>
      </c>
      <c r="J20" s="72">
        <v>41692</v>
      </c>
      <c r="K20" s="2">
        <v>0</v>
      </c>
      <c r="L20" s="3">
        <v>0</v>
      </c>
      <c r="M20" s="4">
        <v>0</v>
      </c>
      <c r="N20" s="5" t="s">
        <v>37</v>
      </c>
      <c r="O20" s="6" t="s">
        <v>37</v>
      </c>
      <c r="P20" s="6">
        <v>41692</v>
      </c>
      <c r="Q20" s="7">
        <v>2096276</v>
      </c>
      <c r="R20" s="7">
        <v>2086672</v>
      </c>
      <c r="S20" s="73">
        <v>9604</v>
      </c>
      <c r="T20" s="74" t="s">
        <v>118</v>
      </c>
      <c r="U20" s="75">
        <f t="shared" si="0"/>
        <v>0.99541854221486104</v>
      </c>
      <c r="V20" s="76">
        <f t="shared" ca="1" si="1"/>
        <v>1</v>
      </c>
      <c r="W20" s="77" t="str">
        <f t="shared" ca="1" si="2"/>
        <v/>
      </c>
      <c r="X20" s="78" t="s">
        <v>38</v>
      </c>
      <c r="Y20" s="90" t="s">
        <v>119</v>
      </c>
      <c r="Z20" s="80"/>
      <c r="AA20" s="81"/>
      <c r="AB20" s="82" t="s">
        <v>42</v>
      </c>
      <c r="AC20" s="82" t="s">
        <v>59</v>
      </c>
      <c r="AD20" s="83" t="s">
        <v>44</v>
      </c>
      <c r="AE20" s="81" t="s">
        <v>60</v>
      </c>
    </row>
    <row r="21" spans="1:31" ht="49.5" customHeight="1" x14ac:dyDescent="0.25">
      <c r="A21" s="84"/>
      <c r="B21" s="69">
        <v>15</v>
      </c>
      <c r="C21" s="14" t="s">
        <v>120</v>
      </c>
      <c r="D21" s="14" t="s">
        <v>121</v>
      </c>
      <c r="E21" s="12">
        <v>860019063</v>
      </c>
      <c r="F21" s="14" t="s">
        <v>122</v>
      </c>
      <c r="G21" s="86">
        <v>12594000</v>
      </c>
      <c r="H21" s="87">
        <v>2013</v>
      </c>
      <c r="I21" s="72">
        <v>41416</v>
      </c>
      <c r="J21" s="72">
        <v>41660</v>
      </c>
      <c r="K21" s="2">
        <v>1</v>
      </c>
      <c r="L21" s="3">
        <v>6150000</v>
      </c>
      <c r="M21" s="4">
        <v>0</v>
      </c>
      <c r="N21" s="5" t="s">
        <v>37</v>
      </c>
      <c r="O21" s="6" t="s">
        <v>37</v>
      </c>
      <c r="P21" s="6">
        <v>41660</v>
      </c>
      <c r="Q21" s="7">
        <v>18744000</v>
      </c>
      <c r="R21" s="7">
        <v>18286734</v>
      </c>
      <c r="S21" s="73">
        <v>457266</v>
      </c>
      <c r="T21" s="74" t="s">
        <v>123</v>
      </c>
      <c r="U21" s="75">
        <f t="shared" si="0"/>
        <v>0.9756046734955186</v>
      </c>
      <c r="V21" s="76">
        <f t="shared" ca="1" si="1"/>
        <v>1</v>
      </c>
      <c r="W21" s="77" t="str">
        <f t="shared" ca="1" si="2"/>
        <v/>
      </c>
      <c r="X21" s="78" t="s">
        <v>38</v>
      </c>
      <c r="Y21" s="90" t="s">
        <v>124</v>
      </c>
      <c r="Z21" s="80"/>
      <c r="AA21" s="81"/>
      <c r="AB21" s="82" t="s">
        <v>42</v>
      </c>
      <c r="AC21" s="82" t="s">
        <v>59</v>
      </c>
      <c r="AD21" s="83" t="s">
        <v>44</v>
      </c>
      <c r="AE21" s="81" t="s">
        <v>80</v>
      </c>
    </row>
    <row r="22" spans="1:31" ht="49.5" customHeight="1" x14ac:dyDescent="0.25">
      <c r="A22" s="84"/>
      <c r="B22" s="69">
        <v>16</v>
      </c>
      <c r="C22" s="14" t="s">
        <v>125</v>
      </c>
      <c r="D22" s="14" t="s">
        <v>126</v>
      </c>
      <c r="E22" s="12">
        <v>830067096</v>
      </c>
      <c r="F22" s="14" t="s">
        <v>127</v>
      </c>
      <c r="G22" s="70">
        <v>7740000</v>
      </c>
      <c r="H22" s="87">
        <v>2013</v>
      </c>
      <c r="I22" s="72">
        <v>41410</v>
      </c>
      <c r="J22" s="72">
        <v>41774</v>
      </c>
      <c r="K22" s="2">
        <v>0</v>
      </c>
      <c r="L22" s="3">
        <v>0</v>
      </c>
      <c r="M22" s="4">
        <v>0</v>
      </c>
      <c r="N22" s="5" t="s">
        <v>37</v>
      </c>
      <c r="O22" s="6" t="s">
        <v>37</v>
      </c>
      <c r="P22" s="6">
        <v>41774</v>
      </c>
      <c r="Q22" s="7">
        <v>7740000</v>
      </c>
      <c r="R22" s="7">
        <v>7740000</v>
      </c>
      <c r="S22" s="73">
        <v>0</v>
      </c>
      <c r="T22" s="74"/>
      <c r="U22" s="75">
        <f t="shared" si="0"/>
        <v>1</v>
      </c>
      <c r="V22" s="76">
        <f t="shared" ca="1" si="1"/>
        <v>1</v>
      </c>
      <c r="W22" s="77" t="str">
        <f t="shared" ca="1" si="2"/>
        <v/>
      </c>
      <c r="X22" s="78" t="s">
        <v>44</v>
      </c>
      <c r="Y22" s="90" t="s">
        <v>74</v>
      </c>
      <c r="Z22" s="80"/>
      <c r="AA22" s="81"/>
      <c r="AB22" s="82" t="s">
        <v>42</v>
      </c>
      <c r="AC22" s="82" t="s">
        <v>43</v>
      </c>
      <c r="AD22" s="83" t="s">
        <v>44</v>
      </c>
      <c r="AE22" s="81" t="s">
        <v>60</v>
      </c>
    </row>
    <row r="23" spans="1:31" ht="49.5" customHeight="1" x14ac:dyDescent="0.25">
      <c r="A23" s="84"/>
      <c r="B23" s="69">
        <v>17</v>
      </c>
      <c r="C23" s="14" t="s">
        <v>128</v>
      </c>
      <c r="D23" s="14" t="s">
        <v>129</v>
      </c>
      <c r="E23" s="85">
        <v>52353202</v>
      </c>
      <c r="F23" s="14" t="s">
        <v>88</v>
      </c>
      <c r="G23" s="86">
        <v>50000000</v>
      </c>
      <c r="H23" s="87">
        <v>2013</v>
      </c>
      <c r="I23" s="88">
        <v>41410</v>
      </c>
      <c r="J23" s="88">
        <v>41713</v>
      </c>
      <c r="K23" s="2">
        <v>0</v>
      </c>
      <c r="L23" s="3">
        <v>0</v>
      </c>
      <c r="M23" s="4">
        <v>0</v>
      </c>
      <c r="N23" s="5" t="s">
        <v>37</v>
      </c>
      <c r="O23" s="6" t="s">
        <v>37</v>
      </c>
      <c r="P23" s="6">
        <v>41713</v>
      </c>
      <c r="Q23" s="7">
        <v>50000000</v>
      </c>
      <c r="R23" s="7">
        <v>27500000</v>
      </c>
      <c r="S23" s="73">
        <v>22500000</v>
      </c>
      <c r="T23" s="91" t="s">
        <v>89</v>
      </c>
      <c r="U23" s="75">
        <f t="shared" si="0"/>
        <v>0.55000000000000004</v>
      </c>
      <c r="V23" s="76">
        <f t="shared" ca="1" si="1"/>
        <v>1</v>
      </c>
      <c r="W23" s="77" t="str">
        <f t="shared" ca="1" si="2"/>
        <v/>
      </c>
      <c r="X23" s="78" t="s">
        <v>38</v>
      </c>
      <c r="Y23" s="90" t="s">
        <v>90</v>
      </c>
      <c r="Z23" s="80"/>
      <c r="AA23" s="81"/>
      <c r="AB23" s="82" t="s">
        <v>42</v>
      </c>
      <c r="AC23" s="82" t="s">
        <v>43</v>
      </c>
      <c r="AD23" s="83" t="s">
        <v>38</v>
      </c>
      <c r="AE23" s="81"/>
    </row>
    <row r="24" spans="1:31" ht="49.5" customHeight="1" x14ac:dyDescent="0.25">
      <c r="A24" s="84"/>
      <c r="B24" s="69">
        <v>18</v>
      </c>
      <c r="C24" s="14" t="s">
        <v>130</v>
      </c>
      <c r="D24" s="14" t="s">
        <v>131</v>
      </c>
      <c r="E24" s="12">
        <v>900333228</v>
      </c>
      <c r="F24" s="14" t="s">
        <v>132</v>
      </c>
      <c r="G24" s="86">
        <v>9366000</v>
      </c>
      <c r="H24" s="87">
        <v>2013</v>
      </c>
      <c r="I24" s="72">
        <v>41423</v>
      </c>
      <c r="J24" s="72">
        <v>41698</v>
      </c>
      <c r="K24" s="2">
        <v>0</v>
      </c>
      <c r="L24" s="3">
        <v>0</v>
      </c>
      <c r="M24" s="4">
        <v>0</v>
      </c>
      <c r="N24" s="5" t="s">
        <v>37</v>
      </c>
      <c r="O24" s="6" t="s">
        <v>37</v>
      </c>
      <c r="P24" s="6">
        <v>41698</v>
      </c>
      <c r="Q24" s="7">
        <v>9366000</v>
      </c>
      <c r="R24" s="7">
        <v>7783682</v>
      </c>
      <c r="S24" s="73">
        <v>1582318</v>
      </c>
      <c r="T24" s="74" t="s">
        <v>118</v>
      </c>
      <c r="U24" s="75">
        <f t="shared" si="0"/>
        <v>0.83105722827247486</v>
      </c>
      <c r="V24" s="76">
        <f t="shared" ca="1" si="1"/>
        <v>1</v>
      </c>
      <c r="W24" s="77" t="str">
        <f t="shared" ca="1" si="2"/>
        <v/>
      </c>
      <c r="X24" s="78" t="s">
        <v>38</v>
      </c>
      <c r="Y24" s="90" t="s">
        <v>133</v>
      </c>
      <c r="Z24" s="80"/>
      <c r="AA24" s="81"/>
      <c r="AB24" s="82" t="s">
        <v>134</v>
      </c>
      <c r="AC24" s="82" t="s">
        <v>59</v>
      </c>
      <c r="AD24" s="83" t="s">
        <v>44</v>
      </c>
      <c r="AE24" s="81" t="s">
        <v>114</v>
      </c>
    </row>
    <row r="25" spans="1:31" ht="49.5" customHeight="1" x14ac:dyDescent="0.25">
      <c r="A25" s="84"/>
      <c r="B25" s="69">
        <v>19</v>
      </c>
      <c r="C25" s="14" t="s">
        <v>135</v>
      </c>
      <c r="D25" s="14" t="s">
        <v>136</v>
      </c>
      <c r="E25" s="12">
        <v>900611595</v>
      </c>
      <c r="F25" s="14" t="s">
        <v>137</v>
      </c>
      <c r="G25" s="86">
        <v>22300000</v>
      </c>
      <c r="H25" s="87">
        <v>2013</v>
      </c>
      <c r="I25" s="72">
        <v>41410</v>
      </c>
      <c r="J25" s="72">
        <v>41806</v>
      </c>
      <c r="K25" s="2">
        <v>3</v>
      </c>
      <c r="L25" s="3">
        <v>10820000</v>
      </c>
      <c r="M25" s="4">
        <v>3</v>
      </c>
      <c r="N25" s="5" t="s">
        <v>138</v>
      </c>
      <c r="O25" s="6">
        <v>41806</v>
      </c>
      <c r="P25" s="6">
        <v>41806</v>
      </c>
      <c r="Q25" s="7">
        <v>33120000</v>
      </c>
      <c r="R25" s="7">
        <v>32832950</v>
      </c>
      <c r="S25" s="73">
        <v>287050</v>
      </c>
      <c r="T25" s="91" t="s">
        <v>89</v>
      </c>
      <c r="U25" s="75">
        <f t="shared" si="0"/>
        <v>0.99133303140096618</v>
      </c>
      <c r="V25" s="76">
        <f t="shared" ca="1" si="1"/>
        <v>1</v>
      </c>
      <c r="W25" s="77" t="str">
        <f t="shared" ca="1" si="2"/>
        <v/>
      </c>
      <c r="X25" s="78" t="s">
        <v>38</v>
      </c>
      <c r="Y25" s="90" t="s">
        <v>139</v>
      </c>
      <c r="Z25" s="80"/>
      <c r="AA25" s="81"/>
      <c r="AB25" s="82" t="s">
        <v>42</v>
      </c>
      <c r="AC25" s="82" t="s">
        <v>113</v>
      </c>
      <c r="AD25" s="83" t="s">
        <v>44</v>
      </c>
      <c r="AE25" s="81" t="s">
        <v>80</v>
      </c>
    </row>
    <row r="26" spans="1:31" ht="49.5" customHeight="1" x14ac:dyDescent="0.25">
      <c r="A26" s="84"/>
      <c r="B26" s="69">
        <v>20</v>
      </c>
      <c r="C26" s="92" t="s">
        <v>140</v>
      </c>
      <c r="D26" s="14" t="s">
        <v>141</v>
      </c>
      <c r="E26" s="12">
        <v>830109807</v>
      </c>
      <c r="F26" s="14" t="s">
        <v>142</v>
      </c>
      <c r="G26" s="86">
        <v>1030000</v>
      </c>
      <c r="H26" s="87">
        <v>2013</v>
      </c>
      <c r="I26" s="88">
        <v>41438</v>
      </c>
      <c r="J26" s="88">
        <v>41802</v>
      </c>
      <c r="K26" s="2">
        <v>0</v>
      </c>
      <c r="L26" s="3">
        <v>0</v>
      </c>
      <c r="M26" s="4">
        <v>0</v>
      </c>
      <c r="N26" s="5" t="s">
        <v>37</v>
      </c>
      <c r="O26" s="6" t="s">
        <v>37</v>
      </c>
      <c r="P26" s="6">
        <v>41802</v>
      </c>
      <c r="Q26" s="7">
        <v>1030000</v>
      </c>
      <c r="R26" s="7">
        <v>1030000</v>
      </c>
      <c r="S26" s="73">
        <v>0</v>
      </c>
      <c r="T26" s="91" t="s">
        <v>73</v>
      </c>
      <c r="U26" s="75">
        <f t="shared" si="0"/>
        <v>1</v>
      </c>
      <c r="V26" s="76">
        <f t="shared" ca="1" si="1"/>
        <v>1</v>
      </c>
      <c r="W26" s="77" t="str">
        <f t="shared" ca="1" si="2"/>
        <v/>
      </c>
      <c r="X26" s="78" t="s">
        <v>44</v>
      </c>
      <c r="Y26" s="90" t="s">
        <v>85</v>
      </c>
      <c r="Z26" s="80"/>
      <c r="AA26" s="81"/>
      <c r="AB26" s="82" t="s">
        <v>42</v>
      </c>
      <c r="AC26" s="82" t="s">
        <v>59</v>
      </c>
      <c r="AD26" s="83" t="s">
        <v>44</v>
      </c>
      <c r="AE26" s="81" t="s">
        <v>60</v>
      </c>
    </row>
    <row r="27" spans="1:31" ht="49.5" customHeight="1" x14ac:dyDescent="0.25">
      <c r="A27" s="84"/>
      <c r="B27" s="69">
        <v>21</v>
      </c>
      <c r="C27" s="92" t="s">
        <v>143</v>
      </c>
      <c r="D27" s="14" t="s">
        <v>144</v>
      </c>
      <c r="E27" s="12">
        <v>830005370</v>
      </c>
      <c r="F27" s="14" t="s">
        <v>145</v>
      </c>
      <c r="G27" s="86">
        <v>1379939352</v>
      </c>
      <c r="H27" s="87">
        <v>2013</v>
      </c>
      <c r="I27" s="88">
        <v>41421</v>
      </c>
      <c r="J27" s="88">
        <v>41785</v>
      </c>
      <c r="K27" s="2">
        <v>1</v>
      </c>
      <c r="L27" s="3">
        <v>172492424</v>
      </c>
      <c r="M27" s="4">
        <v>3</v>
      </c>
      <c r="N27" s="5" t="s">
        <v>146</v>
      </c>
      <c r="O27" s="6">
        <v>41897</v>
      </c>
      <c r="P27" s="6">
        <v>41897</v>
      </c>
      <c r="Q27" s="7">
        <v>1552431776</v>
      </c>
      <c r="R27" s="7">
        <v>1552431775</v>
      </c>
      <c r="S27" s="73">
        <v>1</v>
      </c>
      <c r="T27" s="91" t="s">
        <v>89</v>
      </c>
      <c r="U27" s="75">
        <f t="shared" si="0"/>
        <v>0.99999999935584927</v>
      </c>
      <c r="V27" s="76">
        <f t="shared" ca="1" si="1"/>
        <v>1</v>
      </c>
      <c r="W27" s="77" t="str">
        <f t="shared" ca="1" si="2"/>
        <v/>
      </c>
      <c r="X27" s="78" t="s">
        <v>44</v>
      </c>
      <c r="Y27" s="90" t="s">
        <v>147</v>
      </c>
      <c r="Z27" s="80"/>
      <c r="AA27" s="81"/>
      <c r="AB27" s="82" t="s">
        <v>42</v>
      </c>
      <c r="AC27" s="82" t="s">
        <v>43</v>
      </c>
      <c r="AD27" s="83" t="s">
        <v>44</v>
      </c>
      <c r="AE27" s="81" t="s">
        <v>45</v>
      </c>
    </row>
    <row r="28" spans="1:31" ht="49.5" customHeight="1" x14ac:dyDescent="0.25">
      <c r="A28" s="84"/>
      <c r="B28" s="69">
        <v>22</v>
      </c>
      <c r="C28" s="14" t="s">
        <v>148</v>
      </c>
      <c r="D28" s="14" t="s">
        <v>149</v>
      </c>
      <c r="E28" s="85">
        <v>860009759</v>
      </c>
      <c r="F28" s="14" t="s">
        <v>150</v>
      </c>
      <c r="G28" s="86">
        <v>849000</v>
      </c>
      <c r="H28" s="87">
        <v>2013</v>
      </c>
      <c r="I28" s="72">
        <v>41421</v>
      </c>
      <c r="J28" s="72">
        <v>41969</v>
      </c>
      <c r="K28" s="2">
        <v>0</v>
      </c>
      <c r="L28" s="3">
        <v>0</v>
      </c>
      <c r="M28" s="4">
        <v>0</v>
      </c>
      <c r="N28" s="5" t="s">
        <v>37</v>
      </c>
      <c r="O28" s="6" t="s">
        <v>37</v>
      </c>
      <c r="P28" s="6">
        <v>41969</v>
      </c>
      <c r="Q28" s="7">
        <v>849000</v>
      </c>
      <c r="R28" s="7">
        <v>849000</v>
      </c>
      <c r="S28" s="73">
        <v>0</v>
      </c>
      <c r="T28" s="91" t="s">
        <v>73</v>
      </c>
      <c r="U28" s="75">
        <f t="shared" si="0"/>
        <v>1</v>
      </c>
      <c r="V28" s="76">
        <f t="shared" ca="1" si="1"/>
        <v>0.99087591240875916</v>
      </c>
      <c r="W28" s="77">
        <f t="shared" ca="1" si="2"/>
        <v>5</v>
      </c>
      <c r="X28" s="78" t="s">
        <v>44</v>
      </c>
      <c r="Y28" s="79" t="s">
        <v>74</v>
      </c>
      <c r="Z28" s="80" t="s">
        <v>151</v>
      </c>
      <c r="AA28" s="81" t="s">
        <v>152</v>
      </c>
      <c r="AB28" s="82" t="s">
        <v>42</v>
      </c>
      <c r="AC28" s="82" t="s">
        <v>43</v>
      </c>
      <c r="AD28" s="83" t="s">
        <v>44</v>
      </c>
      <c r="AE28" s="81" t="s">
        <v>153</v>
      </c>
    </row>
    <row r="29" spans="1:31" ht="49.5" customHeight="1" x14ac:dyDescent="0.25">
      <c r="A29" s="84"/>
      <c r="B29" s="69">
        <v>23</v>
      </c>
      <c r="C29" s="14" t="s">
        <v>154</v>
      </c>
      <c r="D29" s="14" t="s">
        <v>155</v>
      </c>
      <c r="E29" s="12">
        <v>830101973</v>
      </c>
      <c r="F29" s="14" t="s">
        <v>156</v>
      </c>
      <c r="G29" s="86">
        <v>15000000</v>
      </c>
      <c r="H29" s="87">
        <v>2013</v>
      </c>
      <c r="I29" s="72">
        <v>41459</v>
      </c>
      <c r="J29" s="72">
        <v>41701</v>
      </c>
      <c r="K29" s="2">
        <v>0</v>
      </c>
      <c r="L29" s="3">
        <v>0</v>
      </c>
      <c r="M29" s="4">
        <v>1</v>
      </c>
      <c r="N29" s="5" t="s">
        <v>157</v>
      </c>
      <c r="O29" s="6">
        <v>41823</v>
      </c>
      <c r="P29" s="6">
        <v>41823</v>
      </c>
      <c r="Q29" s="7">
        <v>15000000</v>
      </c>
      <c r="R29" s="7">
        <v>5368620</v>
      </c>
      <c r="S29" s="73">
        <v>9631380</v>
      </c>
      <c r="T29" s="91" t="s">
        <v>89</v>
      </c>
      <c r="U29" s="75">
        <f t="shared" si="0"/>
        <v>0.357908</v>
      </c>
      <c r="V29" s="76">
        <f t="shared" ca="1" si="1"/>
        <v>1</v>
      </c>
      <c r="W29" s="77" t="str">
        <f t="shared" ca="1" si="2"/>
        <v/>
      </c>
      <c r="X29" s="78" t="s">
        <v>38</v>
      </c>
      <c r="Y29" s="90" t="s">
        <v>158</v>
      </c>
      <c r="Z29" s="80"/>
      <c r="AA29" s="81"/>
      <c r="AB29" s="82" t="s">
        <v>42</v>
      </c>
      <c r="AC29" s="82" t="s">
        <v>59</v>
      </c>
      <c r="AD29" s="83" t="s">
        <v>44</v>
      </c>
      <c r="AE29" s="81" t="s">
        <v>80</v>
      </c>
    </row>
    <row r="30" spans="1:31" ht="49.5" customHeight="1" x14ac:dyDescent="0.25">
      <c r="A30" s="84"/>
      <c r="B30" s="69">
        <v>24</v>
      </c>
      <c r="C30" s="14" t="s">
        <v>159</v>
      </c>
      <c r="D30" s="14" t="s">
        <v>160</v>
      </c>
      <c r="E30" s="12">
        <v>830053669</v>
      </c>
      <c r="F30" s="14" t="s">
        <v>161</v>
      </c>
      <c r="G30" s="86">
        <v>31904847</v>
      </c>
      <c r="H30" s="87">
        <v>2013</v>
      </c>
      <c r="I30" s="72">
        <v>41426</v>
      </c>
      <c r="J30" s="72">
        <v>41729</v>
      </c>
      <c r="K30" s="2">
        <v>2</v>
      </c>
      <c r="L30" s="3">
        <v>4000000</v>
      </c>
      <c r="M30" s="4">
        <v>2</v>
      </c>
      <c r="N30" s="5" t="s">
        <v>97</v>
      </c>
      <c r="O30" s="6">
        <v>41820</v>
      </c>
      <c r="P30" s="6">
        <v>41820</v>
      </c>
      <c r="Q30" s="7">
        <v>35904847</v>
      </c>
      <c r="R30" s="7">
        <v>35904845</v>
      </c>
      <c r="S30" s="73">
        <v>2</v>
      </c>
      <c r="T30" s="91" t="s">
        <v>89</v>
      </c>
      <c r="U30" s="75">
        <f t="shared" si="0"/>
        <v>0.99999994429721428</v>
      </c>
      <c r="V30" s="76">
        <f t="shared" ca="1" si="1"/>
        <v>1</v>
      </c>
      <c r="W30" s="77" t="str">
        <f t="shared" ca="1" si="2"/>
        <v/>
      </c>
      <c r="X30" s="78" t="s">
        <v>44</v>
      </c>
      <c r="Y30" s="90" t="s">
        <v>162</v>
      </c>
      <c r="Z30" s="80"/>
      <c r="AA30" s="81"/>
      <c r="AB30" s="82" t="s">
        <v>42</v>
      </c>
      <c r="AC30" s="82" t="s">
        <v>163</v>
      </c>
      <c r="AD30" s="83" t="s">
        <v>44</v>
      </c>
      <c r="AE30" s="81" t="s">
        <v>80</v>
      </c>
    </row>
    <row r="31" spans="1:31" ht="49.5" customHeight="1" x14ac:dyDescent="0.25">
      <c r="A31" s="84"/>
      <c r="B31" s="69">
        <v>25</v>
      </c>
      <c r="C31" s="14" t="s">
        <v>164</v>
      </c>
      <c r="D31" s="14" t="s">
        <v>165</v>
      </c>
      <c r="E31" s="12">
        <v>230802</v>
      </c>
      <c r="F31" s="14" t="s">
        <v>166</v>
      </c>
      <c r="G31" s="86">
        <v>40000000</v>
      </c>
      <c r="H31" s="87">
        <v>2013</v>
      </c>
      <c r="I31" s="88">
        <v>41416</v>
      </c>
      <c r="J31" s="88">
        <v>41660</v>
      </c>
      <c r="K31" s="2">
        <v>0</v>
      </c>
      <c r="L31" s="3">
        <v>0</v>
      </c>
      <c r="M31" s="4">
        <v>0</v>
      </c>
      <c r="N31" s="5" t="s">
        <v>37</v>
      </c>
      <c r="O31" s="6" t="s">
        <v>37</v>
      </c>
      <c r="P31" s="6">
        <v>41660</v>
      </c>
      <c r="Q31" s="7">
        <v>40000000</v>
      </c>
      <c r="R31" s="7">
        <v>16667000</v>
      </c>
      <c r="S31" s="73">
        <v>23333000</v>
      </c>
      <c r="T31" s="91" t="s">
        <v>89</v>
      </c>
      <c r="U31" s="75">
        <f t="shared" si="0"/>
        <v>0.41667500000000002</v>
      </c>
      <c r="V31" s="76">
        <f t="shared" ca="1" si="1"/>
        <v>1</v>
      </c>
      <c r="W31" s="77" t="str">
        <f t="shared" ca="1" si="2"/>
        <v/>
      </c>
      <c r="X31" s="78" t="s">
        <v>38</v>
      </c>
      <c r="Y31" s="90" t="s">
        <v>90</v>
      </c>
      <c r="Z31" s="80"/>
      <c r="AA31" s="81"/>
      <c r="AB31" s="90" t="s">
        <v>42</v>
      </c>
      <c r="AC31" s="82" t="s">
        <v>43</v>
      </c>
      <c r="AD31" s="83" t="s">
        <v>38</v>
      </c>
      <c r="AE31" s="81"/>
    </row>
    <row r="32" spans="1:31" ht="49.5" customHeight="1" x14ac:dyDescent="0.25">
      <c r="A32" s="84"/>
      <c r="B32" s="69">
        <v>26</v>
      </c>
      <c r="C32" s="13" t="s">
        <v>167</v>
      </c>
      <c r="D32" s="14" t="s">
        <v>168</v>
      </c>
      <c r="E32" s="12">
        <v>860049921</v>
      </c>
      <c r="F32" s="14" t="s">
        <v>169</v>
      </c>
      <c r="G32" s="70">
        <v>4524000</v>
      </c>
      <c r="H32" s="93">
        <v>2013</v>
      </c>
      <c r="I32" s="72">
        <v>41548</v>
      </c>
      <c r="J32" s="72">
        <v>41578</v>
      </c>
      <c r="K32" s="2">
        <v>0</v>
      </c>
      <c r="L32" s="3">
        <v>0</v>
      </c>
      <c r="M32" s="4">
        <v>0</v>
      </c>
      <c r="N32" s="5" t="s">
        <v>37</v>
      </c>
      <c r="O32" s="6" t="s">
        <v>37</v>
      </c>
      <c r="P32" s="6">
        <v>41578</v>
      </c>
      <c r="Q32" s="7">
        <v>4524000</v>
      </c>
      <c r="R32" s="7">
        <v>4524000</v>
      </c>
      <c r="S32" s="73">
        <v>0</v>
      </c>
      <c r="T32" s="74" t="s">
        <v>170</v>
      </c>
      <c r="U32" s="75">
        <f t="shared" si="0"/>
        <v>1</v>
      </c>
      <c r="V32" s="76">
        <f t="shared" ca="1" si="1"/>
        <v>1</v>
      </c>
      <c r="W32" s="77" t="str">
        <f t="shared" ca="1" si="2"/>
        <v/>
      </c>
      <c r="X32" s="78" t="s">
        <v>44</v>
      </c>
      <c r="Y32" s="90" t="s">
        <v>171</v>
      </c>
      <c r="Z32" s="80"/>
      <c r="AA32" s="81"/>
      <c r="AB32" s="90" t="s">
        <v>42</v>
      </c>
      <c r="AC32" s="82" t="s">
        <v>43</v>
      </c>
      <c r="AD32" s="83" t="s">
        <v>44</v>
      </c>
      <c r="AE32" s="81"/>
    </row>
    <row r="33" spans="1:31" ht="49.5" customHeight="1" x14ac:dyDescent="0.25">
      <c r="A33" s="84"/>
      <c r="B33" s="69">
        <v>27</v>
      </c>
      <c r="C33" s="14" t="s">
        <v>172</v>
      </c>
      <c r="D33" s="14" t="s">
        <v>173</v>
      </c>
      <c r="E33" s="12">
        <v>79887061</v>
      </c>
      <c r="F33" s="14" t="s">
        <v>174</v>
      </c>
      <c r="G33" s="86">
        <v>20800000</v>
      </c>
      <c r="H33" s="87">
        <v>2013</v>
      </c>
      <c r="I33" s="88">
        <v>41421</v>
      </c>
      <c r="J33" s="88">
        <v>41665</v>
      </c>
      <c r="K33" s="2">
        <v>0</v>
      </c>
      <c r="L33" s="3">
        <v>0</v>
      </c>
      <c r="M33" s="4">
        <v>0</v>
      </c>
      <c r="N33" s="5" t="s">
        <v>37</v>
      </c>
      <c r="O33" s="6" t="s">
        <v>37</v>
      </c>
      <c r="P33" s="6">
        <v>41665</v>
      </c>
      <c r="Q33" s="7">
        <v>20800000</v>
      </c>
      <c r="R33" s="7">
        <v>20800000</v>
      </c>
      <c r="S33" s="73">
        <v>0</v>
      </c>
      <c r="T33" s="91" t="s">
        <v>89</v>
      </c>
      <c r="U33" s="75">
        <f t="shared" si="0"/>
        <v>1</v>
      </c>
      <c r="V33" s="76">
        <f t="shared" ca="1" si="1"/>
        <v>1</v>
      </c>
      <c r="W33" s="77" t="str">
        <f t="shared" ca="1" si="2"/>
        <v/>
      </c>
      <c r="X33" s="78" t="s">
        <v>44</v>
      </c>
      <c r="Y33" s="90" t="s">
        <v>90</v>
      </c>
      <c r="Z33" s="80"/>
      <c r="AA33" s="81"/>
      <c r="AB33" s="90" t="s">
        <v>42</v>
      </c>
      <c r="AC33" s="82" t="s">
        <v>43</v>
      </c>
      <c r="AD33" s="83" t="s">
        <v>38</v>
      </c>
      <c r="AE33" s="81" t="s">
        <v>60</v>
      </c>
    </row>
    <row r="34" spans="1:31" ht="49.5" customHeight="1" x14ac:dyDescent="0.25">
      <c r="A34" s="84"/>
      <c r="B34" s="69">
        <v>28</v>
      </c>
      <c r="C34" s="14" t="s">
        <v>175</v>
      </c>
      <c r="D34" s="14" t="s">
        <v>176</v>
      </c>
      <c r="E34" s="12">
        <v>51721571</v>
      </c>
      <c r="F34" s="14" t="s">
        <v>177</v>
      </c>
      <c r="G34" s="86">
        <v>28000000</v>
      </c>
      <c r="H34" s="87">
        <v>2013</v>
      </c>
      <c r="I34" s="88">
        <v>41423</v>
      </c>
      <c r="J34" s="88">
        <v>41667</v>
      </c>
      <c r="K34" s="2">
        <v>0</v>
      </c>
      <c r="L34" s="3">
        <v>0</v>
      </c>
      <c r="M34" s="4">
        <v>0</v>
      </c>
      <c r="N34" s="5" t="s">
        <v>37</v>
      </c>
      <c r="O34" s="6" t="s">
        <v>37</v>
      </c>
      <c r="P34" s="6">
        <v>41667</v>
      </c>
      <c r="Q34" s="7">
        <v>28000000</v>
      </c>
      <c r="R34" s="7">
        <v>28000000</v>
      </c>
      <c r="S34" s="73">
        <v>0</v>
      </c>
      <c r="T34" s="91" t="s">
        <v>89</v>
      </c>
      <c r="U34" s="75">
        <f t="shared" si="0"/>
        <v>1</v>
      </c>
      <c r="V34" s="76">
        <f t="shared" ca="1" si="1"/>
        <v>1</v>
      </c>
      <c r="W34" s="77" t="str">
        <f t="shared" ca="1" si="2"/>
        <v/>
      </c>
      <c r="X34" s="78" t="s">
        <v>44</v>
      </c>
      <c r="Y34" s="90" t="s">
        <v>178</v>
      </c>
      <c r="Z34" s="80"/>
      <c r="AA34" s="81"/>
      <c r="AB34" s="90" t="s">
        <v>42</v>
      </c>
      <c r="AC34" s="82" t="s">
        <v>43</v>
      </c>
      <c r="AD34" s="83" t="s">
        <v>38</v>
      </c>
      <c r="AE34" s="81" t="s">
        <v>80</v>
      </c>
    </row>
    <row r="35" spans="1:31" ht="49.5" customHeight="1" x14ac:dyDescent="0.25">
      <c r="A35" s="84"/>
      <c r="B35" s="69">
        <v>29</v>
      </c>
      <c r="C35" s="14" t="s">
        <v>179</v>
      </c>
      <c r="D35" s="14" t="s">
        <v>180</v>
      </c>
      <c r="E35" s="12">
        <v>800026212</v>
      </c>
      <c r="F35" s="14" t="s">
        <v>181</v>
      </c>
      <c r="G35" s="86">
        <v>266580829</v>
      </c>
      <c r="H35" s="87">
        <v>2013</v>
      </c>
      <c r="I35" s="72">
        <v>41457</v>
      </c>
      <c r="J35" s="72">
        <v>41501</v>
      </c>
      <c r="K35" s="2">
        <v>0</v>
      </c>
      <c r="L35" s="3">
        <v>0</v>
      </c>
      <c r="M35" s="4">
        <v>0</v>
      </c>
      <c r="N35" s="5" t="s">
        <v>37</v>
      </c>
      <c r="O35" s="6" t="s">
        <v>37</v>
      </c>
      <c r="P35" s="6">
        <v>41501</v>
      </c>
      <c r="Q35" s="7">
        <v>266580829</v>
      </c>
      <c r="R35" s="7">
        <v>266580829</v>
      </c>
      <c r="S35" s="73">
        <v>0</v>
      </c>
      <c r="T35" s="74"/>
      <c r="U35" s="75">
        <f t="shared" si="0"/>
        <v>1</v>
      </c>
      <c r="V35" s="76">
        <f t="shared" ca="1" si="1"/>
        <v>1</v>
      </c>
      <c r="W35" s="77" t="str">
        <f t="shared" ca="1" si="2"/>
        <v/>
      </c>
      <c r="X35" s="78" t="s">
        <v>44</v>
      </c>
      <c r="Y35" s="90" t="s">
        <v>182</v>
      </c>
      <c r="Z35" s="80"/>
      <c r="AA35" s="81"/>
      <c r="AB35" s="90" t="s">
        <v>42</v>
      </c>
      <c r="AC35" s="82" t="s">
        <v>163</v>
      </c>
      <c r="AD35" s="83" t="s">
        <v>38</v>
      </c>
      <c r="AE35" s="81"/>
    </row>
    <row r="36" spans="1:31" ht="49.5" customHeight="1" x14ac:dyDescent="0.25">
      <c r="A36" s="84"/>
      <c r="B36" s="69">
        <v>30</v>
      </c>
      <c r="C36" s="14" t="s">
        <v>183</v>
      </c>
      <c r="D36" s="14" t="s">
        <v>184</v>
      </c>
      <c r="E36" s="12">
        <v>900450570</v>
      </c>
      <c r="F36" s="14" t="s">
        <v>185</v>
      </c>
      <c r="G36" s="86">
        <v>232000000</v>
      </c>
      <c r="H36" s="87">
        <v>2013</v>
      </c>
      <c r="I36" s="88">
        <v>41463</v>
      </c>
      <c r="J36" s="88">
        <v>41849</v>
      </c>
      <c r="K36" s="2">
        <v>2</v>
      </c>
      <c r="L36" s="3">
        <v>116897514</v>
      </c>
      <c r="M36" s="4">
        <v>1</v>
      </c>
      <c r="N36" s="5" t="s">
        <v>186</v>
      </c>
      <c r="O36" s="6">
        <v>41849</v>
      </c>
      <c r="P36" s="6">
        <v>41849</v>
      </c>
      <c r="Q36" s="7">
        <v>348897514</v>
      </c>
      <c r="R36" s="7">
        <v>348897514</v>
      </c>
      <c r="S36" s="73">
        <v>0</v>
      </c>
      <c r="T36" s="91" t="s">
        <v>89</v>
      </c>
      <c r="U36" s="75">
        <f t="shared" si="0"/>
        <v>1</v>
      </c>
      <c r="V36" s="76">
        <f t="shared" ca="1" si="1"/>
        <v>1</v>
      </c>
      <c r="W36" s="77" t="str">
        <f t="shared" ca="1" si="2"/>
        <v/>
      </c>
      <c r="X36" s="78" t="s">
        <v>44</v>
      </c>
      <c r="Y36" s="90" t="s">
        <v>187</v>
      </c>
      <c r="Z36" s="80"/>
      <c r="AA36" s="81"/>
      <c r="AB36" s="90" t="s">
        <v>42</v>
      </c>
      <c r="AC36" s="82" t="s">
        <v>43</v>
      </c>
      <c r="AD36" s="83" t="s">
        <v>44</v>
      </c>
      <c r="AE36" s="81" t="s">
        <v>80</v>
      </c>
    </row>
    <row r="37" spans="1:31" ht="49.5" customHeight="1" x14ac:dyDescent="0.25">
      <c r="A37" s="84"/>
      <c r="B37" s="69">
        <v>31</v>
      </c>
      <c r="C37" s="14" t="s">
        <v>188</v>
      </c>
      <c r="D37" s="14" t="s">
        <v>189</v>
      </c>
      <c r="E37" s="12">
        <v>830100153</v>
      </c>
      <c r="F37" s="14" t="s">
        <v>190</v>
      </c>
      <c r="G37" s="86">
        <v>23246000</v>
      </c>
      <c r="H37" s="87">
        <v>2013</v>
      </c>
      <c r="I37" s="72">
        <v>41463</v>
      </c>
      <c r="J37" s="94">
        <v>41646</v>
      </c>
      <c r="K37" s="2">
        <v>0</v>
      </c>
      <c r="L37" s="3">
        <v>0</v>
      </c>
      <c r="M37" s="4">
        <v>2</v>
      </c>
      <c r="N37" s="5" t="s">
        <v>191</v>
      </c>
      <c r="O37" s="6">
        <v>41736</v>
      </c>
      <c r="P37" s="6">
        <v>41736</v>
      </c>
      <c r="Q37" s="7">
        <v>23246000</v>
      </c>
      <c r="R37" s="7">
        <v>19772977</v>
      </c>
      <c r="S37" s="95">
        <v>3473023</v>
      </c>
      <c r="T37" s="96" t="s">
        <v>89</v>
      </c>
      <c r="U37" s="75">
        <f t="shared" si="0"/>
        <v>0.85059696291835152</v>
      </c>
      <c r="V37" s="76">
        <f t="shared" ca="1" si="1"/>
        <v>1</v>
      </c>
      <c r="W37" s="77" t="str">
        <f t="shared" ca="1" si="2"/>
        <v/>
      </c>
      <c r="X37" s="97" t="s">
        <v>38</v>
      </c>
      <c r="Y37" s="98" t="s">
        <v>192</v>
      </c>
      <c r="Z37" s="80"/>
      <c r="AA37" s="99"/>
      <c r="AB37" s="98" t="s">
        <v>42</v>
      </c>
      <c r="AC37" s="82" t="s">
        <v>59</v>
      </c>
      <c r="AD37" s="100" t="s">
        <v>44</v>
      </c>
      <c r="AE37" s="99" t="s">
        <v>193</v>
      </c>
    </row>
    <row r="38" spans="1:31" ht="49.5" customHeight="1" x14ac:dyDescent="0.25">
      <c r="A38" s="84"/>
      <c r="B38" s="69">
        <v>32</v>
      </c>
      <c r="C38" s="14" t="s">
        <v>194</v>
      </c>
      <c r="D38" s="14" t="s">
        <v>195</v>
      </c>
      <c r="E38" s="12">
        <v>900548648</v>
      </c>
      <c r="F38" s="14" t="s">
        <v>196</v>
      </c>
      <c r="G38" s="86">
        <v>301200000</v>
      </c>
      <c r="H38" s="87">
        <v>2013</v>
      </c>
      <c r="I38" s="72">
        <v>41446</v>
      </c>
      <c r="J38" s="72">
        <v>41810</v>
      </c>
      <c r="K38" s="2">
        <v>1</v>
      </c>
      <c r="L38" s="3">
        <v>20373359</v>
      </c>
      <c r="M38" s="4">
        <v>2</v>
      </c>
      <c r="N38" s="5" t="s">
        <v>191</v>
      </c>
      <c r="O38" s="6">
        <v>41810</v>
      </c>
      <c r="P38" s="6">
        <v>41810</v>
      </c>
      <c r="Q38" s="7">
        <v>321573359</v>
      </c>
      <c r="R38" s="7">
        <v>317232018</v>
      </c>
      <c r="S38" s="73">
        <v>4341341</v>
      </c>
      <c r="T38" s="74"/>
      <c r="U38" s="75">
        <f t="shared" si="0"/>
        <v>0.98649968699677015</v>
      </c>
      <c r="V38" s="76">
        <f t="shared" ca="1" si="1"/>
        <v>1</v>
      </c>
      <c r="W38" s="77" t="str">
        <f t="shared" ca="1" si="2"/>
        <v/>
      </c>
      <c r="X38" s="78" t="s">
        <v>38</v>
      </c>
      <c r="Y38" s="90" t="s">
        <v>197</v>
      </c>
      <c r="Z38" s="80"/>
      <c r="AA38" s="81"/>
      <c r="AB38" s="90" t="s">
        <v>198</v>
      </c>
      <c r="AC38" s="82" t="s">
        <v>163</v>
      </c>
      <c r="AD38" s="83" t="s">
        <v>44</v>
      </c>
      <c r="AE38" s="81" t="s">
        <v>80</v>
      </c>
    </row>
    <row r="39" spans="1:31" ht="49.5" customHeight="1" x14ac:dyDescent="0.25">
      <c r="A39" s="84"/>
      <c r="B39" s="69">
        <v>33</v>
      </c>
      <c r="C39" s="14" t="s">
        <v>199</v>
      </c>
      <c r="D39" s="14" t="s">
        <v>200</v>
      </c>
      <c r="E39" s="12">
        <v>80422654</v>
      </c>
      <c r="F39" s="14" t="s">
        <v>201</v>
      </c>
      <c r="G39" s="86">
        <v>15797970</v>
      </c>
      <c r="H39" s="87">
        <v>2013</v>
      </c>
      <c r="I39" s="72">
        <v>41464</v>
      </c>
      <c r="J39" s="72">
        <v>41737</v>
      </c>
      <c r="K39" s="2">
        <v>2</v>
      </c>
      <c r="L39" s="3">
        <v>6494721</v>
      </c>
      <c r="M39" s="4">
        <v>2</v>
      </c>
      <c r="N39" s="5" t="s">
        <v>202</v>
      </c>
      <c r="O39" s="6">
        <v>41851</v>
      </c>
      <c r="P39" s="6">
        <v>41851</v>
      </c>
      <c r="Q39" s="7">
        <v>22292691</v>
      </c>
      <c r="R39" s="7">
        <v>19549992</v>
      </c>
      <c r="S39" s="73">
        <v>2742699</v>
      </c>
      <c r="T39" s="74" t="s">
        <v>203</v>
      </c>
      <c r="U39" s="75">
        <f t="shared" si="0"/>
        <v>0.87696868897523406</v>
      </c>
      <c r="V39" s="76">
        <f t="shared" ca="1" si="1"/>
        <v>1</v>
      </c>
      <c r="W39" s="77" t="str">
        <f t="shared" ca="1" si="2"/>
        <v/>
      </c>
      <c r="X39" s="78" t="s">
        <v>38</v>
      </c>
      <c r="Y39" s="90" t="s">
        <v>204</v>
      </c>
      <c r="Z39" s="80"/>
      <c r="AA39" s="81"/>
      <c r="AB39" s="90" t="s">
        <v>42</v>
      </c>
      <c r="AC39" s="82" t="s">
        <v>59</v>
      </c>
      <c r="AD39" s="83" t="s">
        <v>44</v>
      </c>
      <c r="AE39" s="81" t="s">
        <v>80</v>
      </c>
    </row>
    <row r="40" spans="1:31" ht="49.5" customHeight="1" x14ac:dyDescent="0.25">
      <c r="A40" s="84"/>
      <c r="B40" s="69">
        <v>34</v>
      </c>
      <c r="C40" s="92" t="s">
        <v>205</v>
      </c>
      <c r="D40" s="14" t="s">
        <v>206</v>
      </c>
      <c r="E40" s="12">
        <v>4098836</v>
      </c>
      <c r="F40" s="14" t="s">
        <v>207</v>
      </c>
      <c r="G40" s="70">
        <v>23989000</v>
      </c>
      <c r="H40" s="87">
        <v>2013</v>
      </c>
      <c r="I40" s="72">
        <v>41457</v>
      </c>
      <c r="J40" s="72">
        <v>41671</v>
      </c>
      <c r="K40" s="2">
        <v>0</v>
      </c>
      <c r="L40" s="3">
        <v>0</v>
      </c>
      <c r="M40" s="4">
        <v>0</v>
      </c>
      <c r="N40" s="5" t="s">
        <v>37</v>
      </c>
      <c r="O40" s="6" t="s">
        <v>37</v>
      </c>
      <c r="P40" s="6">
        <v>41671</v>
      </c>
      <c r="Q40" s="7">
        <v>23989000</v>
      </c>
      <c r="R40" s="7">
        <v>23989000</v>
      </c>
      <c r="S40" s="73">
        <v>0</v>
      </c>
      <c r="T40" s="74" t="s">
        <v>89</v>
      </c>
      <c r="U40" s="75">
        <f t="shared" si="0"/>
        <v>1</v>
      </c>
      <c r="V40" s="76">
        <f t="shared" ca="1" si="1"/>
        <v>1</v>
      </c>
      <c r="W40" s="77" t="str">
        <f t="shared" ca="1" si="2"/>
        <v/>
      </c>
      <c r="X40" s="78" t="s">
        <v>44</v>
      </c>
      <c r="Y40" s="90" t="s">
        <v>90</v>
      </c>
      <c r="Z40" s="80"/>
      <c r="AA40" s="81"/>
      <c r="AB40" s="90" t="s">
        <v>42</v>
      </c>
      <c r="AC40" s="82" t="s">
        <v>43</v>
      </c>
      <c r="AD40" s="83" t="s">
        <v>38</v>
      </c>
      <c r="AE40" s="81"/>
    </row>
    <row r="41" spans="1:31" ht="49.5" customHeight="1" x14ac:dyDescent="0.25">
      <c r="A41" s="84"/>
      <c r="B41" s="69">
        <v>35</v>
      </c>
      <c r="C41" s="92" t="s">
        <v>208</v>
      </c>
      <c r="D41" s="14" t="s">
        <v>209</v>
      </c>
      <c r="E41" s="12">
        <v>4831</v>
      </c>
      <c r="F41" s="14" t="s">
        <v>210</v>
      </c>
      <c r="G41" s="86">
        <v>13576000</v>
      </c>
      <c r="H41" s="87">
        <v>2013</v>
      </c>
      <c r="I41" s="72">
        <v>41470</v>
      </c>
      <c r="J41" s="72">
        <v>41712</v>
      </c>
      <c r="K41" s="2">
        <v>1</v>
      </c>
      <c r="L41" s="3">
        <v>6000000</v>
      </c>
      <c r="M41" s="4">
        <v>0</v>
      </c>
      <c r="N41" s="5" t="s">
        <v>37</v>
      </c>
      <c r="O41" s="6" t="s">
        <v>37</v>
      </c>
      <c r="P41" s="6">
        <v>41712</v>
      </c>
      <c r="Q41" s="7">
        <v>19576000</v>
      </c>
      <c r="R41" s="7">
        <v>19571370</v>
      </c>
      <c r="S41" s="73">
        <v>4630</v>
      </c>
      <c r="T41" s="91" t="s">
        <v>89</v>
      </c>
      <c r="U41" s="75">
        <f t="shared" si="0"/>
        <v>0.99976348590110342</v>
      </c>
      <c r="V41" s="76">
        <f t="shared" ca="1" si="1"/>
        <v>1</v>
      </c>
      <c r="W41" s="77" t="str">
        <f t="shared" ca="1" si="2"/>
        <v/>
      </c>
      <c r="X41" s="78" t="s">
        <v>44</v>
      </c>
      <c r="Y41" s="90" t="s">
        <v>124</v>
      </c>
      <c r="Z41" s="80"/>
      <c r="AA41" s="81"/>
      <c r="AB41" s="90" t="s">
        <v>42</v>
      </c>
      <c r="AC41" s="82" t="s">
        <v>59</v>
      </c>
      <c r="AD41" s="83" t="s">
        <v>44</v>
      </c>
      <c r="AE41" s="81" t="s">
        <v>45</v>
      </c>
    </row>
    <row r="42" spans="1:31" ht="49.5" customHeight="1" x14ac:dyDescent="0.25">
      <c r="A42" s="84"/>
      <c r="B42" s="69">
        <v>36</v>
      </c>
      <c r="C42" s="92" t="s">
        <v>211</v>
      </c>
      <c r="D42" s="14" t="s">
        <v>212</v>
      </c>
      <c r="E42" s="12">
        <v>900090485</v>
      </c>
      <c r="F42" s="14" t="s">
        <v>213</v>
      </c>
      <c r="G42" s="86">
        <v>6499930</v>
      </c>
      <c r="H42" s="87">
        <v>2013</v>
      </c>
      <c r="I42" s="72">
        <v>41471</v>
      </c>
      <c r="J42" s="72">
        <v>41562</v>
      </c>
      <c r="K42" s="2">
        <v>0</v>
      </c>
      <c r="L42" s="3">
        <v>0</v>
      </c>
      <c r="M42" s="4">
        <v>0</v>
      </c>
      <c r="N42" s="5" t="s">
        <v>37</v>
      </c>
      <c r="O42" s="6" t="s">
        <v>37</v>
      </c>
      <c r="P42" s="6">
        <v>41562</v>
      </c>
      <c r="Q42" s="7">
        <v>6499930</v>
      </c>
      <c r="R42" s="7">
        <v>6499930</v>
      </c>
      <c r="S42" s="73">
        <v>0</v>
      </c>
      <c r="T42" s="74"/>
      <c r="U42" s="75">
        <f t="shared" si="0"/>
        <v>1</v>
      </c>
      <c r="V42" s="76">
        <f t="shared" ca="1" si="1"/>
        <v>1</v>
      </c>
      <c r="W42" s="77" t="str">
        <f t="shared" ca="1" si="2"/>
        <v/>
      </c>
      <c r="X42" s="78" t="s">
        <v>44</v>
      </c>
      <c r="Y42" s="90" t="s">
        <v>214</v>
      </c>
      <c r="Z42" s="80"/>
      <c r="AA42" s="81"/>
      <c r="AB42" s="90" t="s">
        <v>42</v>
      </c>
      <c r="AC42" s="82" t="s">
        <v>59</v>
      </c>
      <c r="AD42" s="83" t="s">
        <v>38</v>
      </c>
      <c r="AE42" s="81"/>
    </row>
    <row r="43" spans="1:31" ht="49.5" customHeight="1" x14ac:dyDescent="0.25">
      <c r="A43" s="84"/>
      <c r="B43" s="69">
        <v>37</v>
      </c>
      <c r="C43" s="92" t="s">
        <v>215</v>
      </c>
      <c r="D43" s="14" t="s">
        <v>216</v>
      </c>
      <c r="E43" s="85">
        <v>804002433</v>
      </c>
      <c r="F43" s="14" t="s">
        <v>217</v>
      </c>
      <c r="G43" s="86">
        <v>2367000</v>
      </c>
      <c r="H43" s="87">
        <v>2013</v>
      </c>
      <c r="I43" s="72">
        <v>41472</v>
      </c>
      <c r="J43" s="72">
        <v>41533</v>
      </c>
      <c r="K43" s="2">
        <v>0</v>
      </c>
      <c r="L43" s="3">
        <v>0</v>
      </c>
      <c r="M43" s="4">
        <v>0</v>
      </c>
      <c r="N43" s="5" t="s">
        <v>37</v>
      </c>
      <c r="O43" s="6" t="s">
        <v>37</v>
      </c>
      <c r="P43" s="6">
        <v>41533</v>
      </c>
      <c r="Q43" s="7">
        <v>2367000</v>
      </c>
      <c r="R43" s="7">
        <v>2367000</v>
      </c>
      <c r="S43" s="73">
        <v>0</v>
      </c>
      <c r="T43" s="74" t="s">
        <v>218</v>
      </c>
      <c r="U43" s="75">
        <f t="shared" si="0"/>
        <v>1</v>
      </c>
      <c r="V43" s="76">
        <f t="shared" ca="1" si="1"/>
        <v>1</v>
      </c>
      <c r="W43" s="77" t="str">
        <f t="shared" ca="1" si="2"/>
        <v/>
      </c>
      <c r="X43" s="78" t="s">
        <v>44</v>
      </c>
      <c r="Y43" s="90" t="s">
        <v>219</v>
      </c>
      <c r="Z43" s="80"/>
      <c r="AA43" s="81"/>
      <c r="AB43" s="90" t="s">
        <v>42</v>
      </c>
      <c r="AC43" s="82" t="s">
        <v>59</v>
      </c>
      <c r="AD43" s="83" t="s">
        <v>44</v>
      </c>
      <c r="AE43" s="81" t="s">
        <v>54</v>
      </c>
    </row>
    <row r="44" spans="1:31" ht="49.5" customHeight="1" x14ac:dyDescent="0.25">
      <c r="A44" s="84"/>
      <c r="B44" s="69">
        <v>38</v>
      </c>
      <c r="C44" s="92" t="s">
        <v>220</v>
      </c>
      <c r="D44" s="14" t="s">
        <v>221</v>
      </c>
      <c r="E44" s="12">
        <v>900629446</v>
      </c>
      <c r="F44" s="14" t="s">
        <v>222</v>
      </c>
      <c r="G44" s="86">
        <v>269441460</v>
      </c>
      <c r="H44" s="87">
        <v>2013</v>
      </c>
      <c r="I44" s="72">
        <v>41464</v>
      </c>
      <c r="J44" s="72">
        <v>41820</v>
      </c>
      <c r="K44" s="2">
        <v>0</v>
      </c>
      <c r="L44" s="3">
        <v>0</v>
      </c>
      <c r="M44" s="4">
        <v>2</v>
      </c>
      <c r="N44" s="5" t="s">
        <v>223</v>
      </c>
      <c r="O44" s="6">
        <v>41820</v>
      </c>
      <c r="P44" s="6">
        <v>41820</v>
      </c>
      <c r="Q44" s="7">
        <v>269441460</v>
      </c>
      <c r="R44" s="7">
        <v>204071890</v>
      </c>
      <c r="S44" s="73">
        <v>65369570</v>
      </c>
      <c r="T44" s="91" t="s">
        <v>89</v>
      </c>
      <c r="U44" s="75">
        <f t="shared" si="0"/>
        <v>0.75738859936403258</v>
      </c>
      <c r="V44" s="76">
        <f t="shared" ca="1" si="1"/>
        <v>1</v>
      </c>
      <c r="W44" s="77" t="str">
        <f t="shared" ca="1" si="2"/>
        <v/>
      </c>
      <c r="X44" s="78" t="s">
        <v>38</v>
      </c>
      <c r="Y44" s="90" t="s">
        <v>224</v>
      </c>
      <c r="Z44" s="80"/>
      <c r="AA44" s="81"/>
      <c r="AB44" s="90" t="s">
        <v>225</v>
      </c>
      <c r="AC44" s="82" t="s">
        <v>113</v>
      </c>
      <c r="AD44" s="83" t="s">
        <v>44</v>
      </c>
      <c r="AE44" s="81" t="s">
        <v>80</v>
      </c>
    </row>
    <row r="45" spans="1:31" ht="49.5" customHeight="1" x14ac:dyDescent="0.25">
      <c r="A45" s="84"/>
      <c r="B45" s="69">
        <v>39</v>
      </c>
      <c r="C45" s="13" t="s">
        <v>226</v>
      </c>
      <c r="D45" s="14" t="s">
        <v>227</v>
      </c>
      <c r="E45" s="12">
        <v>860536029</v>
      </c>
      <c r="F45" s="14" t="s">
        <v>228</v>
      </c>
      <c r="G45" s="70">
        <v>840000</v>
      </c>
      <c r="H45" s="93">
        <v>2013</v>
      </c>
      <c r="I45" s="72">
        <v>41531</v>
      </c>
      <c r="J45" s="72">
        <v>41895</v>
      </c>
      <c r="K45" s="2">
        <v>0</v>
      </c>
      <c r="L45" s="3">
        <v>0</v>
      </c>
      <c r="M45" s="4">
        <v>0</v>
      </c>
      <c r="N45" s="5" t="s">
        <v>37</v>
      </c>
      <c r="O45" s="6" t="s">
        <v>37</v>
      </c>
      <c r="P45" s="6">
        <v>41895</v>
      </c>
      <c r="Q45" s="7">
        <v>840000</v>
      </c>
      <c r="R45" s="7">
        <v>840000</v>
      </c>
      <c r="S45" s="73">
        <v>0</v>
      </c>
      <c r="T45" s="91" t="s">
        <v>73</v>
      </c>
      <c r="U45" s="75">
        <f t="shared" si="0"/>
        <v>1</v>
      </c>
      <c r="V45" s="76">
        <f t="shared" ca="1" si="1"/>
        <v>1</v>
      </c>
      <c r="W45" s="77" t="str">
        <f t="shared" ca="1" si="2"/>
        <v/>
      </c>
      <c r="X45" s="78" t="s">
        <v>44</v>
      </c>
      <c r="Y45" s="90" t="s">
        <v>74</v>
      </c>
      <c r="Z45" s="80"/>
      <c r="AA45" s="81"/>
      <c r="AB45" s="90" t="s">
        <v>42</v>
      </c>
      <c r="AC45" s="82" t="s">
        <v>43</v>
      </c>
      <c r="AD45" s="83" t="s">
        <v>44</v>
      </c>
      <c r="AE45" s="81" t="s">
        <v>153</v>
      </c>
    </row>
    <row r="46" spans="1:31" ht="49.5" customHeight="1" x14ac:dyDescent="0.25">
      <c r="A46" s="84"/>
      <c r="B46" s="69">
        <v>40</v>
      </c>
      <c r="C46" s="92" t="s">
        <v>229</v>
      </c>
      <c r="D46" s="14" t="s">
        <v>230</v>
      </c>
      <c r="E46" s="85">
        <v>80199707</v>
      </c>
      <c r="F46" s="14" t="s">
        <v>231</v>
      </c>
      <c r="G46" s="86">
        <v>38271000</v>
      </c>
      <c r="H46" s="87">
        <v>2013</v>
      </c>
      <c r="I46" s="72">
        <v>41472</v>
      </c>
      <c r="J46" s="72">
        <v>41686</v>
      </c>
      <c r="K46" s="2">
        <v>0</v>
      </c>
      <c r="L46" s="3">
        <v>0</v>
      </c>
      <c r="M46" s="4">
        <v>1</v>
      </c>
      <c r="N46" s="5" t="s">
        <v>97</v>
      </c>
      <c r="O46" s="6">
        <v>41714</v>
      </c>
      <c r="P46" s="6">
        <v>41714</v>
      </c>
      <c r="Q46" s="7">
        <v>38271000</v>
      </c>
      <c r="R46" s="7">
        <v>38271000</v>
      </c>
      <c r="S46" s="73">
        <v>0</v>
      </c>
      <c r="T46" s="91" t="s">
        <v>89</v>
      </c>
      <c r="U46" s="75">
        <f t="shared" si="0"/>
        <v>1</v>
      </c>
      <c r="V46" s="76">
        <f t="shared" ca="1" si="1"/>
        <v>1</v>
      </c>
      <c r="W46" s="77" t="str">
        <f t="shared" ca="1" si="2"/>
        <v/>
      </c>
      <c r="X46" s="78" t="s">
        <v>44</v>
      </c>
      <c r="Y46" s="90" t="s">
        <v>232</v>
      </c>
      <c r="Z46" s="80"/>
      <c r="AA46" s="81"/>
      <c r="AB46" s="90" t="s">
        <v>42</v>
      </c>
      <c r="AC46" s="82" t="s">
        <v>59</v>
      </c>
      <c r="AD46" s="83" t="s">
        <v>44</v>
      </c>
      <c r="AE46" s="81" t="s">
        <v>60</v>
      </c>
    </row>
    <row r="47" spans="1:31" ht="49.5" customHeight="1" x14ac:dyDescent="0.25">
      <c r="A47" s="84"/>
      <c r="B47" s="69">
        <v>41</v>
      </c>
      <c r="C47" s="13" t="s">
        <v>233</v>
      </c>
      <c r="D47" s="14" t="s">
        <v>234</v>
      </c>
      <c r="E47" s="85">
        <v>890903407</v>
      </c>
      <c r="F47" s="14" t="s">
        <v>235</v>
      </c>
      <c r="G47" s="70">
        <v>4001000</v>
      </c>
      <c r="H47" s="93">
        <v>2013</v>
      </c>
      <c r="I47" s="72">
        <v>41472</v>
      </c>
      <c r="J47" s="72">
        <v>42082</v>
      </c>
      <c r="K47" s="2">
        <v>0</v>
      </c>
      <c r="L47" s="3">
        <v>0</v>
      </c>
      <c r="M47" s="4">
        <v>1</v>
      </c>
      <c r="N47" s="5" t="s">
        <v>97</v>
      </c>
      <c r="O47" s="6">
        <v>41714</v>
      </c>
      <c r="P47" s="6">
        <v>42082</v>
      </c>
      <c r="Q47" s="7">
        <v>4001000</v>
      </c>
      <c r="R47" s="7">
        <v>4001000</v>
      </c>
      <c r="S47" s="73">
        <v>0</v>
      </c>
      <c r="T47" s="74" t="s">
        <v>236</v>
      </c>
      <c r="U47" s="75">
        <f t="shared" si="0"/>
        <v>1</v>
      </c>
      <c r="V47" s="76">
        <f t="shared" ca="1" si="1"/>
        <v>0.80655737704918029</v>
      </c>
      <c r="W47" s="77">
        <f t="shared" ca="1" si="2"/>
        <v>118</v>
      </c>
      <c r="X47" s="78" t="s">
        <v>44</v>
      </c>
      <c r="Y47" s="79" t="s">
        <v>237</v>
      </c>
      <c r="Z47" s="80" t="s">
        <v>238</v>
      </c>
      <c r="AA47" s="81" t="s">
        <v>239</v>
      </c>
      <c r="AB47" s="90" t="s">
        <v>42</v>
      </c>
      <c r="AC47" s="82" t="s">
        <v>59</v>
      </c>
      <c r="AD47" s="83" t="s">
        <v>44</v>
      </c>
      <c r="AE47" s="81" t="s">
        <v>114</v>
      </c>
    </row>
    <row r="48" spans="1:31" ht="49.5" customHeight="1" x14ac:dyDescent="0.25">
      <c r="A48" s="84"/>
      <c r="B48" s="69">
        <v>42</v>
      </c>
      <c r="C48" s="13" t="s">
        <v>240</v>
      </c>
      <c r="D48" s="101" t="s">
        <v>241</v>
      </c>
      <c r="E48" s="12">
        <v>900268429</v>
      </c>
      <c r="F48" s="14" t="s">
        <v>242</v>
      </c>
      <c r="G48" s="70">
        <v>10222000</v>
      </c>
      <c r="H48" s="93">
        <v>2013</v>
      </c>
      <c r="I48" s="72">
        <v>41548</v>
      </c>
      <c r="J48" s="72">
        <v>41790</v>
      </c>
      <c r="K48" s="2">
        <v>0</v>
      </c>
      <c r="L48" s="3">
        <v>0</v>
      </c>
      <c r="M48" s="4">
        <v>0</v>
      </c>
      <c r="N48" s="5" t="s">
        <v>37</v>
      </c>
      <c r="O48" s="6" t="s">
        <v>37</v>
      </c>
      <c r="P48" s="6">
        <v>41790</v>
      </c>
      <c r="Q48" s="7">
        <v>10222000</v>
      </c>
      <c r="R48" s="7">
        <v>10208006</v>
      </c>
      <c r="S48" s="73">
        <v>13994</v>
      </c>
      <c r="T48" s="74" t="s">
        <v>243</v>
      </c>
      <c r="U48" s="75">
        <f t="shared" si="0"/>
        <v>0.99863099197808647</v>
      </c>
      <c r="V48" s="76">
        <f t="shared" ca="1" si="1"/>
        <v>1</v>
      </c>
      <c r="W48" s="77" t="str">
        <f t="shared" ca="1" si="2"/>
        <v/>
      </c>
      <c r="X48" s="78" t="s">
        <v>38</v>
      </c>
      <c r="Y48" s="90" t="s">
        <v>244</v>
      </c>
      <c r="Z48" s="80"/>
      <c r="AA48" s="81"/>
      <c r="AB48" s="90" t="s">
        <v>42</v>
      </c>
      <c r="AC48" s="82" t="s">
        <v>59</v>
      </c>
      <c r="AD48" s="83" t="s">
        <v>44</v>
      </c>
      <c r="AE48" s="81" t="s">
        <v>60</v>
      </c>
    </row>
    <row r="49" spans="1:31" ht="49.5" customHeight="1" x14ac:dyDescent="0.25">
      <c r="A49" s="84"/>
      <c r="B49" s="69">
        <v>43</v>
      </c>
      <c r="C49" s="92" t="s">
        <v>245</v>
      </c>
      <c r="D49" s="14" t="s">
        <v>246</v>
      </c>
      <c r="E49" s="12">
        <v>80117116</v>
      </c>
      <c r="F49" s="14" t="s">
        <v>247</v>
      </c>
      <c r="G49" s="86">
        <v>23989000</v>
      </c>
      <c r="H49" s="87">
        <v>2013</v>
      </c>
      <c r="I49" s="72">
        <v>41477</v>
      </c>
      <c r="J49" s="72">
        <v>41691</v>
      </c>
      <c r="K49" s="2">
        <v>0</v>
      </c>
      <c r="L49" s="3">
        <v>0</v>
      </c>
      <c r="M49" s="4">
        <v>0</v>
      </c>
      <c r="N49" s="5" t="s">
        <v>37</v>
      </c>
      <c r="O49" s="6" t="s">
        <v>37</v>
      </c>
      <c r="P49" s="6">
        <v>41691</v>
      </c>
      <c r="Q49" s="7">
        <v>23989000</v>
      </c>
      <c r="R49" s="7">
        <v>23989000</v>
      </c>
      <c r="S49" s="73">
        <v>0</v>
      </c>
      <c r="T49" s="91" t="s">
        <v>89</v>
      </c>
      <c r="U49" s="75">
        <f t="shared" si="0"/>
        <v>1</v>
      </c>
      <c r="V49" s="76">
        <f t="shared" ca="1" si="1"/>
        <v>1</v>
      </c>
      <c r="W49" s="77" t="str">
        <f t="shared" ca="1" si="2"/>
        <v/>
      </c>
      <c r="X49" s="78" t="s">
        <v>44</v>
      </c>
      <c r="Y49" s="90" t="s">
        <v>90</v>
      </c>
      <c r="Z49" s="80"/>
      <c r="AA49" s="81"/>
      <c r="AB49" s="90" t="s">
        <v>42</v>
      </c>
      <c r="AC49" s="82" t="s">
        <v>43</v>
      </c>
      <c r="AD49" s="83" t="s">
        <v>38</v>
      </c>
      <c r="AE49" s="81" t="s">
        <v>248</v>
      </c>
    </row>
    <row r="50" spans="1:31" ht="49.5" customHeight="1" x14ac:dyDescent="0.25">
      <c r="A50" s="84"/>
      <c r="B50" s="69">
        <v>44</v>
      </c>
      <c r="C50" s="13" t="s">
        <v>249</v>
      </c>
      <c r="D50" s="14" t="s">
        <v>250</v>
      </c>
      <c r="E50" s="12">
        <v>860509265</v>
      </c>
      <c r="F50" s="14" t="s">
        <v>251</v>
      </c>
      <c r="G50" s="3">
        <v>795000</v>
      </c>
      <c r="H50" s="93">
        <v>2013</v>
      </c>
      <c r="I50" s="72">
        <v>41547</v>
      </c>
      <c r="J50" s="72">
        <v>41911</v>
      </c>
      <c r="K50" s="2">
        <v>0</v>
      </c>
      <c r="L50" s="3">
        <v>0</v>
      </c>
      <c r="M50" s="4">
        <v>0</v>
      </c>
      <c r="N50" s="5" t="s">
        <v>37</v>
      </c>
      <c r="O50" s="6" t="s">
        <v>37</v>
      </c>
      <c r="P50" s="6">
        <v>41911</v>
      </c>
      <c r="Q50" s="7">
        <v>795000</v>
      </c>
      <c r="R50" s="7">
        <v>795000</v>
      </c>
      <c r="S50" s="73">
        <v>0</v>
      </c>
      <c r="T50" s="91" t="s">
        <v>73</v>
      </c>
      <c r="U50" s="75">
        <f t="shared" si="0"/>
        <v>1</v>
      </c>
      <c r="V50" s="76">
        <f t="shared" ca="1" si="1"/>
        <v>1</v>
      </c>
      <c r="W50" s="77" t="str">
        <f t="shared" ca="1" si="2"/>
        <v/>
      </c>
      <c r="X50" s="78" t="s">
        <v>44</v>
      </c>
      <c r="Y50" s="90" t="s">
        <v>74</v>
      </c>
      <c r="Z50" s="80"/>
      <c r="AA50" s="81"/>
      <c r="AB50" s="90" t="s">
        <v>42</v>
      </c>
      <c r="AC50" s="82" t="s">
        <v>43</v>
      </c>
      <c r="AD50" s="83" t="s">
        <v>44</v>
      </c>
      <c r="AE50" s="81" t="s">
        <v>153</v>
      </c>
    </row>
    <row r="51" spans="1:31" ht="49.5" customHeight="1" x14ac:dyDescent="0.25">
      <c r="A51" s="84"/>
      <c r="B51" s="69">
        <v>45</v>
      </c>
      <c r="C51" s="13" t="s">
        <v>252</v>
      </c>
      <c r="D51" s="14" t="s">
        <v>253</v>
      </c>
      <c r="E51" s="12">
        <v>860007590</v>
      </c>
      <c r="F51" s="14" t="s">
        <v>254</v>
      </c>
      <c r="G51" s="70">
        <v>936000</v>
      </c>
      <c r="H51" s="93">
        <v>2013</v>
      </c>
      <c r="I51" s="72">
        <v>41528</v>
      </c>
      <c r="J51" s="72">
        <v>41892</v>
      </c>
      <c r="K51" s="2">
        <v>0</v>
      </c>
      <c r="L51" s="3">
        <v>0</v>
      </c>
      <c r="M51" s="4">
        <v>0</v>
      </c>
      <c r="N51" s="5" t="s">
        <v>37</v>
      </c>
      <c r="O51" s="6" t="s">
        <v>37</v>
      </c>
      <c r="P51" s="6">
        <v>41892</v>
      </c>
      <c r="Q51" s="7">
        <v>936000</v>
      </c>
      <c r="R51" s="7">
        <v>936000</v>
      </c>
      <c r="S51" s="73">
        <v>0</v>
      </c>
      <c r="T51" s="91" t="s">
        <v>73</v>
      </c>
      <c r="U51" s="75">
        <f t="shared" si="0"/>
        <v>1</v>
      </c>
      <c r="V51" s="76">
        <f t="shared" ca="1" si="1"/>
        <v>1</v>
      </c>
      <c r="W51" s="77" t="str">
        <f t="shared" ca="1" si="2"/>
        <v/>
      </c>
      <c r="X51" s="78" t="s">
        <v>44</v>
      </c>
      <c r="Y51" s="90" t="s">
        <v>74</v>
      </c>
      <c r="Z51" s="80"/>
      <c r="AA51" s="81"/>
      <c r="AB51" s="90" t="s">
        <v>42</v>
      </c>
      <c r="AC51" s="82" t="s">
        <v>43</v>
      </c>
      <c r="AD51" s="83" t="s">
        <v>44</v>
      </c>
      <c r="AE51" s="81" t="s">
        <v>153</v>
      </c>
    </row>
    <row r="52" spans="1:31" ht="49.5" customHeight="1" x14ac:dyDescent="0.25">
      <c r="A52" s="84"/>
      <c r="B52" s="69">
        <v>46</v>
      </c>
      <c r="C52" s="92" t="s">
        <v>255</v>
      </c>
      <c r="D52" s="14" t="s">
        <v>256</v>
      </c>
      <c r="E52" s="12">
        <v>1016050827</v>
      </c>
      <c r="F52" s="14" t="s">
        <v>257</v>
      </c>
      <c r="G52" s="70">
        <v>3847300</v>
      </c>
      <c r="H52" s="87">
        <v>2013</v>
      </c>
      <c r="I52" s="72">
        <v>41494</v>
      </c>
      <c r="J52" s="72">
        <v>41766</v>
      </c>
      <c r="K52" s="2">
        <v>0</v>
      </c>
      <c r="L52" s="3">
        <v>0</v>
      </c>
      <c r="M52" s="4">
        <v>1</v>
      </c>
      <c r="N52" s="5" t="s">
        <v>191</v>
      </c>
      <c r="O52" s="6">
        <v>41858</v>
      </c>
      <c r="P52" s="6">
        <v>41858</v>
      </c>
      <c r="Q52" s="7">
        <v>3847300</v>
      </c>
      <c r="R52" s="7">
        <v>3847300</v>
      </c>
      <c r="S52" s="73">
        <v>0</v>
      </c>
      <c r="T52" s="74"/>
      <c r="U52" s="75">
        <f t="shared" si="0"/>
        <v>1</v>
      </c>
      <c r="V52" s="76">
        <f t="shared" ca="1" si="1"/>
        <v>1</v>
      </c>
      <c r="W52" s="77" t="str">
        <f t="shared" ca="1" si="2"/>
        <v/>
      </c>
      <c r="X52" s="78" t="s">
        <v>44</v>
      </c>
      <c r="Y52" s="90" t="s">
        <v>258</v>
      </c>
      <c r="Z52" s="80"/>
      <c r="AA52" s="81"/>
      <c r="AB52" s="90" t="s">
        <v>42</v>
      </c>
      <c r="AC52" s="82" t="s">
        <v>59</v>
      </c>
      <c r="AD52" s="83" t="s">
        <v>44</v>
      </c>
      <c r="AE52" s="81" t="s">
        <v>80</v>
      </c>
    </row>
    <row r="53" spans="1:31" ht="49.5" customHeight="1" x14ac:dyDescent="0.25">
      <c r="A53" s="84"/>
      <c r="B53" s="69">
        <v>47</v>
      </c>
      <c r="C53" s="13" t="s">
        <v>259</v>
      </c>
      <c r="D53" s="14" t="s">
        <v>260</v>
      </c>
      <c r="E53" s="12">
        <v>800015583</v>
      </c>
      <c r="F53" s="14" t="s">
        <v>261</v>
      </c>
      <c r="G53" s="3">
        <v>46411000</v>
      </c>
      <c r="H53" s="71">
        <v>2013</v>
      </c>
      <c r="I53" s="72">
        <v>41500</v>
      </c>
      <c r="J53" s="72">
        <v>41803</v>
      </c>
      <c r="K53" s="2">
        <v>2</v>
      </c>
      <c r="L53" s="3">
        <v>14282200</v>
      </c>
      <c r="M53" s="4">
        <v>1</v>
      </c>
      <c r="N53" s="5" t="s">
        <v>262</v>
      </c>
      <c r="O53" s="6">
        <v>41864</v>
      </c>
      <c r="P53" s="6">
        <v>41864</v>
      </c>
      <c r="Q53" s="7">
        <v>60693200</v>
      </c>
      <c r="R53" s="7">
        <v>41457628</v>
      </c>
      <c r="S53" s="73">
        <v>19235572</v>
      </c>
      <c r="T53" s="74" t="s">
        <v>263</v>
      </c>
      <c r="U53" s="75">
        <f t="shared" si="0"/>
        <v>0.6830687457573501</v>
      </c>
      <c r="V53" s="76">
        <f t="shared" ca="1" si="1"/>
        <v>1</v>
      </c>
      <c r="W53" s="77" t="str">
        <f t="shared" ca="1" si="2"/>
        <v/>
      </c>
      <c r="X53" s="78" t="s">
        <v>38</v>
      </c>
      <c r="Y53" s="90" t="s">
        <v>264</v>
      </c>
      <c r="Z53" s="80"/>
      <c r="AA53" s="81"/>
      <c r="AB53" s="90" t="s">
        <v>42</v>
      </c>
      <c r="AC53" s="82" t="s">
        <v>163</v>
      </c>
      <c r="AD53" s="83" t="s">
        <v>44</v>
      </c>
      <c r="AE53" s="81" t="s">
        <v>80</v>
      </c>
    </row>
    <row r="54" spans="1:31" ht="49.5" customHeight="1" x14ac:dyDescent="0.25">
      <c r="A54" s="84"/>
      <c r="B54" s="69">
        <v>48</v>
      </c>
      <c r="C54" s="13" t="s">
        <v>265</v>
      </c>
      <c r="D54" s="14" t="s">
        <v>266</v>
      </c>
      <c r="E54" s="12">
        <v>830047489</v>
      </c>
      <c r="F54" s="14" t="s">
        <v>267</v>
      </c>
      <c r="G54" s="70">
        <v>4393120</v>
      </c>
      <c r="H54" s="93">
        <v>2013</v>
      </c>
      <c r="I54" s="72">
        <v>41512</v>
      </c>
      <c r="J54" s="72">
        <v>41784</v>
      </c>
      <c r="K54" s="2">
        <v>0</v>
      </c>
      <c r="L54" s="3">
        <v>0</v>
      </c>
      <c r="M54" s="4">
        <v>1</v>
      </c>
      <c r="N54" s="5" t="s">
        <v>191</v>
      </c>
      <c r="O54" s="6">
        <v>41876</v>
      </c>
      <c r="P54" s="6">
        <v>41876</v>
      </c>
      <c r="Q54" s="7">
        <v>4393120</v>
      </c>
      <c r="R54" s="7">
        <v>2050000</v>
      </c>
      <c r="S54" s="73">
        <v>2343120</v>
      </c>
      <c r="T54" s="74" t="s">
        <v>89</v>
      </c>
      <c r="U54" s="75">
        <f t="shared" si="0"/>
        <v>0.46663874421823215</v>
      </c>
      <c r="V54" s="76">
        <f t="shared" ca="1" si="1"/>
        <v>1</v>
      </c>
      <c r="W54" s="77" t="str">
        <f t="shared" ca="1" si="2"/>
        <v/>
      </c>
      <c r="X54" s="78" t="s">
        <v>38</v>
      </c>
      <c r="Y54" s="90" t="s">
        <v>268</v>
      </c>
      <c r="Z54" s="80"/>
      <c r="AA54" s="81"/>
      <c r="AB54" s="90" t="s">
        <v>42</v>
      </c>
      <c r="AC54" s="82" t="s">
        <v>59</v>
      </c>
      <c r="AD54" s="83" t="s">
        <v>44</v>
      </c>
      <c r="AE54" s="81" t="s">
        <v>193</v>
      </c>
    </row>
    <row r="55" spans="1:31" ht="49.5" customHeight="1" x14ac:dyDescent="0.25">
      <c r="A55" s="84"/>
      <c r="B55" s="69">
        <v>49</v>
      </c>
      <c r="C55" s="13" t="s">
        <v>269</v>
      </c>
      <c r="D55" s="14" t="s">
        <v>270</v>
      </c>
      <c r="E55" s="85">
        <v>900055635</v>
      </c>
      <c r="F55" s="14" t="s">
        <v>271</v>
      </c>
      <c r="G55" s="70">
        <v>16804000</v>
      </c>
      <c r="H55" s="93">
        <v>2013</v>
      </c>
      <c r="I55" s="72">
        <v>41523</v>
      </c>
      <c r="J55" s="72">
        <v>41856</v>
      </c>
      <c r="K55" s="2">
        <v>1</v>
      </c>
      <c r="L55" s="3">
        <v>8400000</v>
      </c>
      <c r="M55" s="4">
        <v>3</v>
      </c>
      <c r="N55" s="5" t="s">
        <v>272</v>
      </c>
      <c r="O55" s="6">
        <v>42099</v>
      </c>
      <c r="P55" s="6">
        <v>42099</v>
      </c>
      <c r="Q55" s="7">
        <v>25204000</v>
      </c>
      <c r="R55" s="7">
        <v>15114492</v>
      </c>
      <c r="S55" s="73">
        <v>10089508</v>
      </c>
      <c r="T55" s="91" t="s">
        <v>89</v>
      </c>
      <c r="U55" s="75">
        <f t="shared" si="0"/>
        <v>0.59968624027932071</v>
      </c>
      <c r="V55" s="76">
        <f t="shared" ca="1" si="1"/>
        <v>0.765625</v>
      </c>
      <c r="W55" s="77">
        <f t="shared" ca="1" si="2"/>
        <v>135</v>
      </c>
      <c r="X55" s="78" t="s">
        <v>38</v>
      </c>
      <c r="Y55" s="79" t="s">
        <v>273</v>
      </c>
      <c r="Z55" s="80" t="s">
        <v>51</v>
      </c>
      <c r="AA55" s="81" t="s">
        <v>112</v>
      </c>
      <c r="AB55" s="90" t="s">
        <v>42</v>
      </c>
      <c r="AC55" s="82" t="s">
        <v>59</v>
      </c>
      <c r="AD55" s="83" t="s">
        <v>44</v>
      </c>
      <c r="AE55" s="81" t="s">
        <v>193</v>
      </c>
    </row>
    <row r="56" spans="1:31" ht="49.5" customHeight="1" x14ac:dyDescent="0.25">
      <c r="A56" s="84"/>
      <c r="B56" s="69">
        <v>50</v>
      </c>
      <c r="C56" s="13" t="s">
        <v>274</v>
      </c>
      <c r="D56" s="14" t="s">
        <v>275</v>
      </c>
      <c r="E56" s="12">
        <v>800230639</v>
      </c>
      <c r="F56" s="14" t="s">
        <v>276</v>
      </c>
      <c r="G56" s="70">
        <v>86923131</v>
      </c>
      <c r="H56" s="93">
        <v>2013</v>
      </c>
      <c r="I56" s="72">
        <v>41506</v>
      </c>
      <c r="J56" s="72">
        <v>41871</v>
      </c>
      <c r="K56" s="2">
        <v>1</v>
      </c>
      <c r="L56" s="3">
        <v>43461566</v>
      </c>
      <c r="M56" s="4">
        <v>1</v>
      </c>
      <c r="N56" s="5" t="s">
        <v>110</v>
      </c>
      <c r="O56" s="6">
        <v>42055</v>
      </c>
      <c r="P56" s="6">
        <v>42055</v>
      </c>
      <c r="Q56" s="7">
        <v>130384697</v>
      </c>
      <c r="R56" s="7">
        <v>96359635</v>
      </c>
      <c r="S56" s="73">
        <v>34025062</v>
      </c>
      <c r="T56" s="74"/>
      <c r="U56" s="75">
        <f t="shared" si="0"/>
        <v>0.7390409857684449</v>
      </c>
      <c r="V56" s="76">
        <f t="shared" ca="1" si="1"/>
        <v>0.83424408014571949</v>
      </c>
      <c r="W56" s="77">
        <f t="shared" ca="1" si="2"/>
        <v>91</v>
      </c>
      <c r="X56" s="78" t="s">
        <v>38</v>
      </c>
      <c r="Y56" s="79" t="s">
        <v>277</v>
      </c>
      <c r="Z56" s="80" t="s">
        <v>51</v>
      </c>
      <c r="AA56" s="81"/>
      <c r="AB56" s="90" t="s">
        <v>278</v>
      </c>
      <c r="AC56" s="82" t="s">
        <v>59</v>
      </c>
      <c r="AD56" s="83" t="s">
        <v>44</v>
      </c>
      <c r="AE56" s="81" t="s">
        <v>248</v>
      </c>
    </row>
    <row r="57" spans="1:31" ht="49.5" customHeight="1" x14ac:dyDescent="0.25">
      <c r="A57" s="84"/>
      <c r="B57" s="69">
        <v>51</v>
      </c>
      <c r="C57" s="13" t="s">
        <v>279</v>
      </c>
      <c r="D57" s="14" t="s">
        <v>280</v>
      </c>
      <c r="E57" s="85">
        <v>800039398</v>
      </c>
      <c r="F57" s="14" t="s">
        <v>281</v>
      </c>
      <c r="G57" s="70">
        <v>45056000</v>
      </c>
      <c r="H57" s="93">
        <v>2013</v>
      </c>
      <c r="I57" s="72">
        <v>41533</v>
      </c>
      <c r="J57" s="72">
        <v>41897</v>
      </c>
      <c r="K57" s="2">
        <v>0</v>
      </c>
      <c r="L57" s="3">
        <v>0</v>
      </c>
      <c r="M57" s="4">
        <v>0</v>
      </c>
      <c r="N57" s="5" t="s">
        <v>37</v>
      </c>
      <c r="O57" s="6" t="s">
        <v>37</v>
      </c>
      <c r="P57" s="6">
        <v>41897</v>
      </c>
      <c r="Q57" s="7">
        <v>45056000</v>
      </c>
      <c r="R57" s="7">
        <v>25056000</v>
      </c>
      <c r="S57" s="73">
        <v>20000000</v>
      </c>
      <c r="T57" s="74"/>
      <c r="U57" s="75">
        <f t="shared" si="0"/>
        <v>0.55610795454545459</v>
      </c>
      <c r="V57" s="76">
        <f t="shared" ca="1" si="1"/>
        <v>1</v>
      </c>
      <c r="W57" s="77" t="str">
        <f t="shared" ca="1" si="2"/>
        <v/>
      </c>
      <c r="X57" s="78" t="s">
        <v>38</v>
      </c>
      <c r="Y57" s="90" t="s">
        <v>741</v>
      </c>
      <c r="Z57" s="80"/>
      <c r="AA57" s="81"/>
      <c r="AB57" s="90" t="s">
        <v>42</v>
      </c>
      <c r="AC57" s="90" t="s">
        <v>282</v>
      </c>
      <c r="AD57" s="83" t="s">
        <v>44</v>
      </c>
      <c r="AE57" s="81" t="s">
        <v>248</v>
      </c>
    </row>
    <row r="58" spans="1:31" ht="49.5" customHeight="1" x14ac:dyDescent="0.25">
      <c r="A58" s="84"/>
      <c r="B58" s="69">
        <v>52</v>
      </c>
      <c r="C58" s="102" t="s">
        <v>283</v>
      </c>
      <c r="D58" s="14" t="s">
        <v>284</v>
      </c>
      <c r="E58" s="12">
        <v>860066942</v>
      </c>
      <c r="F58" s="14" t="s">
        <v>285</v>
      </c>
      <c r="G58" s="70">
        <v>76223000</v>
      </c>
      <c r="H58" s="93">
        <v>2013</v>
      </c>
      <c r="I58" s="72">
        <v>41541</v>
      </c>
      <c r="J58" s="72">
        <v>41782</v>
      </c>
      <c r="K58" s="2">
        <v>2</v>
      </c>
      <c r="L58" s="3">
        <v>38002288</v>
      </c>
      <c r="M58" s="4">
        <v>1</v>
      </c>
      <c r="N58" s="5" t="s">
        <v>262</v>
      </c>
      <c r="O58" s="6">
        <v>41782</v>
      </c>
      <c r="P58" s="6">
        <v>41782</v>
      </c>
      <c r="Q58" s="7">
        <v>114225288</v>
      </c>
      <c r="R58" s="7">
        <v>114217068</v>
      </c>
      <c r="S58" s="73">
        <v>8220</v>
      </c>
      <c r="T58" s="74"/>
      <c r="U58" s="75">
        <f t="shared" si="0"/>
        <v>0.99992803695097709</v>
      </c>
      <c r="V58" s="76">
        <f t="shared" ca="1" si="1"/>
        <v>1</v>
      </c>
      <c r="W58" s="77" t="str">
        <f t="shared" ca="1" si="2"/>
        <v/>
      </c>
      <c r="X58" s="78" t="s">
        <v>44</v>
      </c>
      <c r="Y58" s="90" t="s">
        <v>286</v>
      </c>
      <c r="Z58" s="80"/>
      <c r="AA58" s="81"/>
      <c r="AB58" s="90" t="s">
        <v>42</v>
      </c>
      <c r="AC58" s="82" t="s">
        <v>113</v>
      </c>
      <c r="AD58" s="83" t="s">
        <v>44</v>
      </c>
      <c r="AE58" s="81" t="s">
        <v>60</v>
      </c>
    </row>
    <row r="59" spans="1:31" ht="49.5" customHeight="1" x14ac:dyDescent="0.25">
      <c r="A59" s="84"/>
      <c r="B59" s="69">
        <v>53</v>
      </c>
      <c r="C59" s="13" t="s">
        <v>287</v>
      </c>
      <c r="D59" s="14" t="s">
        <v>288</v>
      </c>
      <c r="E59" s="85">
        <v>800105847</v>
      </c>
      <c r="F59" s="14" t="s">
        <v>289</v>
      </c>
      <c r="G59" s="70">
        <v>4715000</v>
      </c>
      <c r="H59" s="93">
        <v>2013</v>
      </c>
      <c r="I59" s="72">
        <v>41555</v>
      </c>
      <c r="J59" s="72">
        <v>41615</v>
      </c>
      <c r="K59" s="2">
        <v>0</v>
      </c>
      <c r="L59" s="3">
        <v>0</v>
      </c>
      <c r="M59" s="4">
        <v>0</v>
      </c>
      <c r="N59" s="5" t="s">
        <v>37</v>
      </c>
      <c r="O59" s="6" t="s">
        <v>37</v>
      </c>
      <c r="P59" s="6">
        <v>41615</v>
      </c>
      <c r="Q59" s="7">
        <v>4715000</v>
      </c>
      <c r="R59" s="7">
        <v>4715000</v>
      </c>
      <c r="S59" s="73">
        <v>0</v>
      </c>
      <c r="T59" s="91" t="s">
        <v>89</v>
      </c>
      <c r="U59" s="75">
        <f t="shared" si="0"/>
        <v>1</v>
      </c>
      <c r="V59" s="76">
        <f t="shared" ca="1" si="1"/>
        <v>1</v>
      </c>
      <c r="W59" s="77" t="str">
        <f t="shared" ca="1" si="2"/>
        <v/>
      </c>
      <c r="X59" s="78" t="s">
        <v>44</v>
      </c>
      <c r="Y59" s="90" t="s">
        <v>290</v>
      </c>
      <c r="Z59" s="80"/>
      <c r="AA59" s="81"/>
      <c r="AB59" s="90" t="s">
        <v>42</v>
      </c>
      <c r="AC59" s="82" t="s">
        <v>59</v>
      </c>
      <c r="AD59" s="83" t="s">
        <v>44</v>
      </c>
      <c r="AE59" s="81" t="s">
        <v>54</v>
      </c>
    </row>
    <row r="60" spans="1:31" ht="49.5" customHeight="1" x14ac:dyDescent="0.25">
      <c r="A60" s="84"/>
      <c r="B60" s="69">
        <v>54</v>
      </c>
      <c r="C60" s="13" t="s">
        <v>291</v>
      </c>
      <c r="D60" s="14" t="s">
        <v>292</v>
      </c>
      <c r="E60" s="12">
        <v>899999230</v>
      </c>
      <c r="F60" s="14" t="s">
        <v>293</v>
      </c>
      <c r="G60" s="70">
        <v>457000000</v>
      </c>
      <c r="H60" s="93">
        <v>2013</v>
      </c>
      <c r="I60" s="72">
        <v>41556</v>
      </c>
      <c r="J60" s="72">
        <v>41798</v>
      </c>
      <c r="K60" s="2">
        <v>0</v>
      </c>
      <c r="L60" s="3">
        <v>0</v>
      </c>
      <c r="M60" s="4">
        <v>2</v>
      </c>
      <c r="N60" s="5" t="s">
        <v>191</v>
      </c>
      <c r="O60" s="6">
        <v>41890</v>
      </c>
      <c r="P60" s="6">
        <v>41890</v>
      </c>
      <c r="Q60" s="7">
        <v>457000000</v>
      </c>
      <c r="R60" s="7">
        <v>297050000</v>
      </c>
      <c r="S60" s="73">
        <v>159950000</v>
      </c>
      <c r="T60" s="74" t="s">
        <v>294</v>
      </c>
      <c r="U60" s="75">
        <f t="shared" si="0"/>
        <v>0.65</v>
      </c>
      <c r="V60" s="76">
        <f t="shared" ca="1" si="1"/>
        <v>1</v>
      </c>
      <c r="W60" s="77" t="str">
        <f t="shared" ca="1" si="2"/>
        <v/>
      </c>
      <c r="X60" s="78" t="s">
        <v>38</v>
      </c>
      <c r="Y60" s="90" t="s">
        <v>295</v>
      </c>
      <c r="Z60" s="80"/>
      <c r="AA60" s="81"/>
      <c r="AB60" s="90" t="s">
        <v>42</v>
      </c>
      <c r="AC60" s="82" t="s">
        <v>43</v>
      </c>
      <c r="AD60" s="83" t="s">
        <v>44</v>
      </c>
      <c r="AE60" s="81" t="s">
        <v>45</v>
      </c>
    </row>
    <row r="61" spans="1:31" ht="49.5" customHeight="1" x14ac:dyDescent="0.25">
      <c r="A61" s="84"/>
      <c r="B61" s="69">
        <v>55</v>
      </c>
      <c r="C61" s="13" t="s">
        <v>296</v>
      </c>
      <c r="D61" s="14" t="s">
        <v>297</v>
      </c>
      <c r="E61" s="12">
        <v>900207129</v>
      </c>
      <c r="F61" s="14" t="s">
        <v>298</v>
      </c>
      <c r="G61" s="3">
        <v>3356320</v>
      </c>
      <c r="H61" s="93">
        <v>2013</v>
      </c>
      <c r="I61" s="72">
        <v>41554</v>
      </c>
      <c r="J61" s="72">
        <v>41645</v>
      </c>
      <c r="K61" s="2">
        <v>0</v>
      </c>
      <c r="L61" s="3">
        <v>0</v>
      </c>
      <c r="M61" s="4">
        <v>0</v>
      </c>
      <c r="N61" s="5" t="s">
        <v>37</v>
      </c>
      <c r="O61" s="6" t="s">
        <v>37</v>
      </c>
      <c r="P61" s="6">
        <v>41645</v>
      </c>
      <c r="Q61" s="7">
        <v>3356320</v>
      </c>
      <c r="R61" s="7">
        <v>3356320</v>
      </c>
      <c r="S61" s="73">
        <v>0</v>
      </c>
      <c r="T61" s="91" t="s">
        <v>73</v>
      </c>
      <c r="U61" s="75">
        <f t="shared" si="0"/>
        <v>1</v>
      </c>
      <c r="V61" s="76">
        <f t="shared" ca="1" si="1"/>
        <v>1</v>
      </c>
      <c r="W61" s="77" t="str">
        <f t="shared" ca="1" si="2"/>
        <v/>
      </c>
      <c r="X61" s="78" t="s">
        <v>44</v>
      </c>
      <c r="Y61" s="90" t="s">
        <v>299</v>
      </c>
      <c r="Z61" s="80"/>
      <c r="AA61" s="81"/>
      <c r="AB61" s="90" t="s">
        <v>42</v>
      </c>
      <c r="AC61" s="82" t="s">
        <v>59</v>
      </c>
      <c r="AD61" s="83" t="s">
        <v>44</v>
      </c>
      <c r="AE61" s="81" t="s">
        <v>60</v>
      </c>
    </row>
    <row r="62" spans="1:31" ht="49.5" customHeight="1" x14ac:dyDescent="0.25">
      <c r="A62" s="84"/>
      <c r="B62" s="69">
        <v>56</v>
      </c>
      <c r="C62" s="13" t="s">
        <v>300</v>
      </c>
      <c r="D62" s="14" t="s">
        <v>301</v>
      </c>
      <c r="E62" s="85">
        <v>830069296</v>
      </c>
      <c r="F62" s="14" t="s">
        <v>302</v>
      </c>
      <c r="G62" s="70">
        <v>19965572</v>
      </c>
      <c r="H62" s="93">
        <v>2013</v>
      </c>
      <c r="I62" s="72">
        <v>41555</v>
      </c>
      <c r="J62" s="72">
        <v>41935</v>
      </c>
      <c r="K62" s="2">
        <v>0</v>
      </c>
      <c r="L62" s="3">
        <v>0</v>
      </c>
      <c r="M62" s="4">
        <v>0</v>
      </c>
      <c r="N62" s="5" t="s">
        <v>37</v>
      </c>
      <c r="O62" s="6" t="s">
        <v>37</v>
      </c>
      <c r="P62" s="6">
        <v>41935</v>
      </c>
      <c r="Q62" s="7">
        <v>19965572</v>
      </c>
      <c r="R62" s="7">
        <v>18689572</v>
      </c>
      <c r="S62" s="73">
        <v>1276000</v>
      </c>
      <c r="T62" s="74"/>
      <c r="U62" s="75">
        <f t="shared" si="0"/>
        <v>0.93608998530069665</v>
      </c>
      <c r="V62" s="76">
        <f t="shared" ca="1" si="1"/>
        <v>1</v>
      </c>
      <c r="W62" s="77" t="str">
        <f t="shared" ca="1" si="2"/>
        <v/>
      </c>
      <c r="X62" s="78" t="s">
        <v>38</v>
      </c>
      <c r="Y62" s="90" t="s">
        <v>50</v>
      </c>
      <c r="Z62" s="80" t="s">
        <v>51</v>
      </c>
      <c r="AA62" s="81"/>
      <c r="AB62" s="90" t="s">
        <v>42</v>
      </c>
      <c r="AC62" s="82" t="s">
        <v>59</v>
      </c>
      <c r="AD62" s="83" t="s">
        <v>44</v>
      </c>
      <c r="AE62" s="81" t="s">
        <v>248</v>
      </c>
    </row>
    <row r="63" spans="1:31" ht="49.5" customHeight="1" x14ac:dyDescent="0.25">
      <c r="A63" s="84"/>
      <c r="B63" s="69">
        <v>57</v>
      </c>
      <c r="C63" s="13" t="s">
        <v>303</v>
      </c>
      <c r="D63" s="101" t="s">
        <v>304</v>
      </c>
      <c r="E63" s="12">
        <v>830112518</v>
      </c>
      <c r="F63" s="14" t="s">
        <v>305</v>
      </c>
      <c r="G63" s="70">
        <v>38280000</v>
      </c>
      <c r="H63" s="93">
        <v>2013</v>
      </c>
      <c r="I63" s="72">
        <v>41562</v>
      </c>
      <c r="J63" s="72">
        <v>41926</v>
      </c>
      <c r="K63" s="2">
        <v>0</v>
      </c>
      <c r="L63" s="3">
        <v>0</v>
      </c>
      <c r="M63" s="4">
        <v>0</v>
      </c>
      <c r="N63" s="5" t="s">
        <v>37</v>
      </c>
      <c r="O63" s="6" t="s">
        <v>37</v>
      </c>
      <c r="P63" s="6">
        <v>41926</v>
      </c>
      <c r="Q63" s="7">
        <v>38280000</v>
      </c>
      <c r="R63" s="7">
        <v>38280000</v>
      </c>
      <c r="S63" s="73">
        <v>0</v>
      </c>
      <c r="T63" s="91" t="s">
        <v>89</v>
      </c>
      <c r="U63" s="75">
        <f t="shared" si="0"/>
        <v>1</v>
      </c>
      <c r="V63" s="76">
        <f t="shared" ca="1" si="1"/>
        <v>1</v>
      </c>
      <c r="W63" s="77" t="str">
        <f t="shared" ca="1" si="2"/>
        <v/>
      </c>
      <c r="X63" s="78" t="s">
        <v>44</v>
      </c>
      <c r="Y63" s="90" t="s">
        <v>306</v>
      </c>
      <c r="Z63" s="80" t="s">
        <v>51</v>
      </c>
      <c r="AA63" s="81"/>
      <c r="AB63" s="90" t="s">
        <v>42</v>
      </c>
      <c r="AC63" s="82" t="s">
        <v>43</v>
      </c>
      <c r="AD63" s="83" t="s">
        <v>44</v>
      </c>
      <c r="AE63" s="81" t="s">
        <v>248</v>
      </c>
    </row>
    <row r="64" spans="1:31" ht="49.5" customHeight="1" x14ac:dyDescent="0.25">
      <c r="A64" s="84"/>
      <c r="B64" s="69">
        <v>58</v>
      </c>
      <c r="C64" s="13" t="s">
        <v>307</v>
      </c>
      <c r="D64" s="14" t="s">
        <v>308</v>
      </c>
      <c r="E64" s="12">
        <v>900309238</v>
      </c>
      <c r="F64" s="14" t="s">
        <v>309</v>
      </c>
      <c r="G64" s="70">
        <v>26073552</v>
      </c>
      <c r="H64" s="93">
        <v>2013</v>
      </c>
      <c r="I64" s="72">
        <v>41562</v>
      </c>
      <c r="J64" s="72">
        <v>41592</v>
      </c>
      <c r="K64" s="2">
        <v>0</v>
      </c>
      <c r="L64" s="3">
        <v>0</v>
      </c>
      <c r="M64" s="4">
        <v>0</v>
      </c>
      <c r="N64" s="5" t="s">
        <v>37</v>
      </c>
      <c r="O64" s="6" t="s">
        <v>37</v>
      </c>
      <c r="P64" s="6">
        <v>41592</v>
      </c>
      <c r="Q64" s="7">
        <v>26073552</v>
      </c>
      <c r="R64" s="7">
        <v>26073552</v>
      </c>
      <c r="S64" s="73">
        <v>0</v>
      </c>
      <c r="T64" s="74"/>
      <c r="U64" s="75">
        <f t="shared" si="0"/>
        <v>1</v>
      </c>
      <c r="V64" s="76">
        <f t="shared" ca="1" si="1"/>
        <v>1</v>
      </c>
      <c r="W64" s="77" t="str">
        <f t="shared" ca="1" si="2"/>
        <v/>
      </c>
      <c r="X64" s="78" t="s">
        <v>44</v>
      </c>
      <c r="Y64" s="90" t="s">
        <v>310</v>
      </c>
      <c r="Z64" s="80"/>
      <c r="AA64" s="81"/>
      <c r="AB64" s="90" t="s">
        <v>42</v>
      </c>
      <c r="AC64" s="82" t="s">
        <v>59</v>
      </c>
      <c r="AD64" s="83" t="s">
        <v>44</v>
      </c>
      <c r="AE64" s="81"/>
    </row>
    <row r="65" spans="1:31" ht="49.5" customHeight="1" x14ac:dyDescent="0.25">
      <c r="A65" s="84"/>
      <c r="B65" s="69">
        <v>59</v>
      </c>
      <c r="C65" s="13" t="s">
        <v>311</v>
      </c>
      <c r="D65" s="14" t="s">
        <v>312</v>
      </c>
      <c r="E65" s="12">
        <v>900542684</v>
      </c>
      <c r="F65" s="14" t="s">
        <v>313</v>
      </c>
      <c r="G65" s="70">
        <v>17262940</v>
      </c>
      <c r="H65" s="93">
        <v>2013</v>
      </c>
      <c r="I65" s="72">
        <v>41570</v>
      </c>
      <c r="J65" s="72">
        <v>41692</v>
      </c>
      <c r="K65" s="2">
        <v>0</v>
      </c>
      <c r="L65" s="3">
        <v>0</v>
      </c>
      <c r="M65" s="4">
        <v>0</v>
      </c>
      <c r="N65" s="5" t="s">
        <v>37</v>
      </c>
      <c r="O65" s="6" t="s">
        <v>37</v>
      </c>
      <c r="P65" s="6">
        <v>41692</v>
      </c>
      <c r="Q65" s="7">
        <v>17262940</v>
      </c>
      <c r="R65" s="7">
        <v>17262940</v>
      </c>
      <c r="S65" s="73">
        <v>0</v>
      </c>
      <c r="T65" s="91" t="s">
        <v>73</v>
      </c>
      <c r="U65" s="75">
        <f t="shared" si="0"/>
        <v>1</v>
      </c>
      <c r="V65" s="76">
        <f t="shared" ca="1" si="1"/>
        <v>1</v>
      </c>
      <c r="W65" s="77" t="str">
        <f t="shared" ca="1" si="2"/>
        <v/>
      </c>
      <c r="X65" s="78" t="s">
        <v>44</v>
      </c>
      <c r="Y65" s="90" t="s">
        <v>314</v>
      </c>
      <c r="Z65" s="80"/>
      <c r="AA65" s="81"/>
      <c r="AB65" s="90" t="s">
        <v>42</v>
      </c>
      <c r="AC65" s="82" t="s">
        <v>59</v>
      </c>
      <c r="AD65" s="83" t="s">
        <v>44</v>
      </c>
      <c r="AE65" s="81" t="s">
        <v>60</v>
      </c>
    </row>
    <row r="66" spans="1:31" ht="49.5" customHeight="1" x14ac:dyDescent="0.25">
      <c r="A66" s="84"/>
      <c r="B66" s="69">
        <v>60</v>
      </c>
      <c r="C66" s="13" t="s">
        <v>315</v>
      </c>
      <c r="D66" s="14" t="s">
        <v>316</v>
      </c>
      <c r="E66" s="12">
        <v>900169179</v>
      </c>
      <c r="F66" s="14" t="s">
        <v>317</v>
      </c>
      <c r="G66" s="70">
        <v>810000</v>
      </c>
      <c r="H66" s="93">
        <v>2013</v>
      </c>
      <c r="I66" s="72">
        <v>41575</v>
      </c>
      <c r="J66" s="72">
        <v>41939</v>
      </c>
      <c r="K66" s="2">
        <v>0</v>
      </c>
      <c r="L66" s="3">
        <v>0</v>
      </c>
      <c r="M66" s="4">
        <v>0</v>
      </c>
      <c r="N66" s="5" t="s">
        <v>37</v>
      </c>
      <c r="O66" s="6" t="s">
        <v>37</v>
      </c>
      <c r="P66" s="6">
        <v>41939</v>
      </c>
      <c r="Q66" s="7">
        <v>810000</v>
      </c>
      <c r="R66" s="7">
        <v>810000</v>
      </c>
      <c r="S66" s="73">
        <v>0</v>
      </c>
      <c r="T66" s="74"/>
      <c r="U66" s="75">
        <f t="shared" si="0"/>
        <v>1</v>
      </c>
      <c r="V66" s="76">
        <f t="shared" ca="1" si="1"/>
        <v>1</v>
      </c>
      <c r="W66" s="77" t="str">
        <f t="shared" ca="1" si="2"/>
        <v/>
      </c>
      <c r="X66" s="78" t="s">
        <v>44</v>
      </c>
      <c r="Y66" s="90" t="s">
        <v>74</v>
      </c>
      <c r="Z66" s="80"/>
      <c r="AA66" s="81"/>
      <c r="AB66" s="90" t="s">
        <v>42</v>
      </c>
      <c r="AC66" s="82" t="s">
        <v>43</v>
      </c>
      <c r="AD66" s="83" t="s">
        <v>44</v>
      </c>
      <c r="AE66" s="81" t="s">
        <v>153</v>
      </c>
    </row>
    <row r="67" spans="1:31" ht="49.5" customHeight="1" x14ac:dyDescent="0.25">
      <c r="A67" s="103"/>
      <c r="B67" s="69">
        <v>61</v>
      </c>
      <c r="C67" s="13" t="s">
        <v>318</v>
      </c>
      <c r="D67" s="14" t="s">
        <v>319</v>
      </c>
      <c r="E67" s="12">
        <v>830080652</v>
      </c>
      <c r="F67" s="14" t="s">
        <v>320</v>
      </c>
      <c r="G67" s="70">
        <v>5545000</v>
      </c>
      <c r="H67" s="93">
        <v>2013</v>
      </c>
      <c r="I67" s="72">
        <v>41590</v>
      </c>
      <c r="J67" s="72">
        <v>41650</v>
      </c>
      <c r="K67" s="2">
        <v>0</v>
      </c>
      <c r="L67" s="3">
        <v>0</v>
      </c>
      <c r="M67" s="4">
        <v>0</v>
      </c>
      <c r="N67" s="5" t="s">
        <v>37</v>
      </c>
      <c r="O67" s="6" t="s">
        <v>37</v>
      </c>
      <c r="P67" s="6">
        <v>41650</v>
      </c>
      <c r="Q67" s="7">
        <v>5545000</v>
      </c>
      <c r="R67" s="7">
        <v>5545000</v>
      </c>
      <c r="S67" s="73">
        <v>0</v>
      </c>
      <c r="T67" s="91" t="s">
        <v>73</v>
      </c>
      <c r="U67" s="75">
        <f t="shared" si="0"/>
        <v>1</v>
      </c>
      <c r="V67" s="76">
        <f t="shared" ca="1" si="1"/>
        <v>1</v>
      </c>
      <c r="W67" s="77" t="str">
        <f t="shared" ca="1" si="2"/>
        <v/>
      </c>
      <c r="X67" s="78" t="s">
        <v>44</v>
      </c>
      <c r="Y67" s="90" t="s">
        <v>321</v>
      </c>
      <c r="Z67" s="80"/>
      <c r="AA67" s="81"/>
      <c r="AB67" s="90" t="s">
        <v>42</v>
      </c>
      <c r="AC67" s="82" t="s">
        <v>59</v>
      </c>
      <c r="AD67" s="83" t="s">
        <v>44</v>
      </c>
      <c r="AE67" s="81" t="s">
        <v>80</v>
      </c>
    </row>
    <row r="68" spans="1:31" ht="49.5" customHeight="1" x14ac:dyDescent="0.25">
      <c r="A68" s="84"/>
      <c r="B68" s="69">
        <v>62</v>
      </c>
      <c r="C68" s="13" t="s">
        <v>322</v>
      </c>
      <c r="D68" s="14" t="s">
        <v>323</v>
      </c>
      <c r="E68" s="12">
        <v>900236701</v>
      </c>
      <c r="F68" s="14" t="s">
        <v>324</v>
      </c>
      <c r="G68" s="70">
        <v>19360400</v>
      </c>
      <c r="H68" s="93">
        <v>2013</v>
      </c>
      <c r="I68" s="72">
        <v>41590</v>
      </c>
      <c r="J68" s="72">
        <v>41650</v>
      </c>
      <c r="K68" s="2">
        <v>0</v>
      </c>
      <c r="L68" s="3">
        <v>0</v>
      </c>
      <c r="M68" s="4">
        <v>0</v>
      </c>
      <c r="N68" s="5" t="s">
        <v>37</v>
      </c>
      <c r="O68" s="6" t="s">
        <v>37</v>
      </c>
      <c r="P68" s="6">
        <v>41650</v>
      </c>
      <c r="Q68" s="7">
        <v>19360400</v>
      </c>
      <c r="R68" s="7">
        <v>19360400</v>
      </c>
      <c r="S68" s="73">
        <v>0</v>
      </c>
      <c r="T68" s="91" t="s">
        <v>73</v>
      </c>
      <c r="U68" s="75">
        <f t="shared" si="0"/>
        <v>1</v>
      </c>
      <c r="V68" s="76">
        <f t="shared" ca="1" si="1"/>
        <v>1</v>
      </c>
      <c r="W68" s="77" t="str">
        <f t="shared" ca="1" si="2"/>
        <v/>
      </c>
      <c r="X68" s="78" t="s">
        <v>44</v>
      </c>
      <c r="Y68" s="90" t="s">
        <v>321</v>
      </c>
      <c r="Z68" s="80"/>
      <c r="AA68" s="81"/>
      <c r="AB68" s="90" t="s">
        <v>42</v>
      </c>
      <c r="AC68" s="82" t="s">
        <v>59</v>
      </c>
      <c r="AD68" s="83" t="s">
        <v>44</v>
      </c>
      <c r="AE68" s="81" t="s">
        <v>60</v>
      </c>
    </row>
    <row r="69" spans="1:31" ht="49.5" customHeight="1" x14ac:dyDescent="0.25">
      <c r="A69" s="84"/>
      <c r="B69" s="69">
        <v>63</v>
      </c>
      <c r="C69" s="13" t="s">
        <v>325</v>
      </c>
      <c r="D69" s="14" t="s">
        <v>326</v>
      </c>
      <c r="E69" s="12">
        <v>860066942</v>
      </c>
      <c r="F69" s="14" t="s">
        <v>327</v>
      </c>
      <c r="G69" s="70">
        <v>336560000</v>
      </c>
      <c r="H69" s="93">
        <v>2013</v>
      </c>
      <c r="I69" s="72">
        <v>41572</v>
      </c>
      <c r="J69" s="72">
        <v>41814</v>
      </c>
      <c r="K69" s="2">
        <v>2</v>
      </c>
      <c r="L69" s="3">
        <v>165720800</v>
      </c>
      <c r="M69" s="4">
        <v>0</v>
      </c>
      <c r="N69" s="5" t="s">
        <v>37</v>
      </c>
      <c r="O69" s="6" t="s">
        <v>37</v>
      </c>
      <c r="P69" s="6">
        <v>41814</v>
      </c>
      <c r="Q69" s="7">
        <v>502280800</v>
      </c>
      <c r="R69" s="7">
        <v>502247588</v>
      </c>
      <c r="S69" s="73">
        <v>33212</v>
      </c>
      <c r="T69" s="74"/>
      <c r="U69" s="75">
        <f t="shared" si="0"/>
        <v>0.99993387762383112</v>
      </c>
      <c r="V69" s="76">
        <f t="shared" ca="1" si="1"/>
        <v>1</v>
      </c>
      <c r="W69" s="77" t="str">
        <f t="shared" ca="1" si="2"/>
        <v/>
      </c>
      <c r="X69" s="78" t="s">
        <v>44</v>
      </c>
      <c r="Y69" s="90" t="s">
        <v>328</v>
      </c>
      <c r="Z69" s="80"/>
      <c r="AA69" s="81"/>
      <c r="AB69" s="90" t="s">
        <v>329</v>
      </c>
      <c r="AC69" s="82" t="s">
        <v>43</v>
      </c>
      <c r="AD69" s="83" t="s">
        <v>44</v>
      </c>
      <c r="AE69" s="81" t="s">
        <v>80</v>
      </c>
    </row>
    <row r="70" spans="1:31" ht="49.5" customHeight="1" x14ac:dyDescent="0.25">
      <c r="A70" s="103"/>
      <c r="B70" s="69">
        <v>64</v>
      </c>
      <c r="C70" s="13" t="s">
        <v>330</v>
      </c>
      <c r="D70" s="14" t="s">
        <v>331</v>
      </c>
      <c r="E70" s="12">
        <v>900228623</v>
      </c>
      <c r="F70" s="14" t="s">
        <v>332</v>
      </c>
      <c r="G70" s="70">
        <v>533636000</v>
      </c>
      <c r="H70" s="93">
        <v>2013</v>
      </c>
      <c r="I70" s="72">
        <v>41580</v>
      </c>
      <c r="J70" s="72">
        <v>41944</v>
      </c>
      <c r="K70" s="2">
        <v>1</v>
      </c>
      <c r="L70" s="3">
        <v>159203272</v>
      </c>
      <c r="M70" s="4">
        <v>1</v>
      </c>
      <c r="N70" s="5" t="s">
        <v>97</v>
      </c>
      <c r="O70" s="6">
        <v>41975</v>
      </c>
      <c r="P70" s="6">
        <v>41975</v>
      </c>
      <c r="Q70" s="7">
        <v>692839272</v>
      </c>
      <c r="R70" s="7">
        <v>519719446</v>
      </c>
      <c r="S70" s="73">
        <v>173119826</v>
      </c>
      <c r="T70" s="91" t="s">
        <v>89</v>
      </c>
      <c r="U70" s="75">
        <f t="shared" si="0"/>
        <v>0.75012988871104291</v>
      </c>
      <c r="V70" s="76">
        <f t="shared" ca="1" si="1"/>
        <v>0.97215189873417718</v>
      </c>
      <c r="W70" s="77">
        <f t="shared" ca="1" si="2"/>
        <v>11</v>
      </c>
      <c r="X70" s="78" t="s">
        <v>38</v>
      </c>
      <c r="Y70" s="79" t="s">
        <v>333</v>
      </c>
      <c r="Z70" s="80" t="s">
        <v>51</v>
      </c>
      <c r="AA70" s="81"/>
      <c r="AB70" s="90" t="s">
        <v>42</v>
      </c>
      <c r="AC70" s="90" t="s">
        <v>282</v>
      </c>
      <c r="AD70" s="83" t="s">
        <v>44</v>
      </c>
      <c r="AE70" s="81" t="s">
        <v>45</v>
      </c>
    </row>
    <row r="71" spans="1:31" ht="49.5" customHeight="1" x14ac:dyDescent="0.25">
      <c r="A71" s="103"/>
      <c r="B71" s="69">
        <v>65</v>
      </c>
      <c r="C71" s="13" t="s">
        <v>334</v>
      </c>
      <c r="D71" s="14" t="s">
        <v>335</v>
      </c>
      <c r="E71" s="12"/>
      <c r="F71" s="14" t="s">
        <v>336</v>
      </c>
      <c r="G71" s="70">
        <v>150000000</v>
      </c>
      <c r="H71" s="93">
        <v>2013</v>
      </c>
      <c r="I71" s="72">
        <v>41610</v>
      </c>
      <c r="J71" s="72">
        <v>41975</v>
      </c>
      <c r="K71" s="2">
        <v>0</v>
      </c>
      <c r="L71" s="3">
        <v>0</v>
      </c>
      <c r="M71" s="4">
        <v>0</v>
      </c>
      <c r="N71" s="5" t="s">
        <v>37</v>
      </c>
      <c r="O71" s="6" t="s">
        <v>37</v>
      </c>
      <c r="P71" s="6">
        <v>41975</v>
      </c>
      <c r="Q71" s="7">
        <v>150000000</v>
      </c>
      <c r="R71" s="7">
        <v>0</v>
      </c>
      <c r="S71" s="73">
        <v>150000000</v>
      </c>
      <c r="T71" s="104" t="s">
        <v>337</v>
      </c>
      <c r="U71" s="75">
        <f t="shared" si="0"/>
        <v>0</v>
      </c>
      <c r="V71" s="76">
        <f t="shared" ca="1" si="1"/>
        <v>0.96986301369863015</v>
      </c>
      <c r="W71" s="77">
        <f t="shared" ca="1" si="2"/>
        <v>11</v>
      </c>
      <c r="X71" s="78" t="s">
        <v>38</v>
      </c>
      <c r="Y71" s="79" t="s">
        <v>338</v>
      </c>
      <c r="Z71" s="80" t="s">
        <v>51</v>
      </c>
      <c r="AA71" s="81"/>
      <c r="AB71" s="90" t="s">
        <v>339</v>
      </c>
      <c r="AC71" s="82" t="s">
        <v>43</v>
      </c>
      <c r="AD71" s="83" t="s">
        <v>44</v>
      </c>
      <c r="AE71" s="81" t="s">
        <v>193</v>
      </c>
    </row>
    <row r="72" spans="1:31" ht="49.5" customHeight="1" x14ac:dyDescent="0.25">
      <c r="A72" s="103"/>
      <c r="B72" s="69">
        <v>66</v>
      </c>
      <c r="C72" s="13" t="s">
        <v>340</v>
      </c>
      <c r="D72" s="14" t="s">
        <v>341</v>
      </c>
      <c r="E72" s="17">
        <v>899999061</v>
      </c>
      <c r="F72" s="14" t="s">
        <v>342</v>
      </c>
      <c r="G72" s="70">
        <v>0</v>
      </c>
      <c r="H72" s="71">
        <v>2013</v>
      </c>
      <c r="I72" s="72">
        <v>41696</v>
      </c>
      <c r="J72" s="72">
        <v>42425</v>
      </c>
      <c r="K72" s="2">
        <v>0</v>
      </c>
      <c r="L72" s="3">
        <v>0</v>
      </c>
      <c r="M72" s="4">
        <v>0</v>
      </c>
      <c r="N72" s="5" t="s">
        <v>37</v>
      </c>
      <c r="O72" s="6" t="s">
        <v>37</v>
      </c>
      <c r="P72" s="6">
        <v>42425</v>
      </c>
      <c r="Q72" s="7">
        <v>0</v>
      </c>
      <c r="R72" s="7">
        <v>0</v>
      </c>
      <c r="S72" s="73">
        <v>0</v>
      </c>
      <c r="T72" s="74"/>
      <c r="U72" s="75" t="e">
        <f t="shared" ref="U72:U135" si="3">(R72*100%)/Q72</f>
        <v>#DIV/0!</v>
      </c>
      <c r="V72" s="76">
        <f t="shared" ref="V72:V135" ca="1" si="4">IF((($D$3-I72)*100%/(P72-I72))&gt;100%,100%,(($D$3-I72)*100%/(P72-I72)))</f>
        <v>0.36762688614540467</v>
      </c>
      <c r="W72" s="77">
        <f t="shared" ref="W72:W135" ca="1" si="5">IF(V72&lt;100%,P72-$D$3,"")</f>
        <v>461</v>
      </c>
      <c r="X72" s="78" t="e">
        <v>#DIV/0!</v>
      </c>
      <c r="Y72" s="79"/>
      <c r="Z72" s="80" t="s">
        <v>51</v>
      </c>
      <c r="AA72" s="81"/>
      <c r="AB72" s="90" t="s">
        <v>42</v>
      </c>
      <c r="AC72" s="82" t="s">
        <v>43</v>
      </c>
      <c r="AD72" s="83" t="s">
        <v>44</v>
      </c>
      <c r="AE72" s="81" t="s">
        <v>248</v>
      </c>
    </row>
    <row r="73" spans="1:31" ht="49.5" customHeight="1" x14ac:dyDescent="0.25">
      <c r="A73" s="103"/>
      <c r="B73" s="69">
        <v>67</v>
      </c>
      <c r="C73" s="13" t="s">
        <v>343</v>
      </c>
      <c r="D73" s="14" t="s">
        <v>344</v>
      </c>
      <c r="E73" s="12">
        <v>830110570</v>
      </c>
      <c r="F73" s="14" t="s">
        <v>345</v>
      </c>
      <c r="G73" s="70">
        <v>430036764</v>
      </c>
      <c r="H73" s="71">
        <v>2013</v>
      </c>
      <c r="I73" s="72">
        <v>41659</v>
      </c>
      <c r="J73" s="72">
        <v>41748</v>
      </c>
      <c r="K73" s="2">
        <v>0</v>
      </c>
      <c r="L73" s="3">
        <v>0</v>
      </c>
      <c r="M73" s="4">
        <v>0</v>
      </c>
      <c r="N73" s="5" t="s">
        <v>37</v>
      </c>
      <c r="O73" s="6" t="s">
        <v>37</v>
      </c>
      <c r="P73" s="6">
        <v>41748</v>
      </c>
      <c r="Q73" s="7">
        <v>430036764</v>
      </c>
      <c r="R73" s="7">
        <v>430036600</v>
      </c>
      <c r="S73" s="73">
        <v>164</v>
      </c>
      <c r="T73" s="74" t="s">
        <v>346</v>
      </c>
      <c r="U73" s="75">
        <f t="shared" si="3"/>
        <v>0.99999961863725684</v>
      </c>
      <c r="V73" s="76">
        <f t="shared" ca="1" si="4"/>
        <v>1</v>
      </c>
      <c r="W73" s="77" t="str">
        <f t="shared" ca="1" si="5"/>
        <v/>
      </c>
      <c r="X73" s="78" t="s">
        <v>44</v>
      </c>
      <c r="Y73" s="90" t="s">
        <v>347</v>
      </c>
      <c r="Z73" s="80" t="s">
        <v>51</v>
      </c>
      <c r="AA73" s="81"/>
      <c r="AB73" s="90" t="s">
        <v>42</v>
      </c>
      <c r="AC73" s="90" t="s">
        <v>282</v>
      </c>
      <c r="AD73" s="83" t="s">
        <v>38</v>
      </c>
      <c r="AE73" s="81" t="s">
        <v>248</v>
      </c>
    </row>
    <row r="74" spans="1:31" ht="49.5" customHeight="1" x14ac:dyDescent="0.25">
      <c r="A74" s="103"/>
      <c r="B74" s="69">
        <v>68</v>
      </c>
      <c r="C74" s="13" t="s">
        <v>348</v>
      </c>
      <c r="D74" s="14" t="s">
        <v>349</v>
      </c>
      <c r="E74" s="12">
        <v>80725449</v>
      </c>
      <c r="F74" s="14" t="s">
        <v>350</v>
      </c>
      <c r="G74" s="70">
        <v>6000000</v>
      </c>
      <c r="H74" s="93">
        <v>2013</v>
      </c>
      <c r="I74" s="72">
        <v>41620</v>
      </c>
      <c r="J74" s="72">
        <v>41681</v>
      </c>
      <c r="K74" s="2">
        <v>0</v>
      </c>
      <c r="L74" s="3">
        <v>0</v>
      </c>
      <c r="M74" s="4">
        <v>0</v>
      </c>
      <c r="N74" s="5" t="s">
        <v>37</v>
      </c>
      <c r="O74" s="6" t="s">
        <v>37</v>
      </c>
      <c r="P74" s="6">
        <v>41681</v>
      </c>
      <c r="Q74" s="7">
        <v>6000000</v>
      </c>
      <c r="R74" s="7">
        <v>6000000</v>
      </c>
      <c r="S74" s="73">
        <v>0</v>
      </c>
      <c r="T74" s="91" t="s">
        <v>73</v>
      </c>
      <c r="U74" s="75">
        <f t="shared" si="3"/>
        <v>1</v>
      </c>
      <c r="V74" s="76">
        <f t="shared" ca="1" si="4"/>
        <v>1</v>
      </c>
      <c r="W74" s="77" t="str">
        <f t="shared" ca="1" si="5"/>
        <v/>
      </c>
      <c r="X74" s="78" t="s">
        <v>44</v>
      </c>
      <c r="Y74" s="90" t="s">
        <v>351</v>
      </c>
      <c r="Z74" s="80"/>
      <c r="AA74" s="81"/>
      <c r="AB74" s="90" t="s">
        <v>42</v>
      </c>
      <c r="AC74" s="82" t="s">
        <v>43</v>
      </c>
      <c r="AD74" s="83" t="s">
        <v>38</v>
      </c>
      <c r="AE74" s="81" t="s">
        <v>248</v>
      </c>
    </row>
    <row r="75" spans="1:31" ht="49.5" customHeight="1" x14ac:dyDescent="0.25">
      <c r="A75" s="103"/>
      <c r="B75" s="69">
        <v>69</v>
      </c>
      <c r="C75" s="13" t="s">
        <v>352</v>
      </c>
      <c r="D75" s="14" t="s">
        <v>353</v>
      </c>
      <c r="E75" s="12">
        <v>860536079</v>
      </c>
      <c r="F75" s="14" t="s">
        <v>354</v>
      </c>
      <c r="G75" s="70">
        <v>7937504</v>
      </c>
      <c r="H75" s="71">
        <v>2013</v>
      </c>
      <c r="I75" s="72">
        <v>41641</v>
      </c>
      <c r="J75" s="72">
        <v>42005</v>
      </c>
      <c r="K75" s="2">
        <v>0</v>
      </c>
      <c r="L75" s="3">
        <v>0</v>
      </c>
      <c r="M75" s="4">
        <v>0</v>
      </c>
      <c r="N75" s="5" t="s">
        <v>37</v>
      </c>
      <c r="O75" s="6" t="s">
        <v>37</v>
      </c>
      <c r="P75" s="6">
        <v>42005</v>
      </c>
      <c r="Q75" s="7">
        <v>7937504</v>
      </c>
      <c r="R75" s="7">
        <v>5992064</v>
      </c>
      <c r="S75" s="73">
        <v>1945440</v>
      </c>
      <c r="T75" s="74" t="s">
        <v>355</v>
      </c>
      <c r="U75" s="75">
        <f t="shared" si="3"/>
        <v>0.75490532036267322</v>
      </c>
      <c r="V75" s="76">
        <f t="shared" ca="1" si="4"/>
        <v>0.88736263736263732</v>
      </c>
      <c r="W75" s="77">
        <f t="shared" ca="1" si="5"/>
        <v>41</v>
      </c>
      <c r="X75" s="78" t="s">
        <v>38</v>
      </c>
      <c r="Y75" s="79" t="s">
        <v>356</v>
      </c>
      <c r="Z75" s="80" t="s">
        <v>51</v>
      </c>
      <c r="AA75" s="81"/>
      <c r="AB75" s="90" t="s">
        <v>42</v>
      </c>
      <c r="AC75" s="82" t="s">
        <v>59</v>
      </c>
      <c r="AD75" s="83" t="s">
        <v>44</v>
      </c>
      <c r="AE75" s="81" t="s">
        <v>80</v>
      </c>
    </row>
    <row r="76" spans="1:31" ht="49.5" customHeight="1" x14ac:dyDescent="0.25">
      <c r="A76" s="103"/>
      <c r="B76" s="69">
        <v>70</v>
      </c>
      <c r="C76" s="13" t="s">
        <v>357</v>
      </c>
      <c r="D76" s="14" t="s">
        <v>358</v>
      </c>
      <c r="E76" s="12">
        <v>79106019</v>
      </c>
      <c r="F76" s="14" t="s">
        <v>359</v>
      </c>
      <c r="G76" s="70">
        <v>15000000</v>
      </c>
      <c r="H76" s="93">
        <v>2013</v>
      </c>
      <c r="I76" s="72">
        <v>41612</v>
      </c>
      <c r="J76" s="72">
        <v>41658</v>
      </c>
      <c r="K76" s="2">
        <v>0</v>
      </c>
      <c r="L76" s="3">
        <v>0</v>
      </c>
      <c r="M76" s="4">
        <v>0</v>
      </c>
      <c r="N76" s="5" t="s">
        <v>37</v>
      </c>
      <c r="O76" s="6" t="s">
        <v>37</v>
      </c>
      <c r="P76" s="6">
        <v>41658</v>
      </c>
      <c r="Q76" s="7">
        <v>15000000</v>
      </c>
      <c r="R76" s="7">
        <v>15000000</v>
      </c>
      <c r="S76" s="73">
        <v>0</v>
      </c>
      <c r="T76" s="74" t="s">
        <v>360</v>
      </c>
      <c r="U76" s="75">
        <f t="shared" si="3"/>
        <v>1</v>
      </c>
      <c r="V76" s="76">
        <f t="shared" ca="1" si="4"/>
        <v>1</v>
      </c>
      <c r="W76" s="77" t="str">
        <f t="shared" ca="1" si="5"/>
        <v/>
      </c>
      <c r="X76" s="78" t="s">
        <v>44</v>
      </c>
      <c r="Y76" s="90" t="s">
        <v>361</v>
      </c>
      <c r="Z76" s="80"/>
      <c r="AA76" s="81"/>
      <c r="AB76" s="90" t="s">
        <v>42</v>
      </c>
      <c r="AC76" s="82" t="s">
        <v>59</v>
      </c>
      <c r="AD76" s="83" t="s">
        <v>44</v>
      </c>
      <c r="AE76" s="81" t="s">
        <v>80</v>
      </c>
    </row>
    <row r="77" spans="1:31" ht="49.5" customHeight="1" x14ac:dyDescent="0.25">
      <c r="A77" s="103"/>
      <c r="B77" s="69">
        <v>71</v>
      </c>
      <c r="C77" s="13" t="s">
        <v>362</v>
      </c>
      <c r="D77" s="14" t="s">
        <v>363</v>
      </c>
      <c r="E77" s="12">
        <v>800064773</v>
      </c>
      <c r="F77" s="14" t="s">
        <v>364</v>
      </c>
      <c r="G77" s="70">
        <v>452974000</v>
      </c>
      <c r="H77" s="93">
        <v>2013</v>
      </c>
      <c r="I77" s="72">
        <v>41621</v>
      </c>
      <c r="J77" s="72">
        <v>41985</v>
      </c>
      <c r="K77" s="2">
        <v>0</v>
      </c>
      <c r="L77" s="3">
        <v>0</v>
      </c>
      <c r="M77" s="4">
        <v>0</v>
      </c>
      <c r="N77" s="5" t="s">
        <v>37</v>
      </c>
      <c r="O77" s="6" t="s">
        <v>37</v>
      </c>
      <c r="P77" s="6">
        <v>41985</v>
      </c>
      <c r="Q77" s="7">
        <v>452974000</v>
      </c>
      <c r="R77" s="7">
        <v>339829176</v>
      </c>
      <c r="S77" s="73">
        <v>113144824</v>
      </c>
      <c r="T77" s="91" t="s">
        <v>89</v>
      </c>
      <c r="U77" s="75">
        <f t="shared" si="3"/>
        <v>0.75021784031754579</v>
      </c>
      <c r="V77" s="76">
        <f t="shared" ca="1" si="4"/>
        <v>0.94230769230769229</v>
      </c>
      <c r="W77" s="77">
        <f t="shared" ca="1" si="5"/>
        <v>21</v>
      </c>
      <c r="X77" s="78" t="s">
        <v>38</v>
      </c>
      <c r="Y77" s="79" t="s">
        <v>365</v>
      </c>
      <c r="Z77" s="80" t="s">
        <v>151</v>
      </c>
      <c r="AA77" s="81"/>
      <c r="AB77" s="90" t="s">
        <v>42</v>
      </c>
      <c r="AC77" s="90" t="s">
        <v>282</v>
      </c>
      <c r="AD77" s="83" t="s">
        <v>44</v>
      </c>
      <c r="AE77" s="81" t="s">
        <v>45</v>
      </c>
    </row>
    <row r="78" spans="1:31" ht="49.5" customHeight="1" x14ac:dyDescent="0.25">
      <c r="A78" s="103"/>
      <c r="B78" s="69">
        <v>72</v>
      </c>
      <c r="C78" s="13" t="s">
        <v>366</v>
      </c>
      <c r="D78" s="14" t="s">
        <v>367</v>
      </c>
      <c r="E78" s="12">
        <v>830113914</v>
      </c>
      <c r="F78" s="14" t="s">
        <v>368</v>
      </c>
      <c r="G78" s="70">
        <v>95000000</v>
      </c>
      <c r="H78" s="93">
        <v>2013</v>
      </c>
      <c r="I78" s="72">
        <v>41621</v>
      </c>
      <c r="J78" s="72">
        <v>41889</v>
      </c>
      <c r="K78" s="2">
        <v>0</v>
      </c>
      <c r="L78" s="3">
        <v>0</v>
      </c>
      <c r="M78" s="4">
        <v>1</v>
      </c>
      <c r="N78" s="5" t="s">
        <v>191</v>
      </c>
      <c r="O78" s="6">
        <v>41980</v>
      </c>
      <c r="P78" s="6">
        <v>41980</v>
      </c>
      <c r="Q78" s="7">
        <v>95000000</v>
      </c>
      <c r="R78" s="7">
        <v>72655103</v>
      </c>
      <c r="S78" s="73">
        <v>22344897</v>
      </c>
      <c r="T78" s="91" t="s">
        <v>89</v>
      </c>
      <c r="U78" s="75">
        <f t="shared" si="3"/>
        <v>0.76479055789473682</v>
      </c>
      <c r="V78" s="76">
        <f t="shared" ca="1" si="4"/>
        <v>0.95543175487465182</v>
      </c>
      <c r="W78" s="77">
        <f t="shared" ca="1" si="5"/>
        <v>16</v>
      </c>
      <c r="X78" s="78" t="s">
        <v>38</v>
      </c>
      <c r="Y78" s="105" t="s">
        <v>369</v>
      </c>
      <c r="Z78" s="80" t="s">
        <v>51</v>
      </c>
      <c r="AA78" s="106"/>
      <c r="AB78" s="90" t="s">
        <v>42</v>
      </c>
      <c r="AC78" s="90" t="s">
        <v>282</v>
      </c>
      <c r="AD78" s="83" t="s">
        <v>44</v>
      </c>
      <c r="AE78" s="81" t="s">
        <v>153</v>
      </c>
    </row>
    <row r="79" spans="1:31" ht="49.5" customHeight="1" x14ac:dyDescent="0.25">
      <c r="A79" s="103"/>
      <c r="B79" s="69">
        <v>73</v>
      </c>
      <c r="C79" s="13" t="s">
        <v>370</v>
      </c>
      <c r="D79" s="14" t="s">
        <v>371</v>
      </c>
      <c r="E79" s="12">
        <v>860007336</v>
      </c>
      <c r="F79" s="14" t="s">
        <v>372</v>
      </c>
      <c r="G79" s="70">
        <v>63128000</v>
      </c>
      <c r="H79" s="93">
        <v>2013</v>
      </c>
      <c r="I79" s="72">
        <v>41626</v>
      </c>
      <c r="J79" s="72">
        <v>41641</v>
      </c>
      <c r="K79" s="2">
        <v>0</v>
      </c>
      <c r="L79" s="3">
        <v>0</v>
      </c>
      <c r="M79" s="4">
        <v>0</v>
      </c>
      <c r="N79" s="5" t="s">
        <v>37</v>
      </c>
      <c r="O79" s="6" t="s">
        <v>37</v>
      </c>
      <c r="P79" s="6">
        <v>41641</v>
      </c>
      <c r="Q79" s="7">
        <v>63128000</v>
      </c>
      <c r="R79" s="7">
        <v>63128000</v>
      </c>
      <c r="S79" s="73">
        <v>0</v>
      </c>
      <c r="T79" s="91" t="s">
        <v>73</v>
      </c>
      <c r="U79" s="75">
        <f t="shared" si="3"/>
        <v>1</v>
      </c>
      <c r="V79" s="76">
        <f t="shared" ca="1" si="4"/>
        <v>1</v>
      </c>
      <c r="W79" s="77" t="str">
        <f t="shared" ca="1" si="5"/>
        <v/>
      </c>
      <c r="X79" s="78" t="s">
        <v>44</v>
      </c>
      <c r="Y79" s="90" t="s">
        <v>373</v>
      </c>
      <c r="Z79" s="80"/>
      <c r="AA79" s="81"/>
      <c r="AB79" s="90" t="s">
        <v>42</v>
      </c>
      <c r="AC79" s="82" t="s">
        <v>113</v>
      </c>
      <c r="AD79" s="83" t="s">
        <v>38</v>
      </c>
      <c r="AE79" s="81" t="s">
        <v>45</v>
      </c>
    </row>
    <row r="80" spans="1:31" ht="49.5" customHeight="1" x14ac:dyDescent="0.25">
      <c r="A80" s="103"/>
      <c r="B80" s="69">
        <v>74</v>
      </c>
      <c r="C80" s="13" t="s">
        <v>374</v>
      </c>
      <c r="D80" s="14" t="s">
        <v>375</v>
      </c>
      <c r="E80" s="12">
        <v>52935011</v>
      </c>
      <c r="F80" s="14" t="s">
        <v>376</v>
      </c>
      <c r="G80" s="70">
        <v>5000000</v>
      </c>
      <c r="H80" s="93">
        <v>2013</v>
      </c>
      <c r="I80" s="72">
        <v>41628</v>
      </c>
      <c r="J80" s="72">
        <v>41658</v>
      </c>
      <c r="K80" s="2">
        <v>0</v>
      </c>
      <c r="L80" s="3">
        <v>0</v>
      </c>
      <c r="M80" s="4">
        <v>0</v>
      </c>
      <c r="N80" s="5" t="s">
        <v>37</v>
      </c>
      <c r="O80" s="6" t="s">
        <v>37</v>
      </c>
      <c r="P80" s="6">
        <v>41658</v>
      </c>
      <c r="Q80" s="7">
        <v>5000000</v>
      </c>
      <c r="R80" s="7">
        <v>5000000</v>
      </c>
      <c r="S80" s="73">
        <v>0</v>
      </c>
      <c r="T80" s="74" t="s">
        <v>377</v>
      </c>
      <c r="U80" s="75">
        <f t="shared" si="3"/>
        <v>1</v>
      </c>
      <c r="V80" s="76">
        <f t="shared" ca="1" si="4"/>
        <v>1</v>
      </c>
      <c r="W80" s="77" t="str">
        <f t="shared" ca="1" si="5"/>
        <v/>
      </c>
      <c r="X80" s="78" t="s">
        <v>44</v>
      </c>
      <c r="Y80" s="90" t="s">
        <v>378</v>
      </c>
      <c r="Z80" s="80"/>
      <c r="AA80" s="81"/>
      <c r="AB80" s="90" t="s">
        <v>42</v>
      </c>
      <c r="AC80" s="82" t="s">
        <v>43</v>
      </c>
      <c r="AD80" s="83" t="s">
        <v>38</v>
      </c>
      <c r="AE80" s="81" t="s">
        <v>80</v>
      </c>
    </row>
    <row r="81" spans="1:31" ht="49.5" customHeight="1" x14ac:dyDescent="0.25">
      <c r="A81" s="103"/>
      <c r="B81" s="69">
        <v>75</v>
      </c>
      <c r="C81" s="13" t="s">
        <v>379</v>
      </c>
      <c r="D81" s="14" t="s">
        <v>380</v>
      </c>
      <c r="E81" s="12">
        <v>19327657</v>
      </c>
      <c r="F81" s="14" t="s">
        <v>376</v>
      </c>
      <c r="G81" s="70">
        <v>5000000</v>
      </c>
      <c r="H81" s="93">
        <v>2013</v>
      </c>
      <c r="I81" s="72">
        <v>41628</v>
      </c>
      <c r="J81" s="72">
        <v>41658</v>
      </c>
      <c r="K81" s="2">
        <v>0</v>
      </c>
      <c r="L81" s="3">
        <v>0</v>
      </c>
      <c r="M81" s="4">
        <v>0</v>
      </c>
      <c r="N81" s="5" t="s">
        <v>37</v>
      </c>
      <c r="O81" s="6" t="s">
        <v>37</v>
      </c>
      <c r="P81" s="6">
        <v>41658</v>
      </c>
      <c r="Q81" s="7">
        <v>5000000</v>
      </c>
      <c r="R81" s="7">
        <v>5000000</v>
      </c>
      <c r="S81" s="73">
        <v>0</v>
      </c>
      <c r="T81" s="74" t="s">
        <v>377</v>
      </c>
      <c r="U81" s="75">
        <f t="shared" si="3"/>
        <v>1</v>
      </c>
      <c r="V81" s="76">
        <f t="shared" ca="1" si="4"/>
        <v>1</v>
      </c>
      <c r="W81" s="77" t="str">
        <f t="shared" ca="1" si="5"/>
        <v/>
      </c>
      <c r="X81" s="78" t="s">
        <v>44</v>
      </c>
      <c r="Y81" s="90" t="s">
        <v>378</v>
      </c>
      <c r="Z81" s="80"/>
      <c r="AA81" s="81"/>
      <c r="AB81" s="90" t="s">
        <v>42</v>
      </c>
      <c r="AC81" s="82" t="s">
        <v>43</v>
      </c>
      <c r="AD81" s="83" t="s">
        <v>38</v>
      </c>
      <c r="AE81" s="81" t="s">
        <v>381</v>
      </c>
    </row>
    <row r="82" spans="1:31" ht="49.5" customHeight="1" x14ac:dyDescent="0.25">
      <c r="A82" s="103"/>
      <c r="B82" s="69">
        <v>76</v>
      </c>
      <c r="C82" s="13" t="s">
        <v>382</v>
      </c>
      <c r="D82" s="14" t="s">
        <v>383</v>
      </c>
      <c r="E82" s="12">
        <v>900683150</v>
      </c>
      <c r="F82" s="14" t="s">
        <v>384</v>
      </c>
      <c r="G82" s="70">
        <v>70000000</v>
      </c>
      <c r="H82" s="71">
        <v>2013</v>
      </c>
      <c r="I82" s="72">
        <v>41647</v>
      </c>
      <c r="J82" s="72">
        <v>41705</v>
      </c>
      <c r="K82" s="2">
        <v>0</v>
      </c>
      <c r="L82" s="3">
        <v>0</v>
      </c>
      <c r="M82" s="4">
        <v>2</v>
      </c>
      <c r="N82" s="5" t="s">
        <v>191</v>
      </c>
      <c r="O82" s="6">
        <v>41797</v>
      </c>
      <c r="P82" s="6">
        <v>41797</v>
      </c>
      <c r="Q82" s="7">
        <v>70000000</v>
      </c>
      <c r="R82" s="7">
        <v>69658711</v>
      </c>
      <c r="S82" s="73">
        <v>341289</v>
      </c>
      <c r="T82" s="91" t="s">
        <v>89</v>
      </c>
      <c r="U82" s="75">
        <f t="shared" si="3"/>
        <v>0.99512444285714285</v>
      </c>
      <c r="V82" s="76">
        <f t="shared" ca="1" si="4"/>
        <v>1</v>
      </c>
      <c r="W82" s="77" t="str">
        <f t="shared" ca="1" si="5"/>
        <v/>
      </c>
      <c r="X82" s="78" t="s">
        <v>38</v>
      </c>
      <c r="Y82" s="90" t="s">
        <v>385</v>
      </c>
      <c r="Z82" s="80"/>
      <c r="AA82" s="81"/>
      <c r="AB82" s="90" t="s">
        <v>42</v>
      </c>
      <c r="AC82" s="82" t="s">
        <v>113</v>
      </c>
      <c r="AD82" s="83" t="s">
        <v>44</v>
      </c>
      <c r="AE82" s="81" t="s">
        <v>80</v>
      </c>
    </row>
    <row r="83" spans="1:31" ht="49.5" customHeight="1" x14ac:dyDescent="0.25">
      <c r="A83" s="103"/>
      <c r="B83" s="69">
        <v>77</v>
      </c>
      <c r="C83" s="13" t="s">
        <v>386</v>
      </c>
      <c r="D83" s="14" t="s">
        <v>387</v>
      </c>
      <c r="E83" s="12">
        <v>19136712</v>
      </c>
      <c r="F83" s="14" t="s">
        <v>376</v>
      </c>
      <c r="G83" s="70">
        <v>5000000</v>
      </c>
      <c r="H83" s="93">
        <v>2013</v>
      </c>
      <c r="I83" s="72">
        <v>41628</v>
      </c>
      <c r="J83" s="72">
        <v>41658</v>
      </c>
      <c r="K83" s="2">
        <v>0</v>
      </c>
      <c r="L83" s="3">
        <v>0</v>
      </c>
      <c r="M83" s="4">
        <v>0</v>
      </c>
      <c r="N83" s="5" t="s">
        <v>37</v>
      </c>
      <c r="O83" s="6" t="s">
        <v>37</v>
      </c>
      <c r="P83" s="6">
        <v>41658</v>
      </c>
      <c r="Q83" s="7">
        <v>5000000</v>
      </c>
      <c r="R83" s="7">
        <v>5000000</v>
      </c>
      <c r="S83" s="73">
        <v>0</v>
      </c>
      <c r="T83" s="74" t="s">
        <v>377</v>
      </c>
      <c r="U83" s="75">
        <f t="shared" si="3"/>
        <v>1</v>
      </c>
      <c r="V83" s="76">
        <f t="shared" ca="1" si="4"/>
        <v>1</v>
      </c>
      <c r="W83" s="77" t="str">
        <f t="shared" ca="1" si="5"/>
        <v/>
      </c>
      <c r="X83" s="78" t="s">
        <v>44</v>
      </c>
      <c r="Y83" s="90" t="s">
        <v>378</v>
      </c>
      <c r="Z83" s="80"/>
      <c r="AA83" s="81"/>
      <c r="AB83" s="90" t="s">
        <v>42</v>
      </c>
      <c r="AC83" s="82" t="s">
        <v>43</v>
      </c>
      <c r="AD83" s="83" t="s">
        <v>38</v>
      </c>
      <c r="AE83" s="81" t="s">
        <v>80</v>
      </c>
    </row>
    <row r="84" spans="1:31" ht="49.5" customHeight="1" x14ac:dyDescent="0.25">
      <c r="A84" s="103"/>
      <c r="B84" s="69">
        <v>78</v>
      </c>
      <c r="C84" s="13" t="s">
        <v>388</v>
      </c>
      <c r="D84" s="14" t="s">
        <v>389</v>
      </c>
      <c r="E84" s="12">
        <v>7212142</v>
      </c>
      <c r="F84" s="14" t="s">
        <v>376</v>
      </c>
      <c r="G84" s="70">
        <v>5000000</v>
      </c>
      <c r="H84" s="93">
        <v>2013</v>
      </c>
      <c r="I84" s="72">
        <v>41628</v>
      </c>
      <c r="J84" s="72">
        <v>41658</v>
      </c>
      <c r="K84" s="2">
        <v>0</v>
      </c>
      <c r="L84" s="3">
        <v>0</v>
      </c>
      <c r="M84" s="4">
        <v>0</v>
      </c>
      <c r="N84" s="5" t="s">
        <v>37</v>
      </c>
      <c r="O84" s="6" t="s">
        <v>37</v>
      </c>
      <c r="P84" s="6">
        <v>41658</v>
      </c>
      <c r="Q84" s="7">
        <v>5000000</v>
      </c>
      <c r="R84" s="7">
        <v>5000000</v>
      </c>
      <c r="S84" s="73">
        <v>0</v>
      </c>
      <c r="T84" s="74" t="s">
        <v>377</v>
      </c>
      <c r="U84" s="75">
        <f t="shared" si="3"/>
        <v>1</v>
      </c>
      <c r="V84" s="76">
        <f t="shared" ca="1" si="4"/>
        <v>1</v>
      </c>
      <c r="W84" s="77" t="str">
        <f t="shared" ca="1" si="5"/>
        <v/>
      </c>
      <c r="X84" s="78" t="s">
        <v>44</v>
      </c>
      <c r="Y84" s="90" t="s">
        <v>378</v>
      </c>
      <c r="Z84" s="80"/>
      <c r="AA84" s="81"/>
      <c r="AB84" s="90" t="s">
        <v>42</v>
      </c>
      <c r="AC84" s="82" t="s">
        <v>43</v>
      </c>
      <c r="AD84" s="83" t="s">
        <v>38</v>
      </c>
      <c r="AE84" s="81" t="s">
        <v>80</v>
      </c>
    </row>
    <row r="85" spans="1:31" ht="49.5" customHeight="1" x14ac:dyDescent="0.25">
      <c r="A85" s="103"/>
      <c r="B85" s="69">
        <v>79</v>
      </c>
      <c r="C85" s="13" t="s">
        <v>390</v>
      </c>
      <c r="D85" s="14" t="s">
        <v>344</v>
      </c>
      <c r="E85" s="12">
        <v>830110570</v>
      </c>
      <c r="F85" s="14" t="s">
        <v>391</v>
      </c>
      <c r="G85" s="70">
        <v>3017160</v>
      </c>
      <c r="H85" s="71">
        <v>2013</v>
      </c>
      <c r="I85" s="72">
        <v>41662</v>
      </c>
      <c r="J85" s="72">
        <v>41751</v>
      </c>
      <c r="K85" s="2">
        <v>0</v>
      </c>
      <c r="L85" s="3">
        <v>0</v>
      </c>
      <c r="M85" s="4">
        <v>0</v>
      </c>
      <c r="N85" s="5" t="s">
        <v>37</v>
      </c>
      <c r="O85" s="6" t="s">
        <v>37</v>
      </c>
      <c r="P85" s="6">
        <v>41751</v>
      </c>
      <c r="Q85" s="7">
        <v>3017160</v>
      </c>
      <c r="R85" s="7">
        <v>3017160</v>
      </c>
      <c r="S85" s="73">
        <v>0</v>
      </c>
      <c r="T85" s="91" t="s">
        <v>73</v>
      </c>
      <c r="U85" s="75">
        <f t="shared" si="3"/>
        <v>1</v>
      </c>
      <c r="V85" s="76">
        <f t="shared" ca="1" si="4"/>
        <v>1</v>
      </c>
      <c r="W85" s="77" t="str">
        <f t="shared" ca="1" si="5"/>
        <v/>
      </c>
      <c r="X85" s="78" t="s">
        <v>44</v>
      </c>
      <c r="Y85" s="90" t="s">
        <v>392</v>
      </c>
      <c r="Z85" s="80" t="s">
        <v>51</v>
      </c>
      <c r="AA85" s="81"/>
      <c r="AB85" s="90" t="s">
        <v>393</v>
      </c>
      <c r="AC85" s="82" t="s">
        <v>59</v>
      </c>
      <c r="AD85" s="83" t="s">
        <v>44</v>
      </c>
      <c r="AE85" s="81" t="s">
        <v>248</v>
      </c>
    </row>
    <row r="86" spans="1:31" ht="49.5" customHeight="1" x14ac:dyDescent="0.25">
      <c r="A86" s="103"/>
      <c r="B86" s="69">
        <v>80</v>
      </c>
      <c r="C86" s="13" t="s">
        <v>394</v>
      </c>
      <c r="D86" s="14" t="s">
        <v>395</v>
      </c>
      <c r="E86" s="12">
        <v>811021363</v>
      </c>
      <c r="F86" s="14" t="s">
        <v>396</v>
      </c>
      <c r="G86" s="70">
        <v>60000000</v>
      </c>
      <c r="H86" s="71">
        <v>2013</v>
      </c>
      <c r="I86" s="72">
        <v>41655</v>
      </c>
      <c r="J86" s="72">
        <v>42019</v>
      </c>
      <c r="K86" s="2">
        <v>0</v>
      </c>
      <c r="L86" s="3">
        <v>0</v>
      </c>
      <c r="M86" s="4">
        <v>0</v>
      </c>
      <c r="N86" s="5" t="s">
        <v>37</v>
      </c>
      <c r="O86" s="6" t="s">
        <v>37</v>
      </c>
      <c r="P86" s="6">
        <v>42019</v>
      </c>
      <c r="Q86" s="7">
        <v>60000000</v>
      </c>
      <c r="R86" s="7">
        <v>42574877.200000003</v>
      </c>
      <c r="S86" s="73">
        <v>17425122.799999997</v>
      </c>
      <c r="T86" s="74" t="s">
        <v>397</v>
      </c>
      <c r="U86" s="75">
        <f t="shared" si="3"/>
        <v>0.70958128666666676</v>
      </c>
      <c r="V86" s="76">
        <f t="shared" ca="1" si="4"/>
        <v>0.84890109890109888</v>
      </c>
      <c r="W86" s="77">
        <f t="shared" ca="1" si="5"/>
        <v>55</v>
      </c>
      <c r="X86" s="78" t="s">
        <v>38</v>
      </c>
      <c r="Y86" s="79" t="s">
        <v>398</v>
      </c>
      <c r="Z86" s="80" t="s">
        <v>51</v>
      </c>
      <c r="AA86" s="81" t="s">
        <v>399</v>
      </c>
      <c r="AB86" s="90" t="s">
        <v>42</v>
      </c>
      <c r="AC86" s="90" t="s">
        <v>282</v>
      </c>
      <c r="AD86" s="83" t="s">
        <v>44</v>
      </c>
      <c r="AE86" s="81" t="s">
        <v>400</v>
      </c>
    </row>
    <row r="87" spans="1:31" ht="49.5" customHeight="1" x14ac:dyDescent="0.25">
      <c r="A87" s="103"/>
      <c r="B87" s="69">
        <v>81</v>
      </c>
      <c r="C87" s="13" t="s">
        <v>401</v>
      </c>
      <c r="D87" s="14" t="s">
        <v>402</v>
      </c>
      <c r="E87" s="12">
        <v>72167924</v>
      </c>
      <c r="F87" s="14" t="s">
        <v>376</v>
      </c>
      <c r="G87" s="70">
        <v>5000000</v>
      </c>
      <c r="H87" s="93">
        <v>2013</v>
      </c>
      <c r="I87" s="72">
        <v>41634</v>
      </c>
      <c r="J87" s="72">
        <v>41664</v>
      </c>
      <c r="K87" s="2">
        <v>0</v>
      </c>
      <c r="L87" s="3">
        <v>0</v>
      </c>
      <c r="M87" s="4">
        <v>0</v>
      </c>
      <c r="N87" s="5" t="s">
        <v>37</v>
      </c>
      <c r="O87" s="6" t="s">
        <v>37</v>
      </c>
      <c r="P87" s="6">
        <v>41664</v>
      </c>
      <c r="Q87" s="7">
        <v>5000000</v>
      </c>
      <c r="R87" s="7">
        <v>5000000</v>
      </c>
      <c r="S87" s="73">
        <v>0</v>
      </c>
      <c r="T87" s="74" t="s">
        <v>377</v>
      </c>
      <c r="U87" s="75">
        <f t="shared" si="3"/>
        <v>1</v>
      </c>
      <c r="V87" s="76">
        <f t="shared" ca="1" si="4"/>
        <v>1</v>
      </c>
      <c r="W87" s="77" t="str">
        <f t="shared" ca="1" si="5"/>
        <v/>
      </c>
      <c r="X87" s="78" t="s">
        <v>44</v>
      </c>
      <c r="Y87" s="90" t="s">
        <v>378</v>
      </c>
      <c r="Z87" s="80"/>
      <c r="AA87" s="81"/>
      <c r="AB87" s="90" t="s">
        <v>42</v>
      </c>
      <c r="AC87" s="82" t="s">
        <v>43</v>
      </c>
      <c r="AD87" s="83" t="s">
        <v>38</v>
      </c>
      <c r="AE87" s="81" t="s">
        <v>80</v>
      </c>
    </row>
    <row r="88" spans="1:31" ht="49.5" customHeight="1" x14ac:dyDescent="0.25">
      <c r="A88" s="103"/>
      <c r="B88" s="69">
        <v>82</v>
      </c>
      <c r="C88" s="13" t="s">
        <v>403</v>
      </c>
      <c r="D88" s="14" t="s">
        <v>260</v>
      </c>
      <c r="E88" s="12">
        <v>800015583</v>
      </c>
      <c r="F88" s="14" t="s">
        <v>404</v>
      </c>
      <c r="G88" s="70">
        <v>3743343</v>
      </c>
      <c r="H88" s="71">
        <v>2013</v>
      </c>
      <c r="I88" s="72">
        <v>41662</v>
      </c>
      <c r="J88" s="72">
        <v>41754</v>
      </c>
      <c r="K88" s="2">
        <v>0</v>
      </c>
      <c r="L88" s="3">
        <v>0</v>
      </c>
      <c r="M88" s="4">
        <v>0</v>
      </c>
      <c r="N88" s="5" t="s">
        <v>37</v>
      </c>
      <c r="O88" s="6" t="s">
        <v>37</v>
      </c>
      <c r="P88" s="6">
        <v>41754</v>
      </c>
      <c r="Q88" s="7">
        <v>3743343</v>
      </c>
      <c r="R88" s="7">
        <v>3743343</v>
      </c>
      <c r="S88" s="73">
        <v>0</v>
      </c>
      <c r="T88" s="91" t="s">
        <v>73</v>
      </c>
      <c r="U88" s="75">
        <f t="shared" si="3"/>
        <v>1</v>
      </c>
      <c r="V88" s="76">
        <f t="shared" ca="1" si="4"/>
        <v>1</v>
      </c>
      <c r="W88" s="77" t="str">
        <f t="shared" ca="1" si="5"/>
        <v/>
      </c>
      <c r="X88" s="78" t="s">
        <v>44</v>
      </c>
      <c r="Y88" s="90" t="s">
        <v>182</v>
      </c>
      <c r="Z88" s="80"/>
      <c r="AA88" s="81"/>
      <c r="AB88" s="90" t="s">
        <v>393</v>
      </c>
      <c r="AC88" s="82" t="s">
        <v>59</v>
      </c>
      <c r="AD88" s="83" t="s">
        <v>38</v>
      </c>
      <c r="AE88" s="81" t="s">
        <v>80</v>
      </c>
    </row>
    <row r="89" spans="1:31" ht="49.5" customHeight="1" x14ac:dyDescent="0.25">
      <c r="A89" s="103"/>
      <c r="B89" s="69">
        <v>83</v>
      </c>
      <c r="C89" s="13" t="s">
        <v>405</v>
      </c>
      <c r="D89" s="14" t="s">
        <v>406</v>
      </c>
      <c r="E89" s="12">
        <v>52374136</v>
      </c>
      <c r="F89" s="14" t="s">
        <v>407</v>
      </c>
      <c r="G89" s="70">
        <v>1620000</v>
      </c>
      <c r="H89" s="71">
        <v>2013</v>
      </c>
      <c r="I89" s="72">
        <v>41662</v>
      </c>
      <c r="J89" s="72">
        <v>42026</v>
      </c>
      <c r="K89" s="2">
        <v>0</v>
      </c>
      <c r="L89" s="3">
        <v>0</v>
      </c>
      <c r="M89" s="4">
        <v>0</v>
      </c>
      <c r="N89" s="5" t="s">
        <v>37</v>
      </c>
      <c r="O89" s="6" t="s">
        <v>37</v>
      </c>
      <c r="P89" s="6">
        <v>42026</v>
      </c>
      <c r="Q89" s="7">
        <v>1620000</v>
      </c>
      <c r="R89" s="7">
        <v>354000</v>
      </c>
      <c r="S89" s="73">
        <v>1266000</v>
      </c>
      <c r="T89" s="74" t="s">
        <v>408</v>
      </c>
      <c r="U89" s="75">
        <f t="shared" si="3"/>
        <v>0.21851851851851853</v>
      </c>
      <c r="V89" s="76">
        <f t="shared" ca="1" si="4"/>
        <v>0.82967032967032972</v>
      </c>
      <c r="W89" s="77">
        <f t="shared" ca="1" si="5"/>
        <v>62</v>
      </c>
      <c r="X89" s="78" t="s">
        <v>38</v>
      </c>
      <c r="Y89" s="79" t="s">
        <v>409</v>
      </c>
      <c r="Z89" s="80" t="s">
        <v>51</v>
      </c>
      <c r="AA89" s="81" t="s">
        <v>410</v>
      </c>
      <c r="AB89" s="90" t="s">
        <v>393</v>
      </c>
      <c r="AC89" s="82" t="s">
        <v>59</v>
      </c>
      <c r="AD89" s="83" t="s">
        <v>44</v>
      </c>
      <c r="AE89" s="81" t="s">
        <v>248</v>
      </c>
    </row>
    <row r="90" spans="1:31" ht="49.5" customHeight="1" x14ac:dyDescent="0.25">
      <c r="A90" s="103"/>
      <c r="B90" s="69">
        <v>84</v>
      </c>
      <c r="C90" s="13" t="s">
        <v>411</v>
      </c>
      <c r="D90" s="14" t="s">
        <v>280</v>
      </c>
      <c r="E90" s="12">
        <v>800039398</v>
      </c>
      <c r="F90" s="14" t="s">
        <v>412</v>
      </c>
      <c r="G90" s="70">
        <v>32048480</v>
      </c>
      <c r="H90" s="71">
        <v>2013</v>
      </c>
      <c r="I90" s="72">
        <v>41655</v>
      </c>
      <c r="J90" s="72">
        <v>41713</v>
      </c>
      <c r="K90" s="2">
        <v>0</v>
      </c>
      <c r="L90" s="3">
        <v>0</v>
      </c>
      <c r="M90" s="4">
        <v>0</v>
      </c>
      <c r="N90" s="5" t="s">
        <v>37</v>
      </c>
      <c r="O90" s="6" t="s">
        <v>37</v>
      </c>
      <c r="P90" s="6">
        <v>41713</v>
      </c>
      <c r="Q90" s="7">
        <v>32048480</v>
      </c>
      <c r="R90" s="7">
        <v>32048480</v>
      </c>
      <c r="S90" s="73">
        <v>0</v>
      </c>
      <c r="T90" s="74" t="s">
        <v>413</v>
      </c>
      <c r="U90" s="75">
        <f t="shared" si="3"/>
        <v>1</v>
      </c>
      <c r="V90" s="76">
        <f t="shared" ca="1" si="4"/>
        <v>1</v>
      </c>
      <c r="W90" s="77" t="str">
        <f t="shared" ca="1" si="5"/>
        <v/>
      </c>
      <c r="X90" s="78" t="s">
        <v>44</v>
      </c>
      <c r="Y90" s="90" t="s">
        <v>414</v>
      </c>
      <c r="Z90" s="80"/>
      <c r="AA90" s="81"/>
      <c r="AB90" s="90" t="s">
        <v>42</v>
      </c>
      <c r="AC90" s="82" t="s">
        <v>59</v>
      </c>
      <c r="AD90" s="83" t="s">
        <v>44</v>
      </c>
      <c r="AE90" s="81" t="s">
        <v>60</v>
      </c>
    </row>
    <row r="91" spans="1:31" ht="49.5" customHeight="1" x14ac:dyDescent="0.25">
      <c r="A91" s="103"/>
      <c r="B91" s="69">
        <v>85</v>
      </c>
      <c r="C91" s="13" t="s">
        <v>415</v>
      </c>
      <c r="D91" s="14" t="s">
        <v>416</v>
      </c>
      <c r="E91" s="12">
        <v>830093579</v>
      </c>
      <c r="F91" s="14" t="s">
        <v>417</v>
      </c>
      <c r="G91" s="70">
        <v>3480000</v>
      </c>
      <c r="H91" s="71">
        <v>2013</v>
      </c>
      <c r="I91" s="72">
        <v>41662</v>
      </c>
      <c r="J91" s="72">
        <v>41720</v>
      </c>
      <c r="K91" s="2">
        <v>0</v>
      </c>
      <c r="L91" s="3">
        <v>0</v>
      </c>
      <c r="M91" s="4">
        <v>0</v>
      </c>
      <c r="N91" s="5" t="s">
        <v>37</v>
      </c>
      <c r="O91" s="6" t="s">
        <v>37</v>
      </c>
      <c r="P91" s="6">
        <v>41720</v>
      </c>
      <c r="Q91" s="7">
        <v>3480000</v>
      </c>
      <c r="R91" s="7">
        <v>3480000</v>
      </c>
      <c r="S91" s="73">
        <v>0</v>
      </c>
      <c r="T91" s="91" t="s">
        <v>73</v>
      </c>
      <c r="U91" s="75">
        <f t="shared" si="3"/>
        <v>1</v>
      </c>
      <c r="V91" s="76">
        <f t="shared" ca="1" si="4"/>
        <v>1</v>
      </c>
      <c r="W91" s="77" t="str">
        <f t="shared" ca="1" si="5"/>
        <v/>
      </c>
      <c r="X91" s="78" t="s">
        <v>44</v>
      </c>
      <c r="Y91" s="90" t="s">
        <v>418</v>
      </c>
      <c r="Z91" s="80"/>
      <c r="AA91" s="81"/>
      <c r="AB91" s="90" t="s">
        <v>393</v>
      </c>
      <c r="AC91" s="82" t="s">
        <v>59</v>
      </c>
      <c r="AD91" s="83" t="s">
        <v>38</v>
      </c>
      <c r="AE91" s="81" t="s">
        <v>248</v>
      </c>
    </row>
    <row r="92" spans="1:31" ht="49.5" customHeight="1" x14ac:dyDescent="0.25">
      <c r="A92" s="103"/>
      <c r="B92" s="69">
        <v>86</v>
      </c>
      <c r="C92" s="13" t="s">
        <v>419</v>
      </c>
      <c r="D92" s="14" t="s">
        <v>280</v>
      </c>
      <c r="E92" s="17">
        <v>800039398</v>
      </c>
      <c r="F92" s="14" t="s">
        <v>420</v>
      </c>
      <c r="G92" s="70">
        <v>126308000</v>
      </c>
      <c r="H92" s="71">
        <v>2013</v>
      </c>
      <c r="I92" s="72">
        <v>41662</v>
      </c>
      <c r="J92" s="72">
        <v>41736</v>
      </c>
      <c r="K92" s="2">
        <v>0</v>
      </c>
      <c r="L92" s="3">
        <v>0</v>
      </c>
      <c r="M92" s="4">
        <v>0</v>
      </c>
      <c r="N92" s="5" t="s">
        <v>37</v>
      </c>
      <c r="O92" s="6" t="s">
        <v>37</v>
      </c>
      <c r="P92" s="6">
        <v>41736</v>
      </c>
      <c r="Q92" s="7">
        <v>126308000</v>
      </c>
      <c r="R92" s="7">
        <v>126308000</v>
      </c>
      <c r="S92" s="73">
        <v>0</v>
      </c>
      <c r="T92" s="74" t="s">
        <v>421</v>
      </c>
      <c r="U92" s="75">
        <f t="shared" si="3"/>
        <v>1</v>
      </c>
      <c r="V92" s="76">
        <f t="shared" ca="1" si="4"/>
        <v>1</v>
      </c>
      <c r="W92" s="77" t="str">
        <f t="shared" ca="1" si="5"/>
        <v/>
      </c>
      <c r="X92" s="78" t="s">
        <v>44</v>
      </c>
      <c r="Y92" s="90" t="s">
        <v>422</v>
      </c>
      <c r="Z92" s="80"/>
      <c r="AA92" s="81"/>
      <c r="AB92" s="90" t="s">
        <v>393</v>
      </c>
      <c r="AC92" s="90" t="s">
        <v>282</v>
      </c>
      <c r="AD92" s="83" t="s">
        <v>44</v>
      </c>
      <c r="AE92" s="81" t="s">
        <v>248</v>
      </c>
    </row>
    <row r="93" spans="1:31" ht="49.5" customHeight="1" x14ac:dyDescent="0.25">
      <c r="A93" s="103"/>
      <c r="B93" s="69">
        <v>87</v>
      </c>
      <c r="C93" s="13" t="s">
        <v>423</v>
      </c>
      <c r="D93" s="14" t="s">
        <v>424</v>
      </c>
      <c r="E93" s="12">
        <v>1010168639</v>
      </c>
      <c r="F93" s="14" t="s">
        <v>425</v>
      </c>
      <c r="G93" s="70">
        <v>3500000</v>
      </c>
      <c r="H93" s="93">
        <v>2013</v>
      </c>
      <c r="I93" s="72">
        <v>41638</v>
      </c>
      <c r="J93" s="72">
        <v>41668</v>
      </c>
      <c r="K93" s="2">
        <v>0</v>
      </c>
      <c r="L93" s="3">
        <v>0</v>
      </c>
      <c r="M93" s="4">
        <v>0</v>
      </c>
      <c r="N93" s="5" t="s">
        <v>37</v>
      </c>
      <c r="O93" s="6" t="s">
        <v>37</v>
      </c>
      <c r="P93" s="6">
        <v>41668</v>
      </c>
      <c r="Q93" s="7">
        <v>3500000</v>
      </c>
      <c r="R93" s="7">
        <v>3500000</v>
      </c>
      <c r="S93" s="73">
        <v>0</v>
      </c>
      <c r="T93" s="74" t="s">
        <v>426</v>
      </c>
      <c r="U93" s="75">
        <f t="shared" si="3"/>
        <v>1</v>
      </c>
      <c r="V93" s="76">
        <f t="shared" ca="1" si="4"/>
        <v>1</v>
      </c>
      <c r="W93" s="77" t="str">
        <f t="shared" ca="1" si="5"/>
        <v/>
      </c>
      <c r="X93" s="78" t="s">
        <v>44</v>
      </c>
      <c r="Y93" s="90" t="s">
        <v>378</v>
      </c>
      <c r="Z93" s="80"/>
      <c r="AA93" s="81"/>
      <c r="AB93" s="90" t="s">
        <v>42</v>
      </c>
      <c r="AC93" s="82" t="s">
        <v>43</v>
      </c>
      <c r="AD93" s="83" t="s">
        <v>38</v>
      </c>
      <c r="AE93" s="81" t="s">
        <v>80</v>
      </c>
    </row>
    <row r="94" spans="1:31" ht="49.5" customHeight="1" x14ac:dyDescent="0.25">
      <c r="A94" s="103"/>
      <c r="B94" s="69">
        <v>88</v>
      </c>
      <c r="C94" s="13" t="s">
        <v>427</v>
      </c>
      <c r="D94" s="14" t="s">
        <v>428</v>
      </c>
      <c r="E94" s="12">
        <v>800058607</v>
      </c>
      <c r="F94" s="14" t="s">
        <v>429</v>
      </c>
      <c r="G94" s="70">
        <v>741115936</v>
      </c>
      <c r="H94" s="71">
        <v>2013</v>
      </c>
      <c r="I94" s="72">
        <v>41670</v>
      </c>
      <c r="J94" s="72">
        <v>41759</v>
      </c>
      <c r="K94" s="2">
        <v>0</v>
      </c>
      <c r="L94" s="3">
        <v>0</v>
      </c>
      <c r="M94" s="4">
        <v>1</v>
      </c>
      <c r="N94" s="5" t="s">
        <v>430</v>
      </c>
      <c r="O94" s="6">
        <v>41789</v>
      </c>
      <c r="P94" s="6">
        <v>41789</v>
      </c>
      <c r="Q94" s="7">
        <v>741115936</v>
      </c>
      <c r="R94" s="7">
        <v>741115935</v>
      </c>
      <c r="S94" s="73">
        <v>1</v>
      </c>
      <c r="T94" s="74" t="s">
        <v>431</v>
      </c>
      <c r="U94" s="75">
        <f t="shared" si="3"/>
        <v>0.99999999865068345</v>
      </c>
      <c r="V94" s="76">
        <f t="shared" ca="1" si="4"/>
        <v>1</v>
      </c>
      <c r="W94" s="77" t="str">
        <f t="shared" ca="1" si="5"/>
        <v/>
      </c>
      <c r="X94" s="78" t="s">
        <v>44</v>
      </c>
      <c r="Y94" s="90" t="s">
        <v>432</v>
      </c>
      <c r="Z94" s="80" t="s">
        <v>51</v>
      </c>
      <c r="AA94" s="81"/>
      <c r="AB94" s="90" t="s">
        <v>393</v>
      </c>
      <c r="AC94" s="90" t="s">
        <v>282</v>
      </c>
      <c r="AD94" s="83" t="s">
        <v>44</v>
      </c>
      <c r="AE94" s="81" t="s">
        <v>248</v>
      </c>
    </row>
    <row r="95" spans="1:31" ht="49.5" customHeight="1" x14ac:dyDescent="0.25">
      <c r="A95" s="103"/>
      <c r="B95" s="69">
        <v>89</v>
      </c>
      <c r="C95" s="13" t="s">
        <v>433</v>
      </c>
      <c r="D95" s="14" t="s">
        <v>121</v>
      </c>
      <c r="E95" s="12">
        <v>860019063</v>
      </c>
      <c r="F95" s="14" t="s">
        <v>434</v>
      </c>
      <c r="G95" s="70">
        <v>30000000</v>
      </c>
      <c r="H95" s="71">
        <v>2014</v>
      </c>
      <c r="I95" s="72">
        <v>41703</v>
      </c>
      <c r="J95" s="72">
        <v>42067</v>
      </c>
      <c r="K95" s="2">
        <v>0</v>
      </c>
      <c r="L95" s="3">
        <v>0</v>
      </c>
      <c r="M95" s="4">
        <v>0</v>
      </c>
      <c r="N95" s="5" t="s">
        <v>37</v>
      </c>
      <c r="O95" s="6" t="s">
        <v>37</v>
      </c>
      <c r="P95" s="6">
        <v>42067</v>
      </c>
      <c r="Q95" s="7">
        <v>30000000</v>
      </c>
      <c r="R95" s="7">
        <v>19426663</v>
      </c>
      <c r="S95" s="73">
        <v>10573337</v>
      </c>
      <c r="T95" s="107" t="s">
        <v>435</v>
      </c>
      <c r="U95" s="75">
        <f t="shared" si="3"/>
        <v>0.64755543333333332</v>
      </c>
      <c r="V95" s="76">
        <f t="shared" ca="1" si="4"/>
        <v>0.71703296703296704</v>
      </c>
      <c r="W95" s="77">
        <f t="shared" ca="1" si="5"/>
        <v>103</v>
      </c>
      <c r="X95" s="78" t="s">
        <v>38</v>
      </c>
      <c r="Y95" s="79" t="s">
        <v>273</v>
      </c>
      <c r="Z95" s="80" t="s">
        <v>51</v>
      </c>
      <c r="AA95" s="81" t="s">
        <v>112</v>
      </c>
      <c r="AB95" s="90" t="s">
        <v>42</v>
      </c>
      <c r="AC95" s="82" t="s">
        <v>59</v>
      </c>
      <c r="AD95" s="83" t="s">
        <v>44</v>
      </c>
      <c r="AE95" s="81" t="s">
        <v>248</v>
      </c>
    </row>
    <row r="96" spans="1:31" ht="49.5" customHeight="1" x14ac:dyDescent="0.25">
      <c r="A96" s="103"/>
      <c r="B96" s="69">
        <v>90</v>
      </c>
      <c r="C96" s="13" t="s">
        <v>436</v>
      </c>
      <c r="D96" s="14" t="s">
        <v>126</v>
      </c>
      <c r="E96" s="12">
        <v>830067096</v>
      </c>
      <c r="F96" s="14" t="s">
        <v>437</v>
      </c>
      <c r="G96" s="70">
        <v>7740000</v>
      </c>
      <c r="H96" s="71">
        <v>2014</v>
      </c>
      <c r="I96" s="72">
        <v>41775</v>
      </c>
      <c r="J96" s="72">
        <v>42139</v>
      </c>
      <c r="K96" s="2">
        <v>0</v>
      </c>
      <c r="L96" s="3">
        <v>0</v>
      </c>
      <c r="M96" s="4">
        <v>0</v>
      </c>
      <c r="N96" s="5" t="s">
        <v>37</v>
      </c>
      <c r="O96" s="6" t="s">
        <v>37</v>
      </c>
      <c r="P96" s="6">
        <v>42139</v>
      </c>
      <c r="Q96" s="7">
        <v>7740000</v>
      </c>
      <c r="R96" s="7">
        <v>7740000</v>
      </c>
      <c r="S96" s="73">
        <v>0</v>
      </c>
      <c r="T96" s="107" t="s">
        <v>438</v>
      </c>
      <c r="U96" s="75">
        <f t="shared" si="3"/>
        <v>1</v>
      </c>
      <c r="V96" s="76">
        <f t="shared" ca="1" si="4"/>
        <v>0.51923076923076927</v>
      </c>
      <c r="W96" s="77">
        <f t="shared" ca="1" si="5"/>
        <v>175</v>
      </c>
      <c r="X96" s="78" t="s">
        <v>44</v>
      </c>
      <c r="Y96" s="79" t="s">
        <v>74</v>
      </c>
      <c r="Z96" s="80" t="s">
        <v>151</v>
      </c>
      <c r="AA96" s="81" t="s">
        <v>152</v>
      </c>
      <c r="AB96" s="81" t="s">
        <v>42</v>
      </c>
      <c r="AC96" s="82" t="s">
        <v>43</v>
      </c>
      <c r="AD96" s="83" t="s">
        <v>44</v>
      </c>
      <c r="AE96" s="81" t="s">
        <v>153</v>
      </c>
    </row>
    <row r="97" spans="1:31" ht="49.5" customHeight="1" x14ac:dyDescent="0.25">
      <c r="A97" s="84"/>
      <c r="B97" s="69">
        <v>91</v>
      </c>
      <c r="C97" s="13" t="s">
        <v>439</v>
      </c>
      <c r="D97" s="14" t="s">
        <v>173</v>
      </c>
      <c r="E97" s="12">
        <v>79887061</v>
      </c>
      <c r="F97" s="14" t="s">
        <v>440</v>
      </c>
      <c r="G97" s="70">
        <v>29819999</v>
      </c>
      <c r="H97" s="71">
        <v>2014</v>
      </c>
      <c r="I97" s="72">
        <v>41675</v>
      </c>
      <c r="J97" s="72">
        <v>42008</v>
      </c>
      <c r="K97" s="2">
        <v>0</v>
      </c>
      <c r="L97" s="3">
        <v>0</v>
      </c>
      <c r="M97" s="4">
        <v>0</v>
      </c>
      <c r="N97" s="5" t="s">
        <v>37</v>
      </c>
      <c r="O97" s="6" t="s">
        <v>37</v>
      </c>
      <c r="P97" s="6">
        <v>42008</v>
      </c>
      <c r="Q97" s="7">
        <v>29819999</v>
      </c>
      <c r="R97" s="7">
        <v>24036726</v>
      </c>
      <c r="S97" s="73">
        <v>5783273</v>
      </c>
      <c r="T97" s="107" t="s">
        <v>441</v>
      </c>
      <c r="U97" s="75">
        <f t="shared" si="3"/>
        <v>0.8060605904111533</v>
      </c>
      <c r="V97" s="76">
        <f t="shared" ca="1" si="4"/>
        <v>0.86786786786786785</v>
      </c>
      <c r="W97" s="77">
        <f t="shared" ca="1" si="5"/>
        <v>44</v>
      </c>
      <c r="X97" s="78" t="s">
        <v>38</v>
      </c>
      <c r="Y97" s="79" t="s">
        <v>442</v>
      </c>
      <c r="Z97" s="80" t="s">
        <v>51</v>
      </c>
      <c r="AA97" s="81"/>
      <c r="AB97" s="81" t="s">
        <v>42</v>
      </c>
      <c r="AC97" s="82" t="s">
        <v>43</v>
      </c>
      <c r="AD97" s="83" t="s">
        <v>38</v>
      </c>
      <c r="AE97" s="81" t="s">
        <v>248</v>
      </c>
    </row>
    <row r="98" spans="1:31" ht="64.5" customHeight="1" x14ac:dyDescent="0.25">
      <c r="A98" s="103"/>
      <c r="B98" s="69">
        <v>92</v>
      </c>
      <c r="C98" s="13" t="s">
        <v>443</v>
      </c>
      <c r="D98" s="14" t="s">
        <v>71</v>
      </c>
      <c r="E98" s="12">
        <v>860001022</v>
      </c>
      <c r="F98" s="14" t="s">
        <v>444</v>
      </c>
      <c r="G98" s="70">
        <v>1197000</v>
      </c>
      <c r="H98" s="71">
        <v>2014</v>
      </c>
      <c r="I98" s="72">
        <v>41717</v>
      </c>
      <c r="J98" s="72">
        <v>42081</v>
      </c>
      <c r="K98" s="2">
        <v>0</v>
      </c>
      <c r="L98" s="3">
        <v>0</v>
      </c>
      <c r="M98" s="4">
        <v>0</v>
      </c>
      <c r="N98" s="5" t="s">
        <v>37</v>
      </c>
      <c r="O98" s="6" t="s">
        <v>37</v>
      </c>
      <c r="P98" s="6">
        <v>42081</v>
      </c>
      <c r="Q98" s="7">
        <v>1197000</v>
      </c>
      <c r="R98" s="7">
        <v>1197000</v>
      </c>
      <c r="S98" s="73">
        <v>0</v>
      </c>
      <c r="T98" s="107" t="s">
        <v>445</v>
      </c>
      <c r="U98" s="75">
        <f t="shared" si="3"/>
        <v>1</v>
      </c>
      <c r="V98" s="76">
        <f t="shared" ca="1" si="4"/>
        <v>0.6785714285714286</v>
      </c>
      <c r="W98" s="77">
        <f t="shared" ca="1" si="5"/>
        <v>117</v>
      </c>
      <c r="X98" s="78" t="s">
        <v>44</v>
      </c>
      <c r="Y98" s="79" t="s">
        <v>74</v>
      </c>
      <c r="Z98" s="80" t="s">
        <v>151</v>
      </c>
      <c r="AA98" s="81" t="s">
        <v>152</v>
      </c>
      <c r="AB98" s="81" t="s">
        <v>42</v>
      </c>
      <c r="AC98" s="82" t="s">
        <v>43</v>
      </c>
      <c r="AD98" s="83" t="s">
        <v>44</v>
      </c>
      <c r="AE98" s="81" t="s">
        <v>153</v>
      </c>
    </row>
    <row r="99" spans="1:31" ht="64.5" customHeight="1" x14ac:dyDescent="0.25">
      <c r="A99" s="103"/>
      <c r="B99" s="69">
        <v>93</v>
      </c>
      <c r="C99" s="108" t="s">
        <v>446</v>
      </c>
      <c r="D99" s="11" t="s">
        <v>447</v>
      </c>
      <c r="E99" s="12">
        <v>800249557</v>
      </c>
      <c r="F99" s="11" t="s">
        <v>448</v>
      </c>
      <c r="G99" s="109">
        <v>4000000</v>
      </c>
      <c r="H99" s="71">
        <v>2014</v>
      </c>
      <c r="I99" s="110">
        <v>41739</v>
      </c>
      <c r="J99" s="110">
        <v>41891</v>
      </c>
      <c r="K99" s="2">
        <v>0</v>
      </c>
      <c r="L99" s="3">
        <v>0</v>
      </c>
      <c r="M99" s="4">
        <v>0</v>
      </c>
      <c r="N99" s="5" t="s">
        <v>37</v>
      </c>
      <c r="O99" s="6" t="s">
        <v>37</v>
      </c>
      <c r="P99" s="6">
        <v>41891</v>
      </c>
      <c r="Q99" s="7">
        <v>4000000</v>
      </c>
      <c r="R99" s="7">
        <v>4000000</v>
      </c>
      <c r="S99" s="73">
        <v>0</v>
      </c>
      <c r="T99" s="107" t="s">
        <v>449</v>
      </c>
      <c r="U99" s="75">
        <f t="shared" si="3"/>
        <v>1</v>
      </c>
      <c r="V99" s="76">
        <f t="shared" ca="1" si="4"/>
        <v>1</v>
      </c>
      <c r="W99" s="77" t="str">
        <f t="shared" ca="1" si="5"/>
        <v/>
      </c>
      <c r="X99" s="78" t="s">
        <v>44</v>
      </c>
      <c r="Y99" s="90" t="s">
        <v>85</v>
      </c>
      <c r="Z99" s="80"/>
      <c r="AA99" s="81"/>
      <c r="AB99" s="81" t="s">
        <v>42</v>
      </c>
      <c r="AC99" s="82" t="s">
        <v>43</v>
      </c>
      <c r="AD99" s="83" t="s">
        <v>44</v>
      </c>
      <c r="AE99" s="81" t="s">
        <v>153</v>
      </c>
    </row>
    <row r="100" spans="1:31" ht="64.5" customHeight="1" x14ac:dyDescent="0.25">
      <c r="A100" s="103"/>
      <c r="B100" s="69">
        <v>94</v>
      </c>
      <c r="C100" s="108" t="s">
        <v>450</v>
      </c>
      <c r="D100" s="11" t="s">
        <v>92</v>
      </c>
      <c r="E100" s="12">
        <v>51931422</v>
      </c>
      <c r="F100" s="11" t="s">
        <v>451</v>
      </c>
      <c r="G100" s="109">
        <v>42800000</v>
      </c>
      <c r="H100" s="71">
        <v>2014</v>
      </c>
      <c r="I100" s="110">
        <v>41701</v>
      </c>
      <c r="J100" s="110">
        <v>42006</v>
      </c>
      <c r="K100" s="2">
        <v>0</v>
      </c>
      <c r="L100" s="3">
        <v>0</v>
      </c>
      <c r="M100" s="4">
        <v>0</v>
      </c>
      <c r="N100" s="5" t="s">
        <v>37</v>
      </c>
      <c r="O100" s="6" t="s">
        <v>37</v>
      </c>
      <c r="P100" s="6">
        <v>42006</v>
      </c>
      <c r="Q100" s="7">
        <v>42800000</v>
      </c>
      <c r="R100" s="7">
        <v>33954667</v>
      </c>
      <c r="S100" s="73">
        <v>8845333</v>
      </c>
      <c r="T100" s="107" t="s">
        <v>452</v>
      </c>
      <c r="U100" s="75">
        <f t="shared" si="3"/>
        <v>0.79333334112149534</v>
      </c>
      <c r="V100" s="76">
        <f t="shared" ca="1" si="4"/>
        <v>0.86229508196721316</v>
      </c>
      <c r="W100" s="77">
        <f t="shared" ca="1" si="5"/>
        <v>42</v>
      </c>
      <c r="X100" s="78" t="s">
        <v>38</v>
      </c>
      <c r="Y100" s="79" t="s">
        <v>442</v>
      </c>
      <c r="Z100" s="80" t="s">
        <v>238</v>
      </c>
      <c r="AA100" s="81" t="s">
        <v>453</v>
      </c>
      <c r="AB100" s="81" t="s">
        <v>42</v>
      </c>
      <c r="AC100" s="82" t="s">
        <v>43</v>
      </c>
      <c r="AD100" s="83" t="s">
        <v>38</v>
      </c>
      <c r="AE100" s="81" t="s">
        <v>248</v>
      </c>
    </row>
    <row r="101" spans="1:31" ht="64.5" customHeight="1" x14ac:dyDescent="0.25">
      <c r="A101" s="103"/>
      <c r="B101" s="69">
        <v>95</v>
      </c>
      <c r="C101" s="13" t="s">
        <v>454</v>
      </c>
      <c r="D101" s="14" t="s">
        <v>246</v>
      </c>
      <c r="E101" s="12">
        <v>80117116</v>
      </c>
      <c r="F101" s="14" t="s">
        <v>455</v>
      </c>
      <c r="G101" s="70">
        <v>38830000</v>
      </c>
      <c r="H101" s="71">
        <v>2014</v>
      </c>
      <c r="I101" s="72">
        <v>41708</v>
      </c>
      <c r="J101" s="72">
        <v>42013</v>
      </c>
      <c r="K101" s="2">
        <v>0</v>
      </c>
      <c r="L101" s="3">
        <v>0</v>
      </c>
      <c r="M101" s="4">
        <v>0</v>
      </c>
      <c r="N101" s="5" t="s">
        <v>37</v>
      </c>
      <c r="O101" s="6" t="s">
        <v>37</v>
      </c>
      <c r="P101" s="6">
        <v>42013</v>
      </c>
      <c r="Q101" s="7">
        <v>38830000</v>
      </c>
      <c r="R101" s="7">
        <v>29899100</v>
      </c>
      <c r="S101" s="73">
        <v>8930900</v>
      </c>
      <c r="T101" s="107" t="s">
        <v>456</v>
      </c>
      <c r="U101" s="75">
        <f t="shared" si="3"/>
        <v>0.77</v>
      </c>
      <c r="V101" s="76">
        <f t="shared" ca="1" si="4"/>
        <v>0.83934426229508197</v>
      </c>
      <c r="W101" s="77">
        <f t="shared" ca="1" si="5"/>
        <v>49</v>
      </c>
      <c r="X101" s="78" t="s">
        <v>38</v>
      </c>
      <c r="Y101" s="79" t="s">
        <v>442</v>
      </c>
      <c r="Z101" s="80" t="s">
        <v>151</v>
      </c>
      <c r="AA101" s="81" t="s">
        <v>152</v>
      </c>
      <c r="AB101" s="81" t="s">
        <v>42</v>
      </c>
      <c r="AC101" s="82" t="s">
        <v>43</v>
      </c>
      <c r="AD101" s="83" t="s">
        <v>38</v>
      </c>
      <c r="AE101" s="81" t="s">
        <v>248</v>
      </c>
    </row>
    <row r="102" spans="1:31" ht="64.5" customHeight="1" x14ac:dyDescent="0.25">
      <c r="A102" s="111"/>
      <c r="B102" s="69">
        <v>96</v>
      </c>
      <c r="C102" s="108" t="s">
        <v>457</v>
      </c>
      <c r="D102" s="11" t="s">
        <v>206</v>
      </c>
      <c r="E102" s="12">
        <v>4098836</v>
      </c>
      <c r="F102" s="11" t="s">
        <v>458</v>
      </c>
      <c r="G102" s="109">
        <v>40997000</v>
      </c>
      <c r="H102" s="71">
        <v>2014</v>
      </c>
      <c r="I102" s="110">
        <v>41675</v>
      </c>
      <c r="J102" s="110">
        <v>42008</v>
      </c>
      <c r="K102" s="2">
        <v>0</v>
      </c>
      <c r="L102" s="3">
        <v>0</v>
      </c>
      <c r="M102" s="4">
        <v>0</v>
      </c>
      <c r="N102" s="5" t="s">
        <v>37</v>
      </c>
      <c r="O102" s="6" t="s">
        <v>37</v>
      </c>
      <c r="P102" s="6">
        <v>42008</v>
      </c>
      <c r="Q102" s="7">
        <v>40997000</v>
      </c>
      <c r="R102" s="7">
        <v>33046068</v>
      </c>
      <c r="S102" s="73">
        <v>7950932</v>
      </c>
      <c r="T102" s="107" t="s">
        <v>459</v>
      </c>
      <c r="U102" s="75">
        <f t="shared" si="3"/>
        <v>0.80606063858331101</v>
      </c>
      <c r="V102" s="76">
        <f t="shared" ca="1" si="4"/>
        <v>0.86786786786786785</v>
      </c>
      <c r="W102" s="77">
        <f t="shared" ca="1" si="5"/>
        <v>44</v>
      </c>
      <c r="X102" s="78" t="s">
        <v>38</v>
      </c>
      <c r="Y102" s="79" t="s">
        <v>442</v>
      </c>
      <c r="Z102" s="80" t="s">
        <v>238</v>
      </c>
      <c r="AA102" s="81" t="s">
        <v>453</v>
      </c>
      <c r="AB102" s="81" t="s">
        <v>42</v>
      </c>
      <c r="AC102" s="82" t="s">
        <v>43</v>
      </c>
      <c r="AD102" s="83" t="s">
        <v>38</v>
      </c>
      <c r="AE102" s="81" t="s">
        <v>248</v>
      </c>
    </row>
    <row r="103" spans="1:31" ht="64.5" customHeight="1" x14ac:dyDescent="0.25">
      <c r="A103" s="103"/>
      <c r="B103" s="69">
        <v>97</v>
      </c>
      <c r="C103" s="13" t="s">
        <v>460</v>
      </c>
      <c r="D103" s="14" t="s">
        <v>387</v>
      </c>
      <c r="E103" s="12">
        <v>19136712</v>
      </c>
      <c r="F103" s="14" t="s">
        <v>461</v>
      </c>
      <c r="G103" s="70">
        <v>55000000</v>
      </c>
      <c r="H103" s="71">
        <v>2014</v>
      </c>
      <c r="I103" s="72">
        <v>41675</v>
      </c>
      <c r="J103" s="72">
        <v>42008</v>
      </c>
      <c r="K103" s="2">
        <v>0</v>
      </c>
      <c r="L103" s="3">
        <v>0</v>
      </c>
      <c r="M103" s="4">
        <v>0</v>
      </c>
      <c r="N103" s="5" t="s">
        <v>37</v>
      </c>
      <c r="O103" s="6" t="s">
        <v>37</v>
      </c>
      <c r="P103" s="6">
        <v>42008</v>
      </c>
      <c r="Q103" s="7">
        <v>55000000</v>
      </c>
      <c r="R103" s="7">
        <v>24333333</v>
      </c>
      <c r="S103" s="73">
        <v>30666667</v>
      </c>
      <c r="T103" s="107" t="s">
        <v>462</v>
      </c>
      <c r="U103" s="75">
        <f t="shared" si="3"/>
        <v>0.44242423636363637</v>
      </c>
      <c r="V103" s="76">
        <f t="shared" ca="1" si="4"/>
        <v>0.86786786786786785</v>
      </c>
      <c r="W103" s="77">
        <f t="shared" ca="1" si="5"/>
        <v>44</v>
      </c>
      <c r="X103" s="78" t="s">
        <v>38</v>
      </c>
      <c r="Y103" s="79" t="s">
        <v>442</v>
      </c>
      <c r="Z103" s="80" t="s">
        <v>238</v>
      </c>
      <c r="AA103" s="81" t="s">
        <v>453</v>
      </c>
      <c r="AB103" s="81" t="s">
        <v>42</v>
      </c>
      <c r="AC103" s="82" t="s">
        <v>43</v>
      </c>
      <c r="AD103" s="83" t="s">
        <v>38</v>
      </c>
      <c r="AE103" s="81" t="s">
        <v>381</v>
      </c>
    </row>
    <row r="104" spans="1:31" ht="64.5" customHeight="1" x14ac:dyDescent="0.25">
      <c r="A104" s="111"/>
      <c r="B104" s="69">
        <v>98</v>
      </c>
      <c r="C104" s="13" t="s">
        <v>463</v>
      </c>
      <c r="D104" s="14" t="s">
        <v>389</v>
      </c>
      <c r="E104" s="12">
        <v>7212142</v>
      </c>
      <c r="F104" s="14" t="s">
        <v>461</v>
      </c>
      <c r="G104" s="70">
        <v>55000000</v>
      </c>
      <c r="H104" s="71">
        <v>2014</v>
      </c>
      <c r="I104" s="72">
        <v>41675</v>
      </c>
      <c r="J104" s="72">
        <v>42008</v>
      </c>
      <c r="K104" s="2">
        <v>0</v>
      </c>
      <c r="L104" s="3">
        <v>0</v>
      </c>
      <c r="M104" s="4">
        <v>0</v>
      </c>
      <c r="N104" s="5" t="s">
        <v>37</v>
      </c>
      <c r="O104" s="6" t="s">
        <v>37</v>
      </c>
      <c r="P104" s="6">
        <v>42008</v>
      </c>
      <c r="Q104" s="7">
        <v>55000000</v>
      </c>
      <c r="R104" s="7">
        <v>39333333</v>
      </c>
      <c r="S104" s="73">
        <v>15666667</v>
      </c>
      <c r="T104" s="107" t="s">
        <v>462</v>
      </c>
      <c r="U104" s="75">
        <f t="shared" si="3"/>
        <v>0.71515150909090908</v>
      </c>
      <c r="V104" s="76">
        <f t="shared" ca="1" si="4"/>
        <v>0.86786786786786785</v>
      </c>
      <c r="W104" s="77">
        <f t="shared" ca="1" si="5"/>
        <v>44</v>
      </c>
      <c r="X104" s="78" t="s">
        <v>38</v>
      </c>
      <c r="Y104" s="79" t="s">
        <v>442</v>
      </c>
      <c r="Z104" s="80" t="s">
        <v>238</v>
      </c>
      <c r="AA104" s="81" t="s">
        <v>453</v>
      </c>
      <c r="AB104" s="81" t="s">
        <v>42</v>
      </c>
      <c r="AC104" s="82" t="s">
        <v>43</v>
      </c>
      <c r="AD104" s="83" t="s">
        <v>38</v>
      </c>
      <c r="AE104" s="81" t="s">
        <v>381</v>
      </c>
    </row>
    <row r="105" spans="1:31" ht="64.5" customHeight="1" x14ac:dyDescent="0.25">
      <c r="A105" s="103"/>
      <c r="B105" s="69">
        <v>99</v>
      </c>
      <c r="C105" s="13" t="s">
        <v>464</v>
      </c>
      <c r="D105" s="14" t="s">
        <v>402</v>
      </c>
      <c r="E105" s="12">
        <v>72167924</v>
      </c>
      <c r="F105" s="14" t="s">
        <v>461</v>
      </c>
      <c r="G105" s="70">
        <v>55000000</v>
      </c>
      <c r="H105" s="71">
        <v>2014</v>
      </c>
      <c r="I105" s="72">
        <v>41675</v>
      </c>
      <c r="J105" s="72">
        <v>42008</v>
      </c>
      <c r="K105" s="2">
        <v>0</v>
      </c>
      <c r="L105" s="3">
        <v>0</v>
      </c>
      <c r="M105" s="4">
        <v>0</v>
      </c>
      <c r="N105" s="5" t="s">
        <v>37</v>
      </c>
      <c r="O105" s="6" t="s">
        <v>37</v>
      </c>
      <c r="P105" s="6">
        <v>42008</v>
      </c>
      <c r="Q105" s="7">
        <v>55000000</v>
      </c>
      <c r="R105" s="7">
        <v>34333333</v>
      </c>
      <c r="S105" s="73">
        <v>20666667</v>
      </c>
      <c r="T105" s="107" t="s">
        <v>462</v>
      </c>
      <c r="U105" s="75">
        <f t="shared" si="3"/>
        <v>0.62424241818181814</v>
      </c>
      <c r="V105" s="76">
        <f t="shared" ca="1" si="4"/>
        <v>0.86786786786786785</v>
      </c>
      <c r="W105" s="77">
        <f t="shared" ca="1" si="5"/>
        <v>44</v>
      </c>
      <c r="X105" s="78" t="s">
        <v>38</v>
      </c>
      <c r="Y105" s="79" t="s">
        <v>442</v>
      </c>
      <c r="Z105" s="80" t="s">
        <v>238</v>
      </c>
      <c r="AA105" s="81" t="s">
        <v>453</v>
      </c>
      <c r="AB105" s="81" t="s">
        <v>42</v>
      </c>
      <c r="AC105" s="82" t="s">
        <v>43</v>
      </c>
      <c r="AD105" s="83" t="s">
        <v>38</v>
      </c>
      <c r="AE105" s="81" t="s">
        <v>381</v>
      </c>
    </row>
    <row r="106" spans="1:31" ht="64.5" customHeight="1" x14ac:dyDescent="0.25">
      <c r="A106" s="103"/>
      <c r="B106" s="69">
        <v>100</v>
      </c>
      <c r="C106" s="13" t="s">
        <v>465</v>
      </c>
      <c r="D106" s="14" t="s">
        <v>424</v>
      </c>
      <c r="E106" s="12">
        <v>1010168639</v>
      </c>
      <c r="F106" s="14" t="s">
        <v>466</v>
      </c>
      <c r="G106" s="70">
        <v>38500000</v>
      </c>
      <c r="H106" s="71">
        <v>2014</v>
      </c>
      <c r="I106" s="72">
        <v>41675</v>
      </c>
      <c r="J106" s="72">
        <v>42008</v>
      </c>
      <c r="K106" s="2">
        <v>0</v>
      </c>
      <c r="L106" s="3">
        <v>0</v>
      </c>
      <c r="M106" s="4">
        <v>0</v>
      </c>
      <c r="N106" s="5" t="s">
        <v>37</v>
      </c>
      <c r="O106" s="6" t="s">
        <v>37</v>
      </c>
      <c r="P106" s="6">
        <v>42008</v>
      </c>
      <c r="Q106" s="7">
        <v>38500000</v>
      </c>
      <c r="R106" s="7">
        <v>6533333</v>
      </c>
      <c r="S106" s="73">
        <v>31966667</v>
      </c>
      <c r="T106" s="107" t="s">
        <v>467</v>
      </c>
      <c r="U106" s="75">
        <f t="shared" si="3"/>
        <v>0.16969696103896104</v>
      </c>
      <c r="V106" s="76">
        <f t="shared" ca="1" si="4"/>
        <v>0.86786786786786785</v>
      </c>
      <c r="W106" s="77">
        <f t="shared" ca="1" si="5"/>
        <v>44</v>
      </c>
      <c r="X106" s="78" t="s">
        <v>38</v>
      </c>
      <c r="Y106" s="79" t="s">
        <v>442</v>
      </c>
      <c r="Z106" s="80" t="s">
        <v>238</v>
      </c>
      <c r="AA106" s="81" t="s">
        <v>453</v>
      </c>
      <c r="AB106" s="81" t="s">
        <v>42</v>
      </c>
      <c r="AC106" s="82" t="s">
        <v>43</v>
      </c>
      <c r="AD106" s="83" t="s">
        <v>38</v>
      </c>
      <c r="AE106" s="81" t="s">
        <v>381</v>
      </c>
    </row>
    <row r="107" spans="1:31" ht="64.5" customHeight="1" x14ac:dyDescent="0.25">
      <c r="A107" s="111"/>
      <c r="B107" s="69">
        <v>101</v>
      </c>
      <c r="C107" s="13" t="s">
        <v>468</v>
      </c>
      <c r="D107" s="14" t="s">
        <v>375</v>
      </c>
      <c r="E107" s="12">
        <v>52935011</v>
      </c>
      <c r="F107" s="14" t="s">
        <v>461</v>
      </c>
      <c r="G107" s="70">
        <v>55000000</v>
      </c>
      <c r="H107" s="71">
        <v>2014</v>
      </c>
      <c r="I107" s="72">
        <v>41675</v>
      </c>
      <c r="J107" s="72">
        <v>42008</v>
      </c>
      <c r="K107" s="2">
        <v>0</v>
      </c>
      <c r="L107" s="3">
        <v>0</v>
      </c>
      <c r="M107" s="4">
        <v>0</v>
      </c>
      <c r="N107" s="5" t="s">
        <v>37</v>
      </c>
      <c r="O107" s="6" t="s">
        <v>37</v>
      </c>
      <c r="P107" s="6">
        <v>42008</v>
      </c>
      <c r="Q107" s="7">
        <v>55000000</v>
      </c>
      <c r="R107" s="7">
        <v>34333333</v>
      </c>
      <c r="S107" s="73">
        <v>20666667</v>
      </c>
      <c r="T107" s="107" t="s">
        <v>469</v>
      </c>
      <c r="U107" s="75">
        <f t="shared" si="3"/>
        <v>0.62424241818181814</v>
      </c>
      <c r="V107" s="76">
        <f t="shared" ca="1" si="4"/>
        <v>0.86786786786786785</v>
      </c>
      <c r="W107" s="77">
        <f t="shared" ca="1" si="5"/>
        <v>44</v>
      </c>
      <c r="X107" s="78" t="s">
        <v>38</v>
      </c>
      <c r="Y107" s="79" t="s">
        <v>442</v>
      </c>
      <c r="Z107" s="80" t="s">
        <v>238</v>
      </c>
      <c r="AA107" s="81" t="s">
        <v>453</v>
      </c>
      <c r="AB107" s="81" t="s">
        <v>42</v>
      </c>
      <c r="AC107" s="82" t="s">
        <v>43</v>
      </c>
      <c r="AD107" s="83" t="s">
        <v>38</v>
      </c>
      <c r="AE107" s="81" t="s">
        <v>381</v>
      </c>
    </row>
    <row r="108" spans="1:31" ht="64.5" customHeight="1" x14ac:dyDescent="0.25">
      <c r="A108" s="103"/>
      <c r="B108" s="69">
        <v>102</v>
      </c>
      <c r="C108" s="13" t="s">
        <v>470</v>
      </c>
      <c r="D108" s="14" t="s">
        <v>380</v>
      </c>
      <c r="E108" s="12">
        <v>19327657</v>
      </c>
      <c r="F108" s="14" t="s">
        <v>461</v>
      </c>
      <c r="G108" s="70">
        <v>55000000</v>
      </c>
      <c r="H108" s="71">
        <v>2014</v>
      </c>
      <c r="I108" s="72">
        <v>41675</v>
      </c>
      <c r="J108" s="72">
        <v>42008</v>
      </c>
      <c r="K108" s="2">
        <v>0</v>
      </c>
      <c r="L108" s="3">
        <v>0</v>
      </c>
      <c r="M108" s="4">
        <v>0</v>
      </c>
      <c r="N108" s="5" t="s">
        <v>37</v>
      </c>
      <c r="O108" s="6" t="s">
        <v>37</v>
      </c>
      <c r="P108" s="6">
        <v>42008</v>
      </c>
      <c r="Q108" s="7">
        <v>55000000</v>
      </c>
      <c r="R108" s="7">
        <v>24333333</v>
      </c>
      <c r="S108" s="73">
        <v>30666667</v>
      </c>
      <c r="T108" s="107" t="s">
        <v>462</v>
      </c>
      <c r="U108" s="75">
        <f t="shared" si="3"/>
        <v>0.44242423636363637</v>
      </c>
      <c r="V108" s="76">
        <f t="shared" ca="1" si="4"/>
        <v>0.86786786786786785</v>
      </c>
      <c r="W108" s="77">
        <f t="shared" ca="1" si="5"/>
        <v>44</v>
      </c>
      <c r="X108" s="78" t="s">
        <v>38</v>
      </c>
      <c r="Y108" s="79" t="s">
        <v>442</v>
      </c>
      <c r="Z108" s="80" t="s">
        <v>238</v>
      </c>
      <c r="AA108" s="81" t="s">
        <v>453</v>
      </c>
      <c r="AB108" s="81" t="s">
        <v>42</v>
      </c>
      <c r="AC108" s="82" t="s">
        <v>43</v>
      </c>
      <c r="AD108" s="83" t="s">
        <v>38</v>
      </c>
      <c r="AE108" s="81" t="s">
        <v>381</v>
      </c>
    </row>
    <row r="109" spans="1:31" ht="64.5" customHeight="1" x14ac:dyDescent="0.25">
      <c r="A109" s="103"/>
      <c r="B109" s="69">
        <v>103</v>
      </c>
      <c r="C109" s="13" t="s">
        <v>471</v>
      </c>
      <c r="D109" s="14" t="s">
        <v>472</v>
      </c>
      <c r="E109" s="11">
        <v>860025639</v>
      </c>
      <c r="F109" s="14" t="s">
        <v>473</v>
      </c>
      <c r="G109" s="70">
        <v>16555000</v>
      </c>
      <c r="H109" s="71">
        <v>2014</v>
      </c>
      <c r="I109" s="72">
        <v>41732</v>
      </c>
      <c r="J109" s="72">
        <v>42096</v>
      </c>
      <c r="K109" s="2">
        <v>0</v>
      </c>
      <c r="L109" s="3">
        <v>0</v>
      </c>
      <c r="M109" s="4">
        <v>0</v>
      </c>
      <c r="N109" s="5" t="s">
        <v>37</v>
      </c>
      <c r="O109" s="6" t="s">
        <v>37</v>
      </c>
      <c r="P109" s="6">
        <v>42096</v>
      </c>
      <c r="Q109" s="7">
        <v>16555000</v>
      </c>
      <c r="R109" s="7">
        <v>7040977</v>
      </c>
      <c r="S109" s="73">
        <v>9514023</v>
      </c>
      <c r="T109" s="107" t="s">
        <v>474</v>
      </c>
      <c r="U109" s="75">
        <f t="shared" si="3"/>
        <v>0.42530818483841737</v>
      </c>
      <c r="V109" s="76">
        <f t="shared" ca="1" si="4"/>
        <v>0.63736263736263732</v>
      </c>
      <c r="W109" s="77">
        <f t="shared" ca="1" si="5"/>
        <v>132</v>
      </c>
      <c r="X109" s="78" t="s">
        <v>38</v>
      </c>
      <c r="Y109" s="79" t="s">
        <v>69</v>
      </c>
      <c r="Z109" s="80" t="s">
        <v>51</v>
      </c>
      <c r="AA109" s="81" t="s">
        <v>112</v>
      </c>
      <c r="AB109" s="81" t="s">
        <v>42</v>
      </c>
      <c r="AC109" s="82" t="s">
        <v>43</v>
      </c>
      <c r="AD109" s="83" t="s">
        <v>44</v>
      </c>
      <c r="AE109" s="81" t="s">
        <v>248</v>
      </c>
    </row>
    <row r="110" spans="1:31" ht="64.5" customHeight="1" x14ac:dyDescent="0.25">
      <c r="A110" s="103"/>
      <c r="B110" s="69">
        <v>104</v>
      </c>
      <c r="C110" s="108" t="s">
        <v>475</v>
      </c>
      <c r="D110" s="11" t="s">
        <v>176</v>
      </c>
      <c r="E110" s="12">
        <v>51721571</v>
      </c>
      <c r="F110" s="11" t="s">
        <v>476</v>
      </c>
      <c r="G110" s="109">
        <v>39600000</v>
      </c>
      <c r="H110" s="71">
        <v>2014</v>
      </c>
      <c r="I110" s="110">
        <v>41675</v>
      </c>
      <c r="J110" s="110">
        <v>42008</v>
      </c>
      <c r="K110" s="2">
        <v>0</v>
      </c>
      <c r="L110" s="3">
        <v>0</v>
      </c>
      <c r="M110" s="4">
        <v>0</v>
      </c>
      <c r="N110" s="5" t="s">
        <v>37</v>
      </c>
      <c r="O110" s="6" t="s">
        <v>37</v>
      </c>
      <c r="P110" s="6">
        <v>42008</v>
      </c>
      <c r="Q110" s="7">
        <v>39600000</v>
      </c>
      <c r="R110" s="7">
        <v>24720000</v>
      </c>
      <c r="S110" s="73">
        <v>14880000</v>
      </c>
      <c r="T110" s="107" t="s">
        <v>477</v>
      </c>
      <c r="U110" s="75">
        <f t="shared" si="3"/>
        <v>0.62424242424242427</v>
      </c>
      <c r="V110" s="76">
        <f t="shared" ca="1" si="4"/>
        <v>0.86786786786786785</v>
      </c>
      <c r="W110" s="77">
        <f t="shared" ca="1" si="5"/>
        <v>44</v>
      </c>
      <c r="X110" s="78" t="s">
        <v>38</v>
      </c>
      <c r="Y110" s="79" t="s">
        <v>442</v>
      </c>
      <c r="Z110" s="80"/>
      <c r="AA110" s="81"/>
      <c r="AB110" s="81" t="s">
        <v>42</v>
      </c>
      <c r="AC110" s="82" t="s">
        <v>43</v>
      </c>
      <c r="AD110" s="83" t="s">
        <v>38</v>
      </c>
      <c r="AE110" s="81" t="s">
        <v>80</v>
      </c>
    </row>
    <row r="111" spans="1:31" ht="64.5" customHeight="1" x14ac:dyDescent="0.25">
      <c r="A111" s="111"/>
      <c r="B111" s="69">
        <v>105</v>
      </c>
      <c r="C111" s="108" t="s">
        <v>478</v>
      </c>
      <c r="D111" s="11" t="s">
        <v>87</v>
      </c>
      <c r="E111" s="12">
        <v>79843891</v>
      </c>
      <c r="F111" s="11" t="s">
        <v>479</v>
      </c>
      <c r="G111" s="109">
        <v>51500000</v>
      </c>
      <c r="H111" s="71">
        <v>2014</v>
      </c>
      <c r="I111" s="110">
        <v>41694</v>
      </c>
      <c r="J111" s="110">
        <v>41996</v>
      </c>
      <c r="K111" s="2">
        <v>0</v>
      </c>
      <c r="L111" s="3">
        <v>0</v>
      </c>
      <c r="M111" s="4">
        <v>0</v>
      </c>
      <c r="N111" s="5" t="s">
        <v>37</v>
      </c>
      <c r="O111" s="6" t="s">
        <v>37</v>
      </c>
      <c r="P111" s="6">
        <v>41996</v>
      </c>
      <c r="Q111" s="7">
        <v>51500000</v>
      </c>
      <c r="R111" s="7">
        <v>32101666</v>
      </c>
      <c r="S111" s="73">
        <v>19398334</v>
      </c>
      <c r="T111" s="107" t="s">
        <v>480</v>
      </c>
      <c r="U111" s="75">
        <f t="shared" si="3"/>
        <v>0.62333332038834954</v>
      </c>
      <c r="V111" s="76">
        <f t="shared" ca="1" si="4"/>
        <v>0.89403973509933776</v>
      </c>
      <c r="W111" s="77">
        <f t="shared" ca="1" si="5"/>
        <v>32</v>
      </c>
      <c r="X111" s="78" t="s">
        <v>38</v>
      </c>
      <c r="Y111" s="79" t="s">
        <v>442</v>
      </c>
      <c r="Z111" s="80"/>
      <c r="AA111" s="81"/>
      <c r="AB111" s="81" t="s">
        <v>42</v>
      </c>
      <c r="AC111" s="82" t="s">
        <v>43</v>
      </c>
      <c r="AD111" s="83" t="s">
        <v>38</v>
      </c>
      <c r="AE111" s="81" t="s">
        <v>248</v>
      </c>
    </row>
    <row r="112" spans="1:31" ht="64.5" customHeight="1" x14ac:dyDescent="0.25">
      <c r="A112" s="103"/>
      <c r="B112" s="69">
        <v>106</v>
      </c>
      <c r="C112" s="13" t="s">
        <v>481</v>
      </c>
      <c r="D112" s="14" t="s">
        <v>482</v>
      </c>
      <c r="E112" s="12">
        <v>1018434911</v>
      </c>
      <c r="F112" s="14" t="s">
        <v>483</v>
      </c>
      <c r="G112" s="70">
        <v>16500000</v>
      </c>
      <c r="H112" s="71">
        <v>2014</v>
      </c>
      <c r="I112" s="72">
        <v>41675</v>
      </c>
      <c r="J112" s="72">
        <v>42008</v>
      </c>
      <c r="K112" s="2">
        <v>0</v>
      </c>
      <c r="L112" s="3">
        <v>0</v>
      </c>
      <c r="M112" s="4">
        <v>0</v>
      </c>
      <c r="N112" s="5" t="s">
        <v>37</v>
      </c>
      <c r="O112" s="6" t="s">
        <v>37</v>
      </c>
      <c r="P112" s="6">
        <v>42008</v>
      </c>
      <c r="Q112" s="7">
        <v>16500000</v>
      </c>
      <c r="R112" s="7">
        <v>11050000</v>
      </c>
      <c r="S112" s="73">
        <v>5450000</v>
      </c>
      <c r="T112" s="107" t="s">
        <v>484</v>
      </c>
      <c r="U112" s="75">
        <f t="shared" si="3"/>
        <v>0.66969696969696968</v>
      </c>
      <c r="V112" s="76">
        <f t="shared" ca="1" si="4"/>
        <v>0.86786786786786785</v>
      </c>
      <c r="W112" s="77">
        <f t="shared" ca="1" si="5"/>
        <v>44</v>
      </c>
      <c r="X112" s="78" t="s">
        <v>38</v>
      </c>
      <c r="Y112" s="79" t="s">
        <v>442</v>
      </c>
      <c r="Z112" s="80" t="s">
        <v>238</v>
      </c>
      <c r="AA112" s="81" t="s">
        <v>453</v>
      </c>
      <c r="AB112" s="81" t="s">
        <v>42</v>
      </c>
      <c r="AC112" s="82" t="s">
        <v>43</v>
      </c>
      <c r="AD112" s="83" t="s">
        <v>38</v>
      </c>
      <c r="AE112" s="81" t="s">
        <v>381</v>
      </c>
    </row>
    <row r="113" spans="1:31" ht="64.5" customHeight="1" x14ac:dyDescent="0.25">
      <c r="A113" s="111"/>
      <c r="B113" s="69">
        <v>107</v>
      </c>
      <c r="C113" s="108" t="s">
        <v>485</v>
      </c>
      <c r="D113" s="14" t="s">
        <v>486</v>
      </c>
      <c r="E113" s="17">
        <v>60289180</v>
      </c>
      <c r="F113" s="11" t="s">
        <v>487</v>
      </c>
      <c r="G113" s="109">
        <v>51500000</v>
      </c>
      <c r="H113" s="71">
        <v>2014</v>
      </c>
      <c r="I113" s="110">
        <v>41677</v>
      </c>
      <c r="J113" s="110">
        <v>41979</v>
      </c>
      <c r="K113" s="2">
        <v>0</v>
      </c>
      <c r="L113" s="3">
        <v>0</v>
      </c>
      <c r="M113" s="4">
        <v>0</v>
      </c>
      <c r="N113" s="5" t="s">
        <v>37</v>
      </c>
      <c r="O113" s="6" t="s">
        <v>37</v>
      </c>
      <c r="P113" s="6">
        <v>41979</v>
      </c>
      <c r="Q113" s="7">
        <v>51500000</v>
      </c>
      <c r="R113" s="7">
        <v>44289999</v>
      </c>
      <c r="S113" s="73">
        <v>7210001</v>
      </c>
      <c r="T113" s="107" t="s">
        <v>488</v>
      </c>
      <c r="U113" s="75">
        <f t="shared" si="3"/>
        <v>0.85999998058252425</v>
      </c>
      <c r="V113" s="76">
        <f t="shared" ca="1" si="4"/>
        <v>0.95033112582781454</v>
      </c>
      <c r="W113" s="77">
        <f t="shared" ca="1" si="5"/>
        <v>15</v>
      </c>
      <c r="X113" s="78" t="s">
        <v>38</v>
      </c>
      <c r="Y113" s="79" t="s">
        <v>442</v>
      </c>
      <c r="Z113" s="80" t="s">
        <v>238</v>
      </c>
      <c r="AA113" s="81" t="s">
        <v>453</v>
      </c>
      <c r="AB113" s="81" t="s">
        <v>42</v>
      </c>
      <c r="AC113" s="82" t="s">
        <v>43</v>
      </c>
      <c r="AD113" s="83" t="s">
        <v>38</v>
      </c>
      <c r="AE113" s="81" t="s">
        <v>248</v>
      </c>
    </row>
    <row r="114" spans="1:31" ht="64.5" customHeight="1" x14ac:dyDescent="0.25">
      <c r="A114" s="103"/>
      <c r="B114" s="69">
        <v>108</v>
      </c>
      <c r="C114" s="13" t="s">
        <v>489</v>
      </c>
      <c r="D114" s="14" t="s">
        <v>490</v>
      </c>
      <c r="E114" s="12">
        <v>800039398</v>
      </c>
      <c r="F114" s="14" t="s">
        <v>491</v>
      </c>
      <c r="G114" s="70">
        <v>340808000</v>
      </c>
      <c r="H114" s="71">
        <v>2014</v>
      </c>
      <c r="I114" s="72">
        <v>41704</v>
      </c>
      <c r="J114" s="72">
        <v>41748</v>
      </c>
      <c r="K114" s="2">
        <v>0</v>
      </c>
      <c r="L114" s="3">
        <v>0</v>
      </c>
      <c r="M114" s="4">
        <v>0</v>
      </c>
      <c r="N114" s="5" t="s">
        <v>37</v>
      </c>
      <c r="O114" s="6" t="s">
        <v>37</v>
      </c>
      <c r="P114" s="6">
        <v>41748</v>
      </c>
      <c r="Q114" s="7">
        <v>340808000</v>
      </c>
      <c r="R114" s="7">
        <v>340808000</v>
      </c>
      <c r="S114" s="73">
        <v>0</v>
      </c>
      <c r="T114" s="107" t="s">
        <v>492</v>
      </c>
      <c r="U114" s="75">
        <f t="shared" si="3"/>
        <v>1</v>
      </c>
      <c r="V114" s="76">
        <f t="shared" ca="1" si="4"/>
        <v>1</v>
      </c>
      <c r="W114" s="77" t="str">
        <f t="shared" ca="1" si="5"/>
        <v/>
      </c>
      <c r="X114" s="78" t="s">
        <v>44</v>
      </c>
      <c r="Y114" s="90" t="s">
        <v>493</v>
      </c>
      <c r="Z114" s="80"/>
      <c r="AA114" s="81"/>
      <c r="AB114" s="81" t="s">
        <v>42</v>
      </c>
      <c r="AC114" s="90" t="s">
        <v>282</v>
      </c>
      <c r="AD114" s="83" t="s">
        <v>44</v>
      </c>
      <c r="AE114" s="81" t="s">
        <v>248</v>
      </c>
    </row>
    <row r="115" spans="1:31" ht="64.5" customHeight="1" x14ac:dyDescent="0.25">
      <c r="A115" s="103"/>
      <c r="B115" s="69">
        <v>109</v>
      </c>
      <c r="C115" s="13" t="s">
        <v>494</v>
      </c>
      <c r="D115" s="14" t="s">
        <v>495</v>
      </c>
      <c r="E115" s="12">
        <v>900381188</v>
      </c>
      <c r="F115" s="14" t="s">
        <v>496</v>
      </c>
      <c r="G115" s="70">
        <v>28900000</v>
      </c>
      <c r="H115" s="71">
        <v>2014</v>
      </c>
      <c r="I115" s="72">
        <v>41704</v>
      </c>
      <c r="J115" s="72">
        <v>41748</v>
      </c>
      <c r="K115" s="2">
        <v>0</v>
      </c>
      <c r="L115" s="3">
        <v>0</v>
      </c>
      <c r="M115" s="4">
        <v>0</v>
      </c>
      <c r="N115" s="5" t="s">
        <v>37</v>
      </c>
      <c r="O115" s="6" t="s">
        <v>37</v>
      </c>
      <c r="P115" s="6">
        <v>41748</v>
      </c>
      <c r="Q115" s="7">
        <v>28900000</v>
      </c>
      <c r="R115" s="7">
        <v>28900000</v>
      </c>
      <c r="S115" s="73">
        <v>0</v>
      </c>
      <c r="T115" s="107" t="s">
        <v>497</v>
      </c>
      <c r="U115" s="75">
        <f t="shared" si="3"/>
        <v>1</v>
      </c>
      <c r="V115" s="76">
        <f t="shared" ca="1" si="4"/>
        <v>1</v>
      </c>
      <c r="W115" s="77" t="str">
        <f t="shared" ca="1" si="5"/>
        <v/>
      </c>
      <c r="X115" s="78" t="s">
        <v>44</v>
      </c>
      <c r="Y115" s="90" t="s">
        <v>493</v>
      </c>
      <c r="Z115" s="80"/>
      <c r="AA115" s="81"/>
      <c r="AB115" s="81" t="s">
        <v>42</v>
      </c>
      <c r="AC115" s="90" t="s">
        <v>282</v>
      </c>
      <c r="AD115" s="83" t="s">
        <v>44</v>
      </c>
      <c r="AE115" s="81" t="s">
        <v>248</v>
      </c>
    </row>
    <row r="116" spans="1:31" ht="64.5" customHeight="1" x14ac:dyDescent="0.25">
      <c r="A116" s="112"/>
      <c r="B116" s="69">
        <v>110</v>
      </c>
      <c r="C116" s="13" t="s">
        <v>498</v>
      </c>
      <c r="D116" s="14" t="s">
        <v>499</v>
      </c>
      <c r="E116" s="12">
        <v>900157564</v>
      </c>
      <c r="F116" s="14" t="s">
        <v>500</v>
      </c>
      <c r="G116" s="70">
        <v>248000000</v>
      </c>
      <c r="H116" s="71">
        <v>2014</v>
      </c>
      <c r="I116" s="72">
        <v>41708</v>
      </c>
      <c r="J116" s="72">
        <v>41738</v>
      </c>
      <c r="K116" s="2">
        <v>1</v>
      </c>
      <c r="L116" s="3">
        <v>77128875</v>
      </c>
      <c r="M116" s="4">
        <v>0</v>
      </c>
      <c r="N116" s="5" t="s">
        <v>37</v>
      </c>
      <c r="O116" s="6" t="s">
        <v>37</v>
      </c>
      <c r="P116" s="6">
        <v>41738</v>
      </c>
      <c r="Q116" s="7">
        <v>325128875</v>
      </c>
      <c r="R116" s="7">
        <v>325028452</v>
      </c>
      <c r="S116" s="73">
        <v>100423</v>
      </c>
      <c r="T116" s="107"/>
      <c r="U116" s="75">
        <f t="shared" si="3"/>
        <v>0.99969112863322274</v>
      </c>
      <c r="V116" s="76">
        <f t="shared" ca="1" si="4"/>
        <v>1</v>
      </c>
      <c r="W116" s="77" t="str">
        <f t="shared" ca="1" si="5"/>
        <v/>
      </c>
      <c r="X116" s="78" t="s">
        <v>44</v>
      </c>
      <c r="Y116" s="90" t="s">
        <v>501</v>
      </c>
      <c r="Z116" s="80"/>
      <c r="AA116" s="81"/>
      <c r="AB116" s="81" t="s">
        <v>42</v>
      </c>
      <c r="AC116" s="82" t="s">
        <v>163</v>
      </c>
      <c r="AD116" s="83" t="s">
        <v>44</v>
      </c>
      <c r="AE116" s="81" t="s">
        <v>80</v>
      </c>
    </row>
    <row r="117" spans="1:31" ht="64.5" customHeight="1" x14ac:dyDescent="0.25">
      <c r="A117" s="103"/>
      <c r="B117" s="69">
        <v>111</v>
      </c>
      <c r="C117" s="13" t="s">
        <v>502</v>
      </c>
      <c r="D117" s="14" t="s">
        <v>131</v>
      </c>
      <c r="E117" s="12">
        <v>900333228</v>
      </c>
      <c r="F117" s="14" t="s">
        <v>503</v>
      </c>
      <c r="G117" s="70">
        <v>11000000</v>
      </c>
      <c r="H117" s="71">
        <v>2014</v>
      </c>
      <c r="I117" s="72">
        <v>41738</v>
      </c>
      <c r="J117" s="72">
        <v>42012</v>
      </c>
      <c r="K117" s="2">
        <v>0</v>
      </c>
      <c r="L117" s="3">
        <v>0</v>
      </c>
      <c r="M117" s="4">
        <v>0</v>
      </c>
      <c r="N117" s="5" t="s">
        <v>37</v>
      </c>
      <c r="O117" s="6" t="s">
        <v>37</v>
      </c>
      <c r="P117" s="6">
        <v>42012</v>
      </c>
      <c r="Q117" s="7">
        <v>11000000</v>
      </c>
      <c r="R117" s="7">
        <v>890822</v>
      </c>
      <c r="S117" s="73">
        <v>10109178</v>
      </c>
      <c r="T117" s="107" t="s">
        <v>504</v>
      </c>
      <c r="U117" s="75">
        <f t="shared" si="3"/>
        <v>8.0983818181818185E-2</v>
      </c>
      <c r="V117" s="76">
        <f t="shared" ca="1" si="4"/>
        <v>0.82481751824817517</v>
      </c>
      <c r="W117" s="77">
        <f t="shared" ca="1" si="5"/>
        <v>48</v>
      </c>
      <c r="X117" s="78" t="s">
        <v>38</v>
      </c>
      <c r="Y117" s="79" t="s">
        <v>505</v>
      </c>
      <c r="Z117" s="80" t="s">
        <v>51</v>
      </c>
      <c r="AA117" s="81" t="s">
        <v>410</v>
      </c>
      <c r="AB117" s="81" t="s">
        <v>42</v>
      </c>
      <c r="AC117" s="82" t="s">
        <v>59</v>
      </c>
      <c r="AD117" s="83" t="s">
        <v>44</v>
      </c>
      <c r="AE117" s="81" t="s">
        <v>114</v>
      </c>
    </row>
    <row r="118" spans="1:31" ht="64.5" customHeight="1" x14ac:dyDescent="0.25">
      <c r="A118" s="103"/>
      <c r="B118" s="69">
        <v>112</v>
      </c>
      <c r="C118" s="13" t="s">
        <v>506</v>
      </c>
      <c r="D118" s="14" t="s">
        <v>507</v>
      </c>
      <c r="E118" s="12">
        <v>805006014</v>
      </c>
      <c r="F118" s="14" t="s">
        <v>508</v>
      </c>
      <c r="G118" s="70">
        <v>1325400</v>
      </c>
      <c r="H118" s="71">
        <v>2014</v>
      </c>
      <c r="I118" s="72">
        <v>41738</v>
      </c>
      <c r="J118" s="72">
        <v>42102</v>
      </c>
      <c r="K118" s="2">
        <v>1</v>
      </c>
      <c r="L118" s="3">
        <v>282000</v>
      </c>
      <c r="M118" s="4">
        <v>0</v>
      </c>
      <c r="N118" s="5" t="s">
        <v>37</v>
      </c>
      <c r="O118" s="6" t="s">
        <v>37</v>
      </c>
      <c r="P118" s="6">
        <v>42102</v>
      </c>
      <c r="Q118" s="7">
        <v>1607400</v>
      </c>
      <c r="R118" s="7">
        <v>0</v>
      </c>
      <c r="S118" s="73">
        <v>1607400</v>
      </c>
      <c r="T118" s="107">
        <v>0</v>
      </c>
      <c r="U118" s="75">
        <f t="shared" si="3"/>
        <v>0</v>
      </c>
      <c r="V118" s="76">
        <f t="shared" ca="1" si="4"/>
        <v>0.62087912087912089</v>
      </c>
      <c r="W118" s="77">
        <f t="shared" ca="1" si="5"/>
        <v>138</v>
      </c>
      <c r="X118" s="78" t="s">
        <v>38</v>
      </c>
      <c r="Y118" s="79" t="s">
        <v>509</v>
      </c>
      <c r="Z118" s="80" t="s">
        <v>51</v>
      </c>
      <c r="AA118" s="81"/>
      <c r="AB118" s="81" t="s">
        <v>42</v>
      </c>
      <c r="AC118" s="82" t="s">
        <v>59</v>
      </c>
      <c r="AD118" s="83" t="s">
        <v>44</v>
      </c>
      <c r="AE118" s="81" t="s">
        <v>248</v>
      </c>
    </row>
    <row r="119" spans="1:31" ht="64.5" customHeight="1" x14ac:dyDescent="0.25">
      <c r="A119" s="103"/>
      <c r="B119" s="69">
        <v>113</v>
      </c>
      <c r="C119" s="13" t="s">
        <v>510</v>
      </c>
      <c r="D119" s="14" t="s">
        <v>62</v>
      </c>
      <c r="E119" s="12">
        <v>830122370</v>
      </c>
      <c r="F119" s="14" t="s">
        <v>511</v>
      </c>
      <c r="G119" s="70">
        <v>4982000</v>
      </c>
      <c r="H119" s="71">
        <v>2014</v>
      </c>
      <c r="I119" s="72">
        <v>41725</v>
      </c>
      <c r="J119" s="72">
        <v>41969</v>
      </c>
      <c r="K119" s="2">
        <v>0</v>
      </c>
      <c r="L119" s="3">
        <v>0</v>
      </c>
      <c r="M119" s="4">
        <v>0</v>
      </c>
      <c r="N119" s="5" t="s">
        <v>37</v>
      </c>
      <c r="O119" s="6" t="s">
        <v>37</v>
      </c>
      <c r="P119" s="6">
        <v>41969</v>
      </c>
      <c r="Q119" s="7">
        <v>4982000</v>
      </c>
      <c r="R119" s="7">
        <v>1416000</v>
      </c>
      <c r="S119" s="73">
        <v>3566000</v>
      </c>
      <c r="T119" s="107" t="s">
        <v>512</v>
      </c>
      <c r="U119" s="75">
        <f t="shared" si="3"/>
        <v>0.28422320353271779</v>
      </c>
      <c r="V119" s="76">
        <f t="shared" ca="1" si="4"/>
        <v>0.97950819672131151</v>
      </c>
      <c r="W119" s="77">
        <f t="shared" ca="1" si="5"/>
        <v>5</v>
      </c>
      <c r="X119" s="78" t="s">
        <v>38</v>
      </c>
      <c r="Y119" s="79" t="s">
        <v>513</v>
      </c>
      <c r="Z119" s="80" t="s">
        <v>51</v>
      </c>
      <c r="AA119" s="81"/>
      <c r="AB119" s="81" t="s">
        <v>42</v>
      </c>
      <c r="AC119" s="82" t="s">
        <v>59</v>
      </c>
      <c r="AD119" s="83" t="s">
        <v>44</v>
      </c>
      <c r="AE119" s="81" t="s">
        <v>248</v>
      </c>
    </row>
    <row r="120" spans="1:31" ht="64.5" customHeight="1" x14ac:dyDescent="0.25">
      <c r="A120" s="103"/>
      <c r="B120" s="69">
        <v>114</v>
      </c>
      <c r="C120" s="13" t="s">
        <v>514</v>
      </c>
      <c r="D120" s="14" t="s">
        <v>515</v>
      </c>
      <c r="E120" s="12">
        <v>900197284</v>
      </c>
      <c r="F120" s="14" t="s">
        <v>516</v>
      </c>
      <c r="G120" s="70">
        <v>28000000</v>
      </c>
      <c r="H120" s="71">
        <v>2014</v>
      </c>
      <c r="I120" s="72">
        <v>41738</v>
      </c>
      <c r="J120" s="72">
        <v>41951</v>
      </c>
      <c r="K120" s="2">
        <v>0</v>
      </c>
      <c r="L120" s="3">
        <v>0</v>
      </c>
      <c r="M120" s="4">
        <v>0</v>
      </c>
      <c r="N120" s="5" t="s">
        <v>37</v>
      </c>
      <c r="O120" s="6" t="s">
        <v>37</v>
      </c>
      <c r="P120" s="6">
        <v>41951</v>
      </c>
      <c r="Q120" s="7">
        <v>28000000</v>
      </c>
      <c r="R120" s="7">
        <v>4174260</v>
      </c>
      <c r="S120" s="73">
        <v>23825740</v>
      </c>
      <c r="T120" s="107" t="s">
        <v>517</v>
      </c>
      <c r="U120" s="75">
        <f t="shared" si="3"/>
        <v>0.14908071428571429</v>
      </c>
      <c r="V120" s="76">
        <f t="shared" ca="1" si="4"/>
        <v>1</v>
      </c>
      <c r="W120" s="77" t="str">
        <f t="shared" ca="1" si="5"/>
        <v/>
      </c>
      <c r="X120" s="78" t="s">
        <v>38</v>
      </c>
      <c r="Y120" s="90" t="s">
        <v>501</v>
      </c>
      <c r="Z120" s="80"/>
      <c r="AA120" s="81"/>
      <c r="AB120" s="81" t="s">
        <v>42</v>
      </c>
      <c r="AC120" s="82" t="s">
        <v>59</v>
      </c>
      <c r="AD120" s="83" t="s">
        <v>44</v>
      </c>
      <c r="AE120" s="81" t="s">
        <v>193</v>
      </c>
    </row>
    <row r="121" spans="1:31" ht="64.5" customHeight="1" x14ac:dyDescent="0.25">
      <c r="A121" s="103"/>
      <c r="B121" s="69">
        <v>115</v>
      </c>
      <c r="C121" s="13" t="s">
        <v>518</v>
      </c>
      <c r="D121" s="14" t="s">
        <v>519</v>
      </c>
      <c r="E121" s="12">
        <v>900587953</v>
      </c>
      <c r="F121" s="14" t="s">
        <v>520</v>
      </c>
      <c r="G121" s="70">
        <v>2122000</v>
      </c>
      <c r="H121" s="71">
        <v>2014</v>
      </c>
      <c r="I121" s="72">
        <v>41752</v>
      </c>
      <c r="J121" s="72">
        <v>42116</v>
      </c>
      <c r="K121" s="2">
        <v>0</v>
      </c>
      <c r="L121" s="3">
        <v>0</v>
      </c>
      <c r="M121" s="4">
        <v>0</v>
      </c>
      <c r="N121" s="5" t="s">
        <v>37</v>
      </c>
      <c r="O121" s="6" t="s">
        <v>37</v>
      </c>
      <c r="P121" s="6">
        <v>42116</v>
      </c>
      <c r="Q121" s="7">
        <v>2122000</v>
      </c>
      <c r="R121" s="7">
        <v>1925800</v>
      </c>
      <c r="S121" s="73">
        <v>196200</v>
      </c>
      <c r="T121" s="107" t="s">
        <v>521</v>
      </c>
      <c r="U121" s="75">
        <f t="shared" si="3"/>
        <v>0.90754005655042413</v>
      </c>
      <c r="V121" s="76">
        <f t="shared" ca="1" si="4"/>
        <v>0.58241758241758246</v>
      </c>
      <c r="W121" s="77">
        <f t="shared" ca="1" si="5"/>
        <v>152</v>
      </c>
      <c r="X121" s="78" t="s">
        <v>38</v>
      </c>
      <c r="Y121" s="79" t="s">
        <v>522</v>
      </c>
      <c r="Z121" s="80" t="s">
        <v>51</v>
      </c>
      <c r="AA121" s="81" t="s">
        <v>410</v>
      </c>
      <c r="AB121" s="81" t="s">
        <v>42</v>
      </c>
      <c r="AC121" s="82" t="s">
        <v>59</v>
      </c>
      <c r="AD121" s="83" t="s">
        <v>44</v>
      </c>
      <c r="AE121" s="81" t="s">
        <v>80</v>
      </c>
    </row>
    <row r="122" spans="1:31" ht="64.5" customHeight="1" x14ac:dyDescent="0.25">
      <c r="A122" s="103"/>
      <c r="B122" s="69">
        <v>116</v>
      </c>
      <c r="C122" s="13" t="s">
        <v>523</v>
      </c>
      <c r="D122" s="14" t="s">
        <v>209</v>
      </c>
      <c r="E122" s="12">
        <v>4831</v>
      </c>
      <c r="F122" s="14" t="s">
        <v>524</v>
      </c>
      <c r="G122" s="70">
        <v>20872000</v>
      </c>
      <c r="H122" s="71">
        <v>2014</v>
      </c>
      <c r="I122" s="72">
        <v>41757</v>
      </c>
      <c r="J122" s="72">
        <v>42062</v>
      </c>
      <c r="K122" s="2">
        <v>0</v>
      </c>
      <c r="L122" s="3">
        <v>0</v>
      </c>
      <c r="M122" s="4">
        <v>0</v>
      </c>
      <c r="N122" s="5" t="s">
        <v>37</v>
      </c>
      <c r="O122" s="6" t="s">
        <v>37</v>
      </c>
      <c r="P122" s="6">
        <v>42062</v>
      </c>
      <c r="Q122" s="7">
        <v>20872000</v>
      </c>
      <c r="R122" s="7">
        <v>10686757</v>
      </c>
      <c r="S122" s="73">
        <v>10185243</v>
      </c>
      <c r="T122" s="107" t="s">
        <v>525</v>
      </c>
      <c r="U122" s="75">
        <f t="shared" si="3"/>
        <v>0.51201403794557299</v>
      </c>
      <c r="V122" s="76">
        <f t="shared" ca="1" si="4"/>
        <v>0.67868852459016393</v>
      </c>
      <c r="W122" s="77">
        <f t="shared" ca="1" si="5"/>
        <v>98</v>
      </c>
      <c r="X122" s="78" t="s">
        <v>38</v>
      </c>
      <c r="Y122" s="79" t="s">
        <v>273</v>
      </c>
      <c r="Z122" s="80" t="s">
        <v>51</v>
      </c>
      <c r="AA122" s="81" t="s">
        <v>112</v>
      </c>
      <c r="AB122" s="81" t="s">
        <v>42</v>
      </c>
      <c r="AC122" s="82" t="s">
        <v>59</v>
      </c>
      <c r="AD122" s="83" t="s">
        <v>44</v>
      </c>
      <c r="AE122" s="81" t="s">
        <v>45</v>
      </c>
    </row>
    <row r="123" spans="1:31" ht="64.5" customHeight="1" x14ac:dyDescent="0.25">
      <c r="A123" s="103"/>
      <c r="B123" s="69">
        <v>117</v>
      </c>
      <c r="C123" s="13" t="s">
        <v>526</v>
      </c>
      <c r="D123" s="14" t="s">
        <v>527</v>
      </c>
      <c r="E123" s="12">
        <v>891501783</v>
      </c>
      <c r="F123" s="14" t="s">
        <v>528</v>
      </c>
      <c r="G123" s="70">
        <v>12145200</v>
      </c>
      <c r="H123" s="71">
        <v>2014</v>
      </c>
      <c r="I123" s="72">
        <v>41764</v>
      </c>
      <c r="J123" s="72">
        <v>41901</v>
      </c>
      <c r="K123" s="2">
        <v>1</v>
      </c>
      <c r="L123" s="3">
        <v>6072600</v>
      </c>
      <c r="M123" s="4">
        <v>1</v>
      </c>
      <c r="N123" s="5" t="s">
        <v>529</v>
      </c>
      <c r="O123" s="6">
        <v>41901</v>
      </c>
      <c r="P123" s="6">
        <v>41901</v>
      </c>
      <c r="Q123" s="7">
        <v>18217800</v>
      </c>
      <c r="R123" s="7">
        <v>18217800</v>
      </c>
      <c r="S123" s="73">
        <v>0</v>
      </c>
      <c r="T123" s="107" t="s">
        <v>530</v>
      </c>
      <c r="U123" s="75">
        <f t="shared" si="3"/>
        <v>1</v>
      </c>
      <c r="V123" s="76">
        <f t="shared" ca="1" si="4"/>
        <v>1</v>
      </c>
      <c r="W123" s="77" t="str">
        <f t="shared" ca="1" si="5"/>
        <v/>
      </c>
      <c r="X123" s="78" t="s">
        <v>44</v>
      </c>
      <c r="Y123" s="90"/>
      <c r="Z123" s="80"/>
      <c r="AA123" s="81"/>
      <c r="AB123" s="81" t="s">
        <v>42</v>
      </c>
      <c r="AC123" s="82" t="s">
        <v>59</v>
      </c>
      <c r="AD123" s="83" t="s">
        <v>44</v>
      </c>
      <c r="AE123" s="81" t="s">
        <v>248</v>
      </c>
    </row>
    <row r="124" spans="1:31" ht="64.5" customHeight="1" x14ac:dyDescent="0.25">
      <c r="A124" s="103"/>
      <c r="B124" s="69">
        <v>118</v>
      </c>
      <c r="C124" s="13" t="s">
        <v>531</v>
      </c>
      <c r="D124" s="14" t="s">
        <v>532</v>
      </c>
      <c r="E124" s="12"/>
      <c r="F124" s="14" t="s">
        <v>533</v>
      </c>
      <c r="G124" s="70">
        <v>1700007</v>
      </c>
      <c r="H124" s="71">
        <v>2014</v>
      </c>
      <c r="I124" s="72">
        <v>41757</v>
      </c>
      <c r="J124" s="72">
        <v>41817</v>
      </c>
      <c r="K124" s="2">
        <v>0</v>
      </c>
      <c r="L124" s="3">
        <v>0</v>
      </c>
      <c r="M124" s="4">
        <v>0</v>
      </c>
      <c r="N124" s="5" t="s">
        <v>37</v>
      </c>
      <c r="O124" s="6" t="s">
        <v>37</v>
      </c>
      <c r="P124" s="6">
        <v>41817</v>
      </c>
      <c r="Q124" s="7">
        <v>1700007</v>
      </c>
      <c r="R124" s="7">
        <v>1700000</v>
      </c>
      <c r="S124" s="73">
        <v>7</v>
      </c>
      <c r="T124" s="107">
        <v>0</v>
      </c>
      <c r="U124" s="75">
        <f t="shared" si="3"/>
        <v>0.99999588236989612</v>
      </c>
      <c r="V124" s="76">
        <f t="shared" ca="1" si="4"/>
        <v>1</v>
      </c>
      <c r="W124" s="77" t="str">
        <f t="shared" ca="1" si="5"/>
        <v/>
      </c>
      <c r="X124" s="78" t="s">
        <v>44</v>
      </c>
      <c r="Y124" s="90" t="s">
        <v>534</v>
      </c>
      <c r="Z124" s="80"/>
      <c r="AA124" s="81"/>
      <c r="AB124" s="81" t="s">
        <v>42</v>
      </c>
      <c r="AC124" s="82" t="s">
        <v>59</v>
      </c>
      <c r="AD124" s="83" t="s">
        <v>44</v>
      </c>
      <c r="AE124" s="81" t="s">
        <v>80</v>
      </c>
    </row>
    <row r="125" spans="1:31" ht="64.5" customHeight="1" x14ac:dyDescent="0.25">
      <c r="A125" s="103"/>
      <c r="B125" s="69">
        <v>119</v>
      </c>
      <c r="C125" s="13" t="s">
        <v>535</v>
      </c>
      <c r="D125" s="14" t="s">
        <v>536</v>
      </c>
      <c r="E125" s="12">
        <v>830055827</v>
      </c>
      <c r="F125" s="14" t="s">
        <v>537</v>
      </c>
      <c r="G125" s="70">
        <v>32631000</v>
      </c>
      <c r="H125" s="71">
        <v>2014</v>
      </c>
      <c r="I125" s="72">
        <v>41753</v>
      </c>
      <c r="J125" s="72">
        <v>42117</v>
      </c>
      <c r="K125" s="2">
        <v>0</v>
      </c>
      <c r="L125" s="3">
        <v>0</v>
      </c>
      <c r="M125" s="4">
        <v>0</v>
      </c>
      <c r="N125" s="5" t="s">
        <v>37</v>
      </c>
      <c r="O125" s="6" t="s">
        <v>37</v>
      </c>
      <c r="P125" s="6">
        <v>42117</v>
      </c>
      <c r="Q125" s="7">
        <v>32631000</v>
      </c>
      <c r="R125" s="7">
        <v>0</v>
      </c>
      <c r="S125" s="73">
        <v>32631000</v>
      </c>
      <c r="T125" s="107" t="s">
        <v>538</v>
      </c>
      <c r="U125" s="75">
        <f t="shared" si="3"/>
        <v>0</v>
      </c>
      <c r="V125" s="76">
        <f t="shared" ca="1" si="4"/>
        <v>0.57967032967032972</v>
      </c>
      <c r="W125" s="77">
        <f t="shared" ca="1" si="5"/>
        <v>153</v>
      </c>
      <c r="X125" s="78" t="s">
        <v>38</v>
      </c>
      <c r="Y125" s="79" t="s">
        <v>192</v>
      </c>
      <c r="Z125" s="80" t="s">
        <v>40</v>
      </c>
      <c r="AA125" s="81" t="s">
        <v>539</v>
      </c>
      <c r="AB125" s="81" t="s">
        <v>42</v>
      </c>
      <c r="AC125" s="82" t="s">
        <v>59</v>
      </c>
      <c r="AD125" s="83" t="s">
        <v>44</v>
      </c>
      <c r="AE125" s="81" t="s">
        <v>193</v>
      </c>
    </row>
    <row r="126" spans="1:31" ht="64.5" customHeight="1" x14ac:dyDescent="0.25">
      <c r="A126" s="103"/>
      <c r="B126" s="69">
        <v>120</v>
      </c>
      <c r="C126" s="13" t="s">
        <v>540</v>
      </c>
      <c r="D126" s="14" t="s">
        <v>541</v>
      </c>
      <c r="E126" s="12">
        <v>830055842</v>
      </c>
      <c r="F126" s="14" t="s">
        <v>542</v>
      </c>
      <c r="G126" s="70">
        <v>40000000</v>
      </c>
      <c r="H126" s="71">
        <v>2014</v>
      </c>
      <c r="I126" s="72">
        <v>41807</v>
      </c>
      <c r="J126" s="72">
        <v>42051</v>
      </c>
      <c r="K126" s="2">
        <v>0</v>
      </c>
      <c r="L126" s="3">
        <v>0</v>
      </c>
      <c r="M126" s="4">
        <v>0</v>
      </c>
      <c r="N126" s="5" t="s">
        <v>37</v>
      </c>
      <c r="O126" s="6" t="s">
        <v>37</v>
      </c>
      <c r="P126" s="6">
        <v>42051</v>
      </c>
      <c r="Q126" s="7">
        <v>40000000</v>
      </c>
      <c r="R126" s="7">
        <v>14489261</v>
      </c>
      <c r="S126" s="73">
        <v>25510739</v>
      </c>
      <c r="T126" s="107">
        <v>0</v>
      </c>
      <c r="U126" s="75">
        <f t="shared" si="3"/>
        <v>0.362231525</v>
      </c>
      <c r="V126" s="76">
        <f t="shared" ca="1" si="4"/>
        <v>0.64344262295081966</v>
      </c>
      <c r="W126" s="77">
        <f t="shared" ca="1" si="5"/>
        <v>87</v>
      </c>
      <c r="X126" s="78" t="s">
        <v>38</v>
      </c>
      <c r="Y126" s="79" t="s">
        <v>139</v>
      </c>
      <c r="Z126" s="80" t="s">
        <v>51</v>
      </c>
      <c r="AA126" s="81" t="s">
        <v>543</v>
      </c>
      <c r="AB126" s="81" t="s">
        <v>42</v>
      </c>
      <c r="AC126" s="82" t="s">
        <v>163</v>
      </c>
      <c r="AD126" s="83" t="s">
        <v>44</v>
      </c>
      <c r="AE126" s="81" t="s">
        <v>400</v>
      </c>
    </row>
    <row r="127" spans="1:31" ht="64.5" customHeight="1" x14ac:dyDescent="0.25">
      <c r="A127" s="103"/>
      <c r="B127" s="69">
        <v>121</v>
      </c>
      <c r="C127" s="13" t="s">
        <v>544</v>
      </c>
      <c r="D127" s="14" t="s">
        <v>395</v>
      </c>
      <c r="E127" s="12">
        <v>811021363</v>
      </c>
      <c r="F127" s="14" t="s">
        <v>545</v>
      </c>
      <c r="G127" s="70">
        <v>9998117</v>
      </c>
      <c r="H127" s="71">
        <v>2014</v>
      </c>
      <c r="I127" s="72">
        <v>41794</v>
      </c>
      <c r="J127" s="72">
        <v>41855</v>
      </c>
      <c r="K127" s="2">
        <v>0</v>
      </c>
      <c r="L127" s="3">
        <v>0</v>
      </c>
      <c r="M127" s="4">
        <v>0</v>
      </c>
      <c r="N127" s="5" t="s">
        <v>37</v>
      </c>
      <c r="O127" s="6" t="s">
        <v>37</v>
      </c>
      <c r="P127" s="6">
        <v>41855</v>
      </c>
      <c r="Q127" s="7">
        <v>9998117</v>
      </c>
      <c r="R127" s="7">
        <v>9998097</v>
      </c>
      <c r="S127" s="73">
        <v>20</v>
      </c>
      <c r="T127" s="107" t="s">
        <v>546</v>
      </c>
      <c r="U127" s="75">
        <f t="shared" si="3"/>
        <v>0.99999799962332903</v>
      </c>
      <c r="V127" s="76">
        <f t="shared" ca="1" si="4"/>
        <v>1</v>
      </c>
      <c r="W127" s="77" t="str">
        <f t="shared" ca="1" si="5"/>
        <v/>
      </c>
      <c r="X127" s="78" t="s">
        <v>44</v>
      </c>
      <c r="Y127" s="90" t="s">
        <v>418</v>
      </c>
      <c r="Z127" s="80" t="s">
        <v>51</v>
      </c>
      <c r="AA127" s="81"/>
      <c r="AB127" s="81" t="s">
        <v>42</v>
      </c>
      <c r="AC127" s="82" t="s">
        <v>59</v>
      </c>
      <c r="AD127" s="83" t="s">
        <v>38</v>
      </c>
      <c r="AE127" s="81" t="s">
        <v>248</v>
      </c>
    </row>
    <row r="128" spans="1:31" ht="64.5" customHeight="1" x14ac:dyDescent="0.25">
      <c r="A128" s="103"/>
      <c r="B128" s="69">
        <v>122</v>
      </c>
      <c r="C128" s="13" t="s">
        <v>547</v>
      </c>
      <c r="D128" s="14" t="s">
        <v>548</v>
      </c>
      <c r="E128" s="12">
        <v>800199498</v>
      </c>
      <c r="F128" s="14" t="s">
        <v>549</v>
      </c>
      <c r="G128" s="70">
        <v>14975600</v>
      </c>
      <c r="H128" s="71">
        <v>2014</v>
      </c>
      <c r="I128" s="72">
        <v>41871</v>
      </c>
      <c r="J128" s="72">
        <v>41932</v>
      </c>
      <c r="K128" s="2">
        <v>0</v>
      </c>
      <c r="L128" s="3">
        <v>0</v>
      </c>
      <c r="M128" s="4">
        <v>0</v>
      </c>
      <c r="N128" s="5" t="s">
        <v>37</v>
      </c>
      <c r="O128" s="6" t="s">
        <v>37</v>
      </c>
      <c r="P128" s="6">
        <v>41932</v>
      </c>
      <c r="Q128" s="7">
        <v>14975600</v>
      </c>
      <c r="R128" s="7">
        <v>0</v>
      </c>
      <c r="S128" s="73">
        <v>14975600</v>
      </c>
      <c r="T128" s="107" t="s">
        <v>550</v>
      </c>
      <c r="U128" s="75">
        <f t="shared" si="3"/>
        <v>0</v>
      </c>
      <c r="V128" s="76">
        <f t="shared" ca="1" si="4"/>
        <v>1</v>
      </c>
      <c r="W128" s="77" t="str">
        <f t="shared" ca="1" si="5"/>
        <v/>
      </c>
      <c r="X128" s="78" t="s">
        <v>38</v>
      </c>
      <c r="Y128" s="90" t="s">
        <v>182</v>
      </c>
      <c r="Z128" s="80" t="s">
        <v>51</v>
      </c>
      <c r="AA128" s="81"/>
      <c r="AB128" s="81" t="s">
        <v>551</v>
      </c>
      <c r="AC128" s="82" t="s">
        <v>59</v>
      </c>
      <c r="AD128" s="83" t="s">
        <v>44</v>
      </c>
      <c r="AE128" s="81" t="s">
        <v>114</v>
      </c>
    </row>
    <row r="129" spans="2:31" ht="64.5" customHeight="1" x14ac:dyDescent="0.25">
      <c r="B129" s="69">
        <v>123</v>
      </c>
      <c r="C129" s="13" t="s">
        <v>552</v>
      </c>
      <c r="D129" s="14" t="s">
        <v>553</v>
      </c>
      <c r="E129" s="12"/>
      <c r="F129" s="14" t="s">
        <v>554</v>
      </c>
      <c r="G129" s="70">
        <v>12000000</v>
      </c>
      <c r="H129" s="71">
        <v>2014</v>
      </c>
      <c r="I129" s="72">
        <v>41824</v>
      </c>
      <c r="J129" s="72">
        <v>42066</v>
      </c>
      <c r="K129" s="2">
        <v>0</v>
      </c>
      <c r="L129" s="3">
        <v>0</v>
      </c>
      <c r="M129" s="4">
        <v>0</v>
      </c>
      <c r="N129" s="5" t="s">
        <v>37</v>
      </c>
      <c r="O129" s="6" t="s">
        <v>37</v>
      </c>
      <c r="P129" s="6">
        <v>42066</v>
      </c>
      <c r="Q129" s="7">
        <v>12000000</v>
      </c>
      <c r="R129" s="7">
        <v>0</v>
      </c>
      <c r="S129" s="73">
        <v>12000000</v>
      </c>
      <c r="T129" s="107" t="s">
        <v>555</v>
      </c>
      <c r="U129" s="75">
        <f t="shared" si="3"/>
        <v>0</v>
      </c>
      <c r="V129" s="76">
        <f t="shared" ca="1" si="4"/>
        <v>0.57851239669421484</v>
      </c>
      <c r="W129" s="77">
        <f t="shared" ca="1" si="5"/>
        <v>102</v>
      </c>
      <c r="X129" s="78" t="s">
        <v>38</v>
      </c>
      <c r="Y129" s="79" t="s">
        <v>158</v>
      </c>
      <c r="Z129" s="80" t="s">
        <v>51</v>
      </c>
      <c r="AA129" s="81" t="s">
        <v>410</v>
      </c>
      <c r="AB129" s="81" t="s">
        <v>551</v>
      </c>
      <c r="AC129" s="82" t="s">
        <v>59</v>
      </c>
      <c r="AD129" s="83" t="s">
        <v>44</v>
      </c>
      <c r="AE129" s="81" t="s">
        <v>193</v>
      </c>
    </row>
    <row r="130" spans="2:31" ht="64.5" customHeight="1" x14ac:dyDescent="0.25">
      <c r="B130" s="69">
        <v>124</v>
      </c>
      <c r="C130" s="13" t="s">
        <v>556</v>
      </c>
      <c r="D130" s="14" t="s">
        <v>297</v>
      </c>
      <c r="E130" s="12">
        <v>900207129</v>
      </c>
      <c r="F130" s="14" t="s">
        <v>557</v>
      </c>
      <c r="G130" s="70">
        <v>5719790</v>
      </c>
      <c r="H130" s="71">
        <v>2014</v>
      </c>
      <c r="I130" s="72">
        <v>41807</v>
      </c>
      <c r="J130" s="72">
        <v>41867</v>
      </c>
      <c r="K130" s="2">
        <v>0</v>
      </c>
      <c r="L130" s="3">
        <v>0</v>
      </c>
      <c r="M130" s="4">
        <v>0</v>
      </c>
      <c r="N130" s="5" t="s">
        <v>37</v>
      </c>
      <c r="O130" s="6" t="s">
        <v>37</v>
      </c>
      <c r="P130" s="6">
        <v>41867</v>
      </c>
      <c r="Q130" s="7">
        <v>5719790</v>
      </c>
      <c r="R130" s="7">
        <v>5719790</v>
      </c>
      <c r="S130" s="73">
        <v>0</v>
      </c>
      <c r="T130" s="107" t="s">
        <v>558</v>
      </c>
      <c r="U130" s="75">
        <f t="shared" si="3"/>
        <v>1</v>
      </c>
      <c r="V130" s="76">
        <f t="shared" ca="1" si="4"/>
        <v>1</v>
      </c>
      <c r="W130" s="77" t="str">
        <f t="shared" ca="1" si="5"/>
        <v/>
      </c>
      <c r="X130" s="78" t="s">
        <v>44</v>
      </c>
      <c r="Y130" s="90" t="s">
        <v>299</v>
      </c>
      <c r="Z130" s="80"/>
      <c r="AA130" s="81"/>
      <c r="AB130" s="81" t="s">
        <v>42</v>
      </c>
      <c r="AC130" s="82" t="s">
        <v>59</v>
      </c>
      <c r="AD130" s="83" t="s">
        <v>38</v>
      </c>
      <c r="AE130" s="81" t="s">
        <v>80</v>
      </c>
    </row>
    <row r="131" spans="2:31" ht="64.5" customHeight="1" x14ac:dyDescent="0.25">
      <c r="B131" s="69">
        <v>125</v>
      </c>
      <c r="C131" s="13" t="s">
        <v>559</v>
      </c>
      <c r="D131" s="14" t="s">
        <v>560</v>
      </c>
      <c r="E131" s="12">
        <v>900548648</v>
      </c>
      <c r="F131" s="14" t="s">
        <v>561</v>
      </c>
      <c r="G131" s="70">
        <v>337487000</v>
      </c>
      <c r="H131" s="71">
        <v>2014</v>
      </c>
      <c r="I131" s="72">
        <v>41811</v>
      </c>
      <c r="J131" s="72">
        <v>42100</v>
      </c>
      <c r="K131" s="2">
        <v>0</v>
      </c>
      <c r="L131" s="3">
        <v>0</v>
      </c>
      <c r="M131" s="4">
        <v>0</v>
      </c>
      <c r="N131" s="5" t="s">
        <v>37</v>
      </c>
      <c r="O131" s="6" t="s">
        <v>37</v>
      </c>
      <c r="P131" s="6">
        <v>42100</v>
      </c>
      <c r="Q131" s="7">
        <v>337487000</v>
      </c>
      <c r="R131" s="7">
        <v>83623863</v>
      </c>
      <c r="S131" s="73">
        <v>253863137</v>
      </c>
      <c r="T131" s="107" t="s">
        <v>562</v>
      </c>
      <c r="U131" s="75">
        <f t="shared" si="3"/>
        <v>0.24778395315967727</v>
      </c>
      <c r="V131" s="76">
        <f t="shared" ca="1" si="4"/>
        <v>0.52941176470588236</v>
      </c>
      <c r="W131" s="77">
        <f t="shared" ca="1" si="5"/>
        <v>136</v>
      </c>
      <c r="X131" s="78" t="s">
        <v>38</v>
      </c>
      <c r="Y131" s="79" t="s">
        <v>197</v>
      </c>
      <c r="Z131" s="80" t="s">
        <v>51</v>
      </c>
      <c r="AA131" s="81" t="s">
        <v>399</v>
      </c>
      <c r="AB131" s="81" t="s">
        <v>42</v>
      </c>
      <c r="AC131" s="82" t="s">
        <v>163</v>
      </c>
      <c r="AD131" s="83" t="s">
        <v>44</v>
      </c>
      <c r="AE131" s="81" t="s">
        <v>45</v>
      </c>
    </row>
    <row r="132" spans="2:31" ht="64.5" customHeight="1" x14ac:dyDescent="0.25">
      <c r="B132" s="69">
        <v>126</v>
      </c>
      <c r="C132" s="13" t="s">
        <v>563</v>
      </c>
      <c r="D132" s="14" t="s">
        <v>564</v>
      </c>
      <c r="E132" s="12">
        <v>900475780</v>
      </c>
      <c r="F132" s="14" t="s">
        <v>565</v>
      </c>
      <c r="G132" s="70">
        <v>2447846100</v>
      </c>
      <c r="H132" s="71">
        <v>2014</v>
      </c>
      <c r="I132" s="72">
        <v>41808</v>
      </c>
      <c r="J132" s="72">
        <v>42021</v>
      </c>
      <c r="K132" s="2">
        <v>0</v>
      </c>
      <c r="L132" s="3">
        <v>0</v>
      </c>
      <c r="M132" s="4">
        <v>0</v>
      </c>
      <c r="N132" s="5" t="s">
        <v>37</v>
      </c>
      <c r="O132" s="6" t="s">
        <v>37</v>
      </c>
      <c r="P132" s="6">
        <v>42021</v>
      </c>
      <c r="Q132" s="7">
        <v>2447846100</v>
      </c>
      <c r="R132" s="7">
        <v>2203061490</v>
      </c>
      <c r="S132" s="73">
        <v>244784610</v>
      </c>
      <c r="T132" s="107" t="s">
        <v>566</v>
      </c>
      <c r="U132" s="75">
        <f t="shared" si="3"/>
        <v>0.9</v>
      </c>
      <c r="V132" s="76">
        <f t="shared" ca="1" si="4"/>
        <v>0.73239436619718312</v>
      </c>
      <c r="W132" s="77">
        <f t="shared" ca="1" si="5"/>
        <v>57</v>
      </c>
      <c r="X132" s="78" t="s">
        <v>38</v>
      </c>
      <c r="Y132" s="79" t="s">
        <v>119</v>
      </c>
      <c r="Z132" s="80" t="s">
        <v>51</v>
      </c>
      <c r="AA132" s="81" t="s">
        <v>112</v>
      </c>
      <c r="AB132" s="81" t="s">
        <v>42</v>
      </c>
      <c r="AC132" s="82" t="s">
        <v>43</v>
      </c>
      <c r="AD132" s="83" t="s">
        <v>44</v>
      </c>
      <c r="AE132" s="81" t="s">
        <v>45</v>
      </c>
    </row>
    <row r="133" spans="2:31" ht="64.5" customHeight="1" x14ac:dyDescent="0.25">
      <c r="B133" s="69">
        <v>127</v>
      </c>
      <c r="C133" s="13" t="s">
        <v>567</v>
      </c>
      <c r="D133" s="14" t="s">
        <v>568</v>
      </c>
      <c r="E133" s="12"/>
      <c r="F133" s="14" t="s">
        <v>569</v>
      </c>
      <c r="G133" s="70">
        <v>330000</v>
      </c>
      <c r="H133" s="71">
        <v>2014</v>
      </c>
      <c r="I133" s="72">
        <v>41841</v>
      </c>
      <c r="J133" s="72">
        <v>41872</v>
      </c>
      <c r="K133" s="2">
        <v>0</v>
      </c>
      <c r="L133" s="3">
        <v>0</v>
      </c>
      <c r="M133" s="4">
        <v>0</v>
      </c>
      <c r="N133" s="5" t="s">
        <v>37</v>
      </c>
      <c r="O133" s="6" t="s">
        <v>37</v>
      </c>
      <c r="P133" s="6">
        <v>41872</v>
      </c>
      <c r="Q133" s="7">
        <v>330000</v>
      </c>
      <c r="R133" s="7">
        <v>330000</v>
      </c>
      <c r="S133" s="73">
        <v>0</v>
      </c>
      <c r="T133" s="107" t="s">
        <v>570</v>
      </c>
      <c r="U133" s="75">
        <f t="shared" si="3"/>
        <v>1</v>
      </c>
      <c r="V133" s="76">
        <f t="shared" ca="1" si="4"/>
        <v>1</v>
      </c>
      <c r="W133" s="77" t="str">
        <f t="shared" ca="1" si="5"/>
        <v/>
      </c>
      <c r="X133" s="78" t="s">
        <v>44</v>
      </c>
      <c r="Y133" s="90" t="s">
        <v>571</v>
      </c>
      <c r="Z133" s="80"/>
      <c r="AA133" s="81"/>
      <c r="AB133" s="81" t="s">
        <v>551</v>
      </c>
      <c r="AC133" s="82" t="s">
        <v>59</v>
      </c>
      <c r="AD133" s="83" t="s">
        <v>44</v>
      </c>
      <c r="AE133" s="81" t="s">
        <v>114</v>
      </c>
    </row>
    <row r="134" spans="2:31" ht="64.5" customHeight="1" x14ac:dyDescent="0.25">
      <c r="B134" s="69">
        <v>128</v>
      </c>
      <c r="C134" s="13" t="s">
        <v>572</v>
      </c>
      <c r="D134" s="14" t="s">
        <v>573</v>
      </c>
      <c r="E134" s="12">
        <v>830095213</v>
      </c>
      <c r="F134" s="14" t="s">
        <v>574</v>
      </c>
      <c r="G134" s="70">
        <v>251750000</v>
      </c>
      <c r="H134" s="71">
        <v>2014</v>
      </c>
      <c r="I134" s="72">
        <v>41806</v>
      </c>
      <c r="J134" s="72">
        <v>41959</v>
      </c>
      <c r="K134" s="2">
        <v>0</v>
      </c>
      <c r="L134" s="3">
        <v>0</v>
      </c>
      <c r="M134" s="4">
        <v>0</v>
      </c>
      <c r="N134" s="5" t="s">
        <v>37</v>
      </c>
      <c r="O134" s="6" t="s">
        <v>37</v>
      </c>
      <c r="P134" s="6">
        <v>41959</v>
      </c>
      <c r="Q134" s="7">
        <v>251750000</v>
      </c>
      <c r="R134" s="7">
        <v>137780208</v>
      </c>
      <c r="S134" s="73">
        <v>113969792</v>
      </c>
      <c r="T134" s="107" t="s">
        <v>575</v>
      </c>
      <c r="U134" s="75">
        <f t="shared" si="3"/>
        <v>0.54728980337636546</v>
      </c>
      <c r="V134" s="76">
        <f t="shared" ca="1" si="4"/>
        <v>1</v>
      </c>
      <c r="W134" s="77" t="str">
        <f t="shared" ca="1" si="5"/>
        <v/>
      </c>
      <c r="X134" s="78" t="s">
        <v>38</v>
      </c>
      <c r="Y134" s="90" t="s">
        <v>111</v>
      </c>
      <c r="Z134" s="80"/>
      <c r="AA134" s="81" t="s">
        <v>112</v>
      </c>
      <c r="AB134" s="81" t="s">
        <v>42</v>
      </c>
      <c r="AC134" s="113"/>
      <c r="AD134" s="83" t="s">
        <v>38</v>
      </c>
      <c r="AE134" s="81" t="s">
        <v>114</v>
      </c>
    </row>
    <row r="135" spans="2:31" ht="64.5" customHeight="1" x14ac:dyDescent="0.25">
      <c r="B135" s="69">
        <v>129</v>
      </c>
      <c r="C135" s="13" t="s">
        <v>576</v>
      </c>
      <c r="D135" s="14" t="s">
        <v>76</v>
      </c>
      <c r="E135" s="85">
        <v>900152368</v>
      </c>
      <c r="F135" s="14" t="s">
        <v>577</v>
      </c>
      <c r="G135" s="70">
        <v>6252000</v>
      </c>
      <c r="H135" s="71">
        <v>2014</v>
      </c>
      <c r="I135" s="72">
        <v>41842</v>
      </c>
      <c r="J135" s="72">
        <v>42207</v>
      </c>
      <c r="K135" s="2">
        <v>0</v>
      </c>
      <c r="L135" s="3">
        <v>0</v>
      </c>
      <c r="M135" s="4">
        <v>0</v>
      </c>
      <c r="N135" s="5" t="s">
        <v>37</v>
      </c>
      <c r="O135" s="6" t="s">
        <v>37</v>
      </c>
      <c r="P135" s="6">
        <v>42207</v>
      </c>
      <c r="Q135" s="7">
        <v>6252000</v>
      </c>
      <c r="R135" s="7">
        <v>0</v>
      </c>
      <c r="S135" s="73">
        <v>6252000</v>
      </c>
      <c r="T135" s="107" t="s">
        <v>578</v>
      </c>
      <c r="U135" s="75">
        <f t="shared" si="3"/>
        <v>0</v>
      </c>
      <c r="V135" s="76">
        <f t="shared" ca="1" si="4"/>
        <v>0.33424657534246577</v>
      </c>
      <c r="W135" s="77">
        <f t="shared" ca="1" si="5"/>
        <v>243</v>
      </c>
      <c r="X135" s="78" t="s">
        <v>38</v>
      </c>
      <c r="Y135" s="79" t="s">
        <v>79</v>
      </c>
      <c r="Z135" s="80" t="s">
        <v>51</v>
      </c>
      <c r="AA135" s="81" t="s">
        <v>410</v>
      </c>
      <c r="AB135" s="81" t="s">
        <v>42</v>
      </c>
      <c r="AC135" s="82" t="s">
        <v>59</v>
      </c>
      <c r="AD135" s="83" t="s">
        <v>44</v>
      </c>
      <c r="AE135" s="81"/>
    </row>
    <row r="136" spans="2:31" ht="64.5" customHeight="1" x14ac:dyDescent="0.25">
      <c r="B136" s="69">
        <v>130</v>
      </c>
      <c r="C136" s="13" t="s">
        <v>579</v>
      </c>
      <c r="D136" s="14" t="s">
        <v>580</v>
      </c>
      <c r="E136" s="12">
        <v>19303649</v>
      </c>
      <c r="F136" s="14" t="s">
        <v>581</v>
      </c>
      <c r="G136" s="70">
        <v>2962640</v>
      </c>
      <c r="H136" s="71">
        <v>2014</v>
      </c>
      <c r="I136" s="72">
        <v>41838</v>
      </c>
      <c r="J136" s="72">
        <v>41852</v>
      </c>
      <c r="K136" s="2">
        <v>0</v>
      </c>
      <c r="L136" s="3">
        <v>0</v>
      </c>
      <c r="M136" s="4">
        <v>0</v>
      </c>
      <c r="N136" s="5" t="s">
        <v>37</v>
      </c>
      <c r="O136" s="6" t="s">
        <v>37</v>
      </c>
      <c r="P136" s="6">
        <v>41852</v>
      </c>
      <c r="Q136" s="7">
        <v>2962640</v>
      </c>
      <c r="R136" s="7">
        <v>2962640</v>
      </c>
      <c r="S136" s="73">
        <v>0</v>
      </c>
      <c r="T136" s="107" t="s">
        <v>582</v>
      </c>
      <c r="U136" s="75">
        <f t="shared" ref="U136:U175" si="6">(R136*100%)/Q136</f>
        <v>1</v>
      </c>
      <c r="V136" s="76">
        <f t="shared" ref="V136:V175" ca="1" si="7">IF((($D$3-I136)*100%/(P136-I136))&gt;100%,100%,(($D$3-I136)*100%/(P136-I136)))</f>
        <v>1</v>
      </c>
      <c r="W136" s="77" t="str">
        <f t="shared" ref="W136:W175" ca="1" si="8">IF(V136&lt;100%,P136-$D$3,"")</f>
        <v/>
      </c>
      <c r="X136" s="78" t="s">
        <v>44</v>
      </c>
      <c r="Y136" s="90" t="s">
        <v>583</v>
      </c>
      <c r="Z136" s="80"/>
      <c r="AA136" s="81"/>
      <c r="AB136" s="81" t="s">
        <v>42</v>
      </c>
      <c r="AC136" s="82" t="s">
        <v>59</v>
      </c>
      <c r="AD136" s="83" t="s">
        <v>38</v>
      </c>
      <c r="AE136" s="81" t="s">
        <v>114</v>
      </c>
    </row>
    <row r="137" spans="2:31" ht="64.5" customHeight="1" x14ac:dyDescent="0.25">
      <c r="B137" s="69">
        <v>131</v>
      </c>
      <c r="C137" s="13" t="s">
        <v>584</v>
      </c>
      <c r="D137" s="14" t="s">
        <v>585</v>
      </c>
      <c r="E137" s="12"/>
      <c r="F137" s="14" t="s">
        <v>586</v>
      </c>
      <c r="G137" s="70">
        <v>36581760</v>
      </c>
      <c r="H137" s="71">
        <v>2014</v>
      </c>
      <c r="I137" s="72">
        <v>41821</v>
      </c>
      <c r="J137" s="72">
        <v>42124</v>
      </c>
      <c r="K137" s="2">
        <v>0</v>
      </c>
      <c r="L137" s="3">
        <v>0</v>
      </c>
      <c r="M137" s="4">
        <v>0</v>
      </c>
      <c r="N137" s="5" t="s">
        <v>37</v>
      </c>
      <c r="O137" s="6" t="s">
        <v>37</v>
      </c>
      <c r="P137" s="6">
        <v>42124</v>
      </c>
      <c r="Q137" s="7">
        <v>36581760</v>
      </c>
      <c r="R137" s="7">
        <v>11055090</v>
      </c>
      <c r="S137" s="73">
        <v>25526670</v>
      </c>
      <c r="T137" s="107" t="s">
        <v>587</v>
      </c>
      <c r="U137" s="75">
        <f t="shared" si="6"/>
        <v>0.30220224505327248</v>
      </c>
      <c r="V137" s="76">
        <f t="shared" ca="1" si="7"/>
        <v>0.47194719471947194</v>
      </c>
      <c r="W137" s="77">
        <f t="shared" ca="1" si="8"/>
        <v>160</v>
      </c>
      <c r="X137" s="78" t="s">
        <v>38</v>
      </c>
      <c r="Y137" s="79" t="s">
        <v>162</v>
      </c>
      <c r="Z137" s="80" t="s">
        <v>51</v>
      </c>
      <c r="AA137" s="81" t="s">
        <v>399</v>
      </c>
      <c r="AB137" s="81" t="s">
        <v>42</v>
      </c>
      <c r="AC137" s="82" t="s">
        <v>163</v>
      </c>
      <c r="AD137" s="83" t="s">
        <v>44</v>
      </c>
      <c r="AE137" s="81" t="s">
        <v>400</v>
      </c>
    </row>
    <row r="138" spans="2:31" ht="64.5" customHeight="1" x14ac:dyDescent="0.25">
      <c r="B138" s="69">
        <v>132</v>
      </c>
      <c r="C138" s="13" t="s">
        <v>588</v>
      </c>
      <c r="D138" s="14" t="s">
        <v>589</v>
      </c>
      <c r="E138" s="12">
        <v>79619132</v>
      </c>
      <c r="F138" s="14" t="s">
        <v>590</v>
      </c>
      <c r="G138" s="70">
        <v>16390000</v>
      </c>
      <c r="H138" s="71">
        <v>2014</v>
      </c>
      <c r="I138" s="72">
        <v>41799</v>
      </c>
      <c r="J138" s="72">
        <v>42193</v>
      </c>
      <c r="K138" s="2">
        <v>0</v>
      </c>
      <c r="L138" s="3">
        <v>0</v>
      </c>
      <c r="M138" s="4">
        <v>0</v>
      </c>
      <c r="N138" s="5" t="s">
        <v>37</v>
      </c>
      <c r="O138" s="6" t="s">
        <v>37</v>
      </c>
      <c r="P138" s="6">
        <v>42193</v>
      </c>
      <c r="Q138" s="7">
        <v>16390000</v>
      </c>
      <c r="R138" s="7">
        <v>1341000</v>
      </c>
      <c r="S138" s="73">
        <v>15049000</v>
      </c>
      <c r="T138" s="107" t="s">
        <v>591</v>
      </c>
      <c r="U138" s="75">
        <f t="shared" si="6"/>
        <v>8.1818181818181818E-2</v>
      </c>
      <c r="V138" s="76">
        <f t="shared" ca="1" si="7"/>
        <v>0.41878172588832485</v>
      </c>
      <c r="W138" s="77">
        <f t="shared" ca="1" si="8"/>
        <v>229</v>
      </c>
      <c r="X138" s="78" t="s">
        <v>38</v>
      </c>
      <c r="Y138" s="79" t="s">
        <v>204</v>
      </c>
      <c r="Z138" s="80" t="s">
        <v>51</v>
      </c>
      <c r="AA138" s="81" t="s">
        <v>410</v>
      </c>
      <c r="AB138" s="81" t="s">
        <v>42</v>
      </c>
      <c r="AC138" s="82" t="s">
        <v>59</v>
      </c>
      <c r="AD138" s="83" t="s">
        <v>44</v>
      </c>
      <c r="AE138" s="81" t="s">
        <v>248</v>
      </c>
    </row>
    <row r="139" spans="2:31" ht="64.5" customHeight="1" x14ac:dyDescent="0.25">
      <c r="B139" s="69">
        <v>133</v>
      </c>
      <c r="C139" s="13" t="s">
        <v>592</v>
      </c>
      <c r="D139" s="14" t="s">
        <v>141</v>
      </c>
      <c r="E139" s="12">
        <v>830109807</v>
      </c>
      <c r="F139" s="14" t="s">
        <v>593</v>
      </c>
      <c r="G139" s="70">
        <v>683000</v>
      </c>
      <c r="H139" s="71">
        <v>2014</v>
      </c>
      <c r="I139" s="72">
        <v>41838</v>
      </c>
      <c r="J139" s="72">
        <v>42203</v>
      </c>
      <c r="K139" s="2">
        <v>0</v>
      </c>
      <c r="L139" s="3">
        <v>0</v>
      </c>
      <c r="M139" s="4">
        <v>0</v>
      </c>
      <c r="N139" s="5" t="s">
        <v>37</v>
      </c>
      <c r="O139" s="6" t="s">
        <v>37</v>
      </c>
      <c r="P139" s="6">
        <v>42203</v>
      </c>
      <c r="Q139" s="7">
        <v>683000</v>
      </c>
      <c r="R139" s="7">
        <v>683000</v>
      </c>
      <c r="S139" s="73">
        <v>0</v>
      </c>
      <c r="T139" s="107" t="s">
        <v>594</v>
      </c>
      <c r="U139" s="75">
        <f t="shared" si="6"/>
        <v>1</v>
      </c>
      <c r="V139" s="76">
        <f t="shared" ca="1" si="7"/>
        <v>0.34520547945205482</v>
      </c>
      <c r="W139" s="77">
        <f t="shared" ca="1" si="8"/>
        <v>239</v>
      </c>
      <c r="X139" s="78" t="s">
        <v>44</v>
      </c>
      <c r="Y139" s="79" t="s">
        <v>595</v>
      </c>
      <c r="Z139" s="80" t="s">
        <v>51</v>
      </c>
      <c r="AA139" s="81"/>
      <c r="AB139" s="81" t="s">
        <v>42</v>
      </c>
      <c r="AC139" s="82" t="s">
        <v>59</v>
      </c>
      <c r="AD139" s="83" t="s">
        <v>44</v>
      </c>
      <c r="AE139" s="81" t="s">
        <v>248</v>
      </c>
    </row>
    <row r="140" spans="2:31" ht="64.5" customHeight="1" x14ac:dyDescent="0.25">
      <c r="B140" s="69">
        <v>134</v>
      </c>
      <c r="C140" s="13" t="s">
        <v>596</v>
      </c>
      <c r="D140" s="14" t="s">
        <v>597</v>
      </c>
      <c r="E140" s="12">
        <v>832004433</v>
      </c>
      <c r="F140" s="14" t="s">
        <v>598</v>
      </c>
      <c r="G140" s="70">
        <v>4672000</v>
      </c>
      <c r="H140" s="71">
        <v>2014</v>
      </c>
      <c r="I140" s="72">
        <v>41835</v>
      </c>
      <c r="J140" s="72">
        <v>42050</v>
      </c>
      <c r="K140" s="2">
        <v>0</v>
      </c>
      <c r="L140" s="3">
        <v>0</v>
      </c>
      <c r="M140" s="4">
        <v>0</v>
      </c>
      <c r="N140" s="5" t="s">
        <v>37</v>
      </c>
      <c r="O140" s="6" t="s">
        <v>37</v>
      </c>
      <c r="P140" s="6">
        <v>42050</v>
      </c>
      <c r="Q140" s="7">
        <v>4672000</v>
      </c>
      <c r="R140" s="7">
        <v>1312200</v>
      </c>
      <c r="S140" s="73">
        <v>3359800</v>
      </c>
      <c r="T140" s="107" t="s">
        <v>599</v>
      </c>
      <c r="U140" s="75">
        <f t="shared" si="6"/>
        <v>0.28086472602739726</v>
      </c>
      <c r="V140" s="76">
        <f t="shared" ca="1" si="7"/>
        <v>0.6</v>
      </c>
      <c r="W140" s="77">
        <f t="shared" ca="1" si="8"/>
        <v>86</v>
      </c>
      <c r="X140" s="78" t="s">
        <v>38</v>
      </c>
      <c r="Y140" s="79" t="s">
        <v>600</v>
      </c>
      <c r="Z140" s="80" t="s">
        <v>51</v>
      </c>
      <c r="AA140" s="81" t="s">
        <v>410</v>
      </c>
      <c r="AB140" s="81" t="s">
        <v>551</v>
      </c>
      <c r="AC140" s="82" t="s">
        <v>59</v>
      </c>
      <c r="AD140" s="83" t="s">
        <v>44</v>
      </c>
      <c r="AE140" s="81" t="s">
        <v>193</v>
      </c>
    </row>
    <row r="141" spans="2:31" ht="64.5" customHeight="1" x14ac:dyDescent="0.25">
      <c r="B141" s="69">
        <v>135</v>
      </c>
      <c r="C141" s="13" t="s">
        <v>601</v>
      </c>
      <c r="D141" s="14" t="s">
        <v>241</v>
      </c>
      <c r="E141" s="12">
        <v>900268429</v>
      </c>
      <c r="F141" s="14" t="s">
        <v>602</v>
      </c>
      <c r="G141" s="70">
        <v>10564000</v>
      </c>
      <c r="H141" s="71">
        <v>2014</v>
      </c>
      <c r="I141" s="72">
        <v>41793</v>
      </c>
      <c r="J141" s="72">
        <v>42096</v>
      </c>
      <c r="K141" s="2">
        <v>0</v>
      </c>
      <c r="L141" s="3">
        <v>0</v>
      </c>
      <c r="M141" s="4">
        <v>0</v>
      </c>
      <c r="N141" s="5" t="s">
        <v>37</v>
      </c>
      <c r="O141" s="6" t="s">
        <v>37</v>
      </c>
      <c r="P141" s="6">
        <v>42096</v>
      </c>
      <c r="Q141" s="7">
        <v>10564000</v>
      </c>
      <c r="R141" s="7">
        <v>1992434</v>
      </c>
      <c r="S141" s="73">
        <v>8571566</v>
      </c>
      <c r="T141" s="107" t="s">
        <v>603</v>
      </c>
      <c r="U141" s="75">
        <f t="shared" si="6"/>
        <v>0.18860602044680044</v>
      </c>
      <c r="V141" s="76">
        <f t="shared" ca="1" si="7"/>
        <v>0.5643564356435643</v>
      </c>
      <c r="W141" s="77">
        <f t="shared" ca="1" si="8"/>
        <v>132</v>
      </c>
      <c r="X141" s="78" t="s">
        <v>38</v>
      </c>
      <c r="Y141" s="79" t="s">
        <v>604</v>
      </c>
      <c r="Z141" s="80" t="s">
        <v>51</v>
      </c>
      <c r="AA141" s="81" t="s">
        <v>410</v>
      </c>
      <c r="AB141" s="81" t="s">
        <v>551</v>
      </c>
      <c r="AC141" s="82" t="s">
        <v>113</v>
      </c>
      <c r="AD141" s="83" t="s">
        <v>44</v>
      </c>
      <c r="AE141" s="81" t="s">
        <v>114</v>
      </c>
    </row>
    <row r="142" spans="2:31" ht="64.5" customHeight="1" x14ac:dyDescent="0.25">
      <c r="B142" s="69">
        <v>136</v>
      </c>
      <c r="C142" s="13" t="s">
        <v>605</v>
      </c>
      <c r="D142" s="14" t="s">
        <v>606</v>
      </c>
      <c r="E142" s="12"/>
      <c r="F142" s="14" t="s">
        <v>607</v>
      </c>
      <c r="G142" s="70">
        <v>249991314</v>
      </c>
      <c r="H142" s="71">
        <v>2014</v>
      </c>
      <c r="I142" s="72">
        <v>41837</v>
      </c>
      <c r="J142" s="72">
        <v>42171</v>
      </c>
      <c r="K142" s="2">
        <v>0</v>
      </c>
      <c r="L142" s="3">
        <v>0</v>
      </c>
      <c r="M142" s="4">
        <v>0</v>
      </c>
      <c r="N142" s="5" t="s">
        <v>37</v>
      </c>
      <c r="O142" s="6" t="s">
        <v>37</v>
      </c>
      <c r="P142" s="6">
        <v>42171</v>
      </c>
      <c r="Q142" s="7">
        <v>249991314</v>
      </c>
      <c r="R142" s="7">
        <v>11935892</v>
      </c>
      <c r="S142" s="73">
        <v>238055422</v>
      </c>
      <c r="T142" s="107" t="s">
        <v>608</v>
      </c>
      <c r="U142" s="75">
        <f t="shared" si="6"/>
        <v>4.7745226860162027E-2</v>
      </c>
      <c r="V142" s="76">
        <f t="shared" ca="1" si="7"/>
        <v>0.38023952095808383</v>
      </c>
      <c r="W142" s="77">
        <f t="shared" ca="1" si="8"/>
        <v>207</v>
      </c>
      <c r="X142" s="78" t="s">
        <v>38</v>
      </c>
      <c r="Y142" s="79" t="s">
        <v>609</v>
      </c>
      <c r="Z142" s="80" t="s">
        <v>51</v>
      </c>
      <c r="AA142" s="81" t="s">
        <v>410</v>
      </c>
      <c r="AB142" s="81" t="s">
        <v>551</v>
      </c>
      <c r="AC142" s="82" t="s">
        <v>59</v>
      </c>
      <c r="AD142" s="83" t="s">
        <v>38</v>
      </c>
      <c r="AE142" s="81" t="s">
        <v>248</v>
      </c>
    </row>
    <row r="143" spans="2:31" ht="64.5" customHeight="1" x14ac:dyDescent="0.25">
      <c r="B143" s="69">
        <v>137</v>
      </c>
      <c r="C143" s="13" t="s">
        <v>610</v>
      </c>
      <c r="D143" s="14" t="s">
        <v>611</v>
      </c>
      <c r="E143" s="12">
        <v>830145054</v>
      </c>
      <c r="F143" s="14" t="s">
        <v>612</v>
      </c>
      <c r="G143" s="70">
        <v>4136000</v>
      </c>
      <c r="H143" s="71">
        <v>2014</v>
      </c>
      <c r="I143" s="72">
        <v>41935</v>
      </c>
      <c r="J143" s="72">
        <v>42027</v>
      </c>
      <c r="K143" s="2">
        <v>0</v>
      </c>
      <c r="L143" s="3">
        <v>0</v>
      </c>
      <c r="M143" s="4">
        <v>0</v>
      </c>
      <c r="N143" s="5" t="s">
        <v>37</v>
      </c>
      <c r="O143" s="6" t="s">
        <v>37</v>
      </c>
      <c r="P143" s="6">
        <v>42027</v>
      </c>
      <c r="Q143" s="7">
        <v>4136000</v>
      </c>
      <c r="R143" s="7">
        <v>0</v>
      </c>
      <c r="S143" s="73">
        <v>4136000</v>
      </c>
      <c r="T143" s="107" t="s">
        <v>89</v>
      </c>
      <c r="U143" s="75">
        <f t="shared" si="6"/>
        <v>0</v>
      </c>
      <c r="V143" s="76">
        <f t="shared" ca="1" si="7"/>
        <v>0.31521739130434784</v>
      </c>
      <c r="W143" s="77">
        <f t="shared" ca="1" si="8"/>
        <v>63</v>
      </c>
      <c r="X143" s="78" t="s">
        <v>38</v>
      </c>
      <c r="Y143" s="79" t="s">
        <v>290</v>
      </c>
      <c r="Z143" s="80" t="s">
        <v>51</v>
      </c>
      <c r="AA143" s="81" t="s">
        <v>410</v>
      </c>
      <c r="AB143" s="81" t="s">
        <v>551</v>
      </c>
      <c r="AC143" s="82" t="s">
        <v>59</v>
      </c>
      <c r="AD143" s="83" t="s">
        <v>44</v>
      </c>
      <c r="AE143" s="81"/>
    </row>
    <row r="144" spans="2:31" ht="64.5" customHeight="1" x14ac:dyDescent="0.25">
      <c r="B144" s="69">
        <v>138</v>
      </c>
      <c r="C144" s="13" t="s">
        <v>613</v>
      </c>
      <c r="D144" s="14" t="s">
        <v>614</v>
      </c>
      <c r="E144" s="12">
        <v>860066942</v>
      </c>
      <c r="F144" s="14" t="s">
        <v>615</v>
      </c>
      <c r="G144" s="70">
        <v>65200000</v>
      </c>
      <c r="H144" s="71">
        <v>2014</v>
      </c>
      <c r="I144" s="72">
        <v>41835</v>
      </c>
      <c r="J144" s="72">
        <v>42078</v>
      </c>
      <c r="K144" s="2">
        <v>0</v>
      </c>
      <c r="L144" s="3">
        <v>0</v>
      </c>
      <c r="M144" s="4">
        <v>0</v>
      </c>
      <c r="N144" s="5" t="s">
        <v>37</v>
      </c>
      <c r="O144" s="6" t="s">
        <v>37</v>
      </c>
      <c r="P144" s="6">
        <v>42078</v>
      </c>
      <c r="Q144" s="7">
        <v>65200000</v>
      </c>
      <c r="R144" s="7">
        <v>14021953</v>
      </c>
      <c r="S144" s="73">
        <v>51178047</v>
      </c>
      <c r="T144" s="107" t="s">
        <v>616</v>
      </c>
      <c r="U144" s="75">
        <f t="shared" si="6"/>
        <v>0.21506062883435584</v>
      </c>
      <c r="V144" s="76">
        <f t="shared" ca="1" si="7"/>
        <v>0.53086419753086422</v>
      </c>
      <c r="W144" s="77">
        <f t="shared" ca="1" si="8"/>
        <v>114</v>
      </c>
      <c r="X144" s="78" t="s">
        <v>38</v>
      </c>
      <c r="Y144" s="79" t="s">
        <v>617</v>
      </c>
      <c r="Z144" s="80" t="s">
        <v>51</v>
      </c>
      <c r="AA144" s="81" t="s">
        <v>618</v>
      </c>
      <c r="AB144" s="81" t="s">
        <v>42</v>
      </c>
      <c r="AC144" s="82" t="s">
        <v>43</v>
      </c>
      <c r="AD144" s="83" t="s">
        <v>44</v>
      </c>
      <c r="AE144" s="81" t="s">
        <v>45</v>
      </c>
    </row>
    <row r="145" spans="2:31" ht="64.5" customHeight="1" x14ac:dyDescent="0.25">
      <c r="B145" s="69">
        <v>139</v>
      </c>
      <c r="C145" s="15" t="s">
        <v>619</v>
      </c>
      <c r="D145" s="16" t="s">
        <v>620</v>
      </c>
      <c r="E145" s="114">
        <v>830040274</v>
      </c>
      <c r="F145" s="16" t="s">
        <v>621</v>
      </c>
      <c r="G145" s="115">
        <v>2228070</v>
      </c>
      <c r="H145" s="116">
        <v>2014</v>
      </c>
      <c r="I145" s="117">
        <v>41842</v>
      </c>
      <c r="J145" s="117">
        <v>41965</v>
      </c>
      <c r="K145" s="2">
        <v>0</v>
      </c>
      <c r="L145" s="3">
        <v>0</v>
      </c>
      <c r="M145" s="4">
        <v>0</v>
      </c>
      <c r="N145" s="5" t="s">
        <v>37</v>
      </c>
      <c r="O145" s="6" t="s">
        <v>37</v>
      </c>
      <c r="P145" s="6">
        <v>41965</v>
      </c>
      <c r="Q145" s="7">
        <v>2228070</v>
      </c>
      <c r="R145" s="7">
        <v>0</v>
      </c>
      <c r="S145" s="73">
        <v>2228070</v>
      </c>
      <c r="T145" s="107" t="s">
        <v>622</v>
      </c>
      <c r="U145" s="75">
        <f t="shared" si="6"/>
        <v>0</v>
      </c>
      <c r="V145" s="76">
        <f t="shared" ca="1" si="7"/>
        <v>0.99186991869918695</v>
      </c>
      <c r="W145" s="77">
        <f t="shared" ca="1" si="8"/>
        <v>1</v>
      </c>
      <c r="X145" s="78" t="s">
        <v>38</v>
      </c>
      <c r="Y145" s="79" t="s">
        <v>623</v>
      </c>
      <c r="Z145" s="80" t="s">
        <v>51</v>
      </c>
      <c r="AA145" s="81" t="s">
        <v>624</v>
      </c>
      <c r="AB145" s="81" t="s">
        <v>551</v>
      </c>
      <c r="AC145" s="82" t="s">
        <v>59</v>
      </c>
      <c r="AD145" s="83" t="s">
        <v>44</v>
      </c>
      <c r="AE145" s="81" t="s">
        <v>248</v>
      </c>
    </row>
    <row r="146" spans="2:31" ht="64.5" customHeight="1" x14ac:dyDescent="0.25">
      <c r="B146" s="69">
        <v>140</v>
      </c>
      <c r="C146" s="15" t="s">
        <v>625</v>
      </c>
      <c r="D146" s="16" t="s">
        <v>626</v>
      </c>
      <c r="E146" s="114">
        <v>800047094</v>
      </c>
      <c r="F146" s="16" t="s">
        <v>627</v>
      </c>
      <c r="G146" s="115">
        <v>2260000</v>
      </c>
      <c r="H146" s="116">
        <v>2014</v>
      </c>
      <c r="I146" s="117">
        <v>41862</v>
      </c>
      <c r="J146" s="117">
        <v>41923</v>
      </c>
      <c r="K146" s="2">
        <v>0</v>
      </c>
      <c r="L146" s="3">
        <v>0</v>
      </c>
      <c r="M146" s="4">
        <v>0</v>
      </c>
      <c r="N146" s="5" t="s">
        <v>37</v>
      </c>
      <c r="O146" s="6" t="s">
        <v>37</v>
      </c>
      <c r="P146" s="6">
        <v>41923</v>
      </c>
      <c r="Q146" s="7">
        <v>2260000</v>
      </c>
      <c r="R146" s="7">
        <v>0</v>
      </c>
      <c r="S146" s="73">
        <v>2260000</v>
      </c>
      <c r="T146" s="107" t="s">
        <v>218</v>
      </c>
      <c r="U146" s="75">
        <f t="shared" si="6"/>
        <v>0</v>
      </c>
      <c r="V146" s="76">
        <f t="shared" ca="1" si="7"/>
        <v>1</v>
      </c>
      <c r="W146" s="77" t="str">
        <f t="shared" ca="1" si="8"/>
        <v/>
      </c>
      <c r="X146" s="78" t="s">
        <v>38</v>
      </c>
      <c r="Y146" s="90" t="s">
        <v>219</v>
      </c>
      <c r="Z146" s="80"/>
      <c r="AA146" s="81"/>
      <c r="AB146" s="81" t="s">
        <v>42</v>
      </c>
      <c r="AC146" s="82" t="s">
        <v>59</v>
      </c>
      <c r="AD146" s="83" t="s">
        <v>44</v>
      </c>
      <c r="AE146" s="81" t="s">
        <v>114</v>
      </c>
    </row>
    <row r="147" spans="2:31" ht="64.5" customHeight="1" x14ac:dyDescent="0.25">
      <c r="B147" s="69">
        <v>141</v>
      </c>
      <c r="C147" s="15" t="s">
        <v>628</v>
      </c>
      <c r="D147" s="16" t="s">
        <v>184</v>
      </c>
      <c r="E147" s="114">
        <v>900450570</v>
      </c>
      <c r="F147" s="16" t="s">
        <v>629</v>
      </c>
      <c r="G147" s="115">
        <v>202978686</v>
      </c>
      <c r="H147" s="116">
        <v>2014</v>
      </c>
      <c r="I147" s="117">
        <v>41850</v>
      </c>
      <c r="J147" s="117">
        <v>42034</v>
      </c>
      <c r="K147" s="2">
        <v>0</v>
      </c>
      <c r="L147" s="3">
        <v>0</v>
      </c>
      <c r="M147" s="4">
        <v>0</v>
      </c>
      <c r="N147" s="5" t="s">
        <v>37</v>
      </c>
      <c r="O147" s="6" t="s">
        <v>37</v>
      </c>
      <c r="P147" s="6">
        <v>42034</v>
      </c>
      <c r="Q147" s="7">
        <v>202978686</v>
      </c>
      <c r="R147" s="7">
        <v>136446783</v>
      </c>
      <c r="S147" s="73">
        <v>66531903</v>
      </c>
      <c r="T147" s="107" t="s">
        <v>630</v>
      </c>
      <c r="U147" s="75">
        <f t="shared" si="6"/>
        <v>0.67222222041579283</v>
      </c>
      <c r="V147" s="76">
        <f t="shared" ca="1" si="7"/>
        <v>0.61956521739130432</v>
      </c>
      <c r="W147" s="77">
        <f t="shared" ca="1" si="8"/>
        <v>70</v>
      </c>
      <c r="X147" s="78" t="s">
        <v>38</v>
      </c>
      <c r="Y147" s="79" t="s">
        <v>187</v>
      </c>
      <c r="Z147" s="80" t="s">
        <v>51</v>
      </c>
      <c r="AA147" s="81" t="s">
        <v>112</v>
      </c>
      <c r="AB147" s="81" t="s">
        <v>551</v>
      </c>
      <c r="AC147" s="82" t="s">
        <v>113</v>
      </c>
      <c r="AD147" s="83" t="s">
        <v>44</v>
      </c>
      <c r="AE147" s="81" t="s">
        <v>45</v>
      </c>
    </row>
    <row r="148" spans="2:31" ht="64.5" customHeight="1" x14ac:dyDescent="0.25">
      <c r="B148" s="69">
        <v>142</v>
      </c>
      <c r="C148" s="15" t="s">
        <v>631</v>
      </c>
      <c r="D148" s="16" t="s">
        <v>632</v>
      </c>
      <c r="E148" s="12"/>
      <c r="F148" s="16" t="s">
        <v>633</v>
      </c>
      <c r="G148" s="115">
        <v>16592327</v>
      </c>
      <c r="H148" s="116">
        <v>2014</v>
      </c>
      <c r="I148" s="117">
        <v>41936</v>
      </c>
      <c r="J148" s="117">
        <v>42301</v>
      </c>
      <c r="K148" s="2">
        <v>0</v>
      </c>
      <c r="L148" s="3">
        <v>0</v>
      </c>
      <c r="M148" s="4">
        <v>0</v>
      </c>
      <c r="N148" s="5" t="s">
        <v>37</v>
      </c>
      <c r="O148" s="6" t="s">
        <v>37</v>
      </c>
      <c r="P148" s="6">
        <v>42301</v>
      </c>
      <c r="Q148" s="7">
        <v>16592327</v>
      </c>
      <c r="R148" s="7">
        <v>0</v>
      </c>
      <c r="S148" s="73">
        <v>16592327</v>
      </c>
      <c r="T148" s="107" t="s">
        <v>634</v>
      </c>
      <c r="U148" s="75">
        <f t="shared" si="6"/>
        <v>0</v>
      </c>
      <c r="V148" s="76">
        <f t="shared" ca="1" si="7"/>
        <v>7.6712328767123292E-2</v>
      </c>
      <c r="W148" s="77">
        <f t="shared" ca="1" si="8"/>
        <v>337</v>
      </c>
      <c r="X148" s="78" t="s">
        <v>38</v>
      </c>
      <c r="Y148" s="79" t="s">
        <v>635</v>
      </c>
      <c r="Z148" s="80" t="s">
        <v>51</v>
      </c>
      <c r="AA148" s="81" t="s">
        <v>152</v>
      </c>
      <c r="AB148" s="81" t="s">
        <v>551</v>
      </c>
      <c r="AC148" s="82" t="s">
        <v>59</v>
      </c>
      <c r="AD148" s="83" t="s">
        <v>44</v>
      </c>
      <c r="AE148" s="81" t="s">
        <v>248</v>
      </c>
    </row>
    <row r="149" spans="2:31" ht="64.5" customHeight="1" x14ac:dyDescent="0.25">
      <c r="B149" s="69">
        <v>143</v>
      </c>
      <c r="C149" s="15" t="s">
        <v>636</v>
      </c>
      <c r="D149" s="16" t="s">
        <v>250</v>
      </c>
      <c r="E149" s="12">
        <v>860509265</v>
      </c>
      <c r="F149" s="16" t="s">
        <v>637</v>
      </c>
      <c r="G149" s="115">
        <v>807000</v>
      </c>
      <c r="H149" s="116">
        <v>2014</v>
      </c>
      <c r="I149" s="117">
        <v>41912</v>
      </c>
      <c r="J149" s="117">
        <v>42277</v>
      </c>
      <c r="K149" s="2">
        <v>0</v>
      </c>
      <c r="L149" s="3">
        <v>0</v>
      </c>
      <c r="M149" s="4">
        <v>0</v>
      </c>
      <c r="N149" s="5" t="s">
        <v>37</v>
      </c>
      <c r="O149" s="6" t="s">
        <v>37</v>
      </c>
      <c r="P149" s="6">
        <v>42277</v>
      </c>
      <c r="Q149" s="7">
        <v>807000</v>
      </c>
      <c r="R149" s="7">
        <v>0</v>
      </c>
      <c r="S149" s="73">
        <v>807000</v>
      </c>
      <c r="T149" s="107" t="s">
        <v>638</v>
      </c>
      <c r="U149" s="75">
        <f t="shared" si="6"/>
        <v>0</v>
      </c>
      <c r="V149" s="76">
        <f t="shared" ca="1" si="7"/>
        <v>0.14246575342465753</v>
      </c>
      <c r="W149" s="77">
        <f t="shared" ca="1" si="8"/>
        <v>313</v>
      </c>
      <c r="X149" s="78" t="s">
        <v>38</v>
      </c>
      <c r="Y149" s="79" t="s">
        <v>74</v>
      </c>
      <c r="Z149" s="80" t="s">
        <v>151</v>
      </c>
      <c r="AA149" s="81" t="s">
        <v>152</v>
      </c>
      <c r="AB149" s="81" t="s">
        <v>551</v>
      </c>
      <c r="AC149" s="82" t="s">
        <v>43</v>
      </c>
      <c r="AD149" s="83" t="s">
        <v>44</v>
      </c>
      <c r="AE149" s="81" t="s">
        <v>153</v>
      </c>
    </row>
    <row r="150" spans="2:31" ht="64.5" customHeight="1" x14ac:dyDescent="0.25">
      <c r="B150" s="69">
        <v>144</v>
      </c>
      <c r="C150" s="15" t="s">
        <v>639</v>
      </c>
      <c r="D150" s="14" t="s">
        <v>253</v>
      </c>
      <c r="E150" s="12">
        <v>860007590</v>
      </c>
      <c r="F150" s="16" t="s">
        <v>640</v>
      </c>
      <c r="G150" s="115">
        <v>936000</v>
      </c>
      <c r="H150" s="116">
        <v>2014</v>
      </c>
      <c r="I150" s="117">
        <v>41893</v>
      </c>
      <c r="J150" s="117">
        <v>42258</v>
      </c>
      <c r="K150" s="2">
        <v>0</v>
      </c>
      <c r="L150" s="3">
        <v>0</v>
      </c>
      <c r="M150" s="4">
        <v>0</v>
      </c>
      <c r="N150" s="5" t="s">
        <v>37</v>
      </c>
      <c r="O150" s="6" t="s">
        <v>37</v>
      </c>
      <c r="P150" s="6">
        <v>42258</v>
      </c>
      <c r="Q150" s="7">
        <v>936000</v>
      </c>
      <c r="R150" s="7">
        <v>936000</v>
      </c>
      <c r="S150" s="73">
        <v>0</v>
      </c>
      <c r="T150" s="107" t="s">
        <v>641</v>
      </c>
      <c r="U150" s="75">
        <f t="shared" si="6"/>
        <v>1</v>
      </c>
      <c r="V150" s="76">
        <f t="shared" ca="1" si="7"/>
        <v>0.19452054794520549</v>
      </c>
      <c r="W150" s="77">
        <f t="shared" ca="1" si="8"/>
        <v>294</v>
      </c>
      <c r="X150" s="78" t="s">
        <v>44</v>
      </c>
      <c r="Y150" s="79" t="s">
        <v>74</v>
      </c>
      <c r="Z150" s="80" t="s">
        <v>151</v>
      </c>
      <c r="AA150" s="81" t="s">
        <v>152</v>
      </c>
      <c r="AB150" s="81" t="s">
        <v>551</v>
      </c>
      <c r="AC150" s="82" t="s">
        <v>43</v>
      </c>
      <c r="AD150" s="83" t="s">
        <v>44</v>
      </c>
      <c r="AE150" s="81" t="s">
        <v>153</v>
      </c>
    </row>
    <row r="151" spans="2:31" ht="64.5" customHeight="1" x14ac:dyDescent="0.25">
      <c r="B151" s="69">
        <v>145</v>
      </c>
      <c r="C151" s="15" t="s">
        <v>642</v>
      </c>
      <c r="D151" s="16" t="s">
        <v>643</v>
      </c>
      <c r="E151" s="12">
        <v>860536029</v>
      </c>
      <c r="F151" s="16" t="s">
        <v>644</v>
      </c>
      <c r="G151" s="115">
        <v>855000</v>
      </c>
      <c r="H151" s="116">
        <v>2014</v>
      </c>
      <c r="I151" s="117">
        <v>41896</v>
      </c>
      <c r="J151" s="117">
        <v>42261</v>
      </c>
      <c r="K151" s="2">
        <v>0</v>
      </c>
      <c r="L151" s="3">
        <v>0</v>
      </c>
      <c r="M151" s="4">
        <v>0</v>
      </c>
      <c r="N151" s="5" t="s">
        <v>37</v>
      </c>
      <c r="O151" s="6" t="s">
        <v>37</v>
      </c>
      <c r="P151" s="6">
        <v>42261</v>
      </c>
      <c r="Q151" s="7">
        <v>855000</v>
      </c>
      <c r="R151" s="7">
        <v>855000</v>
      </c>
      <c r="S151" s="73">
        <v>0</v>
      </c>
      <c r="T151" s="107" t="s">
        <v>645</v>
      </c>
      <c r="U151" s="75">
        <f t="shared" si="6"/>
        <v>1</v>
      </c>
      <c r="V151" s="76">
        <f t="shared" ca="1" si="7"/>
        <v>0.18630136986301371</v>
      </c>
      <c r="W151" s="77">
        <f t="shared" ca="1" si="8"/>
        <v>297</v>
      </c>
      <c r="X151" s="78" t="s">
        <v>44</v>
      </c>
      <c r="Y151" s="79" t="s">
        <v>74</v>
      </c>
      <c r="Z151" s="80" t="s">
        <v>51</v>
      </c>
      <c r="AA151" s="81" t="s">
        <v>152</v>
      </c>
      <c r="AB151" s="81" t="s">
        <v>551</v>
      </c>
      <c r="AC151" s="82" t="s">
        <v>43</v>
      </c>
      <c r="AD151" s="83" t="s">
        <v>44</v>
      </c>
      <c r="AE151" s="81" t="s">
        <v>153</v>
      </c>
    </row>
    <row r="152" spans="2:31" ht="64.5" customHeight="1" x14ac:dyDescent="0.25">
      <c r="B152" s="69">
        <v>146</v>
      </c>
      <c r="C152" s="15" t="s">
        <v>646</v>
      </c>
      <c r="D152" s="16" t="s">
        <v>647</v>
      </c>
      <c r="E152" s="114"/>
      <c r="F152" s="16" t="s">
        <v>648</v>
      </c>
      <c r="G152" s="115">
        <v>19356282</v>
      </c>
      <c r="H152" s="116">
        <v>2014</v>
      </c>
      <c r="I152" s="117">
        <v>41887</v>
      </c>
      <c r="J152" s="117">
        <v>42009</v>
      </c>
      <c r="K152" s="2">
        <v>0</v>
      </c>
      <c r="L152" s="3">
        <v>0</v>
      </c>
      <c r="M152" s="4">
        <v>0</v>
      </c>
      <c r="N152" s="5" t="s">
        <v>37</v>
      </c>
      <c r="O152" s="6" t="s">
        <v>37</v>
      </c>
      <c r="P152" s="6">
        <v>42009</v>
      </c>
      <c r="Q152" s="7">
        <v>19356282</v>
      </c>
      <c r="R152" s="7">
        <v>0</v>
      </c>
      <c r="S152" s="73">
        <v>19356282</v>
      </c>
      <c r="T152" s="107" t="s">
        <v>649</v>
      </c>
      <c r="U152" s="75">
        <f t="shared" si="6"/>
        <v>0</v>
      </c>
      <c r="V152" s="76">
        <f t="shared" ca="1" si="7"/>
        <v>0.63114754098360659</v>
      </c>
      <c r="W152" s="77">
        <f t="shared" ca="1" si="8"/>
        <v>45</v>
      </c>
      <c r="X152" s="78" t="s">
        <v>38</v>
      </c>
      <c r="Y152" s="79" t="s">
        <v>650</v>
      </c>
      <c r="Z152" s="80" t="s">
        <v>51</v>
      </c>
      <c r="AA152" s="81" t="s">
        <v>651</v>
      </c>
      <c r="AB152" s="81" t="s">
        <v>551</v>
      </c>
      <c r="AC152" s="82" t="s">
        <v>43</v>
      </c>
      <c r="AD152" s="83" t="s">
        <v>44</v>
      </c>
      <c r="AE152" s="81" t="s">
        <v>400</v>
      </c>
    </row>
    <row r="153" spans="2:31" ht="64.5" customHeight="1" x14ac:dyDescent="0.25">
      <c r="B153" s="69">
        <v>147</v>
      </c>
      <c r="C153" s="15" t="s">
        <v>652</v>
      </c>
      <c r="D153" s="16" t="s">
        <v>316</v>
      </c>
      <c r="E153" s="12">
        <v>900169179</v>
      </c>
      <c r="F153" s="16" t="s">
        <v>653</v>
      </c>
      <c r="G153" s="115">
        <v>810000</v>
      </c>
      <c r="H153" s="116">
        <v>2014</v>
      </c>
      <c r="I153" s="117">
        <v>41940</v>
      </c>
      <c r="J153" s="117">
        <v>42305</v>
      </c>
      <c r="K153" s="2">
        <v>0</v>
      </c>
      <c r="L153" s="3">
        <v>0</v>
      </c>
      <c r="M153" s="4">
        <v>0</v>
      </c>
      <c r="N153" s="5" t="s">
        <v>37</v>
      </c>
      <c r="O153" s="6" t="s">
        <v>37</v>
      </c>
      <c r="P153" s="6">
        <v>42305</v>
      </c>
      <c r="Q153" s="7">
        <v>810000</v>
      </c>
      <c r="R153" s="7">
        <v>0</v>
      </c>
      <c r="S153" s="73">
        <v>810000</v>
      </c>
      <c r="T153" s="107"/>
      <c r="U153" s="75">
        <f t="shared" si="6"/>
        <v>0</v>
      </c>
      <c r="V153" s="76">
        <f t="shared" ca="1" si="7"/>
        <v>6.575342465753424E-2</v>
      </c>
      <c r="W153" s="77">
        <f t="shared" ca="1" si="8"/>
        <v>341</v>
      </c>
      <c r="X153" s="78" t="s">
        <v>38</v>
      </c>
      <c r="Y153" s="79" t="s">
        <v>74</v>
      </c>
      <c r="Z153" s="80" t="s">
        <v>151</v>
      </c>
      <c r="AA153" s="81" t="s">
        <v>152</v>
      </c>
      <c r="AB153" s="81" t="s">
        <v>551</v>
      </c>
      <c r="AC153" s="82" t="s">
        <v>43</v>
      </c>
      <c r="AD153" s="83" t="s">
        <v>44</v>
      </c>
      <c r="AE153" s="81" t="s">
        <v>153</v>
      </c>
    </row>
    <row r="154" spans="2:31" ht="64.5" customHeight="1" x14ac:dyDescent="0.25">
      <c r="B154" s="69">
        <v>148</v>
      </c>
      <c r="C154" s="15" t="s">
        <v>654</v>
      </c>
      <c r="D154" s="16" t="s">
        <v>168</v>
      </c>
      <c r="E154" s="12">
        <v>860049921</v>
      </c>
      <c r="F154" s="16" t="s">
        <v>655</v>
      </c>
      <c r="G154" s="115">
        <v>4621000</v>
      </c>
      <c r="H154" s="116">
        <v>2014</v>
      </c>
      <c r="I154" s="117">
        <v>41934</v>
      </c>
      <c r="J154" s="117">
        <v>42085</v>
      </c>
      <c r="K154" s="2">
        <v>0</v>
      </c>
      <c r="L154" s="3">
        <v>0</v>
      </c>
      <c r="M154" s="4">
        <v>0</v>
      </c>
      <c r="N154" s="5" t="s">
        <v>37</v>
      </c>
      <c r="O154" s="6" t="s">
        <v>37</v>
      </c>
      <c r="P154" s="6">
        <v>42085</v>
      </c>
      <c r="Q154" s="7">
        <v>4621000</v>
      </c>
      <c r="R154" s="7">
        <v>0</v>
      </c>
      <c r="S154" s="73">
        <v>4621000</v>
      </c>
      <c r="T154" s="107"/>
      <c r="U154" s="75">
        <f t="shared" si="6"/>
        <v>0</v>
      </c>
      <c r="V154" s="76">
        <f t="shared" ca="1" si="7"/>
        <v>0.19867549668874171</v>
      </c>
      <c r="W154" s="77">
        <f t="shared" ca="1" si="8"/>
        <v>121</v>
      </c>
      <c r="X154" s="78" t="s">
        <v>38</v>
      </c>
      <c r="Y154" s="79" t="s">
        <v>656</v>
      </c>
      <c r="Z154" s="80" t="s">
        <v>657</v>
      </c>
      <c r="AA154" s="81"/>
      <c r="AB154" s="81" t="s">
        <v>551</v>
      </c>
      <c r="AC154" s="82" t="s">
        <v>43</v>
      </c>
      <c r="AD154" s="83" t="s">
        <v>44</v>
      </c>
      <c r="AE154" s="81"/>
    </row>
    <row r="155" spans="2:31" ht="64.5" customHeight="1" x14ac:dyDescent="0.25">
      <c r="B155" s="69">
        <v>149</v>
      </c>
      <c r="C155" s="15" t="s">
        <v>658</v>
      </c>
      <c r="D155" s="16" t="s">
        <v>659</v>
      </c>
      <c r="E155" s="114"/>
      <c r="F155" s="16" t="s">
        <v>660</v>
      </c>
      <c r="G155" s="115">
        <v>41850000</v>
      </c>
      <c r="H155" s="116">
        <v>2014</v>
      </c>
      <c r="I155" s="117">
        <v>41926</v>
      </c>
      <c r="J155" s="117">
        <v>42138</v>
      </c>
      <c r="K155" s="2">
        <v>0</v>
      </c>
      <c r="L155" s="3">
        <v>0</v>
      </c>
      <c r="M155" s="4">
        <v>0</v>
      </c>
      <c r="N155" s="5" t="s">
        <v>37</v>
      </c>
      <c r="O155" s="6" t="s">
        <v>37</v>
      </c>
      <c r="P155" s="6">
        <v>42138</v>
      </c>
      <c r="Q155" s="7">
        <v>41850000</v>
      </c>
      <c r="R155" s="7">
        <v>0</v>
      </c>
      <c r="S155" s="73">
        <v>41850000</v>
      </c>
      <c r="T155" s="107" t="s">
        <v>661</v>
      </c>
      <c r="U155" s="75">
        <f t="shared" si="6"/>
        <v>0</v>
      </c>
      <c r="V155" s="76">
        <f t="shared" ca="1" si="7"/>
        <v>0.17924528301886791</v>
      </c>
      <c r="W155" s="77">
        <f t="shared" ca="1" si="8"/>
        <v>174</v>
      </c>
      <c r="X155" s="78" t="s">
        <v>38</v>
      </c>
      <c r="Y155" s="79" t="s">
        <v>662</v>
      </c>
      <c r="Z155" s="80" t="s">
        <v>51</v>
      </c>
      <c r="AA155" s="81" t="s">
        <v>663</v>
      </c>
      <c r="AB155" s="81" t="s">
        <v>551</v>
      </c>
      <c r="AC155" s="90" t="s">
        <v>106</v>
      </c>
      <c r="AD155" s="83" t="s">
        <v>44</v>
      </c>
      <c r="AE155" s="81"/>
    </row>
    <row r="156" spans="2:31" ht="64.5" customHeight="1" x14ac:dyDescent="0.25">
      <c r="B156" s="69">
        <v>150</v>
      </c>
      <c r="C156" s="15" t="s">
        <v>664</v>
      </c>
      <c r="D156" s="16" t="s">
        <v>665</v>
      </c>
      <c r="E156" s="114">
        <v>52857895</v>
      </c>
      <c r="F156" s="16" t="s">
        <v>666</v>
      </c>
      <c r="G156" s="115">
        <v>25000000</v>
      </c>
      <c r="H156" s="116">
        <v>2014</v>
      </c>
      <c r="I156" s="117">
        <v>41891</v>
      </c>
      <c r="J156" s="117">
        <v>42013</v>
      </c>
      <c r="K156" s="2">
        <v>0</v>
      </c>
      <c r="L156" s="3">
        <v>0</v>
      </c>
      <c r="M156" s="4">
        <v>0</v>
      </c>
      <c r="N156" s="5" t="s">
        <v>37</v>
      </c>
      <c r="O156" s="6" t="s">
        <v>37</v>
      </c>
      <c r="P156" s="6">
        <v>42013</v>
      </c>
      <c r="Q156" s="7">
        <v>25000000</v>
      </c>
      <c r="R156" s="7">
        <v>10833333</v>
      </c>
      <c r="S156" s="73">
        <v>14166667</v>
      </c>
      <c r="T156" s="107" t="s">
        <v>667</v>
      </c>
      <c r="U156" s="75">
        <f t="shared" si="6"/>
        <v>0.43333332000000002</v>
      </c>
      <c r="V156" s="76">
        <f t="shared" ca="1" si="7"/>
        <v>0.59836065573770492</v>
      </c>
      <c r="W156" s="77">
        <f t="shared" ca="1" si="8"/>
        <v>49</v>
      </c>
      <c r="X156" s="78" t="s">
        <v>38</v>
      </c>
      <c r="Y156" s="79" t="s">
        <v>442</v>
      </c>
      <c r="Z156" s="80" t="s">
        <v>238</v>
      </c>
      <c r="AA156" s="81"/>
      <c r="AB156" s="81" t="s">
        <v>551</v>
      </c>
      <c r="AC156" s="82" t="s">
        <v>43</v>
      </c>
      <c r="AD156" s="83" t="s">
        <v>38</v>
      </c>
      <c r="AE156" s="81" t="s">
        <v>248</v>
      </c>
    </row>
    <row r="157" spans="2:31" ht="64.5" customHeight="1" x14ac:dyDescent="0.25">
      <c r="B157" s="69">
        <v>151</v>
      </c>
      <c r="C157" s="15" t="s">
        <v>668</v>
      </c>
      <c r="D157" s="16" t="s">
        <v>669</v>
      </c>
      <c r="E157" s="114">
        <v>1026250449</v>
      </c>
      <c r="F157" s="16" t="s">
        <v>670</v>
      </c>
      <c r="G157" s="115">
        <v>25000000</v>
      </c>
      <c r="H157" s="116">
        <v>2014</v>
      </c>
      <c r="I157" s="117">
        <v>41893</v>
      </c>
      <c r="J157" s="117">
        <v>42046</v>
      </c>
      <c r="K157" s="2">
        <v>0</v>
      </c>
      <c r="L157" s="3">
        <v>0</v>
      </c>
      <c r="M157" s="4">
        <v>0</v>
      </c>
      <c r="N157" s="5" t="s">
        <v>37</v>
      </c>
      <c r="O157" s="6" t="s">
        <v>37</v>
      </c>
      <c r="P157" s="6">
        <v>42046</v>
      </c>
      <c r="Q157" s="7">
        <v>25000000</v>
      </c>
      <c r="R157" s="7">
        <v>8333333</v>
      </c>
      <c r="S157" s="73">
        <v>16666667</v>
      </c>
      <c r="T157" s="107" t="s">
        <v>671</v>
      </c>
      <c r="U157" s="75">
        <f t="shared" si="6"/>
        <v>0.33333331999999999</v>
      </c>
      <c r="V157" s="76">
        <f t="shared" ca="1" si="7"/>
        <v>0.46405228758169936</v>
      </c>
      <c r="W157" s="77">
        <f t="shared" ca="1" si="8"/>
        <v>82</v>
      </c>
      <c r="X157" s="78" t="s">
        <v>38</v>
      </c>
      <c r="Y157" s="79" t="s">
        <v>442</v>
      </c>
      <c r="Z157" s="80" t="s">
        <v>238</v>
      </c>
      <c r="AA157" s="81"/>
      <c r="AB157" s="81" t="s">
        <v>551</v>
      </c>
      <c r="AC157" s="82" t="s">
        <v>43</v>
      </c>
      <c r="AD157" s="83" t="s">
        <v>38</v>
      </c>
      <c r="AE157" s="81" t="s">
        <v>248</v>
      </c>
    </row>
    <row r="158" spans="2:31" ht="64.5" customHeight="1" x14ac:dyDescent="0.25">
      <c r="B158" s="69">
        <v>152</v>
      </c>
      <c r="C158" s="15" t="s">
        <v>672</v>
      </c>
      <c r="D158" s="16" t="s">
        <v>280</v>
      </c>
      <c r="E158" s="12">
        <v>800039398</v>
      </c>
      <c r="F158" s="16" t="s">
        <v>673</v>
      </c>
      <c r="G158" s="115">
        <v>311460000</v>
      </c>
      <c r="H158" s="116">
        <v>2014</v>
      </c>
      <c r="I158" s="117">
        <v>41907</v>
      </c>
      <c r="J158" s="117">
        <v>41996</v>
      </c>
      <c r="K158" s="2">
        <v>0</v>
      </c>
      <c r="L158" s="3">
        <v>0</v>
      </c>
      <c r="M158" s="4">
        <v>0</v>
      </c>
      <c r="N158" s="5" t="s">
        <v>37</v>
      </c>
      <c r="O158" s="6" t="s">
        <v>37</v>
      </c>
      <c r="P158" s="6">
        <v>41996</v>
      </c>
      <c r="Q158" s="7">
        <v>311460000</v>
      </c>
      <c r="R158" s="7">
        <v>93438000</v>
      </c>
      <c r="S158" s="73">
        <v>218022000</v>
      </c>
      <c r="T158" s="107">
        <v>0</v>
      </c>
      <c r="U158" s="75">
        <f t="shared" si="6"/>
        <v>0.3</v>
      </c>
      <c r="V158" s="76">
        <f t="shared" ca="1" si="7"/>
        <v>0.6404494382022472</v>
      </c>
      <c r="W158" s="77">
        <f t="shared" ca="1" si="8"/>
        <v>32</v>
      </c>
      <c r="X158" s="78" t="s">
        <v>38</v>
      </c>
      <c r="Y158" s="79" t="s">
        <v>674</v>
      </c>
      <c r="Z158" s="80" t="s">
        <v>51</v>
      </c>
      <c r="AA158" s="81"/>
      <c r="AB158" s="81" t="s">
        <v>551</v>
      </c>
      <c r="AC158" s="90" t="s">
        <v>282</v>
      </c>
      <c r="AD158" s="83" t="s">
        <v>44</v>
      </c>
      <c r="AE158" s="81"/>
    </row>
    <row r="159" spans="2:31" ht="64.5" customHeight="1" x14ac:dyDescent="0.25">
      <c r="B159" s="69">
        <v>153</v>
      </c>
      <c r="C159" s="102" t="s">
        <v>675</v>
      </c>
      <c r="D159" s="14" t="s">
        <v>676</v>
      </c>
      <c r="E159" s="114">
        <v>1073156298</v>
      </c>
      <c r="F159" s="14" t="s">
        <v>677</v>
      </c>
      <c r="G159" s="115">
        <v>17500000</v>
      </c>
      <c r="H159" s="116">
        <v>2014</v>
      </c>
      <c r="I159" s="72">
        <v>41900</v>
      </c>
      <c r="J159" s="72">
        <v>42053</v>
      </c>
      <c r="K159" s="2">
        <v>0</v>
      </c>
      <c r="L159" s="3">
        <v>0</v>
      </c>
      <c r="M159" s="4">
        <v>0</v>
      </c>
      <c r="N159" s="5" t="s">
        <v>37</v>
      </c>
      <c r="O159" s="6" t="s">
        <v>37</v>
      </c>
      <c r="P159" s="6">
        <v>42053</v>
      </c>
      <c r="Q159" s="7">
        <v>17500000</v>
      </c>
      <c r="R159" s="7">
        <v>5016667</v>
      </c>
      <c r="S159" s="73">
        <v>12483333</v>
      </c>
      <c r="T159" s="107" t="s">
        <v>678</v>
      </c>
      <c r="U159" s="75">
        <f t="shared" si="6"/>
        <v>0.28666668571428572</v>
      </c>
      <c r="V159" s="76">
        <f t="shared" ca="1" si="7"/>
        <v>0.41830065359477125</v>
      </c>
      <c r="W159" s="77">
        <f t="shared" ca="1" si="8"/>
        <v>89</v>
      </c>
      <c r="X159" s="78" t="s">
        <v>38</v>
      </c>
      <c r="Y159" s="79" t="s">
        <v>442</v>
      </c>
      <c r="Z159" s="80" t="s">
        <v>238</v>
      </c>
      <c r="AA159" s="81"/>
      <c r="AB159" s="81" t="s">
        <v>551</v>
      </c>
      <c r="AC159" s="82" t="s">
        <v>43</v>
      </c>
      <c r="AD159" s="83" t="s">
        <v>38</v>
      </c>
      <c r="AE159" s="81" t="s">
        <v>248</v>
      </c>
    </row>
    <row r="160" spans="2:31" ht="64.5" customHeight="1" x14ac:dyDescent="0.25">
      <c r="B160" s="69">
        <v>154</v>
      </c>
      <c r="C160" s="102" t="s">
        <v>679</v>
      </c>
      <c r="D160" s="14" t="s">
        <v>680</v>
      </c>
      <c r="E160" s="114">
        <v>830024826</v>
      </c>
      <c r="F160" s="14" t="s">
        <v>681</v>
      </c>
      <c r="G160" s="115">
        <v>14153603</v>
      </c>
      <c r="H160" s="116">
        <v>2014</v>
      </c>
      <c r="I160" s="72">
        <v>41929</v>
      </c>
      <c r="J160" s="72">
        <v>42021</v>
      </c>
      <c r="K160" s="2">
        <v>0</v>
      </c>
      <c r="L160" s="3">
        <v>0</v>
      </c>
      <c r="M160" s="4">
        <v>0</v>
      </c>
      <c r="N160" s="5" t="s">
        <v>37</v>
      </c>
      <c r="O160" s="6" t="s">
        <v>37</v>
      </c>
      <c r="P160" s="6">
        <v>42021</v>
      </c>
      <c r="Q160" s="7">
        <v>14153603</v>
      </c>
      <c r="R160" s="7">
        <v>0</v>
      </c>
      <c r="S160" s="73">
        <v>14153603</v>
      </c>
      <c r="T160" s="107" t="s">
        <v>682</v>
      </c>
      <c r="U160" s="75">
        <f t="shared" si="6"/>
        <v>0</v>
      </c>
      <c r="V160" s="76">
        <f t="shared" ca="1" si="7"/>
        <v>0.38043478260869568</v>
      </c>
      <c r="W160" s="77">
        <f t="shared" ca="1" si="8"/>
        <v>57</v>
      </c>
      <c r="X160" s="78" t="s">
        <v>38</v>
      </c>
      <c r="Y160" s="79" t="s">
        <v>683</v>
      </c>
      <c r="Z160" s="80" t="s">
        <v>51</v>
      </c>
      <c r="AA160" s="81"/>
      <c r="AB160" s="81" t="s">
        <v>551</v>
      </c>
      <c r="AC160" s="90" t="s">
        <v>282</v>
      </c>
      <c r="AD160" s="83" t="s">
        <v>44</v>
      </c>
      <c r="AE160" s="81"/>
    </row>
    <row r="161" spans="1:31" ht="64.5" customHeight="1" x14ac:dyDescent="0.25">
      <c r="B161" s="69">
        <v>155</v>
      </c>
      <c r="C161" s="13" t="s">
        <v>684</v>
      </c>
      <c r="D161" s="14" t="s">
        <v>685</v>
      </c>
      <c r="E161" s="114">
        <v>1026269949</v>
      </c>
      <c r="F161" s="14" t="s">
        <v>686</v>
      </c>
      <c r="G161" s="115">
        <v>10000000</v>
      </c>
      <c r="H161" s="116">
        <v>2014</v>
      </c>
      <c r="I161" s="72">
        <v>41911</v>
      </c>
      <c r="J161" s="72">
        <v>42033</v>
      </c>
      <c r="K161" s="2">
        <v>0</v>
      </c>
      <c r="L161" s="3">
        <v>0</v>
      </c>
      <c r="M161" s="4">
        <v>0</v>
      </c>
      <c r="N161" s="5" t="s">
        <v>37</v>
      </c>
      <c r="O161" s="6" t="s">
        <v>37</v>
      </c>
      <c r="P161" s="6">
        <v>42033</v>
      </c>
      <c r="Q161" s="7">
        <v>10000000</v>
      </c>
      <c r="R161" s="7">
        <v>2666667</v>
      </c>
      <c r="S161" s="73">
        <v>7333333</v>
      </c>
      <c r="T161" s="107" t="s">
        <v>687</v>
      </c>
      <c r="U161" s="75">
        <f t="shared" si="6"/>
        <v>0.26666669999999998</v>
      </c>
      <c r="V161" s="76">
        <f t="shared" ca="1" si="7"/>
        <v>0.4344262295081967</v>
      </c>
      <c r="W161" s="77">
        <f t="shared" ca="1" si="8"/>
        <v>69</v>
      </c>
      <c r="X161" s="78" t="s">
        <v>38</v>
      </c>
      <c r="Y161" s="79" t="s">
        <v>442</v>
      </c>
      <c r="Z161" s="80" t="s">
        <v>238</v>
      </c>
      <c r="AA161" s="81"/>
      <c r="AB161" s="81" t="s">
        <v>551</v>
      </c>
      <c r="AC161" s="82" t="s">
        <v>43</v>
      </c>
      <c r="AD161" s="83" t="s">
        <v>38</v>
      </c>
      <c r="AE161" s="81" t="s">
        <v>248</v>
      </c>
    </row>
    <row r="162" spans="1:31" ht="64.5" customHeight="1" x14ac:dyDescent="0.25">
      <c r="B162" s="69">
        <v>156</v>
      </c>
      <c r="C162" s="118" t="s">
        <v>688</v>
      </c>
      <c r="D162" s="119" t="s">
        <v>689</v>
      </c>
      <c r="E162" s="120">
        <v>900332071</v>
      </c>
      <c r="F162" s="121" t="s">
        <v>690</v>
      </c>
      <c r="G162" s="122">
        <v>812500</v>
      </c>
      <c r="H162" s="116">
        <v>2014</v>
      </c>
      <c r="I162" s="123">
        <v>41928</v>
      </c>
      <c r="J162" s="123">
        <v>42004</v>
      </c>
      <c r="K162" s="2">
        <v>0</v>
      </c>
      <c r="L162" s="3">
        <v>0</v>
      </c>
      <c r="M162" s="4">
        <v>0</v>
      </c>
      <c r="N162" s="5" t="s">
        <v>37</v>
      </c>
      <c r="O162" s="6" t="s">
        <v>37</v>
      </c>
      <c r="P162" s="6">
        <v>42004</v>
      </c>
      <c r="Q162" s="7">
        <v>812500</v>
      </c>
      <c r="R162" s="7">
        <v>0</v>
      </c>
      <c r="S162" s="73">
        <v>812500</v>
      </c>
      <c r="T162" s="107"/>
      <c r="U162" s="75">
        <f t="shared" si="6"/>
        <v>0</v>
      </c>
      <c r="V162" s="76">
        <f t="shared" ca="1" si="7"/>
        <v>0.47368421052631576</v>
      </c>
      <c r="W162" s="77">
        <f t="shared" ca="1" si="8"/>
        <v>40</v>
      </c>
      <c r="X162" s="78" t="s">
        <v>38</v>
      </c>
      <c r="Y162" s="79" t="s">
        <v>635</v>
      </c>
      <c r="Z162" s="80" t="s">
        <v>51</v>
      </c>
      <c r="AA162" s="81"/>
      <c r="AB162" s="81" t="s">
        <v>551</v>
      </c>
      <c r="AC162" s="82" t="s">
        <v>43</v>
      </c>
      <c r="AD162" s="83" t="s">
        <v>44</v>
      </c>
      <c r="AE162" s="81"/>
    </row>
    <row r="163" spans="1:31" ht="64.5" customHeight="1" x14ac:dyDescent="0.25">
      <c r="B163" s="69">
        <v>157</v>
      </c>
      <c r="C163" s="118" t="s">
        <v>691</v>
      </c>
      <c r="D163" s="119" t="s">
        <v>304</v>
      </c>
      <c r="E163" s="12">
        <v>830112518</v>
      </c>
      <c r="F163" s="121" t="s">
        <v>692</v>
      </c>
      <c r="G163" s="122">
        <v>44544000</v>
      </c>
      <c r="H163" s="116">
        <v>2014</v>
      </c>
      <c r="I163" s="123">
        <v>41929</v>
      </c>
      <c r="J163" s="123">
        <v>42294</v>
      </c>
      <c r="K163" s="2">
        <v>0</v>
      </c>
      <c r="L163" s="3">
        <v>0</v>
      </c>
      <c r="M163" s="4">
        <v>0</v>
      </c>
      <c r="N163" s="5" t="s">
        <v>37</v>
      </c>
      <c r="O163" s="6" t="s">
        <v>37</v>
      </c>
      <c r="P163" s="6">
        <v>42294</v>
      </c>
      <c r="Q163" s="7">
        <v>44544000</v>
      </c>
      <c r="R163" s="7">
        <v>0</v>
      </c>
      <c r="S163" s="73">
        <v>44544000</v>
      </c>
      <c r="T163" s="107" t="s">
        <v>693</v>
      </c>
      <c r="U163" s="75">
        <f t="shared" si="6"/>
        <v>0</v>
      </c>
      <c r="V163" s="76">
        <f t="shared" ca="1" si="7"/>
        <v>9.5890410958904104E-2</v>
      </c>
      <c r="W163" s="77">
        <f t="shared" ca="1" si="8"/>
        <v>330</v>
      </c>
      <c r="X163" s="78" t="s">
        <v>38</v>
      </c>
      <c r="Y163" s="79" t="s">
        <v>694</v>
      </c>
      <c r="Z163" s="80" t="s">
        <v>51</v>
      </c>
      <c r="AA163" s="81"/>
      <c r="AB163" s="81" t="s">
        <v>551</v>
      </c>
      <c r="AC163" s="82" t="s">
        <v>43</v>
      </c>
      <c r="AD163" s="83" t="s">
        <v>44</v>
      </c>
      <c r="AE163" s="81"/>
    </row>
    <row r="164" spans="1:31" ht="64.5" customHeight="1" x14ac:dyDescent="0.25">
      <c r="B164" s="69">
        <v>158</v>
      </c>
      <c r="C164" s="118" t="s">
        <v>695</v>
      </c>
      <c r="D164" s="119" t="s">
        <v>696</v>
      </c>
      <c r="E164" s="120">
        <v>830005370</v>
      </c>
      <c r="F164" s="121" t="s">
        <v>697</v>
      </c>
      <c r="G164" s="122">
        <v>818527824</v>
      </c>
      <c r="H164" s="116">
        <v>2014</v>
      </c>
      <c r="I164" s="123">
        <v>41921</v>
      </c>
      <c r="J164" s="123">
        <v>42102</v>
      </c>
      <c r="K164" s="2">
        <v>0</v>
      </c>
      <c r="L164" s="3">
        <v>0</v>
      </c>
      <c r="M164" s="4">
        <v>0</v>
      </c>
      <c r="N164" s="5" t="s">
        <v>37</v>
      </c>
      <c r="O164" s="6" t="s">
        <v>37</v>
      </c>
      <c r="P164" s="6">
        <v>42102</v>
      </c>
      <c r="Q164" s="7">
        <v>818527824</v>
      </c>
      <c r="R164" s="7">
        <v>0</v>
      </c>
      <c r="S164" s="73">
        <v>818527824</v>
      </c>
      <c r="T164" s="107"/>
      <c r="U164" s="75">
        <f t="shared" si="6"/>
        <v>0</v>
      </c>
      <c r="V164" s="76">
        <f t="shared" ca="1" si="7"/>
        <v>0.23756906077348067</v>
      </c>
      <c r="W164" s="77">
        <f t="shared" ca="1" si="8"/>
        <v>138</v>
      </c>
      <c r="X164" s="78" t="s">
        <v>38</v>
      </c>
      <c r="Y164" s="79" t="s">
        <v>509</v>
      </c>
      <c r="Z164" s="80" t="s">
        <v>151</v>
      </c>
      <c r="AA164" s="81" t="s">
        <v>152</v>
      </c>
      <c r="AB164" s="81" t="s">
        <v>551</v>
      </c>
      <c r="AC164" s="82" t="s">
        <v>43</v>
      </c>
      <c r="AD164" s="83" t="s">
        <v>44</v>
      </c>
      <c r="AE164" s="81"/>
    </row>
    <row r="165" spans="1:31" ht="64.5" customHeight="1" x14ac:dyDescent="0.25">
      <c r="B165" s="69">
        <v>159</v>
      </c>
      <c r="C165" s="118" t="s">
        <v>698</v>
      </c>
      <c r="D165" s="119" t="s">
        <v>699</v>
      </c>
      <c r="E165" s="120">
        <v>830001338</v>
      </c>
      <c r="F165" s="121" t="s">
        <v>700</v>
      </c>
      <c r="G165" s="122">
        <v>75520000</v>
      </c>
      <c r="H165" s="71">
        <v>2014</v>
      </c>
      <c r="I165" s="123">
        <v>41929</v>
      </c>
      <c r="J165" s="123">
        <v>42294</v>
      </c>
      <c r="K165" s="2">
        <v>0</v>
      </c>
      <c r="L165" s="3">
        <v>0</v>
      </c>
      <c r="M165" s="4">
        <v>0</v>
      </c>
      <c r="N165" s="5" t="s">
        <v>37</v>
      </c>
      <c r="O165" s="6" t="s">
        <v>37</v>
      </c>
      <c r="P165" s="6">
        <v>42294</v>
      </c>
      <c r="Q165" s="7">
        <v>75520000</v>
      </c>
      <c r="R165" s="7">
        <v>0</v>
      </c>
      <c r="S165" s="73">
        <v>75520000</v>
      </c>
      <c r="T165" s="107"/>
      <c r="U165" s="75">
        <f t="shared" si="6"/>
        <v>0</v>
      </c>
      <c r="V165" s="76">
        <f t="shared" ca="1" si="7"/>
        <v>9.5890410958904104E-2</v>
      </c>
      <c r="W165" s="77">
        <f t="shared" ca="1" si="8"/>
        <v>330</v>
      </c>
      <c r="X165" s="78" t="s">
        <v>38</v>
      </c>
      <c r="Y165" s="80" t="s">
        <v>683</v>
      </c>
      <c r="Z165" s="80" t="s">
        <v>51</v>
      </c>
      <c r="AA165" s="124"/>
      <c r="AB165" s="124" t="s">
        <v>551</v>
      </c>
      <c r="AC165" s="80" t="s">
        <v>282</v>
      </c>
      <c r="AD165" s="83" t="s">
        <v>44</v>
      </c>
      <c r="AE165" s="124"/>
    </row>
    <row r="166" spans="1:31" ht="64.5" customHeight="1" x14ac:dyDescent="0.25">
      <c r="B166" s="69">
        <v>160</v>
      </c>
      <c r="C166" s="81" t="s">
        <v>701</v>
      </c>
      <c r="D166" s="90" t="s">
        <v>319</v>
      </c>
      <c r="E166" s="12">
        <v>830080652</v>
      </c>
      <c r="F166" s="80" t="s">
        <v>702</v>
      </c>
      <c r="G166" s="73">
        <v>324800</v>
      </c>
      <c r="H166" s="125">
        <v>2014</v>
      </c>
      <c r="I166" s="126">
        <v>41939</v>
      </c>
      <c r="J166" s="126">
        <v>41970</v>
      </c>
      <c r="K166" s="2">
        <v>0</v>
      </c>
      <c r="L166" s="3">
        <v>0</v>
      </c>
      <c r="M166" s="4">
        <v>0</v>
      </c>
      <c r="N166" s="5" t="s">
        <v>37</v>
      </c>
      <c r="O166" s="6" t="s">
        <v>37</v>
      </c>
      <c r="P166" s="6">
        <v>41970</v>
      </c>
      <c r="Q166" s="7">
        <v>324800</v>
      </c>
      <c r="R166" s="7">
        <v>0</v>
      </c>
      <c r="S166" s="73">
        <v>324800</v>
      </c>
      <c r="T166" s="73" t="s">
        <v>73</v>
      </c>
      <c r="U166" s="75">
        <f t="shared" si="6"/>
        <v>0</v>
      </c>
      <c r="V166" s="76">
        <f t="shared" ca="1" si="7"/>
        <v>0.80645161290322576</v>
      </c>
      <c r="W166" s="77">
        <f t="shared" ca="1" si="8"/>
        <v>6</v>
      </c>
      <c r="X166" s="78" t="s">
        <v>38</v>
      </c>
      <c r="Y166" s="80" t="s">
        <v>703</v>
      </c>
      <c r="Z166" s="80" t="s">
        <v>51</v>
      </c>
      <c r="AA166" s="124"/>
      <c r="AB166" s="124" t="s">
        <v>551</v>
      </c>
      <c r="AC166" s="127" t="s">
        <v>59</v>
      </c>
      <c r="AD166" s="83" t="s">
        <v>38</v>
      </c>
      <c r="AE166" s="124" t="s">
        <v>248</v>
      </c>
    </row>
    <row r="167" spans="1:31" ht="64.5" customHeight="1" x14ac:dyDescent="0.25">
      <c r="B167" s="69">
        <v>161</v>
      </c>
      <c r="C167" s="81" t="s">
        <v>704</v>
      </c>
      <c r="D167" s="90" t="s">
        <v>705</v>
      </c>
      <c r="E167" s="85">
        <v>830120684</v>
      </c>
      <c r="F167" s="80" t="s">
        <v>706</v>
      </c>
      <c r="G167" s="73">
        <v>1659960</v>
      </c>
      <c r="H167" s="125">
        <v>2014</v>
      </c>
      <c r="I167" s="126"/>
      <c r="J167" s="126"/>
      <c r="K167" s="2">
        <v>0</v>
      </c>
      <c r="L167" s="3">
        <v>0</v>
      </c>
      <c r="M167" s="4">
        <v>0</v>
      </c>
      <c r="N167" s="5" t="s">
        <v>37</v>
      </c>
      <c r="O167" s="6" t="s">
        <v>37</v>
      </c>
      <c r="P167" s="6">
        <v>0</v>
      </c>
      <c r="Q167" s="7">
        <v>1659960</v>
      </c>
      <c r="R167" s="7">
        <v>0</v>
      </c>
      <c r="S167" s="73">
        <v>1659960</v>
      </c>
      <c r="T167" s="73"/>
      <c r="U167" s="75">
        <f t="shared" si="6"/>
        <v>0</v>
      </c>
      <c r="V167" s="76" t="e">
        <f t="shared" ca="1" si="7"/>
        <v>#DIV/0!</v>
      </c>
      <c r="W167" s="77" t="e">
        <f t="shared" ca="1" si="8"/>
        <v>#DIV/0!</v>
      </c>
      <c r="X167" s="78" t="s">
        <v>38</v>
      </c>
      <c r="Y167" s="80" t="s">
        <v>258</v>
      </c>
      <c r="Z167" s="80"/>
      <c r="AA167" s="124"/>
      <c r="AB167" s="124" t="s">
        <v>551</v>
      </c>
      <c r="AC167" s="127" t="s">
        <v>59</v>
      </c>
      <c r="AD167" s="83" t="s">
        <v>44</v>
      </c>
      <c r="AE167" s="124"/>
    </row>
    <row r="168" spans="1:31" ht="64.5" customHeight="1" x14ac:dyDescent="0.25">
      <c r="B168" s="69">
        <v>162</v>
      </c>
      <c r="C168" s="81" t="s">
        <v>707</v>
      </c>
      <c r="D168" s="90" t="s">
        <v>708</v>
      </c>
      <c r="E168" s="85">
        <v>79403174</v>
      </c>
      <c r="F168" s="80" t="s">
        <v>709</v>
      </c>
      <c r="G168" s="73">
        <v>20188000</v>
      </c>
      <c r="H168" s="125">
        <v>2014</v>
      </c>
      <c r="I168" s="126"/>
      <c r="J168" s="126"/>
      <c r="K168" s="2">
        <v>0</v>
      </c>
      <c r="L168" s="3">
        <v>0</v>
      </c>
      <c r="M168" s="4">
        <v>0</v>
      </c>
      <c r="N168" s="5" t="s">
        <v>37</v>
      </c>
      <c r="O168" s="6" t="s">
        <v>37</v>
      </c>
      <c r="P168" s="6">
        <v>0</v>
      </c>
      <c r="Q168" s="7">
        <v>20188000</v>
      </c>
      <c r="R168" s="7">
        <v>0</v>
      </c>
      <c r="S168" s="73">
        <v>20188000</v>
      </c>
      <c r="T168" s="73" t="s">
        <v>89</v>
      </c>
      <c r="U168" s="75">
        <f t="shared" si="6"/>
        <v>0</v>
      </c>
      <c r="V168" s="76" t="e">
        <f t="shared" ca="1" si="7"/>
        <v>#DIV/0!</v>
      </c>
      <c r="W168" s="77" t="e">
        <f t="shared" ca="1" si="8"/>
        <v>#DIV/0!</v>
      </c>
      <c r="X168" s="78" t="s">
        <v>38</v>
      </c>
      <c r="Y168" s="80" t="s">
        <v>442</v>
      </c>
      <c r="Z168" s="80" t="s">
        <v>51</v>
      </c>
      <c r="AA168" s="124"/>
      <c r="AB168" s="124" t="s">
        <v>551</v>
      </c>
      <c r="AC168" s="127" t="s">
        <v>43</v>
      </c>
      <c r="AD168" s="83" t="s">
        <v>38</v>
      </c>
      <c r="AE168" s="124"/>
    </row>
    <row r="169" spans="1:31" ht="64.5" customHeight="1" x14ac:dyDescent="0.25">
      <c r="B169" s="69">
        <v>163</v>
      </c>
      <c r="C169" s="124" t="s">
        <v>710</v>
      </c>
      <c r="D169" s="80" t="s">
        <v>711</v>
      </c>
      <c r="E169" s="124">
        <v>830025104</v>
      </c>
      <c r="F169" s="80" t="s">
        <v>712</v>
      </c>
      <c r="G169" s="128">
        <v>59383678</v>
      </c>
      <c r="H169" s="129">
        <v>2014</v>
      </c>
      <c r="I169" s="130">
        <v>41941</v>
      </c>
      <c r="J169" s="126">
        <v>42033</v>
      </c>
      <c r="K169" s="2">
        <v>0</v>
      </c>
      <c r="L169" s="3">
        <v>0</v>
      </c>
      <c r="M169" s="4">
        <v>0</v>
      </c>
      <c r="N169" s="18" t="s">
        <v>37</v>
      </c>
      <c r="O169" s="6" t="s">
        <v>37</v>
      </c>
      <c r="P169" s="6">
        <v>42033</v>
      </c>
      <c r="Q169" s="7">
        <v>59383678</v>
      </c>
      <c r="R169" s="7">
        <v>0</v>
      </c>
      <c r="S169" s="128">
        <v>59383678</v>
      </c>
      <c r="T169" s="91" t="s">
        <v>713</v>
      </c>
      <c r="U169" s="75">
        <f t="shared" si="6"/>
        <v>0</v>
      </c>
      <c r="V169" s="76">
        <f t="shared" ca="1" si="7"/>
        <v>0.25</v>
      </c>
      <c r="W169" s="77">
        <f t="shared" ca="1" si="8"/>
        <v>69</v>
      </c>
      <c r="X169" s="78" t="s">
        <v>38</v>
      </c>
      <c r="Y169" s="80" t="s">
        <v>714</v>
      </c>
      <c r="Z169" s="80" t="s">
        <v>51</v>
      </c>
      <c r="AA169" s="124"/>
      <c r="AB169" s="124" t="s">
        <v>551</v>
      </c>
      <c r="AC169" s="127" t="s">
        <v>59</v>
      </c>
      <c r="AD169" s="83" t="s">
        <v>44</v>
      </c>
      <c r="AE169" s="124" t="s">
        <v>248</v>
      </c>
    </row>
    <row r="170" spans="1:31" ht="64.5" customHeight="1" x14ac:dyDescent="0.25">
      <c r="B170" s="69">
        <v>164</v>
      </c>
      <c r="C170" s="131" t="s">
        <v>715</v>
      </c>
      <c r="D170" s="121" t="s">
        <v>149</v>
      </c>
      <c r="E170" s="131">
        <v>860009759</v>
      </c>
      <c r="F170" s="121" t="s">
        <v>716</v>
      </c>
      <c r="G170" s="132">
        <v>764100</v>
      </c>
      <c r="H170" s="133">
        <v>2014</v>
      </c>
      <c r="I170" s="123">
        <v>41957</v>
      </c>
      <c r="J170" s="123">
        <v>42077</v>
      </c>
      <c r="K170" s="2">
        <v>0</v>
      </c>
      <c r="L170" s="3">
        <v>0</v>
      </c>
      <c r="M170" s="4">
        <v>0</v>
      </c>
      <c r="N170" s="18" t="s">
        <v>37</v>
      </c>
      <c r="O170" s="6" t="s">
        <v>37</v>
      </c>
      <c r="P170" s="6">
        <v>42077</v>
      </c>
      <c r="Q170" s="7">
        <v>764100</v>
      </c>
      <c r="R170" s="7">
        <v>0</v>
      </c>
      <c r="S170" s="128">
        <v>764100</v>
      </c>
      <c r="T170" s="91" t="s">
        <v>73</v>
      </c>
      <c r="U170" s="75">
        <f t="shared" si="6"/>
        <v>0</v>
      </c>
      <c r="V170" s="76">
        <f t="shared" ca="1" si="7"/>
        <v>5.8333333333333334E-2</v>
      </c>
      <c r="W170" s="77">
        <f t="shared" ca="1" si="8"/>
        <v>113</v>
      </c>
      <c r="X170" s="78" t="s">
        <v>38</v>
      </c>
      <c r="Y170" s="80" t="s">
        <v>74</v>
      </c>
      <c r="Z170" s="80" t="s">
        <v>151</v>
      </c>
      <c r="AA170" s="124" t="s">
        <v>152</v>
      </c>
      <c r="AB170" s="124" t="s">
        <v>551</v>
      </c>
      <c r="AC170" s="127" t="s">
        <v>43</v>
      </c>
      <c r="AD170" s="83" t="s">
        <v>44</v>
      </c>
      <c r="AE170" s="124" t="s">
        <v>153</v>
      </c>
    </row>
    <row r="171" spans="1:31" ht="64.5" customHeight="1" x14ac:dyDescent="0.25">
      <c r="B171" s="69">
        <v>165</v>
      </c>
      <c r="C171" s="131" t="s">
        <v>717</v>
      </c>
      <c r="D171" s="121" t="s">
        <v>718</v>
      </c>
      <c r="E171" s="131">
        <v>805007625</v>
      </c>
      <c r="F171" s="121" t="s">
        <v>719</v>
      </c>
      <c r="G171" s="132">
        <v>108570688</v>
      </c>
      <c r="H171" s="133">
        <v>2014</v>
      </c>
      <c r="I171" s="123">
        <v>41935</v>
      </c>
      <c r="J171" s="123">
        <v>42117</v>
      </c>
      <c r="K171" s="2">
        <v>0</v>
      </c>
      <c r="L171" s="3">
        <v>0</v>
      </c>
      <c r="M171" s="4">
        <v>0</v>
      </c>
      <c r="N171" s="18" t="s">
        <v>37</v>
      </c>
      <c r="O171" s="6" t="s">
        <v>37</v>
      </c>
      <c r="P171" s="6">
        <v>42117</v>
      </c>
      <c r="Q171" s="7">
        <v>108570688</v>
      </c>
      <c r="R171" s="7">
        <v>0</v>
      </c>
      <c r="S171" s="128">
        <v>108570688</v>
      </c>
      <c r="T171" s="91" t="s">
        <v>89</v>
      </c>
      <c r="U171" s="75">
        <f t="shared" si="6"/>
        <v>0</v>
      </c>
      <c r="V171" s="76">
        <f t="shared" ca="1" si="7"/>
        <v>0.15934065934065933</v>
      </c>
      <c r="W171" s="77">
        <f t="shared" ca="1" si="8"/>
        <v>153</v>
      </c>
      <c r="X171" s="78" t="s">
        <v>38</v>
      </c>
      <c r="Y171" s="80" t="s">
        <v>264</v>
      </c>
      <c r="Z171" s="80" t="s">
        <v>51</v>
      </c>
      <c r="AA171" s="124"/>
      <c r="AB171" s="124" t="s">
        <v>551</v>
      </c>
      <c r="AC171" s="127" t="s">
        <v>59</v>
      </c>
      <c r="AD171" s="83" t="s">
        <v>44</v>
      </c>
      <c r="AE171" s="124" t="s">
        <v>248</v>
      </c>
    </row>
    <row r="172" spans="1:31" ht="64.5" customHeight="1" x14ac:dyDescent="0.25">
      <c r="B172" s="69">
        <v>166</v>
      </c>
      <c r="C172" s="131" t="s">
        <v>720</v>
      </c>
      <c r="D172" s="124" t="s">
        <v>721</v>
      </c>
      <c r="E172" s="131">
        <v>860353110</v>
      </c>
      <c r="F172" s="121" t="s">
        <v>722</v>
      </c>
      <c r="G172" s="132">
        <v>27235640</v>
      </c>
      <c r="H172" s="133">
        <v>2014</v>
      </c>
      <c r="I172" s="123"/>
      <c r="J172" s="123"/>
      <c r="K172" s="2">
        <v>0</v>
      </c>
      <c r="L172" s="3">
        <v>0</v>
      </c>
      <c r="M172" s="4">
        <v>0</v>
      </c>
      <c r="N172" s="18" t="s">
        <v>37</v>
      </c>
      <c r="O172" s="6" t="s">
        <v>37</v>
      </c>
      <c r="P172" s="6">
        <v>0</v>
      </c>
      <c r="Q172" s="7">
        <v>27235640</v>
      </c>
      <c r="R172" s="7">
        <v>0</v>
      </c>
      <c r="S172" s="128">
        <v>27235640</v>
      </c>
      <c r="T172" s="91" t="s">
        <v>713</v>
      </c>
      <c r="U172" s="75">
        <f t="shared" si="6"/>
        <v>0</v>
      </c>
      <c r="V172" s="76" t="e">
        <f t="shared" ca="1" si="7"/>
        <v>#DIV/0!</v>
      </c>
      <c r="W172" s="77" t="e">
        <f t="shared" ca="1" si="8"/>
        <v>#DIV/0!</v>
      </c>
      <c r="X172" s="78" t="s">
        <v>38</v>
      </c>
      <c r="Y172" s="80" t="s">
        <v>723</v>
      </c>
      <c r="Z172" s="80" t="s">
        <v>51</v>
      </c>
      <c r="AA172" s="124"/>
      <c r="AB172" s="124" t="s">
        <v>551</v>
      </c>
      <c r="AC172" s="127" t="s">
        <v>59</v>
      </c>
      <c r="AD172" s="83" t="s">
        <v>44</v>
      </c>
      <c r="AE172" s="124" t="s">
        <v>248</v>
      </c>
    </row>
    <row r="173" spans="1:31" ht="64.5" customHeight="1" x14ac:dyDescent="0.25">
      <c r="B173" s="69">
        <v>167</v>
      </c>
      <c r="C173" s="131" t="s">
        <v>724</v>
      </c>
      <c r="D173" s="121" t="s">
        <v>725</v>
      </c>
      <c r="E173" s="131">
        <v>79797614</v>
      </c>
      <c r="F173" s="121" t="s">
        <v>726</v>
      </c>
      <c r="G173" s="132">
        <v>39999999</v>
      </c>
      <c r="H173" s="133">
        <v>2014</v>
      </c>
      <c r="I173" s="123">
        <v>41957</v>
      </c>
      <c r="J173" s="123">
        <v>42504</v>
      </c>
      <c r="K173" s="2">
        <v>0</v>
      </c>
      <c r="L173" s="3">
        <v>0</v>
      </c>
      <c r="M173" s="4">
        <v>0</v>
      </c>
      <c r="N173" s="18" t="s">
        <v>37</v>
      </c>
      <c r="O173" s="6" t="s">
        <v>37</v>
      </c>
      <c r="P173" s="6">
        <v>42504</v>
      </c>
      <c r="Q173" s="7">
        <v>39999999</v>
      </c>
      <c r="R173" s="7">
        <v>0</v>
      </c>
      <c r="S173" s="128">
        <v>39999999</v>
      </c>
      <c r="T173" s="91" t="s">
        <v>713</v>
      </c>
      <c r="U173" s="75">
        <f t="shared" si="6"/>
        <v>0</v>
      </c>
      <c r="V173" s="76">
        <f t="shared" ca="1" si="7"/>
        <v>1.2797074954296161E-2</v>
      </c>
      <c r="W173" s="77">
        <f t="shared" ca="1" si="8"/>
        <v>540</v>
      </c>
      <c r="X173" s="78" t="s">
        <v>38</v>
      </c>
      <c r="Y173" s="80" t="s">
        <v>727</v>
      </c>
      <c r="Z173" s="80" t="s">
        <v>51</v>
      </c>
      <c r="AA173" s="124"/>
      <c r="AB173" s="124" t="s">
        <v>551</v>
      </c>
      <c r="AC173" s="127" t="s">
        <v>59</v>
      </c>
      <c r="AD173" s="83" t="s">
        <v>44</v>
      </c>
      <c r="AE173" s="124" t="s">
        <v>248</v>
      </c>
    </row>
    <row r="174" spans="1:31" ht="64.5" customHeight="1" x14ac:dyDescent="0.25">
      <c r="B174" s="69">
        <v>168</v>
      </c>
      <c r="C174" s="131" t="s">
        <v>728</v>
      </c>
      <c r="D174" s="121" t="s">
        <v>729</v>
      </c>
      <c r="E174" s="131">
        <v>80100229</v>
      </c>
      <c r="F174" s="121" t="s">
        <v>730</v>
      </c>
      <c r="G174" s="132">
        <v>17664500</v>
      </c>
      <c r="H174" s="133">
        <v>2014</v>
      </c>
      <c r="I174" s="123"/>
      <c r="J174" s="123"/>
      <c r="K174" s="2">
        <v>0</v>
      </c>
      <c r="L174" s="3">
        <v>0</v>
      </c>
      <c r="M174" s="4">
        <v>0</v>
      </c>
      <c r="N174" s="18" t="s">
        <v>37</v>
      </c>
      <c r="O174" s="6" t="s">
        <v>37</v>
      </c>
      <c r="P174" s="6">
        <v>0</v>
      </c>
      <c r="Q174" s="7">
        <v>17664500</v>
      </c>
      <c r="R174" s="7">
        <v>0</v>
      </c>
      <c r="S174" s="128">
        <v>17664500</v>
      </c>
      <c r="T174" s="91" t="s">
        <v>89</v>
      </c>
      <c r="U174" s="75">
        <f t="shared" si="6"/>
        <v>0</v>
      </c>
      <c r="V174" s="76" t="e">
        <f t="shared" ca="1" si="7"/>
        <v>#DIV/0!</v>
      </c>
      <c r="W174" s="77" t="e">
        <f t="shared" ca="1" si="8"/>
        <v>#DIV/0!</v>
      </c>
      <c r="X174" s="78" t="s">
        <v>38</v>
      </c>
      <c r="Y174" s="80" t="s">
        <v>442</v>
      </c>
      <c r="Z174" s="80" t="s">
        <v>51</v>
      </c>
      <c r="AA174" s="124"/>
      <c r="AB174" s="124" t="s">
        <v>551</v>
      </c>
      <c r="AC174" s="134" t="s">
        <v>43</v>
      </c>
      <c r="AD174" s="83" t="s">
        <v>38</v>
      </c>
      <c r="AE174" s="124" t="s">
        <v>248</v>
      </c>
    </row>
    <row r="175" spans="1:31" ht="64.5" customHeight="1" x14ac:dyDescent="0.25">
      <c r="B175" s="69">
        <v>169</v>
      </c>
      <c r="C175" s="131" t="s">
        <v>731</v>
      </c>
      <c r="D175" s="121" t="s">
        <v>732</v>
      </c>
      <c r="E175" s="131">
        <v>830087030</v>
      </c>
      <c r="F175" s="121" t="s">
        <v>733</v>
      </c>
      <c r="G175" s="122">
        <v>4750000</v>
      </c>
      <c r="H175" s="135">
        <v>2014</v>
      </c>
      <c r="I175" s="123"/>
      <c r="J175" s="123"/>
      <c r="K175" s="2">
        <v>0</v>
      </c>
      <c r="L175" s="3">
        <v>0</v>
      </c>
      <c r="M175" s="4">
        <v>0</v>
      </c>
      <c r="N175" s="5" t="s">
        <v>37</v>
      </c>
      <c r="O175" s="6" t="s">
        <v>37</v>
      </c>
      <c r="P175" s="6">
        <v>0</v>
      </c>
      <c r="Q175" s="7">
        <v>4750000</v>
      </c>
      <c r="R175" s="7">
        <v>0</v>
      </c>
      <c r="S175" s="73">
        <v>4750000</v>
      </c>
      <c r="T175" s="91" t="s">
        <v>734</v>
      </c>
      <c r="U175" s="75">
        <f t="shared" si="6"/>
        <v>0</v>
      </c>
      <c r="V175" s="76" t="e">
        <f t="shared" ca="1" si="7"/>
        <v>#DIV/0!</v>
      </c>
      <c r="W175" s="77" t="e">
        <f t="shared" ca="1" si="8"/>
        <v>#DIV/0!</v>
      </c>
      <c r="X175" s="78" t="s">
        <v>38</v>
      </c>
      <c r="Y175" s="80" t="s">
        <v>735</v>
      </c>
      <c r="Z175" s="80" t="s">
        <v>51</v>
      </c>
      <c r="AA175" s="124"/>
      <c r="AB175" s="124" t="s">
        <v>551</v>
      </c>
      <c r="AC175" s="127" t="s">
        <v>59</v>
      </c>
      <c r="AD175" s="83" t="s">
        <v>44</v>
      </c>
      <c r="AE175" s="124"/>
    </row>
    <row r="176" spans="1:3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ht="15.75" thickBot="1" x14ac:dyDescent="0.3">
      <c r="A177" s="8"/>
      <c r="B177" s="8"/>
      <c r="C177" s="10"/>
      <c r="D177" s="10"/>
      <c r="E177" s="10"/>
      <c r="F177" s="10"/>
      <c r="G177" s="10"/>
      <c r="H177" s="10"/>
      <c r="I177" s="10"/>
      <c r="J177" s="10"/>
      <c r="K177" s="10"/>
      <c r="L177" s="8"/>
      <c r="M177" s="8"/>
      <c r="N177" s="8"/>
      <c r="O177" s="8"/>
      <c r="P177" s="8"/>
      <c r="Q177" s="8"/>
      <c r="R177" s="8"/>
      <c r="S177" s="8"/>
      <c r="T177" s="8"/>
      <c r="U177" s="8"/>
      <c r="V177" s="8"/>
      <c r="W177" s="8"/>
      <c r="X177" s="8"/>
      <c r="Y177" s="8"/>
      <c r="Z177" s="8"/>
      <c r="AA177" s="8"/>
      <c r="AB177" s="8"/>
      <c r="AC177" s="8"/>
      <c r="AD177" s="8"/>
      <c r="AE177" s="8"/>
    </row>
    <row r="178" spans="1:31" ht="15.75" thickTop="1" x14ac:dyDescent="0.25">
      <c r="A178" s="8"/>
      <c r="B178" s="9"/>
      <c r="C178" s="139" t="s">
        <v>744</v>
      </c>
      <c r="D178" s="8"/>
      <c r="E178" s="8"/>
      <c r="F178" s="8"/>
      <c r="G178" s="8"/>
      <c r="H178" s="8"/>
      <c r="I178" s="8"/>
      <c r="J178" s="8"/>
      <c r="K178" s="136"/>
      <c r="L178" s="8"/>
      <c r="M178" s="8"/>
      <c r="N178" s="8"/>
      <c r="O178" s="8"/>
      <c r="P178" s="8"/>
      <c r="Q178" s="8"/>
      <c r="R178" s="8"/>
      <c r="S178" s="8"/>
      <c r="T178" s="8"/>
      <c r="U178" s="8"/>
      <c r="V178" s="8"/>
      <c r="W178" s="8"/>
      <c r="X178" s="8"/>
      <c r="Y178" s="8"/>
      <c r="Z178" s="8"/>
      <c r="AA178" s="8"/>
      <c r="AB178" s="8"/>
      <c r="AC178" s="8"/>
      <c r="AD178" s="8"/>
      <c r="AE178" s="8"/>
    </row>
    <row r="179" spans="1:31" x14ac:dyDescent="0.25">
      <c r="A179" s="8"/>
      <c r="B179" s="9"/>
      <c r="C179" s="1" t="s">
        <v>739</v>
      </c>
      <c r="D179" s="8"/>
      <c r="E179" s="8"/>
      <c r="F179" s="8"/>
      <c r="G179" s="8"/>
      <c r="H179" s="8"/>
      <c r="I179" s="8"/>
      <c r="J179" s="8"/>
      <c r="K179" s="9"/>
      <c r="L179" s="8"/>
      <c r="M179" s="8"/>
      <c r="N179" s="8"/>
      <c r="O179" s="8"/>
      <c r="P179" s="8"/>
      <c r="Q179" s="8"/>
      <c r="R179" s="8"/>
      <c r="S179" s="8"/>
      <c r="T179" s="8"/>
      <c r="U179" s="8"/>
      <c r="V179" s="8"/>
      <c r="W179" s="8"/>
      <c r="X179" s="8"/>
      <c r="Y179" s="8"/>
      <c r="Z179" s="8"/>
      <c r="AA179" s="8"/>
      <c r="AB179" s="8"/>
      <c r="AC179" s="8"/>
      <c r="AD179" s="8"/>
      <c r="AE179" s="8"/>
    </row>
    <row r="180" spans="1:31" x14ac:dyDescent="0.25">
      <c r="A180" s="8"/>
      <c r="B180" s="9"/>
      <c r="C180" s="1" t="s">
        <v>740</v>
      </c>
      <c r="D180" s="8"/>
      <c r="E180" s="8"/>
      <c r="F180" s="8"/>
      <c r="G180" s="8"/>
      <c r="H180" s="8"/>
      <c r="I180" s="8"/>
      <c r="J180" s="8"/>
      <c r="K180" s="9"/>
      <c r="L180" s="8"/>
      <c r="M180" s="8"/>
      <c r="N180" s="8"/>
      <c r="O180" s="8"/>
      <c r="P180" s="8"/>
      <c r="Q180" s="8"/>
      <c r="R180" s="8"/>
      <c r="S180" s="8"/>
      <c r="T180" s="8"/>
      <c r="U180" s="8"/>
      <c r="V180" s="8"/>
      <c r="W180" s="8"/>
      <c r="X180" s="8"/>
      <c r="Y180" s="8"/>
      <c r="Z180" s="8"/>
      <c r="AA180" s="8"/>
      <c r="AB180" s="8"/>
      <c r="AC180" s="8"/>
      <c r="AD180" s="8"/>
      <c r="AE180" s="8"/>
    </row>
    <row r="181" spans="1:31" x14ac:dyDescent="0.25">
      <c r="A181" s="8"/>
      <c r="B181" s="9"/>
      <c r="C181" s="1" t="s">
        <v>742</v>
      </c>
      <c r="D181" s="8"/>
      <c r="E181" s="8"/>
      <c r="F181" s="8"/>
      <c r="G181" s="8"/>
      <c r="H181" s="8"/>
      <c r="I181" s="8"/>
      <c r="J181" s="8"/>
      <c r="K181" s="9"/>
      <c r="L181" s="8"/>
      <c r="M181" s="8"/>
      <c r="N181" s="8"/>
      <c r="O181" s="8"/>
      <c r="P181" s="8"/>
      <c r="Q181" s="8"/>
      <c r="R181" s="8"/>
      <c r="S181" s="8"/>
      <c r="T181" s="8"/>
      <c r="U181" s="8"/>
      <c r="V181" s="8"/>
      <c r="W181" s="8"/>
      <c r="X181" s="8"/>
      <c r="Y181" s="8"/>
      <c r="Z181" s="8"/>
      <c r="AA181" s="8"/>
      <c r="AB181" s="8"/>
      <c r="AC181" s="8"/>
      <c r="AD181" s="8"/>
      <c r="AE181" s="8"/>
    </row>
    <row r="182" spans="1:31" ht="15.75" thickBot="1" x14ac:dyDescent="0.3">
      <c r="A182" s="8"/>
      <c r="B182" s="9"/>
      <c r="C182" s="137" t="s">
        <v>743</v>
      </c>
      <c r="D182" s="10"/>
      <c r="E182" s="10"/>
      <c r="F182" s="10"/>
      <c r="G182" s="10"/>
      <c r="H182" s="10"/>
      <c r="I182" s="10"/>
      <c r="J182" s="10"/>
      <c r="K182" s="138"/>
      <c r="L182" s="8"/>
      <c r="M182" s="8"/>
      <c r="N182" s="8"/>
      <c r="O182" s="8"/>
      <c r="P182" s="8"/>
      <c r="Q182" s="8"/>
      <c r="R182" s="8"/>
      <c r="S182" s="8"/>
      <c r="T182" s="8"/>
      <c r="U182" s="8"/>
      <c r="V182" s="8"/>
      <c r="W182" s="8"/>
      <c r="X182" s="8"/>
      <c r="Y182" s="8"/>
      <c r="Z182" s="8"/>
      <c r="AA182" s="8"/>
      <c r="AB182" s="8"/>
      <c r="AC182" s="8"/>
      <c r="AD182" s="8"/>
      <c r="AE182" s="8"/>
    </row>
    <row r="183" spans="1:31" ht="15.75" thickTop="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sheetData>
  <sheetProtection formatCells="0" formatColumns="0" formatRows="0" autoFilter="0"/>
  <autoFilter ref="C6:AE6"/>
  <mergeCells count="5">
    <mergeCell ref="AC2:AE4"/>
    <mergeCell ref="F2:U2"/>
    <mergeCell ref="F3:U3"/>
    <mergeCell ref="K5:O5"/>
    <mergeCell ref="R5:X5"/>
  </mergeCells>
  <conditionalFormatting sqref="V7:V175">
    <cfRule type="iconSet" priority="2">
      <iconSet iconSet="3Symbols">
        <cfvo type="percent" val="0"/>
        <cfvo type="percent" val="33"/>
        <cfvo type="percent" val="67"/>
      </iconSe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1" id="{A94A53D8-2A24-45D2-8332-C7F4ADD1DBFC}">
            <x14:iconSet iconSet="3Symbols" custom="1">
              <x14:cfvo type="percent">
                <xm:f>0</xm:f>
              </x14:cfvo>
              <x14:cfvo type="percent">
                <xm:f>65</xm:f>
              </x14:cfvo>
              <x14:cfvo type="percent">
                <xm:f>85</xm:f>
              </x14:cfvo>
              <x14:cfIcon iconSet="3Symbols" iconId="2"/>
              <x14:cfIcon iconSet="3Symbols" iconId="1"/>
              <x14:cfIcon iconSet="3Symbols" iconId="0"/>
            </x14:iconSet>
          </x14:cfRule>
          <xm:sqref>V7:V175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Company>CONCEJO DE BOGOTA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LIZETH JAHIRA GONZALEZ VARGAS</dc:creator>
  <cp:lastModifiedBy>LIZETH JAHIRA GONZALEZ VARGAS</cp:lastModifiedBy>
  <dcterms:created xsi:type="dcterms:W3CDTF">2014-11-21T20:13:29Z</dcterms:created>
  <dcterms:modified xsi:type="dcterms:W3CDTF">2014-11-21T21:14:02Z</dcterms:modified>
</cp:coreProperties>
</file>