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inaldo Roa\Documentos\0-Planeacion SIG\Plan Anticorrupcion y Atención al Ciudadano\"/>
    </mc:Choice>
  </mc:AlternateContent>
  <bookViews>
    <workbookView xWindow="0" yWindow="120" windowWidth="11595" windowHeight="8700"/>
  </bookViews>
  <sheets>
    <sheet name="Plan" sheetId="5" r:id="rId1"/>
    <sheet name="Sgmto" sheetId="7" r:id="rId2"/>
    <sheet name="Mapa" sheetId="1" r:id="rId3"/>
    <sheet name="Vr-Riesgo" sheetId="6" r:id="rId4"/>
    <sheet name="Valor-Riesgo" sheetId="2" state="hidden" r:id="rId5"/>
    <sheet name="Aspectos" sheetId="4" r:id="rId6"/>
  </sheets>
  <definedNames>
    <definedName name="_xlnm._FilterDatabase" localSheetId="2" hidden="1">Mapa!$A$4:$K$62</definedName>
    <definedName name="_xlnm.Print_Area" localSheetId="0">Plan!$A$1:$I$57</definedName>
    <definedName name="_xlnm.Print_Titles" localSheetId="2">Mapa!$A:$B,Mapa!$1:$8</definedName>
    <definedName name="_xlnm.Print_Titles" localSheetId="0">Plan!$1:$5</definedName>
    <definedName name="_xlnm.Print_Titles" localSheetId="1">Sgmto!$1:$4</definedName>
    <definedName name="_xlnm.Print_Titles" localSheetId="3">'Vr-Riesgo'!$1:$4</definedName>
  </definedNames>
  <calcPr calcId="152511"/>
</workbook>
</file>

<file path=xl/calcChain.xml><?xml version="1.0" encoding="utf-8"?>
<calcChain xmlns="http://schemas.openxmlformats.org/spreadsheetml/2006/main">
  <c r="I53" i="5" l="1"/>
  <c r="I54" i="5" s="1"/>
  <c r="D62" i="6" l="1"/>
  <c r="E62" i="6"/>
  <c r="D36" i="6" l="1"/>
  <c r="D37" i="6"/>
  <c r="D38" i="6"/>
  <c r="D39" i="6"/>
  <c r="H62" i="6" l="1"/>
  <c r="G62" i="6"/>
  <c r="E61" i="6"/>
  <c r="E60" i="6"/>
  <c r="E59" i="6"/>
  <c r="E58" i="6"/>
  <c r="E57" i="6"/>
  <c r="D53" i="6"/>
  <c r="E51" i="6"/>
  <c r="E50" i="6"/>
  <c r="D49" i="6"/>
  <c r="D48" i="6"/>
  <c r="D47" i="6"/>
  <c r="E45" i="6"/>
  <c r="E43" i="6"/>
  <c r="E40" i="6"/>
  <c r="E35" i="6"/>
  <c r="D34" i="6"/>
  <c r="E33" i="6"/>
  <c r="E27" i="6"/>
  <c r="E26" i="6"/>
  <c r="E25" i="6"/>
  <c r="E24" i="6"/>
  <c r="E21" i="6"/>
  <c r="E20" i="6"/>
  <c r="D19" i="6"/>
  <c r="D18" i="6"/>
  <c r="D17" i="6"/>
  <c r="D16" i="6"/>
  <c r="E15" i="6"/>
  <c r="E14" i="6"/>
  <c r="D13" i="6"/>
  <c r="E12" i="6"/>
  <c r="E11" i="6"/>
  <c r="E10" i="6"/>
  <c r="E9" i="6"/>
  <c r="C61" i="6"/>
  <c r="C60" i="6"/>
  <c r="C59" i="6"/>
  <c r="C58" i="6"/>
  <c r="C57" i="6"/>
  <c r="C56" i="6"/>
  <c r="C55" i="6"/>
  <c r="C54" i="6"/>
  <c r="C53" i="6"/>
  <c r="C52" i="6"/>
  <c r="C51" i="6"/>
  <c r="C50" i="6"/>
  <c r="C49" i="6"/>
  <c r="C48" i="6"/>
  <c r="C47" i="6"/>
  <c r="C46" i="6"/>
  <c r="C45" i="6"/>
  <c r="C44" i="6"/>
  <c r="C43" i="6"/>
  <c r="C42" i="6"/>
  <c r="C41" i="6"/>
  <c r="C40" i="6"/>
  <c r="C39" i="6"/>
  <c r="C38" i="6"/>
  <c r="C37" i="6" l="1"/>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A63" i="1" l="1"/>
  <c r="C32" i="7"/>
  <c r="C31" i="7"/>
  <c r="C30" i="7"/>
  <c r="C29" i="7"/>
  <c r="I32" i="7"/>
  <c r="I25" i="7"/>
  <c r="I24" i="7"/>
  <c r="I23" i="7"/>
  <c r="I21" i="7"/>
  <c r="I20" i="7"/>
  <c r="I19" i="7"/>
  <c r="I18" i="7"/>
  <c r="I17" i="7"/>
  <c r="I16" i="7"/>
  <c r="I15" i="7"/>
  <c r="I14" i="7"/>
  <c r="I13" i="7"/>
  <c r="I12" i="7"/>
  <c r="I11" i="7"/>
  <c r="I10" i="7"/>
  <c r="I9" i="7"/>
  <c r="I8" i="7"/>
  <c r="I7" i="7"/>
  <c r="C28" i="7"/>
  <c r="C27" i="7"/>
  <c r="C26" i="7"/>
  <c r="C25" i="7"/>
  <c r="C24" i="7"/>
  <c r="C23" i="7"/>
  <c r="C22" i="7"/>
  <c r="C21" i="7"/>
  <c r="C20" i="7"/>
  <c r="C19" i="7"/>
  <c r="C18" i="7"/>
  <c r="C17" i="7"/>
  <c r="C16" i="7"/>
  <c r="C15" i="7"/>
  <c r="C14" i="7"/>
  <c r="C13" i="7"/>
  <c r="C12" i="7"/>
  <c r="D8" i="7"/>
  <c r="C11" i="7"/>
  <c r="C10" i="7"/>
  <c r="C9" i="7"/>
  <c r="C8" i="7"/>
  <c r="C7" i="7"/>
  <c r="D10" i="1" l="1"/>
  <c r="B9" i="6" l="1"/>
  <c r="D11" i="1"/>
  <c r="D12" i="1" s="1"/>
  <c r="D13" i="1" s="1"/>
  <c r="D14" i="1" s="1"/>
  <c r="D15" i="1" s="1"/>
  <c r="D16" i="1" l="1"/>
  <c r="B14" i="6"/>
  <c r="B13" i="6"/>
  <c r="B10" i="6"/>
  <c r="B11" i="6"/>
  <c r="I29" i="7"/>
  <c r="I28" i="7"/>
  <c r="I27" i="7"/>
  <c r="I26" i="7"/>
  <c r="I22" i="7"/>
  <c r="D17" i="1" l="1"/>
  <c r="B15" i="6"/>
  <c r="B12" i="6"/>
  <c r="B7" i="7"/>
  <c r="D18" i="1" l="1"/>
  <c r="D19" i="1" s="1"/>
  <c r="B16" i="6"/>
  <c r="D52" i="6"/>
  <c r="E8" i="6"/>
  <c r="D20" i="1" l="1"/>
  <c r="B18" i="6"/>
  <c r="B17" i="6"/>
  <c r="B8" i="7"/>
  <c r="B9" i="7" s="1"/>
  <c r="B10" i="7" s="1"/>
  <c r="B11" i="7" s="1"/>
  <c r="D21" i="1" l="1"/>
  <c r="B19" i="6"/>
  <c r="B12" i="7"/>
  <c r="B20" i="6" l="1"/>
  <c r="D22" i="1"/>
  <c r="B13" i="7"/>
  <c r="B14" i="7" s="1"/>
  <c r="B15" i="7" s="1"/>
  <c r="B16" i="7" s="1"/>
  <c r="B17" i="7" s="1"/>
  <c r="B18" i="7" s="1"/>
  <c r="B24" i="5"/>
  <c r="B25" i="5" s="1"/>
  <c r="B26" i="5" s="1"/>
  <c r="B27" i="5" s="1"/>
  <c r="B29" i="5" s="1"/>
  <c r="D63" i="1"/>
  <c r="A8" i="6"/>
  <c r="C8" i="6"/>
  <c r="B8" i="6"/>
  <c r="D23" i="2"/>
  <c r="E20" i="2" s="1"/>
  <c r="F7" i="2"/>
  <c r="E7" i="2"/>
  <c r="B21" i="6" l="1"/>
  <c r="D23" i="1"/>
  <c r="B19" i="7"/>
  <c r="B20" i="7" s="1"/>
  <c r="B21" i="7" s="1"/>
  <c r="B22" i="7" s="1"/>
  <c r="B23" i="7" s="1"/>
  <c r="B24" i="7" s="1"/>
  <c r="B25" i="7" s="1"/>
  <c r="B26" i="7" s="1"/>
  <c r="B27" i="7" s="1"/>
  <c r="B28" i="7" s="1"/>
  <c r="B29" i="7" s="1"/>
  <c r="B30" i="7" s="1"/>
  <c r="B31" i="7" s="1"/>
  <c r="B32" i="7" s="1"/>
  <c r="B30" i="5"/>
  <c r="B31" i="5" s="1"/>
  <c r="B32" i="5" s="1"/>
  <c r="B33" i="5" s="1"/>
  <c r="B34" i="5" s="1"/>
  <c r="B36" i="5" s="1"/>
  <c r="E8" i="2"/>
  <c r="D24" i="1" l="1"/>
  <c r="B22" i="6"/>
  <c r="B23" i="6" l="1"/>
  <c r="D25" i="1"/>
  <c r="B37" i="5"/>
  <c r="B38" i="5" s="1"/>
  <c r="B39" i="5" s="1"/>
  <c r="B41" i="5" s="1"/>
  <c r="B42" i="5" s="1"/>
  <c r="B43" i="5" s="1"/>
  <c r="B44" i="5" s="1"/>
  <c r="G33" i="7"/>
  <c r="B24" i="6" l="1"/>
  <c r="D26" i="1"/>
  <c r="B45" i="5"/>
  <c r="B46" i="5" s="1"/>
  <c r="B47" i="5" s="1"/>
  <c r="B49" i="5" s="1"/>
  <c r="B25" i="6" l="1"/>
  <c r="D27" i="1"/>
  <c r="B50" i="5"/>
  <c r="D28" i="1" l="1"/>
  <c r="B26" i="6"/>
  <c r="B51" i="5"/>
  <c r="B52" i="5" s="1"/>
  <c r="B27" i="6" l="1"/>
  <c r="D29" i="1"/>
  <c r="G34" i="7"/>
  <c r="B28" i="6" l="1"/>
  <c r="D30" i="1"/>
  <c r="D31" i="1" l="1"/>
  <c r="B29" i="6"/>
  <c r="D32" i="1" l="1"/>
  <c r="B30" i="6"/>
  <c r="B31" i="6" l="1"/>
  <c r="D33" i="1"/>
  <c r="B32" i="6" l="1"/>
  <c r="D34" i="1"/>
  <c r="D35" i="1" l="1"/>
  <c r="B33" i="6"/>
  <c r="D36" i="1" l="1"/>
  <c r="B34" i="6"/>
  <c r="B35" i="6" l="1"/>
  <c r="D37" i="1"/>
  <c r="D38" i="1" l="1"/>
  <c r="B36" i="6"/>
  <c r="B37" i="6" l="1"/>
  <c r="D39" i="1"/>
  <c r="B38" i="6" l="1"/>
  <c r="D40" i="1"/>
  <c r="B39" i="6" l="1"/>
  <c r="D41" i="1"/>
  <c r="B40" i="6" l="1"/>
  <c r="D42" i="1"/>
  <c r="D43" i="1" l="1"/>
  <c r="B41" i="6"/>
  <c r="B42" i="6" l="1"/>
  <c r="D44" i="1"/>
  <c r="D45" i="1" l="1"/>
  <c r="B43" i="6"/>
  <c r="D46" i="1" l="1"/>
  <c r="B44" i="6"/>
  <c r="B45" i="6" l="1"/>
  <c r="D47" i="1"/>
  <c r="B46" i="6" l="1"/>
  <c r="D48" i="1"/>
  <c r="D49" i="1" l="1"/>
  <c r="B47" i="6"/>
  <c r="D50" i="1" l="1"/>
  <c r="B48" i="6"/>
  <c r="B49" i="6" l="1"/>
  <c r="D51" i="1"/>
  <c r="B50" i="6" l="1"/>
  <c r="D52" i="1"/>
  <c r="B51" i="6" l="1"/>
  <c r="D53" i="1"/>
  <c r="B52" i="6" l="1"/>
  <c r="D54" i="1"/>
  <c r="B53" i="6" l="1"/>
  <c r="D55" i="1"/>
  <c r="D56" i="1" l="1"/>
  <c r="B54" i="6"/>
  <c r="B55" i="6" l="1"/>
  <c r="D57" i="1"/>
  <c r="B56" i="6" l="1"/>
  <c r="D58" i="1"/>
  <c r="B57" i="6" l="1"/>
  <c r="D59" i="1"/>
  <c r="B58" i="6" l="1"/>
  <c r="D60" i="1"/>
  <c r="B59" i="6" l="1"/>
  <c r="D61" i="1"/>
  <c r="B60" i="6" l="1"/>
  <c r="D62" i="1"/>
  <c r="B61" i="6" s="1"/>
</calcChain>
</file>

<file path=xl/sharedStrings.xml><?xml version="1.0" encoding="utf-8"?>
<sst xmlns="http://schemas.openxmlformats.org/spreadsheetml/2006/main" count="882" uniqueCount="631">
  <si>
    <t>IDENTIFICACIÓN</t>
  </si>
  <si>
    <t>ANÁLISIS</t>
  </si>
  <si>
    <t>MEDIDAS DE MITIGACIÓN</t>
  </si>
  <si>
    <t>VALORACIÓN</t>
  </si>
  <si>
    <t>Causas</t>
  </si>
  <si>
    <t>Riesgo</t>
  </si>
  <si>
    <t>No.</t>
  </si>
  <si>
    <t>SEGUIMIENTO</t>
  </si>
  <si>
    <t>Indicador</t>
  </si>
  <si>
    <t>Acciones</t>
  </si>
  <si>
    <t>Responsable</t>
  </si>
  <si>
    <t>VALOR DE RIESGOS DE CORRUPCIÓN</t>
  </si>
  <si>
    <t>CONTROLES</t>
  </si>
  <si>
    <t>DESCRIPCIÓN</t>
  </si>
  <si>
    <t>CRITERIOS</t>
  </si>
  <si>
    <t>CUMPLIMIENTO</t>
  </si>
  <si>
    <t>SI</t>
  </si>
  <si>
    <t>NO</t>
  </si>
  <si>
    <t>Existe(n) herramienta(s) de control</t>
  </si>
  <si>
    <t>Existen manuales y/o procedimientos que expliquen el manejo de la herramienta</t>
  </si>
  <si>
    <t>En el tiempo que lleva la herramienta ha demostrado ser efectiva</t>
  </si>
  <si>
    <t>Descripción</t>
  </si>
  <si>
    <t>Gestión Financiera</t>
  </si>
  <si>
    <t>Tipo de Control</t>
  </si>
  <si>
    <t>Administración
 del Riesgo</t>
  </si>
  <si>
    <t>Talento Humano</t>
  </si>
  <si>
    <t>Proceso</t>
  </si>
  <si>
    <t>El abuso de posiciones de poder o de confianza para beneficio particular en detrimento del interés colectivo realizado a través de ofrecer o solicitar, entregar o recibir, bienes en dinero o en especie en servicios o beneficios a cambio de acciones, decisiones u omisiones. (Transparencia por Colombia).</t>
  </si>
  <si>
    <t>Riesgos de Corrupción: Posibilidad que ocurran hechos de corrupción en las entidades públicas a partir de la existencia de ciertas condiciones institucionales y ciertas prácticas de los actores.</t>
  </si>
  <si>
    <t>El concepto de corrupción multidimensional</t>
  </si>
  <si>
    <t>CONDUCTAS ASOCIADAS</t>
  </si>
  <si>
    <t>*La politiquería.</t>
  </si>
  <si>
    <t>*La interesada financiación de las campañas políticas y el posterior favorecimiento de sus financiadores.</t>
  </si>
  <si>
    <t>*El tráfico de influencias.</t>
  </si>
  <si>
    <t>*El lobby ilegal.</t>
  </si>
  <si>
    <t>*El otorgamiento de privilegios o preferencias.</t>
  </si>
  <si>
    <t>*Los conflictos de interés</t>
  </si>
  <si>
    <t>*Las excesivas discrecionalidades, poderes, desviaciones y abusos de poder.</t>
  </si>
  <si>
    <t>*El abuso de la facultad de nombrar y remover servidores públicos.</t>
  </si>
  <si>
    <t>*La incorrecta definición y administración de los perfiles y requisitos de los cargos.</t>
  </si>
  <si>
    <t>*La irregular determinación, ejecución y administración de los presupuestos públicos.</t>
  </si>
  <si>
    <t>*La incorrecta formulación, inscripción, registro, aprobación y ejecución de Políticas, Programas y Proyectos de Inversión.</t>
  </si>
  <si>
    <t>*La toma de decisiones pensando más en satisfacer intereses personales, partidistas o de amigos, que las necesidades de la comunidad.</t>
  </si>
  <si>
    <t>*La indebida neutralización o elusión de los Sistemas de Control Interno y Externo.</t>
  </si>
  <si>
    <t>*La sobrefacturación de costos de bienes y servicios.</t>
  </si>
  <si>
    <t>*El incumplimiento de especificaciones técnicas en obras públicas.</t>
  </si>
  <si>
    <t>*La construcción direccionada de términos de referencia en contratos.</t>
  </si>
  <si>
    <t>*El fraccionamiento, aclaración y adición irregular de contratos.</t>
  </si>
  <si>
    <t>*El tráfico y politización de subsidios y cupos.</t>
  </si>
  <si>
    <t>*La administración restringida e irregular de la información.</t>
  </si>
  <si>
    <t>*La captura o monopolización irregular de los Contratos y Bienes del Estado</t>
  </si>
  <si>
    <t>*Testaferratos.</t>
  </si>
  <si>
    <t>*Cadenas de intermediarios que ocultan a los autores intelectuales.</t>
  </si>
  <si>
    <t>*Formatos “legales” detalladamente preparados por “expertos” que blindan de “legalidad” los actos administrativos y los respectivos contratos</t>
  </si>
  <si>
    <t>ESCENARIOS INSTITUCIONALES DE RIESGO</t>
  </si>
  <si>
    <t>*Monopolio de la información y de las decisiones que afectan la colectividad –asimetrías de la información-.</t>
  </si>
  <si>
    <t>*Nula o baja visibilidad de las acciones de los servidores públicos.</t>
  </si>
  <si>
    <t>*Alto grado de discrecionalidad de los servidores públicos.</t>
  </si>
  <si>
    <t>*Bajo desarrollo de los procesos y procedimientos institucionales.</t>
  </si>
  <si>
    <t>*Inexistencia o debilidad de contrapesos y controles al poder</t>
  </si>
  <si>
    <t>Gestión Direccionamiento Estratégico</t>
  </si>
  <si>
    <t>Comunicaciones e Información</t>
  </si>
  <si>
    <t>Probabilidad de Materialización</t>
  </si>
  <si>
    <t>Atención al
Ciudadano</t>
  </si>
  <si>
    <t>Dirección Administrativa</t>
  </si>
  <si>
    <t>Dirección
Administrativa</t>
  </si>
  <si>
    <t>Oficina de
Control Interno</t>
  </si>
  <si>
    <t>Gestión Mejora Continua SIG</t>
  </si>
  <si>
    <t>Elección de Servidores Públicos</t>
  </si>
  <si>
    <t>Falta de Capacitación a los funcionarios sobre los riesgos de corrupción</t>
  </si>
  <si>
    <t>Gestión
Recursos Físicos</t>
  </si>
  <si>
    <t>Anales y Publicaciones
Relatoría</t>
  </si>
  <si>
    <t>Dirección Financiera</t>
  </si>
  <si>
    <t>Evaluación Independiente</t>
  </si>
  <si>
    <t>Estrategias</t>
  </si>
  <si>
    <t>1- Metodología para la identificación de riesgos de corrupción y acciones para su manejo.</t>
  </si>
  <si>
    <t>4- Mecanismos para mejorar la atención al ciudadano</t>
  </si>
  <si>
    <t>5. Comunicación, Información y Divulgación de campañas institucionales de prevención de la corrupción</t>
  </si>
  <si>
    <t>Objetivo del Plan:</t>
  </si>
  <si>
    <t>Fecha de
Inicio</t>
  </si>
  <si>
    <t>Fecha de
Terminación</t>
  </si>
  <si>
    <t>Cumplimiento del Plan:</t>
  </si>
  <si>
    <t>3- Rendición de Cuentas</t>
  </si>
  <si>
    <t>:</t>
  </si>
  <si>
    <t>Oficina Asesora de Planeación</t>
  </si>
  <si>
    <t>Reynaldo Roa Parra</t>
  </si>
  <si>
    <t>Oficina de Control Interno</t>
  </si>
  <si>
    <t xml:space="preserve">Descripcion de las Actividades de control desarrolladas </t>
  </si>
  <si>
    <t>Forma de obtener la valoración: Es preventivo si la sumatoria de criterios de medición es igual a 4 o menor</t>
  </si>
  <si>
    <t>Forma de obtener la valoración: Es correctivo si la sumatoria de criterios de medición es igual a 5 o mayor</t>
  </si>
  <si>
    <t>Sumatoria Parcial</t>
  </si>
  <si>
    <t>Sumatoria Total</t>
  </si>
  <si>
    <t>Forma de Evaluar los Controles</t>
  </si>
  <si>
    <t>a.</t>
  </si>
  <si>
    <t>b.</t>
  </si>
  <si>
    <t>c.</t>
  </si>
  <si>
    <t>d.</t>
  </si>
  <si>
    <t>e.</t>
  </si>
  <si>
    <t>El resultado del cumplimiento de cada control debe estar en un rango de 3 a 7.</t>
  </si>
  <si>
    <t>Se realiza promedio de los controles para cada uno de los riesgos.</t>
  </si>
  <si>
    <r>
      <t xml:space="preserve">Se verifica el cumplimiento de los criterios de medición </t>
    </r>
    <r>
      <rPr>
        <b/>
        <sz val="8"/>
        <rFont val="Arial"/>
        <family val="2"/>
      </rPr>
      <t>(I)</t>
    </r>
  </si>
  <si>
    <r>
      <t xml:space="preserve">Se hace la sumatoria de los mismos </t>
    </r>
    <r>
      <rPr>
        <b/>
        <sz val="8"/>
        <rFont val="Arial"/>
        <family val="2"/>
      </rPr>
      <t>(II)</t>
    </r>
    <r>
      <rPr>
        <sz val="8"/>
        <rFont val="Arial"/>
        <family val="2"/>
      </rPr>
      <t>.</t>
    </r>
  </si>
  <si>
    <r>
      <t xml:space="preserve">Según el promedio obtenido, se clasifica el control en preventivo </t>
    </r>
    <r>
      <rPr>
        <b/>
        <sz val="8"/>
        <rFont val="Arial"/>
        <family val="2"/>
      </rPr>
      <t>(III)</t>
    </r>
    <r>
      <rPr>
        <sz val="8"/>
        <rFont val="Arial"/>
        <family val="2"/>
      </rPr>
      <t xml:space="preserve"> si el resultado es 3 o 4, o correctivo </t>
    </r>
    <r>
      <rPr>
        <b/>
        <sz val="8"/>
        <rFont val="Arial"/>
        <family val="2"/>
      </rPr>
      <t>(IV)</t>
    </r>
    <r>
      <rPr>
        <sz val="8"/>
        <rFont val="Arial"/>
        <family val="2"/>
      </rPr>
      <t xml:space="preserve"> si es 5, 6 o 7.</t>
    </r>
  </si>
  <si>
    <t>CRITERIO DE MEDICIÓN (I)</t>
  </si>
  <si>
    <t>Sumatoria Total (II)</t>
  </si>
  <si>
    <t>PREVENTIVO (III)</t>
  </si>
  <si>
    <t>CORRECTIVO (IV)</t>
  </si>
  <si>
    <t>Para cada riesgo identificado en la Corporación, las áreas identifican los controles, los evaluan y los colocan en el cuadro No.2, si el control era preventivo o correctivo, como se muestra en el siguiente ejemplo:</t>
  </si>
  <si>
    <t>Herramienta de Control</t>
  </si>
  <si>
    <t>Riesgo Asociado</t>
  </si>
  <si>
    <t>Inducción y Reinducción (temas de control interno disciplinario)</t>
  </si>
  <si>
    <t>Procesos Disciplinarios</t>
  </si>
  <si>
    <t>Código de ética y buen gobierno</t>
  </si>
  <si>
    <t>Promedio de los Controles</t>
  </si>
  <si>
    <t>PREVENTIVO</t>
  </si>
  <si>
    <t>CORRECTIVO</t>
  </si>
  <si>
    <t>CRITERIO DE MEDICIÓN</t>
  </si>
  <si>
    <r>
      <rPr>
        <b/>
        <sz val="8"/>
        <rFont val="Arial"/>
        <family val="2"/>
      </rPr>
      <t>Descripción Preventivo</t>
    </r>
    <r>
      <rPr>
        <sz val="8"/>
        <rFont val="Arial"/>
        <family val="2"/>
      </rPr>
      <t>: Disminuir la probabilidad de ocurrencia o materialización del riesgo</t>
    </r>
  </si>
  <si>
    <r>
      <rPr>
        <b/>
        <u/>
        <sz val="8"/>
        <rFont val="Arial"/>
        <family val="2"/>
      </rPr>
      <t>Descripción Correctivo</t>
    </r>
    <r>
      <rPr>
        <sz val="8"/>
        <rFont val="Arial"/>
        <family val="2"/>
      </rPr>
      <t>: Combatir o eliminar las causas que lo generaron, en caso de materializarse</t>
    </r>
  </si>
  <si>
    <t>N°</t>
  </si>
  <si>
    <t>Existe(n) herramienta(s) de control
Existe manual de Funciones y/o Procedimiento de Actos Administrativos que explican el manejo de la herramienta</t>
  </si>
  <si>
    <t>PROCESO GESTIÓN DIRECCIONAMIENTO ESTRATÉGICO</t>
  </si>
  <si>
    <t>Versión: 0</t>
  </si>
  <si>
    <t>CONCEJO DE BOGOTÁ D.C.</t>
  </si>
  <si>
    <t>Código: GDE-PR003-FO1</t>
  </si>
  <si>
    <t>Código: GDE-PR003-FO2</t>
  </si>
  <si>
    <t>Gestión
Normativa
Control
Político</t>
  </si>
  <si>
    <t>Gestión
Financiera</t>
  </si>
  <si>
    <t>MAPA DE RIESGOS DE CORRUPCIÓN</t>
  </si>
  <si>
    <t>Gestión Documental</t>
  </si>
  <si>
    <t>Sistemas y Seguridad de la Información</t>
  </si>
  <si>
    <t>Sistemas</t>
  </si>
  <si>
    <t xml:space="preserve">
Sistemas y Seguridad de la Información</t>
  </si>
  <si>
    <t>Profesional Especializado 222-05</t>
  </si>
  <si>
    <t>Dirección Jurídica</t>
  </si>
  <si>
    <t>QUE ES CORRUPCIÓN?</t>
  </si>
  <si>
    <t>*El manejo irregular de las interventorías.</t>
  </si>
  <si>
    <t>La Corporación elaborará el correspondiente mapa de riesgos, identificando los posibles riesgos de corrupción a los que se ve amenazada, permitiendo a su vez la generación de alarmas y mecanismos encaminados a prevenirlos o evitarlos.</t>
  </si>
  <si>
    <t>Responsables</t>
  </si>
  <si>
    <t>Revisó:</t>
  </si>
  <si>
    <t>Proyectó y Elaboró</t>
  </si>
  <si>
    <t>Atención al Ciudadano</t>
  </si>
  <si>
    <t>Oficina Asesora de Comunicaciones</t>
  </si>
  <si>
    <t>Elección de funcionarios sin los requisitos legales exigidos.</t>
  </si>
  <si>
    <t>Posible</t>
  </si>
  <si>
    <t>Reducir el riesgo</t>
  </si>
  <si>
    <t>Motivar un acto administrativo incumpliendo los requisitos de ley.</t>
  </si>
  <si>
    <t>Control Correctivo: Ceñirse a los requisitos establecidos en la Constitución Política de Colombia y en el Derecho Administrativo.</t>
  </si>
  <si>
    <t>Que los periodistas no conozcan oportunamente la información o que les llegue solo en forma parcializada</t>
  </si>
  <si>
    <t>Preventivo</t>
  </si>
  <si>
    <t>Control Correctivo: Verificar el cumplimiento de los planes de mejoramiento dentro de las fechas establecidas</t>
  </si>
  <si>
    <t>Acciones de mejora no efectivas.</t>
  </si>
  <si>
    <t>Correctivo</t>
  </si>
  <si>
    <t>No verificar la documentación adjunta para selección de Servidores Públicos</t>
  </si>
  <si>
    <t>Participación en la elección de  funcionarios omitiendo los requisitos de ley.</t>
  </si>
  <si>
    <t>Ceñirse a la normatividad vigente</t>
  </si>
  <si>
    <t>Nombramiento de funcionarios sin el lleno de los requisitos legales o reglamentarios.</t>
  </si>
  <si>
    <t>A pesar que se amplió la planta del Concejo de Bogotá, a través, del Acuerdo 492 de 2012, se hizo necesario contratar personal a través de contratos de prestación de servicios, toda vez que se requieren desarrollar algunas actividades que no son misionales</t>
  </si>
  <si>
    <t>La vinculación de personal por prestación de servicios para realizar labores misionales.</t>
  </si>
  <si>
    <t xml:space="preserve">Preventivo
</t>
  </si>
  <si>
    <t>Presentación de documentos falsos o adulterados para la obtención de un empleo.</t>
  </si>
  <si>
    <t>Evitar el Riesgo</t>
  </si>
  <si>
    <t xml:space="preserve">Correctivo y Preventivo </t>
  </si>
  <si>
    <t xml:space="preserve">
Reducir el Riesgo</t>
  </si>
  <si>
    <t>Las causas pueden ser económicas, de amiguismo o de influencia política</t>
  </si>
  <si>
    <t xml:space="preserve">Favorecimiento en encargo sin el lleno de requisitos </t>
  </si>
  <si>
    <t>Preventivo y Correctivo</t>
  </si>
  <si>
    <t>Evitar el riesgo.</t>
  </si>
  <si>
    <t>Favorecimiento en la evaluación con calificación sobresaliente sin la verificación del portafolio de evidencias.</t>
  </si>
  <si>
    <t xml:space="preserve">Posible </t>
  </si>
  <si>
    <t>Reducir el Riesgo</t>
  </si>
  <si>
    <t>Verificar que se apliquen en cada Expediente las normas legales Vigentes.</t>
  </si>
  <si>
    <t>No garantizar el derecho de contradicción o defensa al presunto disciplinado.</t>
  </si>
  <si>
    <t>Falta de aplicación del debido proceso en el ejercicio del control disciplinario.</t>
  </si>
  <si>
    <t xml:space="preserve"> Fallas en los sistemas de vigilancia o seguridad
Desorganización o descuido por parte de los funcionarios encargados de almacenar los bienes en la bodega o en las dependencias</t>
  </si>
  <si>
    <t>Hurto o daño intencional de activos y/o elementos de la Corporación</t>
  </si>
  <si>
    <t>Falta de personal</t>
  </si>
  <si>
    <t>Concentración de Información de determinadas actividades o procesos en una sola persona</t>
  </si>
  <si>
    <t>Deficiencia de sistemas, equipos y software</t>
  </si>
  <si>
    <t>Sistemas de Información susceptibles de manipulación o adulteración</t>
  </si>
  <si>
    <t>Falta de claridad en la designación de recurso humano para realizar las funciones del administrador del sistema, del servidor y de la base de datos.</t>
  </si>
  <si>
    <t>Seguridad en el manejo de las claves por parte de los usuarios.</t>
  </si>
  <si>
    <t>Preventivo implementar el procedimiento de grabación y monitoreo de las peticiones recibidas por los diferentes canales de la Corporación.</t>
  </si>
  <si>
    <t>Evitar el Riesgo
Reducir el Riesgo</t>
  </si>
  <si>
    <t xml:space="preserve">Verificar y revisar el Contenido de los Proyectos de Acuerdo que se publican  </t>
  </si>
  <si>
    <t>Desconocimiento de las normas presupuestales.</t>
  </si>
  <si>
    <t>No dar a conocer oportunamente irregularidades evidenciadas en la Entidad a los Entes de Control</t>
  </si>
  <si>
    <t>Informes de Auditoria y Seguimiento a cronograma</t>
  </si>
  <si>
    <t>Evitar y reducir el riesgo</t>
  </si>
  <si>
    <t>La administración restringida e irregular de la información.</t>
  </si>
  <si>
    <t>Presentar en los informes información imprecisa e incompleta a los entes externos</t>
  </si>
  <si>
    <t>Los conflictos de interés</t>
  </si>
  <si>
    <t>Tráfico de influencias en las auditorías.</t>
  </si>
  <si>
    <t>Niveles de Autoridad</t>
  </si>
  <si>
    <t xml:space="preserve">Falta de controles en la manipulación de documentos o expedientes </t>
  </si>
  <si>
    <t>Inadecuado manejo de expedientes y documentos.</t>
  </si>
  <si>
    <t>Registros controlados</t>
  </si>
  <si>
    <t>No se encuentre establecido responsable de la administración de la información</t>
  </si>
  <si>
    <t>Uso indebido de información.</t>
  </si>
  <si>
    <t>Custodia apropiada de la información</t>
  </si>
  <si>
    <t xml:space="preserve">Mal aprovechamiento de los recursos invertidos en capacitación para los funcionarios del Concejo de Bogotá. </t>
  </si>
  <si>
    <t>Teniendo en cuenta que los concejales postulan y/o presentan renuncias ante la Mesa Directiva,  sin dar cumplimiento al Cronograma establecido por la Dirección Administrativa para el manejo de las novedades de personal.</t>
  </si>
  <si>
    <t xml:space="preserve">Se pueden presentar ataques informáticos y/o usuarios que no tengan los conocimientos o medidas de seguridad. </t>
  </si>
  <si>
    <t>No contar con el personal idóneo</t>
  </si>
  <si>
    <t>Control Preventivo: Verificar el estado contractual de nuestra plataforma informática</t>
  </si>
  <si>
    <t>Se puede presentar que el usuario no tenga ninguna restricción o la divulgue a otros usuarios.</t>
  </si>
  <si>
    <t>Control Correctivo : El sistema automáticamente solicita al usuario el cambio de clave  periódicamente</t>
  </si>
  <si>
    <t>Gestión Jurídica</t>
  </si>
  <si>
    <t>Ajustar y diseñar nuevas herramientas de fortalecimiento institucional, brindando la información requerida a la ciudadanía promoviendo la participación activa de los servidores públicos en la lucha contra la corrupción, de tal manera que todos los actos y actuaciones de los funcionarios del Concejo de Bogotá D.C.,  se ciñan a los postulados de ética, rectitud, lealtad, honestidad y transparencia, mejorando así los niveles de transparencia en las gestiones de la Corporación.</t>
  </si>
  <si>
    <t>Objetivos</t>
  </si>
  <si>
    <t>1- Metodología para la identificación de riesgos de corrupción y acciones para su manejo</t>
  </si>
  <si>
    <t>La Corporación  definirá los mecanismos que contribuyan a desarrollar una gestión transparente e íntegra al servicio del ciudadano y la sociedad de acuerdo con sus planes, programas y proyectos, afianzando la cultura de servicio al ciudadano en los servidores públicos y fortaleciendo los canales de atención.</t>
  </si>
  <si>
    <t>La Corporación establecerá  campañas institucionales encaminadas a divulgar, a través de los diferentes medios de comunicación, la prevención de la corrupción, el plan anticorrupción y de atención al ciudadano, los informes de control interno y  mensajes institucionales, para generar conciencia en los funcionarios y grupos de interés, frente a las acciones que pueden constituirse fuente de corrupción en el desarrollo de la gestión normativa y control político del Concejo de Bogotá D.C.</t>
  </si>
  <si>
    <t>Actividades</t>
  </si>
  <si>
    <t>Secretaría General</t>
  </si>
  <si>
    <t>Oficina Asesora de Comunicaciones
Dirección Administrativa
Sistemas y Seguridad de la Información</t>
  </si>
  <si>
    <t>Omitir la verificación que se debe  hacer entre la Hoja de Vida y los requisitos exigidos de Funcionarios Públicos y Distritales de la Corporación.</t>
  </si>
  <si>
    <t>Control Correctivo: Ceñirse a los requisitos establecidos en el Capítulo IX del Acuerdo 348 de 2008 y Manual de Funciones Vigente.</t>
  </si>
  <si>
    <t>Omitir la totalidad de los alcances y fines a lograr con la presentación de los Acuerdos sin la suficiente revisión y pre evaluación.</t>
  </si>
  <si>
    <t>Modificación de los textos de los Acuerdos sometidos a debate después de ser aprobados</t>
  </si>
  <si>
    <t>Control Correctivo: Verificación de los textos que cumplan con los requisitos establecidos en la Constitución Política de Colombia y Planes de Desarrollo.</t>
  </si>
  <si>
    <t>La no presentación oportuna de los informes de avance trimestral, e incumplimiento de los Indicadores del PAA y Procesos.</t>
  </si>
  <si>
    <t>Inadecuado seguimiento del Plan Acción Cuatrienal y Plan de Acción Anual.</t>
  </si>
  <si>
    <t xml:space="preserve">Por depender de otras dependencias o de las oficinas de los concejales no se puede difundir y publicar información por ser reservada o incompleta y/o personal.  </t>
  </si>
  <si>
    <t>Bajo compromiso e interés por el cumplimiento de los Hallazgos.</t>
  </si>
  <si>
    <t>Secretaría General
Comisiones</t>
  </si>
  <si>
    <t>Mesa Directiva
Secretaría General</t>
  </si>
  <si>
    <t>Falta de revisión de los documentos establecidos en el Manual de Funciones y Competencias por parte de los funcionarios responsables del proceso</t>
  </si>
  <si>
    <t>La solicitud movimiento de personal de algunos Concejales para posesionar por fuera de los cronogramas.</t>
  </si>
  <si>
    <t>Deserción de los funcionarios a las capacitaciones programadas, debido a la falta de controles  que obliguen a la asistencia a los cursos a los cuales se inscriben.</t>
  </si>
  <si>
    <t>Falta de conocimiento de las implicaciones legales y la ética de los funcionarios a los que les corresponde este manejo</t>
  </si>
  <si>
    <t>Emitir un concepto equivoco.</t>
  </si>
  <si>
    <t>Recibir y almacenar los bienes y/o elementos de la Corporación</t>
  </si>
  <si>
    <t>Complicidad de funcionarios para realizar actividades de fraude y/o corrupción, por debilidades en la seguridad física</t>
  </si>
  <si>
    <t>No disponer de los contratos que  ayudan a garantizar el correcto funcionamiento de la infraestructura informática.</t>
  </si>
  <si>
    <t xml:space="preserve">Control Preventivo: Realizar periódicamente los mantenimientos preventivos y correctivos de la plataforma informática y de esta manera garantizar la solicitud y adquisición de los mismos. </t>
  </si>
  <si>
    <t>Control Preventivo: Backups y custodia de la información generada por la Corporación.</t>
  </si>
  <si>
    <t>Falta de oportunidad en la contratación por parte de la SHD en los requerimientos del Concejo de Bogotá D.C.</t>
  </si>
  <si>
    <t>Fallas en oportunidad en la entrega de las soluciones a los requerimientos de modificación y/o actualización de los sistemas de información.</t>
  </si>
  <si>
    <t>Control Correctivo: Reforzamiento de los deberes y derechos del empleado público.</t>
  </si>
  <si>
    <t>Aplicar de forma indebida la normatividad y sus actualizaciones.</t>
  </si>
  <si>
    <t>Control Correctivo: Asignación de responsabilidades y actividades de cada perfil de Acuerdo al Manual de Funciones y Competencias Laborales, planes de mejoramiento dentro de las fechas establecidas</t>
  </si>
  <si>
    <t>Control Correctivo: asignación de responsabilidades y actividades de cada perfil de Acuerdo con el Manual de Funciones y Competencias Laborales.</t>
  </si>
  <si>
    <t>No dar respuesta de las PQRS en tiempo</t>
  </si>
  <si>
    <t>No informar o desinformar al solicitante y no tramitar la información</t>
  </si>
  <si>
    <t>Ignorar requisitos de Ley Presupuestal tales como expedición de CDP o CRP, previos a la expedición de actos administrativos.</t>
  </si>
  <si>
    <t>Preventivo: Efectuar capacitaciones continuas sobre norma y modificaciones a las leyes utilizadas</t>
  </si>
  <si>
    <t xml:space="preserve">Verificación antes de enviar la información </t>
  </si>
  <si>
    <t>Demora injustificada en el pago de las cesantías parciales y definitivas.</t>
  </si>
  <si>
    <t>Por conflicto de intereses de los funcionarios implicados.
Incumplimiento programación de las auditorias.
Falta de competencia del personal</t>
  </si>
  <si>
    <t>Desconocimiento de la Normatividad</t>
  </si>
  <si>
    <t>Demora en la Respuesta a los Derechos de Petición.</t>
  </si>
  <si>
    <t xml:space="preserve">Dirección Jurídica </t>
  </si>
  <si>
    <t>Libro Radicador, Llevar control de terminos de vencimiento - Preventivo</t>
  </si>
  <si>
    <t>No contestar en los terminos establecidos por la  Ley.</t>
  </si>
  <si>
    <t xml:space="preserve">Amiguismo </t>
  </si>
  <si>
    <t>Jefes y/o Responsables de los Procesos</t>
  </si>
  <si>
    <t>Revisión jurídica antes de firmar un acto administrativo</t>
  </si>
  <si>
    <t>Mesa Directiva
Dirección Jurídica
Jefe de la Oficina Asesora de Planeación</t>
  </si>
  <si>
    <t>Informe Trimestral a la Mesa Directiva sobre el avance y cumplimiento de los Planes de la Corporación</t>
  </si>
  <si>
    <t xml:space="preserve">Coordinar con las otras dependencias y oficinas, una buena comunicación para que la información sea suministrada a los medios lo más veraz y rápida posible </t>
  </si>
  <si>
    <t>Jefe Oficina de Comunicaciones</t>
  </si>
  <si>
    <t>Informes de seguimiento a los planes de mejoramiento de la Oficina de Control Interno.</t>
  </si>
  <si>
    <t>Jefe de la Oficina Asesora de Planeación</t>
  </si>
  <si>
    <t>Gestión de adquisición del Aplicativo SIG -  Reuniones de Revisión por la Dirección</t>
  </si>
  <si>
    <t>Mesa Directiva
Jefe de la Oficina Asesora de Planeación</t>
  </si>
  <si>
    <t>Secretario General
Subsecretarios de Comisiones
Profesionales
222-04 y 219-03</t>
  </si>
  <si>
    <t>Conformar un comité para la verificación de documentos presentados por los aspirantes a los cargos de elección.</t>
  </si>
  <si>
    <t>Continuar con la verificación de los documentos requeridos por parte de los funcionarios responsables del proceso y asesores de mesa.</t>
  </si>
  <si>
    <t>Dirección Administrativa y Dirección Financiera</t>
  </si>
  <si>
    <t>Informar a los Concejales, a través de una circular las fechas de cierre y de novedades y las implicaciones jurídicas que conllevaría si no se da cabal cumplimiento a dichas fechas. Así mismo informar que el procedimiento establecido para los nombramiento.</t>
  </si>
  <si>
    <t>Bienestar Social</t>
  </si>
  <si>
    <t>Implementar el Reglamento Interno para el PIC para fijar criterios y condiciones de acceso a las capacitaciones conforme a lo establecido en  el artículo 11 del Decreto Ley 1567 de 1998.</t>
  </si>
  <si>
    <t xml:space="preserve">Establecer las capacitaciones de acuerdo al Manual de Funciones y Competencias </t>
  </si>
  <si>
    <t>1, Realizar estudios previos de los requisitos establecidos en el Manual de Funciones y en la escalera para asignación de cargos
2, Denunciar posibles irregularidades en el procedimiento de asignación de encargos.</t>
  </si>
  <si>
    <t>Proceso de Carrera Administrativa.</t>
  </si>
  <si>
    <t xml:space="preserve">1, Capacitación a los jefes y directivos acerca de la importancia de dar cumplimiento a la normatividad pertinente a la evaluación del desempeño.
2, Solicitar aleatoriamente  a los evaluadores el portafolio de evidencias correspondientes a la evaluación del desempeño calificada.
</t>
  </si>
  <si>
    <t xml:space="preserve"> Seguridad y Salud en el trabajo </t>
  </si>
  <si>
    <t xml:space="preserve">Seguridad y Salud en el trabajo </t>
  </si>
  <si>
    <t>Hacer capacitaciones al funcionario encargado, sobre la debida aplicación de las etapas en el proceso de control disciplinario.</t>
  </si>
  <si>
    <t>Control el acceso a visitantes.
Monitoreo permanente de cámaras de seguridad ubicados en los sitios más vulnerables y críticos de la Entidad.
Pólizas que cubren daños o perdidas a los bienes y funcionarios de la Corporación.</t>
  </si>
  <si>
    <t>Selección de las hojas de vida de acuerdo a los requisitos del perfil de cada funcionario de sistemas</t>
  </si>
  <si>
    <t>Seguimiento en cada uno de los contratos con el fin de garantizar el correcto funcionamiento y vigencia.</t>
  </si>
  <si>
    <t>El Profesional Especializado del proceso designa la clave inicial para que cada usuario realice el cambio pertinente  en su primer ingreso y de esta manera proporcionar que la clave sea personal.</t>
  </si>
  <si>
    <t>Sistemas y Seguridad de la Informacion</t>
  </si>
  <si>
    <t>Informar oportunamente las irregularidades ante los entes de control</t>
  </si>
  <si>
    <t>Jefe de Oficina de Control Interno</t>
  </si>
  <si>
    <t>Realizar control y seguimiento de la información suministrada</t>
  </si>
  <si>
    <t>Jefe de Oficina de Control Interno y funcionarios del proceso</t>
  </si>
  <si>
    <t>Funcionario responsable del archivo</t>
  </si>
  <si>
    <t xml:space="preserve">El responsable de la administración de la información debe controlar la información del proceso </t>
  </si>
  <si>
    <t>Funcionarios del proceso</t>
  </si>
  <si>
    <t xml:space="preserve">
Dirección Jurídica</t>
  </si>
  <si>
    <t>En los casos que se presenten PQRS  con temas que los funcionarios del proceso de atención al ciudadano no tengan claridad, deberán informar a la asesora de la mesa directiva adscrita a la Dirección Jurídica.</t>
  </si>
  <si>
    <t>Verificar el concepto con los profesionales del proceso, a fin de unificar criterios jurídicos.</t>
  </si>
  <si>
    <t>Verificar la documentación y autenticidad de los documentos anexos para ocupar un cargo público</t>
  </si>
  <si>
    <t>Verificar que cuando se realicen contratación de prestación de servicios el objeto de dicho contrato no se esté realizando por un funcionario de Planta.</t>
  </si>
  <si>
    <t>Se seguirá realizando el seguimiento cada de los documentos cada 3 tres meses de forma aleatoria de acuerdo al número de posesionados.</t>
  </si>
  <si>
    <t>Llevar un control de términos y según el caso aplicar las prórrogas permitidas por la ley</t>
  </si>
  <si>
    <t>*. Registro de bienes en el sistema y/o aplicativo correspondiente.
* Inventario físico. (Acta de inventario)
*. Monitoreo con sistemas de seguridad y servicio de vigilancia.
*. Diligenciamiento comprobante de movimientos
de almacén. (Comprobante de movimiento) 
*. Acceso restringido al almacén.</t>
  </si>
  <si>
    <t>Solicitar periódicamente los requerimientos de renovación de nuestra plataforma informática como son: Mantenimientos, soportes, adquisición y/o actualizaciones al Fondo Cuenta del Concejo.</t>
  </si>
  <si>
    <t>Disponemos de acceso restringidos y niveles de permisos para la información.</t>
  </si>
  <si>
    <t xml:space="preserve">Contar con el personal idóneo y capacitado en el manejo y  administración de la red.
</t>
  </si>
  <si>
    <t xml:space="preserve">Implementar los requisitos legales, control de registros del SGC.
</t>
  </si>
  <si>
    <t>Código: GDE-PR003-FO3</t>
  </si>
  <si>
    <t>Estrategia, mecanismo, medida, etc.</t>
  </si>
  <si>
    <t>Publicación</t>
  </si>
  <si>
    <t>Anotaciones</t>
  </si>
  <si>
    <t>Fecha</t>
  </si>
  <si>
    <t>Consolidación del documento.</t>
  </si>
  <si>
    <t>Cargo: Jefe Oficina Asesora de Planeación</t>
  </si>
  <si>
    <t>Firma:</t>
  </si>
  <si>
    <t>Jefe de Control Interno:</t>
  </si>
  <si>
    <t xml:space="preserve">Funcionario responsable de la actividad presupuestal, por su responsabilidad de sus funciones, se capacite continuamente sobre las normas y modificaciones de las leyes presupuestales </t>
  </si>
  <si>
    <t>Cumplimiento del Plan</t>
  </si>
  <si>
    <t>Implementar medida de seguridad del archivo de los documentos o expedientes</t>
  </si>
  <si>
    <t>Existe(n) herramienta(s) de control. Cronogramas de revisión de los planes y programas
Existen formatos e instructivos que explican el manejo de la herramienta.
En el tiempo que lleva la herramienta ha demostrado ser efectiva.</t>
  </si>
  <si>
    <t>Existe(n) herramienta(s) de control
Existen manuales y/o procedimientos que expliquen el manejo de la herramienta.
En el tiempo que lleva la herramienta ha demostrado ser efectiva</t>
  </si>
  <si>
    <t xml:space="preserve">Existe(n) herramienta(s) de control. Programa de Auditorias
Existen manuales y/o procedimientos que expliquen el manejo de los planes de mejoramiento, acciones correctivas y acciones preventivas.
En el tiempo que lleva la herramienta ha demostrado ser efectiva. 
</t>
  </si>
  <si>
    <t>Estudios previos para la contratación firmado por la directora administrativa y financiera
Existen manuales y/o procedimientos que expliquen el manejo de la herramienta
En el tiempo que lleva la herramienta ha demostrado ser efectiva</t>
  </si>
  <si>
    <t>Se seguirá realizando el seguimiento cada de los documentos cada 3 tres meses de forma aleatoria de acuerdo al numero de posesionados.</t>
  </si>
  <si>
    <t>Se realiza seguimiento a las hojas de vida de manera aleatoria
Existen manuales y/o procedimientos que expliquen el manejo de la herramienta
En el tiempo que lleva la herramienta ha demostrado ser efectiva</t>
  </si>
  <si>
    <t>Hoja de ruta del acto administrativo
Existen manuales y/o procedimientos que expliquen el manejo de la herramienta
En el tiempo que lleva la herramienta ha demostrado ser efectiva</t>
  </si>
  <si>
    <t xml:space="preserve"> Existe  herramienta de control que es el PIC
Existen manuales y/o procedimientos que expliquen el manejo de la herramienta
En el tiempo que lleva la herramienta ha demostrado ser efectiva</t>
  </si>
  <si>
    <t xml:space="preserve">Libro Radicador, llevar control de términos de vencimientos -Preventivo </t>
  </si>
  <si>
    <t xml:space="preserve">Existe(n) herramienta(s) de control
Existe manual de Funciones y/o Procedimientos del Proceso de Sistemas y Seguridad de la Información que explican el manejo de la herramienta
En el tiempo que lleva la herramienta ha demostrado ser efectiva. </t>
  </si>
  <si>
    <t>Existe(n) herramienta(s) de control:
Existe manual de Funciones y/o Procedimiento de Actos Administrativos que explican el manejo de la herramienta
En el tiempo que lleva la herramienta ha demostrado ser efectiva</t>
  </si>
  <si>
    <t xml:space="preserve">Existe(n) herramienta(s) de control. Cronograma de Auditorias, Planeación y programación de Auditorias
Existen manuales y/o procedimientos que expliquen el manejo de la herramienta. Manual de Auditorias.
En el tiempo que lleva la herramienta ha demostrado ser efectiva. 
</t>
  </si>
  <si>
    <t xml:space="preserve">Existe(n) herramienta(s) de control. Las auditorias se realizan de acuerdo a la asignación de auditores por parte del Jefe de Control Interno, mediante memorando
Existen manuales y/o procedimientos que expliquen el manejo de la herramienta. procedimientos para la realización de auditorias 
En el tiempo que lleva la herramienta ha demostrado ser efectiva. </t>
  </si>
  <si>
    <t xml:space="preserve">Existe(n) herramienta(s) de control. Hoja de Ruta
Existen manuales y/o procedimientos que expliquen el manejo de la herramienta. Resoluciones expedidas por la Corporación
En el tiempo que lleva la herramienta ha demostrado ser efectiva. </t>
  </si>
  <si>
    <t>Meta</t>
  </si>
  <si>
    <t>Asignar a cada persona un numero máximo de contratos para su seguimiento, acorde al numero total de contratos para su supervisión y seguimiento</t>
  </si>
  <si>
    <t>Proyectó y Elaboró: Reynaldo Roa Parra</t>
  </si>
  <si>
    <t>Resultado</t>
  </si>
  <si>
    <t>Nombre: Oscar Cárdenas Mora</t>
  </si>
  <si>
    <t>2- Estrategia Anti trámites</t>
  </si>
  <si>
    <t>Publicar los Informes de la Oficina de Control Interno conforme a lo establecido en los artículos 9 y 76 de la Ley 1474 de 2011.</t>
  </si>
  <si>
    <t>Jefe Oficina Asesora de Planeación (E)</t>
  </si>
  <si>
    <t>Lubar Andres Chaparro Cabra</t>
  </si>
  <si>
    <t>30-abr-2015
30-ago-2015
30-dic-2015</t>
  </si>
  <si>
    <t>No crear los escenarios y mecanismos pertinentes para que la información fluya adecuadamente por la Corporación y no crear o respetar los conductos regulares de comunicación</t>
  </si>
  <si>
    <t xml:space="preserve">Ausencia de canales de comunicación.
</t>
  </si>
  <si>
    <t>No atención de las dependencias a las recomendaciones de la Oficina de Control Interno.</t>
  </si>
  <si>
    <t>Debilidades no resueltas en la entidad, producto de observaciones de las Auditorias de Control Interno</t>
  </si>
  <si>
    <t xml:space="preserve">Realizar seguimientos a la administración de los riesgos de corrupción. </t>
  </si>
  <si>
    <t>Consolidar una base de datos de la liquidaciones teniendo en cuenta la relación detallada, paz y salvo o compensaciones, revisión y ajuste de garantías.</t>
  </si>
  <si>
    <t>Formular plan de supervisión e interventoría para el control de la ejecución de los contratos.</t>
  </si>
  <si>
    <t>Base de datos actualizada semanalmente</t>
  </si>
  <si>
    <t>Un plan de supervisión actualizado</t>
  </si>
  <si>
    <t>Crear un vínculo al sistema electrónico para la contratación pública en la página Web de la Entidad, a través del cual podrá accederse directamente a la información correspondiente al respectivo proceso contractual (SECOP).</t>
  </si>
  <si>
    <t>Publicación los contratos de prestación de servicios (OPS).</t>
  </si>
  <si>
    <t>Link del Concejo de Bogotá sobre contratación</t>
  </si>
  <si>
    <t>Plan de compras del Concejo de Bogotá D.C. publicado en la pagina Web.</t>
  </si>
  <si>
    <t>Total de contratos liquidados / Total de contratos terminados.</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</si>
  <si>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</si>
  <si>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 xml:space="preserve">Actualización del Normograma de la Corporación </t>
  </si>
  <si>
    <t>Actualización de los protocolos de Atención al Ciudadano</t>
  </si>
  <si>
    <t xml:space="preserve">Establecer los derechos y deberes del ciudadano en la Página web de la Corporación </t>
  </si>
  <si>
    <t>Pagina Web Actualizada</t>
  </si>
  <si>
    <t>Protocolos Actualizados</t>
  </si>
  <si>
    <t>Inducción Actualizada</t>
  </si>
  <si>
    <t>[OPS publicados / OPS adjudicados]*100</t>
  </si>
  <si>
    <t>Secretaria General y Comisiones</t>
  </si>
  <si>
    <t>CONCEJO DE BOGOTA</t>
  </si>
  <si>
    <t>En la Dirección Administrativa se realiza la verificación de documentos de los funcionarios del Concejo, se han presentado algunos casos con documentación falsa.</t>
  </si>
  <si>
    <t>Desconocimiento de la normatividad vigente sobre riesgos de corrupción por falta de capacitación</t>
  </si>
  <si>
    <t>No identificar los riesgos de corrupción en sus procesos y por lo tanto no implementar los controles</t>
  </si>
  <si>
    <t xml:space="preserve">Los funcionarios de la Corporación deberán asistir con carácter obligatorio a las Capacitaciones programas sobre riesgos de corrupción.
</t>
  </si>
  <si>
    <t>Que personas a quienes no les asiste el derecho se beneficien de los programas de bienestar que implementa la Corporación</t>
  </si>
  <si>
    <t xml:space="preserve">La falta de controles en las actividades de bienestar social </t>
  </si>
  <si>
    <t>Mala digitación y toma errada de las bases para la liquidación de los aportes a la seguridad social.</t>
  </si>
  <si>
    <t>Se toman soportes errados y no se mantiene la comunicación entre las procedimientos encargados de administrativa en los temas de afiliacion, igualmente por la falta de comparacion entre el sistema Nominativo PERNO y el sistema liquidador de aportes SU APORTE PLUS.</t>
  </si>
  <si>
    <t>Extremo</t>
  </si>
  <si>
    <t>Correctivo: Crear políticas de aplicación en la inclusión de novedades en la liquidación.
Solicitar capacitación de los operadores de Aporte Plus, para el adecuado manejo de la herramienta en el momento de la liquidación aportes.
Dejar soporte evidenciando de la comparación Perno vs Operador SU APORTE PLUS.</t>
  </si>
  <si>
    <t>El Responsable del procedimiento verifique que los aportes sean los correctos con el apoyo del Director Financiero y el Asesor.</t>
  </si>
  <si>
    <t>Responsable del Procedimiento.
Responsable del Procedimiento de Contabilidad.
Director Financiero.
Asesor Financiero.</t>
  </si>
  <si>
    <t>Poco personal interdisciplinarios para revisión, verificación y elaboración de fichas técnicas acordes a las necesidades.</t>
  </si>
  <si>
    <t>Demora en la contratación y en la liquidación de contratos por la falta de personal.</t>
  </si>
  <si>
    <t>Correctivo: Asignación de personal de acuerdo al perfil de la necesidad.</t>
  </si>
  <si>
    <t>Dirección Administrativa
Dirección Financiera
Funcionario Delegado</t>
  </si>
  <si>
    <t>Líder Proceso.</t>
  </si>
  <si>
    <t>error de digitación  en el carge de la informacion en el archivo plano generando anulaciones continuas de RA.</t>
  </si>
  <si>
    <t xml:space="preserve">se digita y se carga información errada en el momento de expedir la orden de pagos de nómina, aportes parafiscales y cesantías, ocasionando anulaciones de RA. </t>
  </si>
  <si>
    <t>preventivo: Efectuar revisión constante en el momento de cargar el archivo plano en Presupuesto para evitar anulación de relaciones.</t>
  </si>
  <si>
    <t>funcionario responsable de las expediciones de las orden de pagos  de nómina, revise y verifique que la digitación de la información es la correcta antes de cargar los archivos plano.</t>
  </si>
  <si>
    <t>Responsable del Prodecimiento de Presupuesto.</t>
  </si>
  <si>
    <t>No liquidar conforme a los parametros y requisitos para cada funcionario.</t>
  </si>
  <si>
    <t>Debido a no contar con soporte tecnico permanente del aplicativo PERNO,  existe una desactualizacion del software lo cual generaria  valores errados en las liquidaciones ocasionando inconformidad a los funcionarios y sanciones disciplinarias.</t>
  </si>
  <si>
    <t>Preventivo: Realizar soporte tecnico permanente.</t>
  </si>
  <si>
    <t>Actualización permanente por parte del Convenios Interaadministrativos.</t>
  </si>
  <si>
    <t>Responsable del Procedimiento.
Director Financiero.</t>
  </si>
  <si>
    <t>Incumplimiento de Obligaciones Contractuales.</t>
  </si>
  <si>
    <t>Debido al no cumplimiento de las obligaciones contractuales por parte de los proveedores, ocasiona demora en los pagos de facturacion.</t>
  </si>
  <si>
    <t>Moderado</t>
  </si>
  <si>
    <t>Correctivo: Informar por medio de un instructivo a los proveedores los requisitos y fechas de entrega de facturacionpor parte del Fondo Cuenta Concejo de Bogotá, D.C.</t>
  </si>
  <si>
    <t>El Responsable del procedimiento debe informar a los contratistas los requisitos , deberes y derechos para entrega de la facturacion  teniendo encuenta los plazos establecidos en los contratos.</t>
  </si>
  <si>
    <t>Líder Procedimiento.
Director Financiero.</t>
  </si>
  <si>
    <t>No cumplimiento de requisitos exigidos por parte del interesado para su solicitud.</t>
  </si>
  <si>
    <t>Preventivo: Generar Documento de especificacion de requisitos.</t>
  </si>
  <si>
    <t xml:space="preserve">Los Funcionarios encargados de las liquidaciones del pago de las cesantías parciales y definitiva entregue el instructivo a los interesados que anexen los documento exigidos por ley para este tramite.  </t>
  </si>
  <si>
    <t>Control Correctivo: Establecer un seguimiento permanente al cumplimiento de las Procesos en la presentación de los informes de avance de cada plan y programa de la Corporación.</t>
  </si>
  <si>
    <t>Desconocimiento de las implicaciones legales por la entrega de información errada al Proceso de Seguridad y salud en el Trabajo.</t>
  </si>
  <si>
    <t>Falsedad en la información presentada al Proceso de Seguridad y Salud en el Trabajo, en lo que refiere a reporte de accidente, documentos de contratistas, entre otros.</t>
  </si>
  <si>
    <t>Dar a conocer las implicaciones legales por la entrega de información errada al Proceso, Indagar ampliamente la información suministrada por el funcionario implicado, Incluir en el manual de contratistas revisión de los documentos inherentes a Salud Ocupacional.</t>
  </si>
  <si>
    <t>Faltar a la confidencialidad por un inadecuado manejo de las historias clínicas u otros documentos del Proceso. Para beneficio propio.</t>
  </si>
  <si>
    <t>Verificar que se cumpla el debido proceso en cada una de las etapas previstas para el Proceso, proceso del control disciplinario</t>
  </si>
  <si>
    <t>Direccion Financiera y responsable del Proceso</t>
  </si>
  <si>
    <t>Control Correctivo: establecer los canales de comunicación efectivos al interior de la Corporación.</t>
  </si>
  <si>
    <t>Socializar los canales de comunicación y hacer seguimiento permanente sobre su eficacia.</t>
  </si>
  <si>
    <t>Mantener los documentos de alta confidencialidad en custodia, y que sean manejados únicamente por el personal idóneo del proceso.</t>
  </si>
  <si>
    <t>Elaborar folleto de divulgación de los trámites y servicios de la Corporación.</t>
  </si>
  <si>
    <t>Informes de Control Interno Publicados en la Pagina WEB</t>
  </si>
  <si>
    <t>Dirección Financiera
Dirección Administrativa
Oficina Asesora de Comunicaciones</t>
  </si>
  <si>
    <t>Pagina WEB actualizada</t>
  </si>
  <si>
    <t>Publicar en la web los documentos y videos asociados a la Audiencia Pública de Rendición de Cuentas.</t>
  </si>
  <si>
    <t>Normograma Actualizado Mensualmente</t>
  </si>
  <si>
    <t>Divulgar la Audiencia Pública de Rendición de Cuentas.</t>
  </si>
  <si>
    <t>N° Audiencias Publicas de Rendición de Cuentas publicadas</t>
  </si>
  <si>
    <t>N° de boletines informativos publicados sobre la rendición de cuentas</t>
  </si>
  <si>
    <t>Diseñar los espacios físicos para la atención prioritaria a personas en situación de discapacidad, niños (as), mujeres gestantes y adultos mayores.</t>
  </si>
  <si>
    <t>N° de espacios ajustados de acuerdo con los planos.</t>
  </si>
  <si>
    <t>Informe publicado y socializado semestralmente.</t>
  </si>
  <si>
    <t>N° de capacitaciones realizadas sobre atención al ciudadano</t>
  </si>
  <si>
    <t>Informes Publicados en las fechas establecidas</t>
  </si>
  <si>
    <t>N° de computadores con protector de pantalla</t>
  </si>
  <si>
    <t>Campaña diseñada, publicada y divulgada</t>
  </si>
  <si>
    <t>Diseñar y actualizar bases de datos con la información de los contratos suscritos para la adquisición de bienes y servicios para el Concejo de Bogotá D.C., en la página web de la Entidad.</t>
  </si>
  <si>
    <t>Publicar el plan de adquisición de bienes y servicios</t>
  </si>
  <si>
    <t>Política Publicada y Socializada</t>
  </si>
  <si>
    <t>Consolidar la información que debe contener el link de trámites y servicios identificados.</t>
  </si>
  <si>
    <t>Publicación y Socialización del Folleto de Tramites y Servicios</t>
  </si>
  <si>
    <t>Link con los documentos asociados con la Rendición de Cuentas</t>
  </si>
  <si>
    <t>Plano arquitectónico aprobado con los diseños de los espacios.</t>
  </si>
  <si>
    <t>Presentar los resultados de la encuesta satisfacción al cliente.</t>
  </si>
  <si>
    <t>Dirección Administrativa
Talento Humano</t>
  </si>
  <si>
    <t>Solicitar  la inclusión en la Inducciones de personal un acápite del Proceso de Atención al Ciudadano  y del Código de Ética y Buen Gobierno de la Corporación</t>
  </si>
  <si>
    <t>Diseñar semestralmente un protector de pantalla con mensajes que permitan crear una cultura de la transparencia en la gestión pública.</t>
  </si>
  <si>
    <t>Diseñar y divulgar mensualmente mensajes institucionales por correo electrónico sobre temas centrados en la participación ciudadana, los derechos del ciudadano y los valores éticos..</t>
  </si>
  <si>
    <t>N° de mensajes enviados por correo electrónico mensualmente.</t>
  </si>
  <si>
    <t>Formas de presentación aprobadas</t>
  </si>
  <si>
    <t>El Concejo de Bogotá D.C., unido al interés nacional de lograr la racionalización y simplificación de trámites y procedimientos administrativos que deben adelantar los ciudadanos ante las entidades de la Administración Pública, realizará las actividades necesarias para simplificar, estandarizar, eliminar, optimizar y automatizar los trámites existentes, acercará más a los ciudadanos a los servicios que presta la Corporación y mejorará los medios de comunicación y divulgación con la ciudadanía, dotándose de una mejor plataforma tecnológica.</t>
  </si>
  <si>
    <t xml:space="preserve">El proceso de rendición de cuentas, como instrumento de control social, estructurado por un conjunto de normas, procedimientos, metodologías, prácticas y resultados, busca que los servidores públicos de la Corporación informen, expliquen y den a conocer los resultados de su gestión a los ciudadanos, la sociedad civil y demás grupos de interés, convirtiéndose en un instrumento que muestre la transparencia del Concejo de Bogotá, D.C. </t>
  </si>
  <si>
    <t>Definir la política para la racionalización de trámites y servicios</t>
  </si>
  <si>
    <t>Elaborar boletines informativos sobre la Rendición de Cuentas.</t>
  </si>
  <si>
    <t>Rediseñar las formas de presentación a la ciudadanía y/o  publicación del informe de gestión para la Rendición de cuentas semestral.</t>
  </si>
  <si>
    <t>Ajuste de los espacios físicos para la atención prioritaria a personas en situación de discapacidad, niños (as), mujeres gestantes y adultos mayores.</t>
  </si>
  <si>
    <t>Desarrollar las competencias a los servidores públicos para el servicio al ciudadano.</t>
  </si>
  <si>
    <t xml:space="preserve">Realizar una campaña dirigida  a los funcionarios de planta del Concejo de Bogotá y de las Unidades de Apoyo Normativo U.A.N., para fortalecer los principios y valores frente a los trámites de novedades de las diferentes situaciones administrativas al interior de la Entidad (licencias, permisos, posesiones, etc.), dando a conocer las implicaciones legales que conllevan el incumplimiento de la normatividad vigente sobre el tema.    </t>
  </si>
  <si>
    <t>Responsable
Proceso</t>
  </si>
  <si>
    <t xml:space="preserve">No cumplir con lo establecido en el Reglamento Inteno de la Corporación para el sorteo de Ponencias, favoreciendo a un tercero. </t>
  </si>
  <si>
    <t xml:space="preserve">Favorecer en beneficio propio o de un tercero para que se designe un  ponente de un proyecto de Acuerdo a través del sorteo. </t>
  </si>
  <si>
    <t>Preventivo. Cumplir el Reglamento Interno, Acuerdo 348 de 2008.</t>
  </si>
  <si>
    <t>1.Darle cumplimiento  al Reglamento Interno de la Corporación “Acuerdo No 348 de 2008”,  en lo relacionado con las bancadas.
2. Convocatoria pública para el sorteo
3. Grabación en video y audio el sorteo</t>
  </si>
  <si>
    <t xml:space="preserve">Secretario General
Subsecretarios de Comisiones
</t>
  </si>
  <si>
    <t xml:space="preserve">Alteración intencional a la planilla  de registro de asistencia de los Concejales a la sesiones, plenaria y comisiones permanentes. </t>
  </si>
  <si>
    <t>Expedir certificaciones de honorarios que no se ajusten a la asistencia real de los Honorables Concejales a las sesiones plenarias y comisiones.</t>
  </si>
  <si>
    <t>Preventivo. Registro biométrico, acta, audio y video</t>
  </si>
  <si>
    <t xml:space="preserve">1- Publicar en red las certificaciones de Asistencia
2- Los funcionarios competentes deberán  revisar las certificaciones antes de su  expedición.
3- Verificar con sonido la grabación de las sesiones y el acta suscinta en caso de ser necesario
4. Revisar el registro biométrico
</t>
  </si>
  <si>
    <t xml:space="preserve">No aplicar los términos para los trámites de gestión normativa y control político para favorecer a terceros. </t>
  </si>
  <si>
    <t>Otorgar prórrogas fuera de términos establecidos en el Reglamento Interno para los procesos de Gestión Normativa y Control Político.</t>
  </si>
  <si>
    <t xml:space="preserve">Preventivo. Tablero de Control de términos. </t>
  </si>
  <si>
    <t>Revisión y actualización diaria del tablero de control de términos.</t>
  </si>
  <si>
    <t>1. No verificar el registro biométrico de votación para elaborar la certificación.
2. Omisión en el registro de la votación que se lleve a cabo.</t>
  </si>
  <si>
    <t>Expedir certificacion de votaciones, que no correspondan a la reales, con el fin de favorecer un interés propio o de un tercero.</t>
  </si>
  <si>
    <t>Preventivo. Verificar la información del registro biométrico de votación y audio de la sesión para expedir la certificación.</t>
  </si>
  <si>
    <t xml:space="preserve">1- Revisar y verificar la información antes de la firma.
2- Verificar con sonido la grabación de las sesiones y el acta sucinta en caso de ser necesario.
</t>
  </si>
  <si>
    <t>Por solicitud de un tercero al funcionario encargado de transcribir y/o revisar las actas, éste cambie el sentido de las intervenciones.</t>
  </si>
  <si>
    <t>Cambiar el sentido de las intervenciones de los Honorables Concejales por influencia de un tercero  en las actas transcritas.</t>
  </si>
  <si>
    <t xml:space="preserve">Preventivo: El responsable de la revisión de las actas transcritas verificará que la información del documento corresponde al audio. </t>
  </si>
  <si>
    <t>Escuchar el audio contra el documento transcrito.</t>
  </si>
  <si>
    <t xml:space="preserve">Secretario General 
Subsecretarios de Comisiones permanentes. </t>
  </si>
  <si>
    <t xml:space="preserve">Omitir intervenciones en la grabaciónes de las sesiones por intereses particulares </t>
  </si>
  <si>
    <t>Manipulación de la grabación en la sesion por solicitud de terceros.</t>
  </si>
  <si>
    <t xml:space="preserve">Preventivo. Publicar y registro del audio correspondiente en la red interna de la Corporación.  </t>
  </si>
  <si>
    <t xml:space="preserve">1. El Secretario General y los Subsecretarios de Comisiones permanentes verificaran que el audio y el video de la sesión queden colgados en la red interna de la Corporación a más tardar el día siguiente de su realización. 
2, Dar a conocer el protocolo ético de la Corporación </t>
  </si>
  <si>
    <t xml:space="preserve">Eliminar información en la publicación de los textos aprobados en las Comisiones o Plenarias de los Proyectos de Acuerdo. </t>
  </si>
  <si>
    <t xml:space="preserve">Publicar parcialmente el contenido de los Proyectos de Acuerdo en beneficio de terceros. </t>
  </si>
  <si>
    <t xml:space="preserve">Preventivo. Verificar el contenido del texto publicado con el contenido del texto aprobado. </t>
  </si>
  <si>
    <t xml:space="preserve">Secretario General 
Subsecretarios de Comisiones </t>
  </si>
  <si>
    <t>Secretaria General
Biblioteca</t>
  </si>
  <si>
    <t>Manipulación mal intensionada de la información y sus medios con el fin de favorecer intereses personales.</t>
  </si>
  <si>
    <t>- Realizar cambios en la información favoreciendo intereses personales. 
- Cambiar o tergiversar información.
- Ocultar a la ciudadanía la información de carácter  público</t>
  </si>
  <si>
    <t xml:space="preserve">Controlar el acceso de personal no autorizado, a la documentación y a los medios magnéticos. </t>
  </si>
  <si>
    <t>Gestión Documental
Sistemas y Seguridad de la Información</t>
  </si>
  <si>
    <t>Mutilación,  hurto, robo o perdida de folios o de expedientes con el fin de favorecer intereses personales.</t>
  </si>
  <si>
    <t>En el trámite de expediente puede presentarse bien sea el hurto, robo o pérdida de expedientes completos o la mutilación de folios, lo cual podría entorpecer la disponibilidad, veracidad y exactitud de la información.</t>
  </si>
  <si>
    <t>Tener  inventarios actualizados  de los documentos existentes.
Registrar el prestamo de los expedientes
Vigilar el uso de los expedientes en el punto de consulta para eviitar su mutilación.</t>
  </si>
  <si>
    <t xml:space="preserve">Gestión Documental
</t>
  </si>
  <si>
    <t>Omitir el registro de prestamo en el momento de prestar, consultar y devolver un expediente</t>
  </si>
  <si>
    <t>No presentar exigencias y rigurosidad en el manejo documental, archivo y pérdida de algún expediente con el fin de favorecer intereses personales,</t>
  </si>
  <si>
    <t>Rigurosidad en el registro de los expedientes y materiales en general de la biblioteca y del Archivo.</t>
  </si>
  <si>
    <t>Meta de Cumplimiento del Plan:</t>
  </si>
  <si>
    <t>SEGUIMIENTO A LAS ESTRATEGIAS PARA LA CONSTRUCCIÓN DEL PLAN ANTICORRUPCIÓN Y DE ATENCIÓN AL CIUDADANO - 2015</t>
  </si>
  <si>
    <t>Seguimiento de la Estrategia
Cumplimiento del Plan :</t>
  </si>
  <si>
    <r>
      <t xml:space="preserve">PLAN ANTICORRUPCIÓN Y DE ATENCION AL CIUDADANO
Actualización - 2015 / 2016
</t>
    </r>
    <r>
      <rPr>
        <sz val="10"/>
        <rFont val="Arial"/>
        <family val="2"/>
      </rPr>
      <t>Aprobado y Adoptado por la Resolución N°</t>
    </r>
    <r>
      <rPr>
        <u/>
        <sz val="10"/>
        <rFont val="Arial"/>
        <family val="2"/>
      </rPr>
      <t xml:space="preserve">      </t>
    </r>
    <r>
      <rPr>
        <b/>
        <u/>
        <sz val="10"/>
        <rFont val="Arial"/>
        <family val="2"/>
      </rPr>
      <t>073</t>
    </r>
    <r>
      <rPr>
        <u/>
        <sz val="10"/>
        <rFont val="Arial"/>
        <family val="2"/>
      </rPr>
      <t xml:space="preserve">        </t>
    </r>
    <r>
      <rPr>
        <sz val="10"/>
        <rFont val="Arial"/>
        <family val="2"/>
      </rPr>
      <t xml:space="preserve"> del</t>
    </r>
    <r>
      <rPr>
        <u/>
        <sz val="10"/>
        <rFont val="Arial"/>
        <family val="2"/>
      </rPr>
      <t xml:space="preserve">           </t>
    </r>
    <r>
      <rPr>
        <b/>
        <u/>
        <sz val="10"/>
        <rFont val="Arial"/>
        <family val="2"/>
      </rPr>
      <t xml:space="preserve">30 de Enero de 2015           </t>
    </r>
  </si>
  <si>
    <t xml:space="preserve">Mesa Directiva
Oficina Asesora de Planeación
</t>
  </si>
  <si>
    <t>Total</t>
  </si>
  <si>
    <t>Existe(n) herramienta(s) de control.
Existen códigos y jurisprudencia que explican el manejo de la herramienta.
En el tiempo que lleva la herramienta ha demostrado ser efectiva.</t>
  </si>
  <si>
    <t>Existe(n) herramienta(s) de control.
Existen códigos y jurisprudencia que expliquen el manejo de la herramienta.
En el tiempo que lleva la herramienta ha demostrado ser efectiva.</t>
  </si>
  <si>
    <t xml:space="preserve">Existe(n) herramienta(s) de control. Evaluación de desempeño
Existen manuales y/o procedimientos que expliquen el manejo de los planes de mejoramiento individuales.
En el tiempo que lleva la herramienta ha demostrado ser efectiva. 
</t>
  </si>
  <si>
    <t>Hoja de ruta de verificación que cumpla con los requisitos establecidos en el Manual de Funciones y Competencias Laborales
Existen manuales y/o procedimientos que expliquen el manejo de la herramienta
En el tiempo que lleva la herramienta ha demostrado ser efectiva</t>
  </si>
  <si>
    <t>Verificar que cuando se realicen contratación de prestación de servicios el objeto de dicho contrato no se este realizando por un funcionario de Planta.</t>
  </si>
  <si>
    <t>Realizar estudios previos de los requisitos establecidos en el Manual de Funciones y en la escalera para asignación de cargos
Denunciar posibles irregularidades en el procedimiento de asignación de encargos.</t>
  </si>
  <si>
    <t>Capacitación a los jefes y directivos acerca de la importancia de dar cumplimiento a la normatividad pertinente a la evaluación del desempeño.
Solicitar aleatoriamente  a los evaluadores el portafolio de evidencias correspondientes a la evaluación del desempeño</t>
  </si>
  <si>
    <t>Dar a conocer las implicaciones legales por la entrega de información errada al área, Indagar ampliamente la información suministrada por el funcionario implicado, Incluir en el manual de contratistas revisión de los documentos inherentes a Salud Ocupacional</t>
  </si>
  <si>
    <t>Mantener los documentos de alta confidencialidad en custodia , y que sean manejado únicamente por el personal idóneo del proceso.</t>
  </si>
  <si>
    <t xml:space="preserve">Control Preventivo: Realizar periódicamente los mantenimientos preventivos y correctivos de nuestra plataforma informática y de esta manera garantizar la solicitud y adquisición de los mismos. </t>
  </si>
  <si>
    <t>Control Preventivo: Backups y Custodia de la información generada por la Corporación.</t>
  </si>
  <si>
    <t xml:space="preserve">Existe(n) herramienta(s) de control. Revisión previa confrontando la información con la generada por el proceso.
Existen manuales y/o procedimientos que expliquen el manejo de la herramienta. Procedimiento establecido para la presentación de informes a entes externos
En el tiempo que lleva la herramienta ha demostrado ser efectiva. </t>
  </si>
  <si>
    <t xml:space="preserve">Existe(n) herramienta(s) de control. Control de Registros del  SIGA
Existen manuales y/o procedimientos que expliquen el manejo de la herramienta. Procedimientos del SGC
En el tiempo que lleva la herramienta ha demostrado ser efectiva. </t>
  </si>
  <si>
    <t>Los responsables manifiestan que  se continua con la verificación de los documentos y adicionalmente se entregó a cada uno de los Honorables Concejales el Plegable que contiene los requisitos basicos por cargo y los documentos que se deben anexar junto con la postulación, el cual se anexa.</t>
  </si>
  <si>
    <t>Se viene realizando la verificación aleatoria, de los documentos de las personas posesionadas así. De los Profesionales, Asesores y Directivos 20%
Del Nivel Asistencial 5%, solicitando confirmación a las Universidades e Instituciones Educativas si la persona es egresada de la Institución; igualmente telefónicamente se confirma la información laboral suministrada.
Se solicitaron soportes, y no fue posible obtenerlos, en razon a que todala información que contenía el equipo de computo fue perdida por un virus que ocasionó dicho daño.</t>
  </si>
  <si>
    <t>Se efectuo entrega del plegable que contiene el procedimeinto para los nombramientos y contiene tiempos de postulacion, documentos que se deben anexar con la postulación, tramite de posesión de un cargo entre otros. (Anexo)</t>
  </si>
  <si>
    <t xml:space="preserve">Dentro del Plan Institucional de Capacitación,en el Eje de Administración Pública y Políticas Públicas, se incluyó en la temática "Estatuto Anticorrupción y Servicio al Ciudadano"  y está programado para dar inicio el 9 de junio e igualmente en la circular se aclarara que sera de caracter obligatoria su asistencia.
</t>
  </si>
  <si>
    <t>Se implementó el reglamento del PIC Resolución 0788 de 2014  y en cada uno de los memorandos de compromiso de asistencia al curso se hace mensión al artículo 8 " Es de obligatorio cumplimiento la asistencia de los funcionarios a las mismas en los casos en que se inscriban voluntariamente o sean designados por la corporación. por tanto, la inasistencia del funcionario sin causa justificada a mas del 20% de horas programadas o desarrolladas de cada actividad de capacitación, será considerada como causal de incumplimiento de sus funciones, deberes y, podrá dar lugar a sanciones disciplinarias".</t>
  </si>
  <si>
    <t>En el momento de las inscripciones se solicita la identificación de los participantes al igual que al momento de ingresar a cada evento. Listado de inscritos y de asistentes.</t>
  </si>
  <si>
    <t>Se verificó y los documentos se encuentran debidamente custodiados y solamente tienen acceso a las historias clinicas el Meico de la ARL.  Y el profesional Universitario de  SST.</t>
  </si>
  <si>
    <t>Se realizará una presentación en Power Point que contenga las implicaciones legales por falsedad en la información y se socializará por correo y se publicara en la intranet.
Igualmente se incluyó  en el Manual de Contratistas la revisión de la documentación de salud Ocupacional.</t>
  </si>
  <si>
    <t>No se ha realizado esta verificación, se recomendará efectuar este seguimiento desde la Dirección Administrativa</t>
  </si>
  <si>
    <t>SEGUIMIENTO 1er. TRIMESTRE
OFICINA DE PLANEACION 30-04-2015</t>
  </si>
  <si>
    <r>
      <t>Se han efectuado los estudios previos  de requisitos par aotorgamiento de empleo se publican en la cartelera del edificio del concejo y del CAD para las reclamaciones respectivas y dar cumplimiento al principio de transparencia.
No se han presentado encargos en este primer trimestre ni irregularidades</t>
    </r>
    <r>
      <rPr>
        <sz val="10"/>
        <rFont val="Arial"/>
        <family val="2"/>
      </rPr>
      <t xml:space="preserve"> </t>
    </r>
  </si>
  <si>
    <r>
      <t>Se realizó acompañamiento personalizado para la capacitación y asesoramiento de la evaluación del desempeño de los funcionarios de carrera administrativa dentro de los terminos establecidos.</t>
    </r>
    <r>
      <rPr>
        <sz val="10"/>
        <rFont val="Arial"/>
        <family val="2"/>
      </rPr>
      <t xml:space="preserve">  </t>
    </r>
  </si>
  <si>
    <t>Revisión política y jurídica de los acuerdos antes de ser sometidos a debate.</t>
  </si>
  <si>
    <t>Preventivo: efectuar capacitaciones continuas sobre norma y modificaciones a las leyes utilizadas
Preventivo: Realizar soporte tecnico permanente.</t>
  </si>
  <si>
    <t>Antes de enviarse la orden de pago esta debe ser revisada por parte del asesor de la Dirección Financiera, con el fin de evitarse sanciones.
Correctivo: Informar por medio de un instructivo a los proveedores los requisitos y fechas de entrega de facturacionpor parte del Fondo Cuenta Concejo de Bogotá, D.C.</t>
  </si>
  <si>
    <t>Preventivo: cumplimiento del cronograma
Preventivo: Generar Documento de especificacion de requisitos.</t>
  </si>
  <si>
    <t>Se radico el 29 de mayo en la Oficina Asesora de Planeación la política de racionalización de trámites y servicios mediante radicado No 2015IE7703.</t>
  </si>
  <si>
    <t>Se radico el 29 de mayo en la Oficina Asesora de Planeación la información  de trámites y servicios mediante radicado No 2015IE7703.</t>
  </si>
  <si>
    <t>Se elaboró el folleto de divulgación radicado en la Oficina Asesora de Planeación el día 29 de mayo - 2015IE7703.</t>
  </si>
  <si>
    <t>Se viene realizando seguimiento a los riesgos de corrupción, durante la realización de las Auditorias internas en la presente vigencia.</t>
  </si>
  <si>
    <t>El plan continúa siendo implementado, de acuerdo a la distribución realizada en el primer trimestre.</t>
  </si>
  <si>
    <t>Desde su publicación, el PPA 2015 se encuentra publicado en la página Web del Concejo; además, la entidad contratante que para el caso es la Secretaría de Hacienda Distrital lo tiene publicado.</t>
  </si>
  <si>
    <t>Una vez recibidas las comunicaciones de perfeccionamiento y legalización se enviaron los contratos para su publicación, de igual forma se envían todos los contratos, no sólo los de OPS.
El enlace de la publicación de los contratos es el siguiente: http://concejodebogota.gov.co/contratacion-concejo-de-bogota-2014/cbogota/2014-11-26/101608.php</t>
  </si>
  <si>
    <t xml:space="preserve">El 31 de julio de 2015, el proceso  de Control  Interno presentará los informes de seguimiento  P.Q.R.S - Atención al Ciudadano y el pormenorizado en cumplimiento a los artículos 9 y 76 de la Ley 1474 de 2011. </t>
  </si>
  <si>
    <t>Seguimiento Planeación</t>
  </si>
  <si>
    <t>2do Seguimiento - Control Interno</t>
  </si>
  <si>
    <t>1er Seguimiento - Control Interno</t>
  </si>
  <si>
    <t>Jefe Oficina Asesora de Planeación</t>
  </si>
  <si>
    <r>
      <rPr>
        <b/>
        <u/>
        <sz val="8"/>
        <rFont val="Arial"/>
        <family val="2"/>
      </rPr>
      <t xml:space="preserve">Control Interno: </t>
    </r>
    <r>
      <rPr>
        <sz val="8"/>
        <rFont val="Arial"/>
        <family val="2"/>
      </rPr>
      <t>Se están realizando la consolidación de la base de datos de los contratos liquidados, teniendo en cuenta: paz y salvo o compensaciones y revisión y ajuste de garantías</t>
    </r>
    <r>
      <rPr>
        <b/>
        <u/>
        <sz val="8"/>
        <rFont val="Arial"/>
        <family val="2"/>
      </rPr>
      <t xml:space="preserve">
Planeación:</t>
    </r>
    <r>
      <rPr>
        <sz val="8"/>
        <rFont val="Arial"/>
        <family val="2"/>
      </rPr>
      <t xml:space="preserve"> La consolidación de la base de dato de liquidaciones se encuentra diseñada con su relación detallada, los paz y salvo o compensaciones, revisión y ajuste de garantías se encuentran en las carpetas correspondientes.</t>
    </r>
  </si>
  <si>
    <r>
      <rPr>
        <b/>
        <u/>
        <sz val="8"/>
        <rFont val="Arial"/>
        <family val="2"/>
      </rPr>
      <t>Control Interno:</t>
    </r>
    <r>
      <rPr>
        <sz val="8"/>
        <rFont val="Arial"/>
        <family val="2"/>
      </rPr>
      <t xml:space="preserve"> Se diseño y se actualizo la base de datos con la información de los 204 contratos y se encuentra publicada en la pagina web de la Corporación, en el link de Gestión Publica Transparente.
</t>
    </r>
    <r>
      <rPr>
        <b/>
        <u/>
        <sz val="8"/>
        <rFont val="Arial"/>
        <family val="2"/>
      </rPr>
      <t>Planeación:</t>
    </r>
    <r>
      <rPr>
        <sz val="8"/>
        <rFont val="Arial"/>
        <family val="2"/>
      </rPr>
      <t xml:space="preserve"> La Base de dato está diseñada en la página del Concejo "Gestión Transparente",  y es actualizada a través de los contratos suscritos en la adquisición de bienes y servicios.</t>
    </r>
  </si>
  <si>
    <r>
      <rPr>
        <b/>
        <u/>
        <sz val="8"/>
        <rFont val="Arial"/>
        <family val="2"/>
      </rPr>
      <t>Control Interno:</t>
    </r>
    <r>
      <rPr>
        <sz val="8"/>
        <rFont val="Arial"/>
        <family val="2"/>
      </rPr>
      <t xml:space="preserve"> De acuerdo al programa anual de auditorias para la vigencia 2015  aprobado en el Comité de Control Interno el 17 de marzo de 2015 los seguimientos a los riesgos corrupción se realizan en el desarrollo de las auditorias internas. En el mes de abril se esta desarrollando las auditorias a los procesos de Talento Humano, Sistemas y Seguridad de la Información y al proceso de Recursos Físicos.
</t>
    </r>
    <r>
      <rPr>
        <b/>
        <u/>
        <sz val="8"/>
        <rFont val="Arial"/>
        <family val="2"/>
      </rPr>
      <t>Planeación:</t>
    </r>
    <r>
      <rPr>
        <sz val="8"/>
        <rFont val="Arial"/>
        <family val="2"/>
      </rPr>
      <t xml:space="preserve"> Pendiente para desarrollar en el mes de Abril y Agosto</t>
    </r>
  </si>
  <si>
    <r>
      <rPr>
        <b/>
        <u/>
        <sz val="8"/>
        <rFont val="Arial"/>
        <family val="2"/>
      </rPr>
      <t>Control Interno:</t>
    </r>
    <r>
      <rPr>
        <sz val="8"/>
        <rFont val="Arial"/>
        <family val="2"/>
      </rPr>
      <t xml:space="preserve">  El director de la Dirección Jurídica envió oficio con número de cordis 2015IE1706 del 11 de febrero de 2015 a el  líder de  cada proceso para establecer la metodología de trabajo del plan anticorrupción, se citó para la última semana de cada mes para consolidar la información </t>
    </r>
  </si>
  <si>
    <r>
      <rPr>
        <b/>
        <u/>
        <sz val="8"/>
        <rFont val="Arial"/>
        <family val="2"/>
      </rPr>
      <t>Control Interno:</t>
    </r>
    <r>
      <rPr>
        <sz val="8"/>
        <rFont val="Arial"/>
        <family val="2"/>
      </rPr>
      <t xml:space="preserve"> La Dirección Financiera publico el plan de adquisidores en la pagina WEB de la Corporación en el Link Gestión Publica Transparente
</t>
    </r>
    <r>
      <rPr>
        <b/>
        <sz val="8"/>
        <rFont val="Arial"/>
        <family val="2"/>
      </rPr>
      <t>Planeación:</t>
    </r>
    <r>
      <rPr>
        <sz val="8"/>
        <rFont val="Arial"/>
        <family val="2"/>
      </rPr>
      <t xml:space="preserve"> Para efectos de esta actividad, el archivo correspondiente al plan de adquisiciones de bienes y servicios fue enviado mediante correo electrónico al profesional encargado de la publicación de información en la página Web del Concejo, quien procedió a subir el archivo en la misma sección de "Gestión Transparente" "Plan de contratación Concejo de Bogotá". Cabe aclarar que este plan es de la Secretaría de Hacienda Distrital, entidad que tiene a su cargo la contratación suscrita para el Concejo; asimismo, esta entidad publica esta información.</t>
    </r>
  </si>
  <si>
    <r>
      <rPr>
        <b/>
        <u/>
        <sz val="8"/>
        <rFont val="Arial"/>
        <family val="2"/>
      </rPr>
      <t>Control Interno:</t>
    </r>
    <r>
      <rPr>
        <sz val="8"/>
        <rFont val="Arial"/>
        <family val="2"/>
      </rPr>
      <t xml:space="preserve"> En la Pagina WEB de la Corporación en el link Gestión Publica Transparente están publicados los 14 contratos de prestación de servicios que tiene el concejo al mes de marzo de 2015
</t>
    </r>
    <r>
      <rPr>
        <b/>
        <u/>
        <sz val="8"/>
        <rFont val="Arial"/>
        <family val="2"/>
      </rPr>
      <t>Planeación:</t>
    </r>
    <r>
      <rPr>
        <sz val="8"/>
        <rFont val="Arial"/>
        <family val="2"/>
      </rPr>
      <t xml:space="preserve"> Periódicamente se envía copia de los documentos de cada uno de los contratos suscritos para el Concejo de Bogotá. En esta medida, no sólo se comparten los contratos de prestación de servicios (OPS), sino la totalidad de los contratos independientemente de su modalidad.
Para esta labor, los documentos son enviados mediante correo electrónico al profesional encargado de la publicación de información en la página Web del Concejo "Gestión Transparente" "Plan de contratación", igualmente está "Base de datos Concejo de Bogotá- Relación de contratos 2013-2014". 19/19</t>
    </r>
  </si>
  <si>
    <r>
      <rPr>
        <b/>
        <u/>
        <sz val="8"/>
        <rFont val="Arial"/>
        <family val="2"/>
      </rPr>
      <t>Control Interno:</t>
    </r>
    <r>
      <rPr>
        <sz val="8"/>
        <rFont val="Arial"/>
        <family val="2"/>
      </rPr>
      <t xml:space="preserve"> Esta actividad no presenta avance </t>
    </r>
  </si>
  <si>
    <r>
      <rPr>
        <b/>
        <u/>
        <sz val="8"/>
        <rFont val="Arial"/>
        <family val="2"/>
      </rPr>
      <t>Control Interno:</t>
    </r>
    <r>
      <rPr>
        <sz val="8"/>
        <rFont val="Arial"/>
        <family val="2"/>
      </rPr>
      <t xml:space="preserve"> Se realizó la rendición de cuentas de la vigencia 2014 el 30 de enero de 2015, la rendición de cuentas de la actual vigencia se realizará en Julio de 2015 y Enero de 2016</t>
    </r>
  </si>
  <si>
    <r>
      <rPr>
        <b/>
        <u/>
        <sz val="8"/>
        <rFont val="Arial"/>
        <family val="2"/>
      </rPr>
      <t>Control Interno:</t>
    </r>
    <r>
      <rPr>
        <sz val="8"/>
        <rFont val="Arial"/>
        <family val="2"/>
      </rPr>
      <t xml:space="preserve"> Se diseñaron y aprobaron los  planos y diseños del claustro</t>
    </r>
  </si>
  <si>
    <r>
      <rPr>
        <b/>
        <u/>
        <sz val="8"/>
        <rFont val="Arial"/>
        <family val="2"/>
      </rPr>
      <t>Control Interno:</t>
    </r>
    <r>
      <rPr>
        <sz val="8"/>
        <rFont val="Arial"/>
        <family val="2"/>
      </rPr>
      <t xml:space="preserve"> La rampa del edificio no se puede modificar no existe permiso del espacio publico. Se hicieron rampas en el claustro.  El convenio se vence el día 31 de diciembre de 2015 y los contratos con IDPC el 17 de junio de 2015. Lo que significa que se debe verificar las fechas de terminación en el plan anticorrupción que van hasta el 31 de enero terminando el periodo constitucional el 31 de diciembre de 2014. 
La adecuación de los espacios físicos para  la atención prioritaria a personas en situación de discapacidad, niños (as), mujeres gestantes y adultos mayores se incluyo dentro del presupuesto destinado para el reforzamiento del Claustro del Concejo de Bogotá, D.C.
Se presentaron  ante el IDPC los planos de los baños para personas en discapacidad.</t>
    </r>
    <r>
      <rPr>
        <b/>
        <sz val="8"/>
        <rFont val="Arial"/>
        <family val="2"/>
      </rPr>
      <t xml:space="preserve">
Planeación:</t>
    </r>
    <r>
      <rPr>
        <sz val="8"/>
        <rFont val="Arial"/>
        <family val="2"/>
      </rPr>
      <t xml:space="preserve"> A la fecha se encuentra en restauración la sede del Concejo y estas adecuaciones se realizarán más adelante tiene fecha límite de ejecución 31 de enero de 2016.</t>
    </r>
  </si>
  <si>
    <r>
      <rPr>
        <b/>
        <u/>
        <sz val="8"/>
        <rFont val="Arial"/>
        <family val="2"/>
      </rPr>
      <t>Control Interno:</t>
    </r>
    <r>
      <rPr>
        <sz val="8"/>
        <rFont val="Arial"/>
        <family val="2"/>
      </rPr>
      <t xml:space="preserve"> En comité No 5 del SIG del 24 de marzo se presento los resultados arrojados por las encuestas del segundo semestre de 2014. Así mismo se modifico el procedimiento.</t>
    </r>
  </si>
  <si>
    <r>
      <rPr>
        <b/>
        <u/>
        <sz val="8"/>
        <rFont val="Arial"/>
        <family val="2"/>
      </rPr>
      <t>Control Interno:</t>
    </r>
    <r>
      <rPr>
        <sz val="8"/>
        <rFont val="Arial"/>
        <family val="2"/>
      </rPr>
      <t xml:space="preserve"> Dentro del plan de Capacitación Institucional de la entidad se tiene programada una capacitación para el 9 de a junio de 2015 desarrollar  las competencias de los servidores en el servicio al ciudadano.</t>
    </r>
    <r>
      <rPr>
        <b/>
        <u/>
        <sz val="8"/>
        <rFont val="Arial"/>
        <family val="2"/>
      </rPr>
      <t xml:space="preserve">
Planeación:</t>
    </r>
    <r>
      <rPr>
        <sz val="8"/>
        <rFont val="Arial"/>
        <family val="2"/>
      </rPr>
      <t xml:space="preserve"> Dentro del Plan Institucional de Capacitación en el eje de formación Administración Pública y Políticas Públicas, se programó un curso de Estatuto Anticorrupción y Servicio al Ciudadano, con una duración de 80 Horas académicas para 25 funcionarios de la Corporación a realizarse a partir del día 9 de junio de 2015.</t>
    </r>
  </si>
  <si>
    <r>
      <rPr>
        <b/>
        <u/>
        <sz val="8"/>
        <rFont val="Arial"/>
        <family val="2"/>
      </rPr>
      <t>Control Interno:</t>
    </r>
    <r>
      <rPr>
        <sz val="8"/>
        <rFont val="Arial"/>
        <family val="2"/>
      </rPr>
      <t xml:space="preserve"> Se realizó reunión el 20 de marzo donde se planteo la invitación a los funcionarios de atención al ciudadano participar de las jornadas de inducción y reinducción.</t>
    </r>
  </si>
  <si>
    <r>
      <rPr>
        <b/>
        <u/>
        <sz val="8"/>
        <rFont val="Arial"/>
        <family val="2"/>
      </rPr>
      <t>Control Interno:</t>
    </r>
    <r>
      <rPr>
        <sz val="8"/>
        <rFont val="Arial"/>
        <family val="2"/>
      </rPr>
      <t xml:space="preserve"> Se realizó la campaña yo me comprometo y se divulgo en las pantallas de los PC de la Corporación</t>
    </r>
  </si>
  <si>
    <r>
      <rPr>
        <b/>
        <u/>
        <sz val="8"/>
        <rFont val="Arial"/>
        <family val="2"/>
      </rPr>
      <t>Control Interno:</t>
    </r>
    <r>
      <rPr>
        <sz val="8"/>
        <rFont val="Arial"/>
        <family val="2"/>
      </rPr>
      <t xml:space="preserve"> Para Enero se envió por correo y se publicó en la página del concejo y en la intranet   la campaña yo me comprometo, para febrero la "lealtad" para marzo "la verdad" </t>
    </r>
  </si>
  <si>
    <r>
      <t xml:space="preserve">Control Interno: </t>
    </r>
    <r>
      <rPr>
        <sz val="8"/>
        <rFont val="Arial"/>
        <family val="2"/>
      </rPr>
      <t xml:space="preserve">Esta actividad no presenta avance.
</t>
    </r>
    <r>
      <rPr>
        <b/>
        <u/>
        <sz val="8"/>
        <rFont val="Arial"/>
        <family val="2"/>
      </rPr>
      <t>Planeación:</t>
    </r>
    <r>
      <rPr>
        <sz val="8"/>
        <rFont val="Arial"/>
        <family val="2"/>
      </rPr>
      <t xml:space="preserve"> Al consultar con el funcionario responsable de Actos Administrativos manifiesta que se están analizando varias alternativas para dar cumplimiento a esta actividad en lo que resta del año.</t>
    </r>
  </si>
  <si>
    <r>
      <rPr>
        <b/>
        <u/>
        <sz val="8"/>
        <rFont val="Arial"/>
        <family val="2"/>
      </rPr>
      <t>Control Interno:</t>
    </r>
    <r>
      <rPr>
        <b/>
        <sz val="8"/>
        <rFont val="Arial"/>
        <family val="2"/>
      </rPr>
      <t xml:space="preserve"> </t>
    </r>
    <r>
      <rPr>
        <sz val="8"/>
        <rFont val="Arial"/>
        <family val="2"/>
      </rPr>
      <t>Se  presentó informe de seguimiento Proceso P.Q.R.S -Atención al Ciudadano el 18 de febrero de 2015.</t>
    </r>
    <r>
      <rPr>
        <b/>
        <sz val="8"/>
        <rFont val="Arial"/>
        <family val="2"/>
      </rPr>
      <t xml:space="preserve">
</t>
    </r>
    <r>
      <rPr>
        <b/>
        <u/>
        <sz val="8"/>
        <rFont val="Arial"/>
        <family val="2"/>
      </rPr>
      <t>Planeación:</t>
    </r>
    <r>
      <rPr>
        <sz val="8"/>
        <rFont val="Arial"/>
        <family val="2"/>
      </rPr>
      <t xml:space="preserve"> Se  presentó informe de seguimiento Proceso P.Q.R.S -Atención al Ciudadano el 18 de febrero de 2015</t>
    </r>
  </si>
  <si>
    <t>Para efectos de esta actividad, el archivo correspondiente al plan de adquisiciones de bienes y servicios fue enviado mediante correo electrónico al profesional encargado de la publicación de información en la página Web del Concejo, quien procedió a subir el archivo en la misma sección del Link "Gestión Transparente" "Plan de contratación Concejo de Bogotá"</t>
  </si>
  <si>
    <t>Dentro del Plan Institucional de Capacitación en el eje de formación Administración Pública y Políticas Públicas, se programó un curso de Estatuto Anticorrupción y Servicio al Ciudadano, con una duración de 80 Horas académicas para 25 funcionarios de la Corporación a realizarse a partir del día 9 de junio de 2015.</t>
  </si>
  <si>
    <t>Seguimiento:</t>
  </si>
  <si>
    <t>Profesional Universitario 219-03</t>
  </si>
  <si>
    <t>Consolidación del Documento:</t>
  </si>
  <si>
    <r>
      <t>Se han realizado un Total de 13 Auditorias Internas a los siguientes procesos: Talento Humano, Recursos Físicos, Sistemas y seguridad de información, Correspondencia, Gestión Financiera, Control Político, Gestión Normativa, Elección de Servidores Públicos, Gestión Documental, Anales Publicaciones y Relatoría, Gestión Jurídica, Atención a la Ciudadanía y Comunicaciones,  en donde se ha verificado el cumplimiento de las actividades establecidas en el plan Anticorrupción y la administración de sus riesgos.</t>
    </r>
    <r>
      <rPr>
        <b/>
        <u/>
        <sz val="8"/>
        <rFont val="Arial"/>
        <family val="2"/>
      </rPr>
      <t xml:space="preserve">
Planeación:</t>
    </r>
    <r>
      <rPr>
        <sz val="8"/>
        <rFont val="Arial"/>
        <family val="2"/>
      </rPr>
      <t xml:space="preserve"> Se viene realizando seguimiento a los riesgos de corrupción, durante la realización de las Auditorias internas en la presente vigencia.</t>
    </r>
  </si>
  <si>
    <t>Del primer seguimiento hasta la fecha la base de datos se ha ajustado de acuerdo a la nueva información requerida para el ejercicio de supervisión y se encuentra publicada en la página Web del Concejo de Bogotá.
El enlace de la publicación de los contratos es el siguiente:
http://concejodebogota.gov.co/contratacion-concejo-de-bogota-2014/cbogota/2014-11-26/101608.php</t>
  </si>
  <si>
    <r>
      <t xml:space="preserve">La Base de datos diseñada en la página Web de la Entidad  a través del Link "Gestión Transparente",   es actualizada con la información de los contratos suscritos para la adquisición de bienes y servicios, en donde 86 corresponden a la vigencia 2013, 98 a la vigencia 2014  y 77 a la presente vigencia, para un total de 261 contratos publicados.
</t>
    </r>
    <r>
      <rPr>
        <b/>
        <u/>
        <sz val="8"/>
        <rFont val="Arial"/>
        <family val="2"/>
      </rPr>
      <t xml:space="preserve">Planeación: </t>
    </r>
    <r>
      <rPr>
        <sz val="8"/>
        <rFont val="Arial"/>
        <family val="2"/>
      </rPr>
      <t>La actualización de la base de datos ha sido constante, de acuerdo a la información recibida en el ejercicio de supervisión, la cual consiste en la inclusión de nuevos contratos suscritos, modificaciones realizadas y pagos autorizados.
El enlace de la publicación de los contratos es el siguiente: http://concejodebogota.gov.co/contratacion-concejo-de-bogota-2014/cbogota/2014-11-26/101608.php
Observación: Hasta la fecha existen 204 contratos terminados, se han entregado con actas e informes finales proyectados al Fondo Cuenta de la Secretaría Hacienda Distrital para su liquidación 179, quedan pendientes por entregar 25 contratos que se están recogiendo las firmas. Fondo Cuenta de la Secretaría de Hacienda Distrital ha liquidado 91 contratos de los 179 que entrego el Concejo de Bogotá.</t>
    </r>
  </si>
  <si>
    <t>Se ha continuado en el diseño de la base de datos para el seguimiento a las liquidaciones. Esta herramienta diseñada como metodología se utiliza para atender a las obligaciones del supervisor frente a la elaboración de los informes finales de supervisión y proyección de las actas de liquidación.</t>
  </si>
  <si>
    <r>
      <t>Se tiene publicada en la página Web la base de datos de todos los contratos celebrados durante el periodo 2012- 2015 donde se incluye los contratos que han sido liquidados, detallando valor, adiciones, prorrogas, giros, saldos, modalidad de contratación, aplicación de  liquidación. entre otros.</t>
    </r>
    <r>
      <rPr>
        <b/>
        <u/>
        <sz val="8"/>
        <rFont val="Arial"/>
        <family val="2"/>
      </rPr>
      <t xml:space="preserve">
Planeación: </t>
    </r>
    <r>
      <rPr>
        <sz val="8"/>
        <rFont val="Arial"/>
        <family val="2"/>
      </rPr>
      <t xml:space="preserve">La base de datos utilizada como mecanismo de seguimiento a la gestión realizada en la Dirección Financiera, en cuanto a la proyección de informes finales de supervisión y actas de liquidación, ha sido actualizada y modificado su diseño de acuerdo a las necesidades de la Dirección, en relación a la verificación de las fechas de radicación a la Secretaría de Hacienda Distrital, entidad con la competencia de liquidar. </t>
    </r>
  </si>
  <si>
    <t xml:space="preserve">La actualización del Normograma, se ha venido haciendo con algunos procesos, se observo que no todo el Normograma en su conjunto esta actualizado, además no aparece ningún avance en el plan anticorrupción que aparece publicado en la red interna.
Adicionalmente, se observa en el Plan Anticorrupción que la fecha final de implementación se dejó para el 31 de enero de 2016, lo que no es correcto, toda vez que el Plan anticorrupción es para cada vigencia, que va del 1 de enero al 31 de diciembre de cada año y no puede abarcar dos vigencias. </t>
  </si>
  <si>
    <r>
      <rPr>
        <b/>
        <u/>
        <sz val="8"/>
        <rFont val="Arial"/>
        <family val="2"/>
      </rPr>
      <t>Control Interno:</t>
    </r>
    <r>
      <rPr>
        <sz val="8"/>
        <rFont val="Arial"/>
        <family val="2"/>
      </rPr>
      <t xml:space="preserve"> El plan de supervisión e interventoría para el control de la ejecución de los contratos para el 2015 se elaboró en un cuadro Excel donde se relacionan 111 contratos.</t>
    </r>
    <r>
      <rPr>
        <b/>
        <u/>
        <sz val="8"/>
        <rFont val="Arial"/>
        <family val="2"/>
      </rPr>
      <t xml:space="preserve">
Planeación:</t>
    </r>
    <r>
      <rPr>
        <sz val="8"/>
        <rFont val="Arial"/>
        <family val="2"/>
      </rPr>
      <t xml:space="preserve"> Se creó plan de supervisión de los contratos el 31 de marzo de 2015 y de supervisión de contratos el 7 de abril de 2015.</t>
    </r>
  </si>
  <si>
    <r>
      <t xml:space="preserve">Si bien la Entidad adopto la Guia de Supervisión e Interventoría de la Secretaria de Hacienda, se solicito a través de una contratista  formular un plan de supervisión, sin embargo este ultimo documento no fue posible verlo físicamente para verificar el cumplimiento de la actividad.
Sin embargo y teniendo en cuenta lo anterior se aclara que la Entidad en la actualidad se rige de conformidad con lo establecido en la Guia de Supervisión de la Secretaria y cumple con lo allí descrito. </t>
    </r>
    <r>
      <rPr>
        <b/>
        <u/>
        <sz val="8"/>
        <rFont val="Arial"/>
        <family val="2"/>
      </rPr>
      <t xml:space="preserve">
Planeación: </t>
    </r>
    <r>
      <rPr>
        <sz val="8"/>
        <rFont val="Arial"/>
        <family val="2"/>
      </rPr>
      <t>Para la fecha, el plan de supervisión continua su implementación, de acuerdo a la distribución inicial de cada proceso de contratación asignada para supervisar.</t>
    </r>
  </si>
  <si>
    <t>Se evidencio que a través del Link gestión Publica Transparente "Contratación", encontramos otro link llamado Colombia Compra Eficiente, que nos da acceso al SECOP "Sistema Electrónico de Contratación Publica", en donde nos muestra el respectivo estado del proceso contractual que se requiera buscar.</t>
  </si>
  <si>
    <r>
      <t>Una vez recibidas las comunicaciones de perfeccionamiento y legalización se enviaron los contratos para su publicación, de igual forma se envían todos los contratos, no sólo los de OPS.
El enlace de la publicación de los contratos es el siguiente: http://concejodebogota.gov.co/contratacion-concejo-de-bogota-2014/cbogota/2014-11-26/101608.php</t>
    </r>
    <r>
      <rPr>
        <b/>
        <u/>
        <sz val="8"/>
        <rFont val="Arial"/>
        <family val="2"/>
      </rPr>
      <t xml:space="preserve">
Planeación: </t>
    </r>
    <r>
      <rPr>
        <sz val="8"/>
        <rFont val="Arial"/>
        <family val="2"/>
      </rPr>
      <t>De acuerdo al número de comunicaciones de perfeccionamiento y legalización recibidas por parte de la Secretaría de Hacienda, a la fecha se mantiene al día la publicación de los contratos de OPS, y de la misma forma se envía para su publicación toda la contratación suscrita para atender las necesidades del Concejo de Bogotá.
El enlace de la publicación de los contratos es el siguiente: http://concejodebogota.gov.co/contratacion-concejo-de-bogota-2014/cbogota/2014-11-26/101608.php</t>
    </r>
  </si>
  <si>
    <t xml:space="preserve">No se observa la realización de esta actividad </t>
  </si>
  <si>
    <t>El 29 de Julio de 2015 Se  realizo en Audiencia Publica la Rendición de Cuentas, y el video se publico en la Pagina Web, sesiones en directo de la Entidad. Sin embargo queda pendiente de realizar la Rendición de Cuentas correspondiente al Segundo Semestre 2015, la cual esta programada para realizarse en Enero de 2016.</t>
  </si>
  <si>
    <t>Los Secretarios de las Comisiones Permanentes y El Secretario General se reunieron el 2 de julio de 2015, de la cual realizaron el acta de la reunión sostenida como evidencia de que  revisaron la actividad 15 del PAAC, la publicación de los informes de gestión se publico el día 30 de junio de 2015.</t>
  </si>
  <si>
    <t>Los Secretarios de las Comisiones Permanentes y El Secretario General se reunieron el 2 de julio de 2015, de la cual realizaron el acta de la reunión sostenida como evidencia de que  revisaron la actividad 15 del PAAC, la publicación de los informes de gestión se publico el día 30 de junio de 2015.
Sin embargo no se evidencia la realización de esta actividad que es rediseñar las formas de presentación a la ciudadanía.</t>
  </si>
  <si>
    <r>
      <t>Se evidencio que la Contratista encargada para el diseño de los espacios físicos para la atención prioritaria a personas en situación de discapacidad etc. , presento los planos ante el IDPC "Instituto Distrital de Patrimonio Cultural", entidad que aprobó los diseños para continuar con la ejecución.
'</t>
    </r>
    <r>
      <rPr>
        <b/>
        <u/>
        <sz val="8"/>
        <rFont val="Arial"/>
        <family val="2"/>
      </rPr>
      <t>Planeación:</t>
    </r>
    <r>
      <rPr>
        <sz val="8"/>
        <rFont val="Arial"/>
        <family val="2"/>
      </rPr>
      <t xml:space="preserve"> Esta actividad se divide en dos: 
1) Claustro: por medio de la obra que IDPC se están construyendo las rampas y/o vados en cumplimiento de la norma cuyo resultado será la entrega de la obra.
2) Rampa acceso principal: se adelantaron  los diseños, pendiente por contratar los cálculos  y diseños estructurados de dicha rampa.
'El diseño del baño para personas en situación de discapacidad se entregó al IDPC a la fecha se encuentra en obra construyendo las redes hidrosanitarias.
El diseño arquitectónico de la rampa de acceso principal se presentó en el mes de Julio, por parte de la contratista que presta sus servicios profesionales para el tema de arquitectura. Se realizaron las consultas en las entidades que aprueban este proceso (DADEP, IDPC, Curaduría Urbana), donde solicitan entrega de diseño estructural, el cual debe ir avalado por un ingeniero civil.</t>
    </r>
  </si>
  <si>
    <r>
      <t xml:space="preserve">Se observo que actualmente mediante la obra de reforzamiento estructural se están realizando las adecuaciones conforme a los planos. Esta actividad tiene fecha límite de ejecución 31 de enero de 2016.
Con respecto a la rampa del edificio la contratista presento ante el DADEP "Departamento Administrativo de la Defensoría del Espacio Publico", la Curaduría Urbana y el IDPC los planos arquitectónicos con el diseño de la rampa, sin embargo hace falta presentar los planos de Ingeniería Civil, los cuales llevan cálculos de hierro etc. y para esto es necesario tener un Ingeniero Civil, que avale y firme los planos. persona con este perfil no se tiene en la Entidad, por lo que es necesario tomar medidas que garanticen la consecución de los resultados.
</t>
    </r>
    <r>
      <rPr>
        <b/>
        <u/>
        <sz val="8"/>
        <rFont val="Arial"/>
        <family val="2"/>
      </rPr>
      <t xml:space="preserve">Planeación: </t>
    </r>
    <r>
      <rPr>
        <sz val="8"/>
        <rFont val="Arial"/>
        <family val="2"/>
      </rPr>
      <t>La adecuación tiene fecha límite de ejecución 31 de enero de 2016.</t>
    </r>
  </si>
  <si>
    <t>Se observo tabulación de datos y medición de resultados obtenidos producto de las encuestas que allegaron a la Oficina Asesora de Planeación durante el Primer Semestre de 2015, se presentara el día 28 de Agosto de 2015, ante el Comité del SIG. se obtuvo un resultado del 94% de satisfacción de los usuarios.
Así mismo se observo que se continua tabulando la información que allega durante el segundo semestre</t>
  </si>
  <si>
    <r>
      <rPr>
        <b/>
        <u/>
        <sz val="8"/>
        <rFont val="Arial"/>
        <family val="2"/>
      </rPr>
      <t>Control Interno:</t>
    </r>
    <r>
      <rPr>
        <sz val="8"/>
        <rFont val="Arial"/>
        <family val="2"/>
      </rPr>
      <t xml:space="preserve"> Cumplimiento: 100%
Se observa el desarrollo de la Actividad de presentar los  resultados de la encuesta de satisfacción al cliente. Tiene Fecha de Finalización: 31 de Enero de 2016</t>
    </r>
  </si>
  <si>
    <r>
      <rPr>
        <b/>
        <u/>
        <sz val="8"/>
        <rFont val="Arial"/>
        <family val="2"/>
      </rPr>
      <t>Control Interno:</t>
    </r>
    <r>
      <rPr>
        <sz val="8"/>
        <rFont val="Arial"/>
        <family val="2"/>
      </rPr>
      <t xml:space="preserve"> Se efectuó  reunión el 17 de abril para trabajar y asignar responsabilidades por pare del director jurídico a los funcionarios de atención al ciudadano.</t>
    </r>
  </si>
  <si>
    <t>Si bien se efectuó reunión, No se evidenció la actualización de protocolos, al igual que no aparecen publicados en la Red Interna y la Página Web</t>
  </si>
  <si>
    <t>Se evidencio la inclusión el acápite del Proceso de Atención al Ciudadano, Código de Ética y buen gobierno de la Corporación en la programación de inducción del personal.</t>
  </si>
  <si>
    <r>
      <t xml:space="preserve">Se observo que el proceso de Atención al Ciudadano estableció los derechos y deberes del ciudadano y los publico en la Red Interna de la Entidad.
El documento fue enviado a la Oficina Asesora de Planeación para que realicen la publicación en la Pagina Web de la Entidad.
</t>
    </r>
    <r>
      <rPr>
        <b/>
        <u/>
        <sz val="8"/>
        <rFont val="Arial"/>
        <family val="2"/>
      </rPr>
      <t>Planeación:</t>
    </r>
    <r>
      <rPr>
        <sz val="8"/>
        <rFont val="Arial"/>
        <family val="2"/>
      </rPr>
      <t xml:space="preserve"> Dirección Jurídica definió el Protocolo Final de Atención al Ciudadano y se publico en la Pagina WEB del Concejo de Bogotá D.C.</t>
    </r>
  </si>
  <si>
    <t>Se observo que se han realizado protectores de pantalla semestrales donde muestran la creación de una cultura de transparencia en la gestión publica</t>
  </si>
  <si>
    <t>Se evidencio que se han enviado a traves del correo interno mensajes alusivos a la participación ciudadana. En donde se definen claramente el voto, el plebiscito, el referendo, la consulta popular, el cabildo abierto, la iniciativa legislativa y la revocatoria de mandato, erradicación de practicas corruptas, Código de Ética y buen Gobierno, la responsabilidad, el respeto, la lealtad, entre otros</t>
  </si>
  <si>
    <t>Si bien se han enviado mensajes  a través del correo electrónico sobre los siguientes temas: Licencia de maternidad, Que es una Licencia Ordinaria, Licencia de Paternidad, Conoce tus derechos en Tramites y Novedades, lo anterior no es considerado realización de campaña, toda vez que se entiende por campaña un conjunto de actos o esfuerzos de índole diversa que se aplican a conseguir un fin determinado.</t>
  </si>
  <si>
    <r>
      <t xml:space="preserve">El 31 de julio de 2015, el proceso  de Control  Interno presento los informes de seguimiento  P.Q.R.S - Atención al Ciudadano y el pormenorizado en cumplimiento a los artículos 9 y 76 de la Ley 1474 de 2011. 
</t>
    </r>
    <r>
      <rPr>
        <b/>
        <u/>
        <sz val="8"/>
        <rFont val="Arial"/>
        <family val="2"/>
      </rPr>
      <t xml:space="preserve">Planeación: </t>
    </r>
    <r>
      <rPr>
        <sz val="8"/>
        <rFont val="Arial"/>
        <family val="2"/>
      </rPr>
      <t>El 31 de julio de 2015, el proceso  de Control  Interno, publicó en la página web el informe  pormenorizado en cumplimiento al artículo 9 de la Ley 1474 de 2011. En el mes de agosto, se presentará informe de seguimiento al  Proceso P.Q.R.S -Atención al Ciudadano en cumplimiento al artículo 76 de la ley 1474 de 2011.</t>
    </r>
  </si>
  <si>
    <t>Nombre: Hernando Rojas Martínez</t>
  </si>
  <si>
    <t>Ingrid Beatriz Acosta Velásquez</t>
  </si>
  <si>
    <t>VERSION:    00</t>
  </si>
  <si>
    <t>FECHA: 11 SEP. 2013</t>
  </si>
  <si>
    <t>VERSIÓN:    00</t>
  </si>
  <si>
    <t>FECHA 11 SEP. 2013</t>
  </si>
  <si>
    <t>FECHA: 11 SEP.  2013</t>
  </si>
  <si>
    <t>2015IE14250 O 1 05-11-2015
En reunión del 20-10-2015 estudiaron el tema de rediseñar los formatos de presentación a la ciudadanía y/o publicación del informe de gestión para la rendición de cuentas semestral.
Por lo anterior, se trabaja en el tema, con el llamado de atención que la convocotaria de la sesión para rendir cuentas corresponde a la Secretaria General y la Formulación del formato del programa de TV esta a cargo del contratista, asi como de la Oficina Asesora de Comunicaciones, lo cual fue planteado al Jefe de Control Interno en la ultima reunion del SIG.
Martha Patricia Gonzalez Rojas
Subsecretaria de Comisión del Plan.</t>
  </si>
  <si>
    <r>
      <rPr>
        <b/>
        <u/>
        <sz val="8"/>
        <rFont val="Arial"/>
        <family val="2"/>
      </rPr>
      <t>Control Interno:</t>
    </r>
    <r>
      <rPr>
        <sz val="8"/>
        <rFont val="Arial"/>
        <family val="2"/>
      </rPr>
      <t xml:space="preserve"> Se creó el link Gestión Publica Transparente en la página WEB del Concejo, donde se interfaz con la pagina http://www.colombiacompra.gov.co/</t>
    </r>
    <r>
      <rPr>
        <b/>
        <u/>
        <sz val="8"/>
        <rFont val="Arial"/>
        <family val="2"/>
      </rPr>
      <t xml:space="preserve">
Planeación:</t>
    </r>
    <r>
      <rPr>
        <sz val="8"/>
        <rFont val="Arial"/>
        <family val="2"/>
      </rPr>
      <t xml:space="preserve"> El vínculo para acceder directamente al proceso contractual SECOP es página web del Concejo www. concejobogotá.gov.co
Gestión Transparente  Colombia compra eficiente.</t>
    </r>
  </si>
  <si>
    <t>Hernando Rojas Martínez</t>
  </si>
  <si>
    <t>Se cumplio el 100% como consta en el informe parcial de Evaluacion por dependencias. 2015IE11889 DEL 04-06-2015.</t>
  </si>
  <si>
    <t>Planeación: Se cumplio el 100% como consta en el informe parcial de Evaluacion por dependencias. 2015IE11889 DEL 04-06-2015</t>
  </si>
  <si>
    <r>
      <rPr>
        <b/>
        <u/>
        <sz val="8"/>
        <rFont val="Arial"/>
        <family val="2"/>
      </rPr>
      <t>Control Interno:</t>
    </r>
    <r>
      <rPr>
        <sz val="8"/>
        <rFont val="Arial"/>
        <family val="2"/>
      </rPr>
      <t xml:space="preserve"> 31-08-2015 Cumplimiento: 100%
Se viene realizando seguimiento a los riesgos de corrupción, durante la realización de las Auditorias internas en la presente vigencia.
</t>
    </r>
  </si>
  <si>
    <r>
      <rPr>
        <b/>
        <u/>
        <sz val="8"/>
        <rFont val="Arial"/>
        <family val="2"/>
      </rPr>
      <t>Control Interno:</t>
    </r>
    <r>
      <rPr>
        <sz val="8"/>
        <rFont val="Arial"/>
        <family val="2"/>
      </rPr>
      <t xml:space="preserve"> 31-08-2015 Cumplimiento : 100%
Se realizo la actualización de la base de datos con la información  de los contratos suscritos en la vigencia.</t>
    </r>
  </si>
  <si>
    <r>
      <rPr>
        <b/>
        <u/>
        <sz val="8"/>
        <color rgb="FF000000"/>
        <rFont val="Arial"/>
        <family val="2"/>
      </rPr>
      <t>Control Interno:</t>
    </r>
    <r>
      <rPr>
        <sz val="8"/>
        <color rgb="FF000000"/>
        <rFont val="Arial"/>
        <family val="2"/>
      </rPr>
      <t xml:space="preserve"> 31-08-2015 Cumplimiento: 100%
Se observa el cumplimiento de la actividad en verificación de la base de datos, la cual indica al detalle  el estado contractual de la Entidad.</t>
    </r>
  </si>
  <si>
    <r>
      <rPr>
        <b/>
        <u/>
        <sz val="8"/>
        <rFont val="Arial"/>
        <family val="2"/>
      </rPr>
      <t>Control Interno:</t>
    </r>
    <r>
      <rPr>
        <sz val="8"/>
        <rFont val="Arial"/>
        <family val="2"/>
      </rPr>
      <t xml:space="preserve"> 31-08-2015 Cumplimiento: 74%
En el ultimo seguimiento que la oficina de control Interno realizo a la verificación de la actualización del Normograma de la Entidad,  se evidencio que hace falta atender 4 solicitudes de actualización de 4 procesos. Así mismo se observo que algunos procesos no tienen claramente definido el correcto diligenciamiento del Normograma, por tanto la Dirección Jurídica se comprometió a dar directrices claras o lineamientos de trabajo para que los diferentes procesos conozcan la metodología a utilizar en el diligenciamiento y envió del mismo. 
el 74% se da porque de 15 procesos que tiene la entidad 4 procesos tienen desactualizada la información.
</t>
    </r>
  </si>
  <si>
    <r>
      <rPr>
        <b/>
        <u/>
        <sz val="8"/>
        <rFont val="Arial"/>
        <family val="2"/>
      </rPr>
      <t>Control Interno:</t>
    </r>
    <r>
      <rPr>
        <sz val="8"/>
        <rFont val="Arial"/>
        <family val="2"/>
      </rPr>
      <t xml:space="preserve"> 31-08-2015 Cumplimiento: 0%
Se realiza gestión de Acuerdo a lo establecido en la Guia de Supervisión 
sin embargo la formulación del plan realizado por la contratista no se evidencio dentro de la carpeta.</t>
    </r>
  </si>
  <si>
    <r>
      <rPr>
        <b/>
        <u/>
        <sz val="8"/>
        <rFont val="Arial"/>
        <family val="2"/>
      </rPr>
      <t>Control Interno:</t>
    </r>
    <r>
      <rPr>
        <sz val="8"/>
        <rFont val="Arial"/>
        <family val="2"/>
      </rPr>
      <t xml:space="preserve"> 31-08-2015 Cumplimiento : 100%
se encuentra creado el vinculo para acceder al SECOP, en la Pagina Web de la Entidad a través del Link Gestión Publica Transparente.
</t>
    </r>
  </si>
  <si>
    <r>
      <rPr>
        <b/>
        <u/>
        <sz val="8"/>
        <rFont val="Arial"/>
        <family val="2"/>
      </rPr>
      <t>Control Interno:</t>
    </r>
    <r>
      <rPr>
        <sz val="8"/>
        <rFont val="Arial"/>
        <family val="2"/>
      </rPr>
      <t xml:space="preserve"> 31-08-2015 Cumplimiento:100%
Se evidencio la publicación del Plan de Adquisición de bienes y servicios en la Pagina Web de la Entidad.</t>
    </r>
  </si>
  <si>
    <r>
      <rPr>
        <b/>
        <u/>
        <sz val="8"/>
        <rFont val="Arial"/>
        <family val="2"/>
      </rPr>
      <t>Control Interno:</t>
    </r>
    <r>
      <rPr>
        <sz val="8"/>
        <rFont val="Arial"/>
        <family val="2"/>
      </rPr>
      <t xml:space="preserve">  31-08-2015 Cumplimiento: 100%
se evidencio el cumplimento de la publicación de los contratos por prestación de servicios en la pagina Web.</t>
    </r>
  </si>
  <si>
    <r>
      <rPr>
        <b/>
        <u/>
        <sz val="8"/>
        <rFont val="Arial"/>
        <family val="2"/>
      </rPr>
      <t>Control Interno:</t>
    </r>
    <r>
      <rPr>
        <sz val="8"/>
        <rFont val="Arial"/>
        <family val="2"/>
      </rPr>
      <t xml:space="preserve"> 31-08-2015 Cumplimiento: 100%
La Secretaria General y Comisiones Permanentes definieron la Política de racionalización de tramites y servicios</t>
    </r>
  </si>
  <si>
    <r>
      <rPr>
        <b/>
        <u/>
        <sz val="8"/>
        <rFont val="Arial"/>
        <family val="2"/>
      </rPr>
      <t>Control Interno:</t>
    </r>
    <r>
      <rPr>
        <sz val="8"/>
        <rFont val="Arial"/>
        <family val="2"/>
      </rPr>
      <t xml:space="preserve"> 31-08-2015 Cumplimiento: 100%
Se evidencio que la Secretaria General y las Comisiones Permanentes consolidaron la Información que debe contener el link Tramites y servicios, igualmente se observo en el Link la Información que allí se registra.</t>
    </r>
  </si>
  <si>
    <r>
      <rPr>
        <b/>
        <u/>
        <sz val="8"/>
        <rFont val="Arial"/>
        <family val="2"/>
      </rPr>
      <t>Control Interno:</t>
    </r>
    <r>
      <rPr>
        <sz val="8"/>
        <rFont val="Arial"/>
        <family val="2"/>
      </rPr>
      <t xml:space="preserve"> 31-08-2015 Cumplimiento: 100%
La Secretaria General y las Comisiones permanentes elaboraron el folleto de divulgación de los tramites y servicios, quedando pendiente la socialización.</t>
    </r>
  </si>
  <si>
    <r>
      <rPr>
        <b/>
        <u/>
        <sz val="8"/>
        <rFont val="Arial"/>
        <family val="2"/>
      </rPr>
      <t>Control Interno:</t>
    </r>
    <r>
      <rPr>
        <sz val="8"/>
        <rFont val="Arial"/>
        <family val="2"/>
      </rPr>
      <t xml:space="preserve"> 31-08-2015 Cumplimiento: 100%
Tiene Fecha de Finalización: 31 de Enero de 2016</t>
    </r>
  </si>
  <si>
    <r>
      <rPr>
        <b/>
        <u/>
        <sz val="8"/>
        <rFont val="Arial"/>
        <family val="2"/>
      </rPr>
      <t>Control Interno:</t>
    </r>
    <r>
      <rPr>
        <sz val="8"/>
        <rFont val="Arial"/>
        <family val="2"/>
      </rPr>
      <t xml:space="preserve"> 31-08-2015 Cumplimiento: 0%
Tiene Fecha de Finalización: 31 de Enero de 2016</t>
    </r>
  </si>
  <si>
    <r>
      <rPr>
        <b/>
        <u/>
        <sz val="8"/>
        <rFont val="Arial"/>
        <family val="2"/>
      </rPr>
      <t>Control Interno:</t>
    </r>
    <r>
      <rPr>
        <sz val="8"/>
        <rFont val="Arial"/>
        <family val="2"/>
      </rPr>
      <t xml:space="preserve"> 31-08-2015 Cumplimiento:100%
Se realizo la publicación de los Informes de gestión correspondientes al Primer Semestre 2015, tanto de los Procesos de la Entidad, como de la gestión desarrollada por los 45 Concejales, así mismo se publico el video en la  Pagina Web, correspondiente a la Rendición de Cuenta del 29 de Julio de 2015.
Fecha de Finalización: 31 de Enero de 2016</t>
    </r>
  </si>
  <si>
    <r>
      <rPr>
        <b/>
        <u/>
        <sz val="8"/>
        <rFont val="Arial"/>
        <family val="2"/>
      </rPr>
      <t>Control Interno:</t>
    </r>
    <r>
      <rPr>
        <sz val="8"/>
        <rFont val="Arial"/>
        <family val="2"/>
      </rPr>
      <t xml:space="preserve"> 31-08-2015 Cumplimiento: 0%
No se evidencio el Rediseño de  las formas de presentación a la ciudadanía y/o publicación del informe de gestión para la Rendición de cuentas semestral.
Tiene Fecha de Finalización: 30 de Mayo de 2015.
Se venció el Termino de su ejecución y no se cumplió con el desarrollo de la actividad</t>
    </r>
  </si>
  <si>
    <r>
      <rPr>
        <b/>
        <u/>
        <sz val="8"/>
        <rFont val="Arial"/>
        <family val="2"/>
      </rPr>
      <t>Control Interno:</t>
    </r>
    <r>
      <rPr>
        <sz val="8"/>
        <rFont val="Arial"/>
        <family val="2"/>
      </rPr>
      <t xml:space="preserve"> 31-08-2015 Cumplimiento: 100%
se evidencio que se tienen los Planos con el diseño arquitectónico aprobado.</t>
    </r>
  </si>
  <si>
    <r>
      <rPr>
        <b/>
        <u/>
        <sz val="8"/>
        <rFont val="Arial"/>
        <family val="2"/>
      </rPr>
      <t>Control Interno:</t>
    </r>
    <r>
      <rPr>
        <sz val="8"/>
        <rFont val="Arial"/>
        <family val="2"/>
      </rPr>
      <t xml:space="preserve"> 31-08-2015 Cumplimiento: 50%
Si bien ya se comenzó el reforzamiento estructural del claustro de acuerdo a los planos no se ha entregado la obra finalizada, y se establece un cumplimiento del 50%, toda vez que de 4 espacios que corresponden a un baño de discapacitados y 3 Vados, se han entregado 2 vados. quedando pendiente por entregar 1 vado y el baño.
</t>
    </r>
  </si>
  <si>
    <r>
      <rPr>
        <b/>
        <u/>
        <sz val="8"/>
        <rFont val="Arial"/>
        <family val="2"/>
      </rPr>
      <t>Control Interno:</t>
    </r>
    <r>
      <rPr>
        <sz val="8"/>
        <rFont val="Arial"/>
        <family val="2"/>
      </rPr>
      <t xml:space="preserve"> 31-08-2015 Cumplimiento: 100%
El curso comenzó el día 24 de Julio de 2015. sobre Estatuto Anticorrupción y Servicio al Ciudadano</t>
    </r>
  </si>
  <si>
    <r>
      <rPr>
        <b/>
        <u/>
        <sz val="8"/>
        <rFont val="Arial"/>
        <family val="2"/>
      </rPr>
      <t>Control Interno:</t>
    </r>
    <r>
      <rPr>
        <sz val="8"/>
        <rFont val="Arial"/>
        <family val="2"/>
      </rPr>
      <t xml:space="preserve"> 31-08-2015 Cumplimiento: 0%
No se evidenció la actualización de protocolos, al igual que no aparecen publicados en la Red Interna y la Página Web.
Tiene Fecha de Finalización: 15 de Diciembre de 2015</t>
    </r>
  </si>
  <si>
    <r>
      <rPr>
        <b/>
        <u/>
        <sz val="8"/>
        <rFont val="Arial"/>
        <family val="2"/>
      </rPr>
      <t>Control Interno:</t>
    </r>
    <r>
      <rPr>
        <sz val="8"/>
        <rFont val="Arial"/>
        <family val="2"/>
      </rPr>
      <t xml:space="preserve"> 31-08-2015 Cumplimiento: 100%
en las jornadas de inducción que se realizan el ultimo miércoles de cada mes se dan a conocer los temas solicitados en esta actividad.</t>
    </r>
  </si>
  <si>
    <r>
      <rPr>
        <b/>
        <u/>
        <sz val="8"/>
        <rFont val="Arial"/>
        <family val="2"/>
      </rPr>
      <t>Control Interno:</t>
    </r>
    <r>
      <rPr>
        <sz val="8"/>
        <rFont val="Arial"/>
        <family val="2"/>
      </rPr>
      <t xml:space="preserve"> 31-08-2015 Cumplimiento: 100%
ya se establecieron los derechos y deberes del ciudadano.
Tiene Fecha de Finalización: 15 de Diciembre de 2015</t>
    </r>
  </si>
  <si>
    <r>
      <rPr>
        <b/>
        <u/>
        <sz val="8"/>
        <rFont val="Arial"/>
        <family val="2"/>
      </rPr>
      <t>Control Interno:</t>
    </r>
    <r>
      <rPr>
        <sz val="8"/>
        <rFont val="Arial"/>
        <family val="2"/>
      </rPr>
      <t xml:space="preserve"> 31-08-2015 Cumplimiento: 100%
Se realizo gestión para el desarrollo de esta actividad</t>
    </r>
  </si>
  <si>
    <r>
      <rPr>
        <b/>
        <u/>
        <sz val="8"/>
        <rFont val="Arial"/>
        <family val="2"/>
      </rPr>
      <t>Control Interno:</t>
    </r>
    <r>
      <rPr>
        <sz val="8"/>
        <rFont val="Arial"/>
        <family val="2"/>
      </rPr>
      <t xml:space="preserve"> 31-08-2015 Cumplimiento: 100%
Se diseñaron y divulgaron mensajes institucionales por correo electrónico temas relacionados con la participación ciudadana.</t>
    </r>
  </si>
  <si>
    <r>
      <rPr>
        <b/>
        <u/>
        <sz val="8"/>
        <rFont val="Arial"/>
        <family val="2"/>
      </rPr>
      <t>Control Interno:</t>
    </r>
    <r>
      <rPr>
        <sz val="8"/>
        <rFont val="Arial"/>
        <family val="2"/>
      </rPr>
      <t xml:space="preserve"> 31-08-2015 Cumplimiento : 0%
Tiene Fecha de Finalización: 31 de Enero de 2016</t>
    </r>
  </si>
  <si>
    <r>
      <rPr>
        <b/>
        <u/>
        <sz val="8"/>
        <color rgb="FF000000"/>
        <rFont val="Arial"/>
        <family val="2"/>
      </rPr>
      <t>Control Interno:</t>
    </r>
    <r>
      <rPr>
        <sz val="8"/>
        <color rgb="FF000000"/>
        <rFont val="Arial"/>
        <family val="2"/>
      </rPr>
      <t xml:space="preserve"> 31-08-2015 Cumplimiento: 100%
Se han elaborado y publicado los Informes Pormenorizados en las fechas establecidas por la Ley 1474 de 2011</t>
    </r>
  </si>
  <si>
    <t>2015-IE14658 del 11-11-2015
Los avances de esta estrategia fueron solicitados a la arquitecta contratista de Fondo Cuenta - Rosa Gomez Corredor, anexos a este comunicado.</t>
  </si>
  <si>
    <t>2015IE14300 del 06·11·2015
El 29 de Julio de 2015 Se  realizo en Audiencia Publica la Rendición de Cuentas, y el video se publico en la Pagina Web, sesiones en directo de la Entidad.</t>
  </si>
  <si>
    <r>
      <t xml:space="preserve">2015IE14300 del 06·11·2015
Durante una semana se promocionó en las redes sociales y en la página web del Concejo de Bogotá la Transmisión de Rendición de Cuentas. Anexo Banner. Rendición de Cuentas 29 de Julio de 2015.
Se elaboró y publicó un boletín informativo sobre la rendición de cuentas del día 29 de j ulio de 2015. Así mismo, el boletín informativo fue remitido a los medios de comunicación para su respectiva publicación. Anexo Boletín informativo.
El Boletín informativo fue publicado en el Periódico Digital del Concejo de Bogotá. Anexo Periódico.
</t>
    </r>
    <r>
      <rPr>
        <b/>
        <sz val="8"/>
        <rFont val="Arial"/>
        <family val="2"/>
      </rPr>
      <t>Cumplimiento del 100%</t>
    </r>
  </si>
  <si>
    <r>
      <t xml:space="preserve">2015-11-03 IE13937 O 1
Desde el pasado mes de octubre 2015, se encuentra publicado en la pagina web www.concejodebogota.gov.co el documento "PROTOCOLOS DE ATENCION AL CIUDANO",ruta: EL CONCEJO / Dirección Juridica Concejo de Bogotá.
</t>
    </r>
    <r>
      <rPr>
        <b/>
        <sz val="8"/>
        <rFont val="Arial"/>
        <family val="2"/>
      </rPr>
      <t>Actividad Cumplida 100%</t>
    </r>
  </si>
  <si>
    <t>Dirección Jurídica/ Oficina Asesora de Comunicaciones</t>
  </si>
  <si>
    <r>
      <t xml:space="preserve">2015-IE14658 del 11-11-2015
Informe de la Dirección Administrativa 
Jornadas de Inducción y Reinducción para el 18/21 de Enero de 2016 para fortalecer los pricipios y valores de la Corporación.
2015IE14300 del 06·11·2015
La Oficina de Comunicaciones realizo dos diseños de esta campaña y la divulgó los días:
05-052015
07-06-2015
25-08-2015
10/08/2015. Licencia por maternidad
28/07/2015 Conoce tus derechos como
trabajador
07/05/20 15
Se divulgó en Intranet Campaña trámites y novedades el 25-07-30.
Se divulgó derecho al medio día libre por sufragio
</t>
    </r>
    <r>
      <rPr>
        <b/>
        <sz val="8"/>
        <rFont val="Arial"/>
        <family val="2"/>
      </rPr>
      <t>Actividad Cumplida 100%</t>
    </r>
  </si>
  <si>
    <r>
      <t xml:space="preserve">2015IE11889 del 04-06-2015
2015-11-03 IE13937 O 1
Las actualizaciones reportadas han sido tramitadas según su pertinenia y remitidas las a ctualizaciones al Jefe de la Oficina Asesora de Planeación:
IE13420 19-10-2015 Actualización Subsistema de Responsabilidad Social.
Mail 06-10-2015 Actualizacion Gestion Financiera y Evaluacion Independiente
Mail 07-09-2015 Actualización Recursos Fisicos - Correspondencia.
30-10-2015 Actualizacion Correspondencia.
04-12-2015 Actualizacion Talento Humano y de Recursos Físicos, a cargo de la Dirección Administrativa de la Corporación.
</t>
    </r>
    <r>
      <rPr>
        <b/>
        <sz val="8"/>
        <rFont val="Arial"/>
        <family val="2"/>
      </rPr>
      <t>Actividad Cumplida 100%</t>
    </r>
  </si>
  <si>
    <t>Plan Operativo de apoyo a la supervisión de Contratos.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</si>
</sst>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dd/mmm/yyyy"/>
    <numFmt numFmtId="166" formatCode="dd/mmmm/yyyy"/>
  </numFmts>
  <fonts count="19">
    <font>
      <sz val="10"/>
      <name val="Arial"/>
    </font>
    <font>
      <sz val="8"/>
      <name val="Arial"/>
      <family val="2"/>
    </font>
    <font>
      <b/>
      <sz val="14"/>
      <name val="Arial"/>
      <family val="2"/>
    </font>
    <font>
      <sz val="10"/>
      <name val="Arial"/>
      <family val="2"/>
    </font>
    <font>
      <b/>
      <sz val="10"/>
      <name val="Arial"/>
      <family val="2"/>
    </font>
    <font>
      <b/>
      <u/>
      <sz val="10"/>
      <name val="Arial"/>
      <family val="2"/>
    </font>
    <font>
      <sz val="8"/>
      <name val="Arial"/>
      <family val="2"/>
    </font>
    <font>
      <b/>
      <sz val="8"/>
      <name val="Arial"/>
      <family val="2"/>
    </font>
    <font>
      <b/>
      <u/>
      <sz val="8"/>
      <name val="Arial"/>
      <family val="2"/>
    </font>
    <font>
      <u/>
      <sz val="10"/>
      <color indexed="12"/>
      <name val="Arial"/>
      <family val="2"/>
    </font>
    <font>
      <sz val="11"/>
      <color indexed="8"/>
      <name val="Calibri"/>
      <family val="2"/>
    </font>
    <font>
      <sz val="8"/>
      <color indexed="8"/>
      <name val="Arial"/>
      <family val="2"/>
    </font>
    <font>
      <sz val="8"/>
      <name val="Arial"/>
      <family val="2"/>
    </font>
    <font>
      <u/>
      <sz val="10"/>
      <name val="Arial"/>
      <family val="2"/>
    </font>
    <font>
      <b/>
      <sz val="8"/>
      <color rgb="FFFF0000"/>
      <name val="Arial"/>
      <family val="2"/>
    </font>
    <font>
      <sz val="8"/>
      <color rgb="FF000000"/>
      <name val="Arial"/>
      <family val="2"/>
    </font>
    <font>
      <b/>
      <u/>
      <sz val="8"/>
      <color rgb="FF000000"/>
      <name val="Arial"/>
      <family val="2"/>
    </font>
    <font>
      <sz val="9"/>
      <color indexed="8"/>
      <name val="Arial"/>
      <family val="2"/>
    </font>
    <font>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s>
  <cellStyleXfs count="4">
    <xf numFmtId="0" fontId="0" fillId="0" borderId="0"/>
    <xf numFmtId="0" fontId="9" fillId="0" borderId="0" applyNumberFormat="0" applyFill="0" applyBorder="0" applyAlignment="0" applyProtection="0"/>
    <xf numFmtId="0" fontId="10" fillId="0" borderId="0"/>
    <xf numFmtId="0" fontId="3" fillId="0" borderId="0"/>
  </cellStyleXfs>
  <cellXfs count="399">
    <xf numFmtId="0" fontId="0" fillId="0" borderId="0" xfId="0"/>
    <xf numFmtId="0" fontId="3" fillId="0" borderId="0" xfId="0" applyFont="1"/>
    <xf numFmtId="0" fontId="4" fillId="0" borderId="1" xfId="0" quotePrefix="1" applyFont="1" applyBorder="1" applyAlignment="1">
      <alignment horizontal="center"/>
    </xf>
    <xf numFmtId="0" fontId="3" fillId="0" borderId="1" xfId="0" quotePrefix="1" applyFont="1" applyBorder="1" applyAlignment="1">
      <alignment horizontal="justify" vertical="center" wrapText="1"/>
    </xf>
    <xf numFmtId="0" fontId="3" fillId="0" borderId="1" xfId="0" applyFont="1" applyBorder="1" applyAlignment="1">
      <alignment horizontal="justify" vertical="center" wrapText="1"/>
    </xf>
    <xf numFmtId="0" fontId="5" fillId="0" borderId="0" xfId="0" quotePrefix="1" applyFont="1" applyAlignment="1">
      <alignment horizontal="left"/>
    </xf>
    <xf numFmtId="0" fontId="5" fillId="0" borderId="0" xfId="0" applyFont="1"/>
    <xf numFmtId="0" fontId="3" fillId="0" borderId="0" xfId="0" quotePrefix="1" applyFont="1" applyAlignment="1">
      <alignment horizontal="left"/>
    </xf>
    <xf numFmtId="0" fontId="0" fillId="0" borderId="0" xfId="0" applyNumberFormat="1" applyAlignment="1">
      <alignment horizontal="justify" vertical="center" wrapText="1" shrinkToFit="1"/>
    </xf>
    <xf numFmtId="0" fontId="3" fillId="0" borderId="1" xfId="0" quotePrefix="1" applyFont="1" applyBorder="1" applyAlignment="1">
      <alignment horizontal="justify" wrapText="1" shrinkToFit="1"/>
    </xf>
    <xf numFmtId="0" fontId="3" fillId="0" borderId="1" xfId="0" quotePrefix="1" applyFont="1" applyBorder="1" applyAlignment="1">
      <alignment horizontal="left" vertical="center"/>
    </xf>
    <xf numFmtId="0" fontId="3" fillId="0" borderId="0" xfId="0" quotePrefix="1" applyFont="1" applyAlignment="1">
      <alignment horizontal="justify" wrapText="1"/>
    </xf>
    <xf numFmtId="0" fontId="5" fillId="0" borderId="1" xfId="0" applyFont="1" applyBorder="1" applyAlignment="1">
      <alignment horizontal="center" vertical="center"/>
    </xf>
    <xf numFmtId="0" fontId="5" fillId="0" borderId="1" xfId="0" quotePrefix="1" applyFont="1" applyBorder="1" applyAlignment="1">
      <alignment horizontal="center" vertical="center" wrapText="1"/>
    </xf>
    <xf numFmtId="0" fontId="4" fillId="0" borderId="1" xfId="0" quotePrefix="1" applyFont="1" applyBorder="1" applyAlignment="1">
      <alignment horizontal="left" vertical="center"/>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1" xfId="0" quotePrefix="1" applyFont="1" applyBorder="1" applyAlignment="1">
      <alignment horizontal="justify" vertical="center" wrapText="1" shrinkToFit="1"/>
    </xf>
    <xf numFmtId="0" fontId="6" fillId="0" borderId="0" xfId="0" applyFont="1"/>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7" fillId="2" borderId="1" xfId="0" quotePrefix="1" applyFont="1" applyFill="1" applyBorder="1" applyAlignment="1">
      <alignment horizontal="center"/>
    </xf>
    <xf numFmtId="0" fontId="6"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justify" vertical="center"/>
    </xf>
    <xf numFmtId="0" fontId="6"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1" xfId="0" applyFont="1" applyFill="1" applyBorder="1" applyAlignment="1">
      <alignment horizontal="center" vertical="center"/>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quotePrefix="1" applyFont="1" applyFill="1" applyBorder="1" applyAlignment="1">
      <alignment horizontal="left" vertical="center" wrapText="1"/>
    </xf>
    <xf numFmtId="0" fontId="6" fillId="2" borderId="0" xfId="0" applyFont="1" applyFill="1"/>
    <xf numFmtId="0" fontId="8" fillId="2" borderId="0" xfId="0" applyFont="1" applyFill="1"/>
    <xf numFmtId="0" fontId="7" fillId="2" borderId="0" xfId="0" applyFont="1" applyFill="1" applyAlignment="1">
      <alignment horizontal="right"/>
    </xf>
    <xf numFmtId="0" fontId="6" fillId="2" borderId="0" xfId="0" quotePrefix="1" applyFont="1" applyFill="1" applyAlignment="1">
      <alignment horizontal="left"/>
    </xf>
    <xf numFmtId="0" fontId="6" fillId="2" borderId="1" xfId="0" applyFont="1" applyFill="1" applyBorder="1" applyAlignment="1">
      <alignment horizontal="justify"/>
    </xf>
    <xf numFmtId="0" fontId="6" fillId="2" borderId="1" xfId="0" applyFont="1" applyFill="1" applyBorder="1"/>
    <xf numFmtId="0" fontId="7" fillId="2" borderId="1" xfId="0" applyFont="1" applyFill="1" applyBorder="1"/>
    <xf numFmtId="4" fontId="7"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2" borderId="7" xfId="0" quotePrefix="1" applyFont="1" applyFill="1" applyBorder="1" applyAlignment="1">
      <alignment horizontal="left"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quotePrefix="1" applyFont="1" applyBorder="1" applyAlignment="1">
      <alignment horizontal="center"/>
    </xf>
    <xf numFmtId="0" fontId="8" fillId="0" borderId="1" xfId="1" quotePrefix="1" applyFont="1" applyBorder="1" applyAlignment="1">
      <alignment horizontal="center" wrapText="1"/>
    </xf>
    <xf numFmtId="0" fontId="6" fillId="0" borderId="1" xfId="0" quotePrefix="1" applyFont="1" applyBorder="1" applyAlignment="1">
      <alignment horizontal="center" vertical="center" wrapText="1"/>
    </xf>
    <xf numFmtId="0" fontId="6" fillId="0" borderId="8" xfId="0" applyFont="1" applyBorder="1" applyAlignment="1">
      <alignment horizontal="center" vertical="center"/>
    </xf>
    <xf numFmtId="0" fontId="7" fillId="0" borderId="1" xfId="0" applyFont="1" applyBorder="1" applyAlignment="1">
      <alignment horizontal="center" vertical="center" wrapText="1"/>
    </xf>
    <xf numFmtId="0" fontId="11" fillId="0" borderId="9" xfId="2" quotePrefix="1" applyFont="1" applyBorder="1" applyAlignment="1">
      <alignment wrapText="1"/>
    </xf>
    <xf numFmtId="0" fontId="11" fillId="0" borderId="10" xfId="2" quotePrefix="1" applyFont="1" applyBorder="1" applyAlignment="1">
      <alignment wrapText="1"/>
    </xf>
    <xf numFmtId="0" fontId="11" fillId="0" borderId="11" xfId="2" quotePrefix="1" applyFont="1" applyBorder="1" applyAlignment="1">
      <alignment wrapText="1"/>
    </xf>
    <xf numFmtId="0" fontId="11" fillId="0" borderId="12" xfId="2" quotePrefix="1" applyFont="1" applyBorder="1" applyAlignment="1">
      <alignment wrapText="1"/>
    </xf>
    <xf numFmtId="0" fontId="0" fillId="0" borderId="1" xfId="0" applyBorder="1"/>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0" borderId="1" xfId="0" quotePrefix="1" applyFont="1" applyBorder="1" applyAlignment="1">
      <alignment horizontal="justify"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Fill="1" applyBorder="1" applyAlignment="1">
      <alignment horizontal="justify" vertical="center" wrapText="1" shrinkToFit="1"/>
    </xf>
    <xf numFmtId="0" fontId="1" fillId="0" borderId="1" xfId="0" quotePrefix="1" applyFont="1" applyBorder="1" applyAlignment="1">
      <alignment horizontal="justify"/>
    </xf>
    <xf numFmtId="0" fontId="1" fillId="0" borderId="1" xfId="0" quotePrefix="1" applyFont="1" applyBorder="1" applyAlignment="1">
      <alignment horizontal="justify" vertical="center"/>
    </xf>
    <xf numFmtId="0" fontId="1" fillId="0" borderId="1" xfId="0" applyFont="1" applyBorder="1" applyAlignment="1">
      <alignment horizontal="justify"/>
    </xf>
    <xf numFmtId="0" fontId="1" fillId="0" borderId="1" xfId="0" applyFont="1" applyBorder="1" applyAlignment="1">
      <alignment horizontal="center" vertical="center"/>
    </xf>
    <xf numFmtId="0" fontId="1" fillId="0" borderId="1" xfId="0" quotePrefix="1" applyFont="1" applyBorder="1" applyAlignment="1">
      <alignment horizontal="justify" vertical="center" wrapText="1" shrinkToFit="1"/>
    </xf>
    <xf numFmtId="0" fontId="1" fillId="0" borderId="1" xfId="0" applyFont="1" applyBorder="1" applyAlignment="1">
      <alignment vertical="center"/>
    </xf>
    <xf numFmtId="0" fontId="1" fillId="0" borderId="1" xfId="0" applyFont="1" applyBorder="1" applyAlignment="1">
      <alignment horizontal="center" vertical="top" wrapText="1"/>
    </xf>
    <xf numFmtId="0" fontId="1" fillId="0" borderId="1" xfId="0" applyFont="1" applyBorder="1" applyAlignment="1">
      <alignment horizontal="justify" vertical="center" wrapText="1" shrinkToFit="1"/>
    </xf>
    <xf numFmtId="0" fontId="1" fillId="0" borderId="5" xfId="0" applyFont="1" applyBorder="1" applyAlignment="1">
      <alignment horizontal="justify" vertical="center" wrapText="1" shrinkToFit="1"/>
    </xf>
    <xf numFmtId="0" fontId="6" fillId="0" borderId="0" xfId="0" applyFont="1" applyAlignment="1">
      <alignment horizontal="center"/>
    </xf>
    <xf numFmtId="0" fontId="1" fillId="0" borderId="1" xfId="0" quotePrefix="1" applyFont="1" applyBorder="1" applyAlignment="1">
      <alignment horizontal="center" vertical="center"/>
    </xf>
    <xf numFmtId="0" fontId="1" fillId="0" borderId="5" xfId="0" quotePrefix="1" applyFont="1" applyBorder="1" applyAlignment="1">
      <alignment horizontal="justify" vertical="center" wrapText="1"/>
    </xf>
    <xf numFmtId="0" fontId="1" fillId="0" borderId="5" xfId="0" quotePrefix="1" applyFont="1" applyFill="1" applyBorder="1" applyAlignment="1">
      <alignment horizontal="justify" vertical="center" wrapText="1" shrinkToFit="1"/>
    </xf>
    <xf numFmtId="0" fontId="1" fillId="0" borderId="5" xfId="0" quotePrefix="1" applyFont="1" applyBorder="1" applyAlignment="1">
      <alignment horizontal="justify" vertical="center" wrapText="1" shrinkToFit="1"/>
    </xf>
    <xf numFmtId="0" fontId="1" fillId="0" borderId="1" xfId="0" applyFont="1" applyFill="1" applyBorder="1" applyAlignment="1">
      <alignment horizontal="justify" vertical="center"/>
    </xf>
    <xf numFmtId="0" fontId="1" fillId="0" borderId="1" xfId="0" quotePrefix="1" applyFont="1" applyBorder="1" applyAlignment="1">
      <alignment horizontal="center" vertical="center" wrapText="1" shrinkToFit="1"/>
    </xf>
    <xf numFmtId="0" fontId="1" fillId="0" borderId="1" xfId="0" applyFont="1" applyFill="1" applyBorder="1" applyAlignment="1">
      <alignment horizontal="justify" vertical="center" wrapText="1" shrinkToFit="1"/>
    </xf>
    <xf numFmtId="0" fontId="1" fillId="0" borderId="5" xfId="0" applyFont="1" applyBorder="1" applyAlignment="1">
      <alignment horizontal="center" vertical="center" wrapText="1" shrinkToFit="1"/>
    </xf>
    <xf numFmtId="0" fontId="1" fillId="0" borderId="6" xfId="0" quotePrefix="1" applyFont="1" applyBorder="1" applyAlignment="1">
      <alignment horizontal="center" vertical="center" wrapText="1"/>
    </xf>
    <xf numFmtId="0" fontId="1" fillId="0" borderId="1" xfId="0" applyFont="1" applyBorder="1" applyAlignment="1">
      <alignment horizontal="center" vertical="center" wrapText="1" shrinkToFit="1"/>
    </xf>
    <xf numFmtId="0" fontId="0" fillId="2" borderId="6" xfId="0" applyFill="1" applyBorder="1"/>
    <xf numFmtId="0" fontId="0" fillId="2" borderId="2" xfId="0" applyFill="1" applyBorder="1"/>
    <xf numFmtId="9" fontId="6" fillId="0" borderId="1" xfId="0" quotePrefix="1" applyNumberFormat="1" applyFont="1" applyBorder="1" applyAlignment="1">
      <alignment horizontal="center" vertical="center" wrapText="1" shrinkToFit="1"/>
    </xf>
    <xf numFmtId="0" fontId="1" fillId="0" borderId="0" xfId="0" applyFont="1"/>
    <xf numFmtId="0" fontId="1" fillId="0" borderId="0" xfId="0" quotePrefix="1" applyFont="1" applyAlignment="1">
      <alignment horizontal="left"/>
    </xf>
    <xf numFmtId="0" fontId="0" fillId="3" borderId="0" xfId="0" applyFill="1"/>
    <xf numFmtId="0" fontId="6" fillId="0" borderId="0" xfId="0" applyFont="1" applyAlignment="1">
      <alignment horizontal="center" vertical="center"/>
    </xf>
    <xf numFmtId="0" fontId="3" fillId="0" borderId="2"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5" xfId="0" applyFont="1" applyBorder="1" applyAlignment="1">
      <alignment horizontal="center" vertical="center"/>
    </xf>
    <xf numFmtId="0" fontId="3" fillId="0" borderId="1" xfId="0" applyFont="1" applyFill="1" applyBorder="1" applyAlignment="1">
      <alignment horizontal="justify" vertical="center" wrapText="1"/>
    </xf>
    <xf numFmtId="0" fontId="1" fillId="0" borderId="5" xfId="0" applyFont="1" applyBorder="1" applyAlignment="1">
      <alignment horizontal="justify" wrapText="1" shrinkToFit="1"/>
    </xf>
    <xf numFmtId="0" fontId="1" fillId="0" borderId="1" xfId="0" applyFont="1" applyFill="1" applyBorder="1" applyAlignment="1">
      <alignment vertical="center"/>
    </xf>
    <xf numFmtId="0" fontId="6" fillId="0" borderId="6" xfId="0" quotePrefix="1" applyFont="1" applyBorder="1" applyAlignment="1">
      <alignment horizontal="center" vertical="center" wrapText="1"/>
    </xf>
    <xf numFmtId="0" fontId="1" fillId="0" borderId="5" xfId="0" applyFont="1" applyBorder="1" applyAlignment="1">
      <alignment horizontal="center" vertical="center"/>
    </xf>
    <xf numFmtId="4" fontId="1" fillId="0" borderId="5" xfId="0" quotePrefix="1" applyNumberFormat="1" applyFont="1" applyBorder="1" applyAlignment="1">
      <alignment horizontal="justify" vertical="top" wrapText="1" shrinkToFit="1"/>
    </xf>
    <xf numFmtId="0" fontId="1" fillId="0" borderId="1" xfId="0" applyFont="1" applyBorder="1" applyAlignment="1">
      <alignment horizontal="justify" vertical="top" wrapText="1" shrinkToFit="1"/>
    </xf>
    <xf numFmtId="0" fontId="1" fillId="0" borderId="7" xfId="0" applyFont="1" applyBorder="1" applyAlignment="1">
      <alignment horizontal="justify" vertical="center"/>
    </xf>
    <xf numFmtId="0" fontId="1" fillId="0" borderId="1" xfId="0" quotePrefix="1" applyFont="1" applyBorder="1" applyAlignment="1">
      <alignment horizontal="center" vertical="center" wrapText="1"/>
    </xf>
    <xf numFmtId="0" fontId="1" fillId="0" borderId="5" xfId="0" quotePrefix="1" applyFont="1" applyBorder="1" applyAlignment="1">
      <alignment horizontal="justify" vertical="center"/>
    </xf>
    <xf numFmtId="0" fontId="1" fillId="0" borderId="5" xfId="0" quotePrefix="1" applyFont="1" applyBorder="1" applyAlignment="1">
      <alignment horizontal="center" vertical="center" wrapText="1" shrinkToFit="1"/>
    </xf>
    <xf numFmtId="9" fontId="1" fillId="0" borderId="1" xfId="0" quotePrefix="1" applyNumberFormat="1" applyFont="1" applyBorder="1" applyAlignment="1">
      <alignment horizontal="center" vertical="center" wrapText="1" shrinkToFit="1"/>
    </xf>
    <xf numFmtId="0" fontId="1" fillId="0" borderId="1" xfId="0" quotePrefix="1" applyFont="1" applyBorder="1" applyAlignment="1">
      <alignment horizontal="center" vertical="center" wrapText="1"/>
    </xf>
    <xf numFmtId="0" fontId="1" fillId="0" borderId="1" xfId="0" applyFont="1" applyBorder="1" applyAlignment="1">
      <alignment horizontal="justify" wrapText="1"/>
    </xf>
    <xf numFmtId="0" fontId="6" fillId="0" borderId="6" xfId="0" applyFont="1" applyBorder="1" applyAlignment="1">
      <alignment horizontal="center" vertical="center" wrapText="1"/>
    </xf>
    <xf numFmtId="0" fontId="1" fillId="4" borderId="1" xfId="0" applyFont="1" applyFill="1" applyBorder="1" applyAlignment="1">
      <alignment horizontal="justify" vertical="center"/>
    </xf>
    <xf numFmtId="0" fontId="1" fillId="4" borderId="1" xfId="0" quotePrefix="1" applyFont="1" applyFill="1" applyBorder="1" applyAlignment="1">
      <alignment horizontal="justify" vertical="center" wrapText="1"/>
    </xf>
    <xf numFmtId="0" fontId="1" fillId="4" borderId="1" xfId="0" quotePrefix="1" applyFont="1" applyFill="1" applyBorder="1" applyAlignment="1">
      <alignment horizontal="center" vertical="center" wrapText="1"/>
    </xf>
    <xf numFmtId="0" fontId="3" fillId="0" borderId="0" xfId="3" applyFont="1"/>
    <xf numFmtId="0" fontId="1" fillId="0" borderId="1" xfId="3" applyFont="1" applyBorder="1" applyAlignment="1">
      <alignment horizontal="center" vertical="center" wrapText="1"/>
    </xf>
    <xf numFmtId="0" fontId="1" fillId="0" borderId="1" xfId="3" applyFont="1" applyBorder="1" applyAlignment="1">
      <alignment horizontal="justify" vertical="center" wrapText="1" shrinkToFit="1"/>
    </xf>
    <xf numFmtId="0" fontId="1" fillId="0" borderId="1" xfId="3" quotePrefix="1" applyFont="1" applyBorder="1" applyAlignment="1">
      <alignment horizontal="justify" vertical="center" wrapText="1" shrinkToFit="1"/>
    </xf>
    <xf numFmtId="0" fontId="1" fillId="0" borderId="1" xfId="3" applyFont="1" applyBorder="1" applyAlignment="1">
      <alignment horizontal="justify" vertical="center"/>
    </xf>
    <xf numFmtId="0" fontId="1" fillId="0" borderId="4" xfId="3" applyFont="1" applyBorder="1" applyAlignment="1">
      <alignment horizontal="center" vertical="center" wrapText="1"/>
    </xf>
    <xf numFmtId="0" fontId="1" fillId="0" borderId="0" xfId="3" applyFont="1"/>
    <xf numFmtId="0" fontId="1" fillId="0" borderId="5" xfId="3" applyFont="1" applyBorder="1" applyAlignment="1">
      <alignment horizontal="justify" vertical="center" wrapText="1" shrinkToFit="1"/>
    </xf>
    <xf numFmtId="0" fontId="1" fillId="0" borderId="5" xfId="3"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6" xfId="0" quotePrefix="1" applyFont="1" applyBorder="1" applyAlignment="1">
      <alignment horizontal="center" vertical="center" wrapText="1"/>
    </xf>
    <xf numFmtId="165" fontId="4" fillId="0" borderId="1" xfId="0" applyNumberFormat="1" applyFont="1" applyBorder="1" applyAlignment="1">
      <alignment vertical="center"/>
    </xf>
    <xf numFmtId="0" fontId="0" fillId="0" borderId="7" xfId="0" applyBorder="1"/>
    <xf numFmtId="0" fontId="1" fillId="0" borderId="1" xfId="0" quotePrefix="1" applyFont="1" applyBorder="1" applyAlignment="1">
      <alignment vertical="center" wrapText="1"/>
    </xf>
    <xf numFmtId="0" fontId="1" fillId="0" borderId="1" xfId="0" quotePrefix="1" applyFont="1" applyBorder="1" applyAlignment="1">
      <alignment horizontal="justify" vertical="top" wrapText="1"/>
    </xf>
    <xf numFmtId="0" fontId="4" fillId="0" borderId="1" xfId="0" applyFont="1" applyBorder="1"/>
    <xf numFmtId="0" fontId="3" fillId="0" borderId="1" xfId="0" quotePrefix="1" applyFont="1" applyFill="1" applyBorder="1" applyAlignment="1">
      <alignment horizontal="center" vertical="center" wrapText="1"/>
    </xf>
    <xf numFmtId="165" fontId="0" fillId="0" borderId="1" xfId="0" applyNumberFormat="1" applyFill="1" applyBorder="1" applyAlignment="1">
      <alignment horizontal="center" vertical="center"/>
    </xf>
    <xf numFmtId="0" fontId="1" fillId="0" borderId="4" xfId="3" quotePrefix="1" applyFont="1" applyBorder="1" applyAlignment="1">
      <alignment vertical="center"/>
    </xf>
    <xf numFmtId="0" fontId="1" fillId="0" borderId="3" xfId="3" applyFont="1" applyBorder="1" applyAlignment="1">
      <alignment vertical="center"/>
    </xf>
    <xf numFmtId="0" fontId="1" fillId="0" borderId="7" xfId="3" applyFont="1" applyBorder="1" applyAlignment="1">
      <alignment vertical="center"/>
    </xf>
    <xf numFmtId="0" fontId="1" fillId="0" borderId="4" xfId="3" applyFont="1" applyBorder="1" applyAlignment="1">
      <alignment vertical="center"/>
    </xf>
    <xf numFmtId="0" fontId="1" fillId="0" borderId="0" xfId="0" applyFont="1" applyFill="1"/>
    <xf numFmtId="166" fontId="1" fillId="0" borderId="1" xfId="3" applyNumberFormat="1" applyFont="1" applyBorder="1" applyAlignment="1">
      <alignment horizontal="center" vertical="center"/>
    </xf>
    <xf numFmtId="0" fontId="0" fillId="0" borderId="1" xfId="0" applyFill="1" applyBorder="1" applyAlignment="1">
      <alignment horizontal="center" vertical="center"/>
    </xf>
    <xf numFmtId="10" fontId="0" fillId="0" borderId="0" xfId="0" applyNumberFormat="1"/>
    <xf numFmtId="0" fontId="3" fillId="0" borderId="1" xfId="0" quotePrefix="1" applyFont="1" applyBorder="1" applyAlignment="1">
      <alignment horizontal="center" vertical="center" wrapText="1"/>
    </xf>
    <xf numFmtId="0" fontId="3" fillId="0" borderId="1" xfId="0" quotePrefix="1" applyFont="1" applyBorder="1" applyAlignment="1">
      <alignment horizontal="justify" vertical="center"/>
    </xf>
    <xf numFmtId="0" fontId="3" fillId="0" borderId="1" xfId="0" quotePrefix="1" applyFont="1" applyBorder="1" applyAlignment="1">
      <alignment horizontal="center" vertical="center" wrapText="1"/>
    </xf>
    <xf numFmtId="164" fontId="0" fillId="0" borderId="0" xfId="0" applyNumberForma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6" xfId="0" quotePrefix="1" applyFont="1" applyBorder="1" applyAlignment="1">
      <alignment horizontal="justify" vertical="center"/>
    </xf>
    <xf numFmtId="0" fontId="3" fillId="0" borderId="5" xfId="0" quotePrefix="1" applyFont="1" applyBorder="1" applyAlignment="1">
      <alignment horizontal="justify" vertical="center"/>
    </xf>
    <xf numFmtId="165" fontId="0" fillId="0" borderId="6" xfId="0" applyNumberFormat="1" applyBorder="1" applyAlignment="1">
      <alignment horizontal="center" vertical="center"/>
    </xf>
    <xf numFmtId="0" fontId="3" fillId="0" borderId="1" xfId="0" applyFont="1" applyBorder="1" applyAlignment="1">
      <alignment horizontal="justify" vertical="center"/>
    </xf>
    <xf numFmtId="0" fontId="3" fillId="5" borderId="1" xfId="0" applyFont="1" applyFill="1" applyBorder="1" applyAlignment="1">
      <alignment horizontal="justify" vertical="center" wrapText="1"/>
    </xf>
    <xf numFmtId="0" fontId="3" fillId="0" borderId="1" xfId="0" quotePrefix="1" applyFont="1" applyFill="1" applyBorder="1" applyAlignment="1">
      <alignment horizontal="justify" vertical="center" wrapText="1"/>
    </xf>
    <xf numFmtId="0" fontId="3" fillId="0" borderId="1" xfId="0" quotePrefix="1" applyFont="1" applyFill="1" applyBorder="1" applyAlignment="1">
      <alignment horizontal="justify" vertical="center" wrapText="1" shrinkToFit="1"/>
    </xf>
    <xf numFmtId="0" fontId="3" fillId="4" borderId="1" xfId="0" quotePrefix="1" applyFont="1" applyFill="1" applyBorder="1" applyAlignment="1">
      <alignment horizontal="justify" vertical="center" wrapText="1"/>
    </xf>
    <xf numFmtId="0" fontId="1" fillId="4" borderId="1" xfId="0" quotePrefix="1" applyFont="1" applyFill="1" applyBorder="1" applyAlignment="1">
      <alignment horizontal="justify" vertical="top" wrapText="1"/>
    </xf>
    <xf numFmtId="0" fontId="3" fillId="0" borderId="1"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5" xfId="0" applyFont="1" applyBorder="1" applyAlignment="1">
      <alignment horizontal="center" vertical="center"/>
    </xf>
    <xf numFmtId="0" fontId="1" fillId="4" borderId="7" xfId="0" applyFont="1" applyFill="1" applyBorder="1" applyAlignment="1">
      <alignment horizontal="justify" vertical="center" wrapText="1" shrinkToFit="1"/>
    </xf>
    <xf numFmtId="0" fontId="1" fillId="4" borderId="5" xfId="0" quotePrefix="1" applyFont="1" applyFill="1" applyBorder="1" applyAlignment="1">
      <alignment horizontal="justify" vertical="center" wrapText="1" shrinkToFit="1"/>
    </xf>
    <xf numFmtId="0" fontId="1" fillId="4" borderId="1" xfId="0" applyFont="1" applyFill="1" applyBorder="1" applyAlignment="1">
      <alignment horizontal="center" vertical="center"/>
    </xf>
    <xf numFmtId="0" fontId="1" fillId="4" borderId="1" xfId="0" applyFont="1" applyFill="1" applyBorder="1" applyAlignment="1">
      <alignment horizontal="justify" vertical="center" wrapText="1" shrinkToFit="1"/>
    </xf>
    <xf numFmtId="0" fontId="1" fillId="4" borderId="1" xfId="0" applyFont="1" applyFill="1" applyBorder="1" applyAlignment="1">
      <alignment horizontal="center" vertical="center" wrapText="1" shrinkToFit="1"/>
    </xf>
    <xf numFmtId="0" fontId="1" fillId="4" borderId="1" xfId="0" applyFont="1" applyFill="1" applyBorder="1" applyAlignment="1">
      <alignment horizontal="justify" vertical="center" wrapText="1"/>
    </xf>
    <xf numFmtId="9" fontId="1" fillId="4" borderId="1" xfId="0" quotePrefix="1" applyNumberFormat="1" applyFont="1" applyFill="1" applyBorder="1" applyAlignment="1">
      <alignment horizontal="center" vertical="center" wrapText="1" shrinkToFit="1"/>
    </xf>
    <xf numFmtId="0" fontId="1" fillId="4" borderId="1" xfId="0" quotePrefix="1" applyFont="1" applyFill="1" applyBorder="1" applyAlignment="1">
      <alignment horizontal="left" vertical="center" wrapText="1" shrinkToFit="1"/>
    </xf>
    <xf numFmtId="0" fontId="1" fillId="4" borderId="1" xfId="0" quotePrefix="1" applyFont="1" applyFill="1" applyBorder="1" applyAlignment="1">
      <alignment horizontal="justify" vertical="center" wrapText="1" shrinkToFit="1"/>
    </xf>
    <xf numFmtId="0" fontId="1" fillId="0" borderId="5" xfId="0" quotePrefix="1" applyFont="1" applyFill="1" applyBorder="1" applyAlignment="1">
      <alignment horizontal="justify" vertical="center" wrapText="1"/>
    </xf>
    <xf numFmtId="0" fontId="3" fillId="0" borderId="1" xfId="0" quotePrefix="1" applyFont="1" applyBorder="1" applyAlignment="1">
      <alignment horizontal="center" vertical="center" wrapText="1"/>
    </xf>
    <xf numFmtId="0" fontId="3" fillId="0" borderId="6" xfId="0" applyFont="1" applyBorder="1" applyAlignment="1">
      <alignment horizontal="justify" vertical="center" wrapText="1"/>
    </xf>
    <xf numFmtId="0" fontId="1" fillId="0" borderId="0" xfId="0" applyFont="1" applyAlignment="1">
      <alignment horizontal="center" vertical="center"/>
    </xf>
    <xf numFmtId="0" fontId="3" fillId="2" borderId="5" xfId="0" applyFont="1" applyFill="1" applyBorder="1" applyAlignment="1">
      <alignment horizontal="center"/>
    </xf>
    <xf numFmtId="0" fontId="6" fillId="0" borderId="6" xfId="0" quotePrefix="1" applyFont="1" applyFill="1" applyBorder="1" applyAlignment="1">
      <alignment horizontal="center" vertical="center" wrapText="1"/>
    </xf>
    <xf numFmtId="0" fontId="7" fillId="0" borderId="1" xfId="0" applyFont="1" applyBorder="1" applyAlignment="1">
      <alignment horizontal="center"/>
    </xf>
    <xf numFmtId="0" fontId="1"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1" fillId="0" borderId="1" xfId="3" applyFont="1" applyBorder="1" applyAlignment="1">
      <alignment horizontal="center" vertical="center" wrapText="1"/>
    </xf>
    <xf numFmtId="0" fontId="7" fillId="0" borderId="3" xfId="3" applyFont="1" applyBorder="1" applyAlignment="1">
      <alignment horizontal="right" vertical="center"/>
    </xf>
    <xf numFmtId="10" fontId="7" fillId="0" borderId="3" xfId="3" applyNumberFormat="1" applyFont="1" applyBorder="1" applyAlignment="1">
      <alignment horizontal="left" vertical="center"/>
    </xf>
    <xf numFmtId="0" fontId="7" fillId="0" borderId="16" xfId="3" applyFont="1" applyBorder="1" applyAlignment="1">
      <alignment horizontal="center" vertical="center" wrapText="1" shrinkToFit="1"/>
    </xf>
    <xf numFmtId="0" fontId="7" fillId="0" borderId="16" xfId="3" applyFont="1" applyBorder="1" applyAlignment="1">
      <alignment horizontal="center"/>
    </xf>
    <xf numFmtId="0" fontId="7" fillId="0" borderId="17" xfId="3" applyFont="1" applyBorder="1" applyAlignment="1">
      <alignment horizontal="center" vertical="center" wrapText="1"/>
    </xf>
    <xf numFmtId="0" fontId="1" fillId="0" borderId="1" xfId="3" quotePrefix="1"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justify" vertical="center" wrapText="1"/>
    </xf>
    <xf numFmtId="0" fontId="7" fillId="0" borderId="0" xfId="0" quotePrefix="1" applyFont="1" applyBorder="1" applyAlignment="1">
      <alignment horizontal="right" vertical="center" wrapText="1"/>
    </xf>
    <xf numFmtId="0" fontId="7" fillId="0" borderId="1" xfId="0" applyFont="1" applyBorder="1" applyAlignment="1">
      <alignment horizontal="center" vertical="center"/>
    </xf>
    <xf numFmtId="0" fontId="1" fillId="0" borderId="1" xfId="0" applyFont="1" applyBorder="1" applyAlignment="1">
      <alignment horizontal="center" wrapText="1"/>
    </xf>
    <xf numFmtId="165" fontId="7" fillId="0" borderId="17" xfId="3" quotePrefix="1" applyNumberFormat="1" applyFont="1" applyBorder="1" applyAlignment="1">
      <alignment horizontal="center" vertical="center" wrapText="1"/>
    </xf>
    <xf numFmtId="0" fontId="1" fillId="0" borderId="1" xfId="3" applyFont="1" applyBorder="1" applyAlignment="1">
      <alignment horizontal="center" vertical="center" wrapText="1" shrinkToFit="1"/>
    </xf>
    <xf numFmtId="0" fontId="1" fillId="0" borderId="1" xfId="3" applyFont="1" applyBorder="1" applyAlignment="1">
      <alignment horizontal="justify" vertical="top" wrapText="1"/>
    </xf>
    <xf numFmtId="0" fontId="1" fillId="0" borderId="1" xfId="3" applyFont="1" applyBorder="1" applyAlignment="1">
      <alignment vertical="center"/>
    </xf>
    <xf numFmtId="0" fontId="1"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xf>
    <xf numFmtId="10" fontId="4" fillId="0" borderId="1" xfId="0" quotePrefix="1" applyNumberFormat="1" applyFont="1" applyBorder="1" applyAlignment="1">
      <alignment horizontal="center" vertical="center" wrapText="1" shrinkToFit="1"/>
    </xf>
    <xf numFmtId="10" fontId="7" fillId="0" borderId="1" xfId="0" quotePrefix="1" applyNumberFormat="1" applyFont="1" applyBorder="1" applyAlignment="1">
      <alignment horizontal="center" vertical="center" wrapText="1" shrinkToFit="1"/>
    </xf>
    <xf numFmtId="0" fontId="1" fillId="0" borderId="18" xfId="3" applyFont="1" applyBorder="1" applyAlignment="1">
      <alignment horizontal="justify" vertical="center" wrapText="1" shrinkToFit="1"/>
    </xf>
    <xf numFmtId="0" fontId="1" fillId="0" borderId="19" xfId="3" applyFont="1" applyBorder="1" applyAlignment="1">
      <alignment horizontal="justify" vertical="center" wrapText="1" shrinkToFit="1"/>
    </xf>
    <xf numFmtId="0" fontId="1" fillId="0" borderId="4" xfId="3" applyFont="1" applyBorder="1" applyAlignment="1">
      <alignment horizontal="justify" vertical="center"/>
    </xf>
    <xf numFmtId="0" fontId="1" fillId="0" borderId="4" xfId="3" applyFont="1" applyBorder="1" applyAlignment="1">
      <alignment horizontal="justify" vertical="center" wrapText="1" shrinkToFit="1"/>
    </xf>
    <xf numFmtId="0" fontId="1" fillId="0" borderId="4" xfId="3" applyFont="1" applyBorder="1" applyAlignment="1">
      <alignment horizontal="justify" vertical="top" wrapText="1"/>
    </xf>
    <xf numFmtId="0" fontId="1" fillId="0" borderId="4" xfId="3" quotePrefix="1" applyFont="1" applyBorder="1" applyAlignment="1">
      <alignment horizontal="justify" vertical="center" wrapText="1" shrinkToFit="1"/>
    </xf>
    <xf numFmtId="0" fontId="14" fillId="0" borderId="1" xfId="3" applyFont="1" applyBorder="1" applyAlignment="1">
      <alignment horizontal="justify" vertical="center" wrapText="1" shrinkToFit="1"/>
    </xf>
    <xf numFmtId="0" fontId="1" fillId="0" borderId="20" xfId="3" applyFont="1" applyBorder="1" applyAlignment="1">
      <alignment horizontal="justify" vertical="center" wrapText="1" shrinkToFit="1"/>
    </xf>
    <xf numFmtId="0" fontId="1" fillId="0" borderId="16" xfId="3" applyFont="1" applyBorder="1" applyAlignment="1">
      <alignment horizontal="justify" vertical="center" wrapText="1" shrinkToFit="1"/>
    </xf>
    <xf numFmtId="10" fontId="7" fillId="0" borderId="1" xfId="0" applyNumberFormat="1" applyFont="1" applyBorder="1" applyAlignment="1">
      <alignment horizontal="center" vertical="center"/>
    </xf>
    <xf numFmtId="10" fontId="7" fillId="0" borderId="1" xfId="0" applyNumberFormat="1" applyFont="1" applyBorder="1" applyAlignment="1">
      <alignment horizontal="center" vertical="center" wrapText="1" shrinkToFit="1"/>
    </xf>
    <xf numFmtId="165" fontId="0" fillId="0" borderId="4" xfId="0" applyNumberFormat="1" applyFill="1" applyBorder="1" applyAlignment="1">
      <alignment horizontal="center" vertical="center"/>
    </xf>
    <xf numFmtId="0" fontId="0" fillId="0" borderId="0" xfId="0" applyFill="1"/>
    <xf numFmtId="165" fontId="0" fillId="0" borderId="1" xfId="0" applyNumberForma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5" xfId="3" applyFont="1" applyFill="1" applyBorder="1" applyAlignment="1">
      <alignment horizontal="justify" vertical="center" wrapText="1" shrinkToFit="1"/>
    </xf>
    <xf numFmtId="0" fontId="7" fillId="0" borderId="15" xfId="3" quotePrefix="1" applyFont="1" applyBorder="1" applyAlignment="1">
      <alignment horizontal="justify" vertical="center" wrapText="1" shrinkToFit="1"/>
    </xf>
    <xf numFmtId="0" fontId="1" fillId="0" borderId="4" xfId="3" applyFont="1" applyBorder="1" applyAlignment="1">
      <alignment horizontal="justify" vertical="center" wrapText="1"/>
    </xf>
    <xf numFmtId="0" fontId="8" fillId="0" borderId="4" xfId="3" quotePrefix="1" applyFont="1" applyBorder="1" applyAlignment="1">
      <alignment horizontal="justify" vertical="center" wrapText="1" shrinkToFit="1"/>
    </xf>
    <xf numFmtId="0" fontId="1" fillId="4" borderId="1" xfId="3" applyFont="1" applyFill="1" applyBorder="1" applyAlignment="1">
      <alignment horizontal="justify" vertical="top" wrapText="1" shrinkToFit="1"/>
    </xf>
    <xf numFmtId="0" fontId="15" fillId="4" borderId="1" xfId="0" applyFont="1" applyFill="1" applyBorder="1" applyAlignment="1">
      <alignment horizontal="justify" vertical="top" wrapText="1"/>
    </xf>
    <xf numFmtId="0" fontId="1" fillId="4" borderId="1" xfId="0" applyFont="1" applyFill="1" applyBorder="1" applyAlignment="1">
      <alignment horizontal="justify" vertical="top" wrapText="1"/>
    </xf>
    <xf numFmtId="0" fontId="1" fillId="4" borderId="1" xfId="3" quotePrefix="1" applyFont="1" applyFill="1" applyBorder="1" applyAlignment="1">
      <alignment horizontal="justify" vertical="top" wrapText="1"/>
    </xf>
    <xf numFmtId="0" fontId="1" fillId="4" borderId="1" xfId="3" applyFont="1" applyFill="1" applyBorder="1" applyAlignment="1">
      <alignment horizontal="justify" vertical="top" wrapText="1"/>
    </xf>
    <xf numFmtId="0" fontId="1" fillId="4" borderId="5" xfId="3" applyFont="1" applyFill="1" applyBorder="1" applyAlignment="1">
      <alignment horizontal="justify" vertical="center" wrapText="1" shrinkToFit="1"/>
    </xf>
    <xf numFmtId="0" fontId="1" fillId="4" borderId="1" xfId="3" applyFont="1" applyFill="1" applyBorder="1" applyAlignment="1">
      <alignment horizontal="justify" vertical="top"/>
    </xf>
    <xf numFmtId="0" fontId="1" fillId="4" borderId="4" xfId="3" applyFont="1" applyFill="1" applyBorder="1" applyAlignment="1">
      <alignment horizontal="justify" vertical="top"/>
    </xf>
    <xf numFmtId="0" fontId="1" fillId="4" borderId="1" xfId="3" quotePrefix="1" applyFont="1" applyFill="1" applyBorder="1" applyAlignment="1">
      <alignment horizontal="justify" vertical="top" wrapText="1" shrinkToFit="1"/>
    </xf>
    <xf numFmtId="0" fontId="17" fillId="2" borderId="1" xfId="2" quotePrefix="1" applyFont="1" applyFill="1" applyBorder="1" applyAlignment="1">
      <alignment horizontal="right" vertical="center"/>
    </xf>
    <xf numFmtId="0" fontId="1" fillId="0" borderId="0" xfId="3" applyFont="1" applyAlignment="1">
      <alignment vertical="center"/>
    </xf>
    <xf numFmtId="0" fontId="1" fillId="0" borderId="3" xfId="0" applyFont="1" applyFill="1" applyBorder="1" applyAlignment="1">
      <alignment vertical="center"/>
    </xf>
    <xf numFmtId="0" fontId="18" fillId="2" borderId="1" xfId="2" quotePrefix="1" applyFont="1" applyFill="1" applyBorder="1" applyAlignment="1">
      <alignment horizontal="left" vertical="center"/>
    </xf>
    <xf numFmtId="0" fontId="18" fillId="2" borderId="1" xfId="2" quotePrefix="1" applyFont="1" applyFill="1" applyBorder="1" applyAlignment="1">
      <alignment vertical="center"/>
    </xf>
    <xf numFmtId="0" fontId="1" fillId="0" borderId="0" xfId="0" applyFont="1" applyAlignment="1">
      <alignment horizontal="center" vertical="center" wrapText="1" shrinkToFit="1"/>
    </xf>
    <xf numFmtId="0" fontId="3" fillId="3" borderId="1" xfId="0" quotePrefix="1" applyFont="1" applyFill="1" applyBorder="1" applyAlignment="1">
      <alignment horizontal="center" vertical="center" wrapText="1"/>
    </xf>
    <xf numFmtId="0" fontId="1" fillId="4" borderId="1" xfId="3" applyFont="1" applyFill="1" applyBorder="1" applyAlignment="1">
      <alignment horizontal="justify"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wrapText="1"/>
    </xf>
    <xf numFmtId="3" fontId="4" fillId="0" borderId="4" xfId="0" applyNumberFormat="1" applyFont="1" applyBorder="1" applyAlignment="1">
      <alignment vertical="center"/>
    </xf>
    <xf numFmtId="3" fontId="4" fillId="0" borderId="7" xfId="0" applyNumberFormat="1" applyFont="1" applyBorder="1" applyAlignment="1">
      <alignment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6"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5" xfId="0" quotePrefix="1" applyFont="1" applyBorder="1" applyAlignment="1">
      <alignment horizontal="center" vertical="center" wrapText="1"/>
    </xf>
    <xf numFmtId="0" fontId="4" fillId="0" borderId="3" xfId="0" applyFont="1" applyBorder="1" applyAlignment="1">
      <alignment horizontal="center"/>
    </xf>
    <xf numFmtId="0" fontId="4" fillId="0" borderId="6" xfId="0" quotePrefix="1" applyFont="1" applyBorder="1" applyAlignment="1">
      <alignment horizontal="justify" vertical="center" wrapText="1"/>
    </xf>
    <xf numFmtId="0" fontId="4" fillId="0" borderId="2" xfId="0" quotePrefix="1" applyFont="1" applyBorder="1" applyAlignment="1">
      <alignment horizontal="justify" vertical="center" wrapText="1"/>
    </xf>
    <xf numFmtId="0" fontId="4" fillId="0" borderId="5" xfId="0" quotePrefix="1" applyFont="1" applyBorder="1" applyAlignment="1">
      <alignment horizontal="justify" vertical="center" wrapText="1"/>
    </xf>
    <xf numFmtId="0" fontId="4" fillId="0" borderId="6" xfId="0" quotePrefix="1" applyFont="1" applyBorder="1" applyAlignment="1">
      <alignment vertical="center"/>
    </xf>
    <xf numFmtId="0" fontId="4" fillId="0" borderId="2" xfId="0" quotePrefix="1" applyFont="1" applyBorder="1" applyAlignment="1">
      <alignment vertical="center"/>
    </xf>
    <xf numFmtId="0" fontId="4" fillId="0" borderId="5" xfId="0" quotePrefix="1" applyFont="1" applyBorder="1" applyAlignment="1">
      <alignment vertical="center"/>
    </xf>
    <xf numFmtId="0" fontId="3" fillId="0" borderId="4" xfId="0" quotePrefix="1" applyFont="1" applyBorder="1" applyAlignment="1">
      <alignment horizontal="justify" vertical="center"/>
    </xf>
    <xf numFmtId="0" fontId="3" fillId="0" borderId="3" xfId="0" quotePrefix="1" applyFont="1" applyBorder="1" applyAlignment="1">
      <alignment horizontal="justify" vertical="center"/>
    </xf>
    <xf numFmtId="0" fontId="0" fillId="0" borderId="3" xfId="0" applyBorder="1" applyAlignment="1">
      <alignment horizontal="justify" vertical="center"/>
    </xf>
    <xf numFmtId="0" fontId="0" fillId="0" borderId="7" xfId="0" applyBorder="1" applyAlignment="1">
      <alignment horizontal="justify" vertical="center"/>
    </xf>
    <xf numFmtId="0" fontId="3" fillId="0" borderId="4" xfId="0" quotePrefix="1" applyFont="1" applyBorder="1" applyAlignment="1">
      <alignment horizontal="justify"/>
    </xf>
    <xf numFmtId="0" fontId="3" fillId="0" borderId="3" xfId="0" applyFont="1" applyBorder="1" applyAlignment="1">
      <alignment horizontal="justify"/>
    </xf>
    <xf numFmtId="0" fontId="0" fillId="0" borderId="3" xfId="0" applyBorder="1" applyAlignment="1">
      <alignment horizontal="justify"/>
    </xf>
    <xf numFmtId="0" fontId="0" fillId="0" borderId="7" xfId="0" applyBorder="1" applyAlignment="1">
      <alignment horizontal="justify"/>
    </xf>
    <xf numFmtId="0" fontId="3" fillId="0" borderId="3" xfId="0" applyFont="1" applyBorder="1" applyAlignment="1">
      <alignment horizontal="justify" vertical="center"/>
    </xf>
    <xf numFmtId="0" fontId="3" fillId="0" borderId="3" xfId="0" quotePrefix="1" applyFont="1" applyBorder="1" applyAlignment="1">
      <alignment horizontal="justify"/>
    </xf>
    <xf numFmtId="0" fontId="3" fillId="0" borderId="4" xfId="0" quotePrefix="1" applyFont="1" applyBorder="1" applyAlignment="1">
      <alignment horizontal="justify" vertical="center" wrapText="1" shrinkToFit="1"/>
    </xf>
    <xf numFmtId="0" fontId="3" fillId="0" borderId="3" xfId="0" quotePrefix="1" applyFont="1" applyBorder="1" applyAlignment="1">
      <alignment horizontal="justify" vertical="center" wrapText="1" shrinkToFit="1"/>
    </xf>
    <xf numFmtId="0" fontId="0" fillId="0" borderId="3" xfId="0" applyBorder="1" applyAlignment="1">
      <alignment horizontal="justify" vertical="center" wrapText="1" shrinkToFit="1"/>
    </xf>
    <xf numFmtId="0" fontId="0" fillId="0" borderId="7" xfId="0" applyBorder="1" applyAlignment="1">
      <alignment horizontal="justify" vertical="center" wrapText="1" shrinkToFit="1"/>
    </xf>
    <xf numFmtId="0" fontId="5" fillId="0" borderId="4"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3" fillId="0" borderId="4" xfId="0" quotePrefix="1" applyFont="1" applyBorder="1" applyAlignment="1">
      <alignment horizontal="center" vertical="center" wrapText="1"/>
    </xf>
    <xf numFmtId="0" fontId="3" fillId="0" borderId="7" xfId="0" quotePrefix="1" applyFont="1" applyBorder="1" applyAlignment="1">
      <alignment horizontal="center" vertical="center" wrapText="1"/>
    </xf>
    <xf numFmtId="0" fontId="3" fillId="0" borderId="6" xfId="0" quotePrefix="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 fillId="0" borderId="4" xfId="0" applyFont="1" applyBorder="1" applyAlignment="1">
      <alignment horizontal="center" vertical="center" wrapText="1" shrinkToFit="1"/>
    </xf>
    <xf numFmtId="0" fontId="0" fillId="0" borderId="7" xfId="0" applyBorder="1" applyAlignment="1">
      <alignment horizontal="center" vertical="center" wrapText="1" shrinkToFit="1"/>
    </xf>
    <xf numFmtId="0" fontId="2" fillId="0" borderId="9" xfId="0" quotePrefix="1" applyFont="1" applyBorder="1" applyAlignment="1">
      <alignment horizontal="center" vertical="center" wrapText="1"/>
    </xf>
    <xf numFmtId="0" fontId="2" fillId="0" borderId="13" xfId="0" quotePrefix="1" applyFont="1" applyBorder="1" applyAlignment="1">
      <alignment horizontal="center" vertical="center" wrapText="1"/>
    </xf>
    <xf numFmtId="0" fontId="2" fillId="0" borderId="10" xfId="0" quotePrefix="1" applyFont="1" applyBorder="1" applyAlignment="1">
      <alignment horizontal="center" vertical="center" wrapText="1"/>
    </xf>
    <xf numFmtId="0" fontId="2" fillId="0" borderId="11" xfId="0" quotePrefix="1" applyFont="1" applyBorder="1" applyAlignment="1">
      <alignment horizontal="center" vertical="center" wrapText="1"/>
    </xf>
    <xf numFmtId="0" fontId="2" fillId="0" borderId="0" xfId="0" quotePrefix="1" applyFont="1" applyBorder="1" applyAlignment="1">
      <alignment horizontal="center" vertical="center" wrapText="1"/>
    </xf>
    <xf numFmtId="0" fontId="2" fillId="0" borderId="12"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0" fontId="2" fillId="0" borderId="15"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3" fillId="0" borderId="4" xfId="0" quotePrefix="1" applyFont="1" applyBorder="1" applyAlignment="1">
      <alignment horizontal="justify" vertical="center" wrapText="1"/>
    </xf>
    <xf numFmtId="0" fontId="3" fillId="0" borderId="3" xfId="0" quotePrefix="1" applyFont="1" applyBorder="1" applyAlignment="1">
      <alignment horizontal="justify" vertical="center" wrapText="1"/>
    </xf>
    <xf numFmtId="0" fontId="3" fillId="0" borderId="7" xfId="0" quotePrefix="1" applyFont="1" applyBorder="1" applyAlignment="1">
      <alignment horizontal="justify" vertic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7" fillId="0" borderId="1" xfId="3" quotePrefix="1" applyFont="1" applyBorder="1" applyAlignment="1">
      <alignment horizontal="justify" vertical="center" wrapText="1"/>
    </xf>
    <xf numFmtId="0" fontId="7" fillId="0" borderId="1" xfId="3" applyFont="1" applyBorder="1" applyAlignment="1">
      <alignment horizontal="justify" vertical="center" wrapText="1"/>
    </xf>
    <xf numFmtId="0" fontId="7" fillId="0" borderId="6" xfId="3" quotePrefix="1" applyFont="1" applyFill="1" applyBorder="1" applyAlignment="1">
      <alignment horizontal="justify" vertical="center" wrapText="1"/>
    </xf>
    <xf numFmtId="0" fontId="7" fillId="0" borderId="2" xfId="3" quotePrefix="1" applyFont="1" applyFill="1" applyBorder="1" applyAlignment="1">
      <alignment horizontal="justify" vertical="center" wrapText="1"/>
    </xf>
    <xf numFmtId="0" fontId="1" fillId="0" borderId="1" xfId="3" quotePrefix="1" applyFont="1" applyBorder="1" applyAlignment="1">
      <alignment horizontal="center" vertical="center" wrapText="1"/>
    </xf>
    <xf numFmtId="0" fontId="7" fillId="0" borderId="1" xfId="3" applyFont="1" applyFill="1" applyBorder="1" applyAlignment="1">
      <alignment horizontal="justify" vertical="center" wrapText="1"/>
    </xf>
    <xf numFmtId="0" fontId="7" fillId="0" borderId="16" xfId="3" applyFont="1" applyBorder="1" applyAlignment="1">
      <alignment horizontal="center" vertical="center" wrapText="1"/>
    </xf>
    <xf numFmtId="0" fontId="7" fillId="0" borderId="2" xfId="3" quotePrefix="1" applyFont="1" applyBorder="1" applyAlignment="1">
      <alignment horizontal="justify" vertical="center" wrapText="1"/>
    </xf>
    <xf numFmtId="0" fontId="11" fillId="0" borderId="1" xfId="2" quotePrefix="1" applyFont="1" applyBorder="1" applyAlignment="1">
      <alignment horizontal="center" wrapText="1"/>
    </xf>
    <xf numFmtId="0" fontId="11" fillId="0" borderId="1" xfId="2" applyFont="1" applyBorder="1" applyAlignment="1">
      <alignment horizontal="center" wrapText="1"/>
    </xf>
    <xf numFmtId="0" fontId="3" fillId="0" borderId="4" xfId="3" quotePrefix="1" applyFont="1" applyBorder="1" applyAlignment="1">
      <alignment horizontal="center"/>
    </xf>
    <xf numFmtId="0" fontId="3" fillId="0" borderId="3" xfId="3" quotePrefix="1" applyFont="1" applyBorder="1" applyAlignment="1">
      <alignment horizontal="center"/>
    </xf>
    <xf numFmtId="0" fontId="3" fillId="0" borderId="7" xfId="3" quotePrefix="1" applyFont="1" applyBorder="1" applyAlignment="1">
      <alignment horizontal="center"/>
    </xf>
    <xf numFmtId="0" fontId="3" fillId="0" borderId="9" xfId="3" applyFont="1" applyBorder="1" applyAlignment="1">
      <alignment horizontal="center" vertical="center"/>
    </xf>
    <xf numFmtId="0" fontId="3" fillId="0" borderId="13" xfId="3" applyFont="1" applyBorder="1" applyAlignment="1">
      <alignment horizontal="center" vertical="center"/>
    </xf>
    <xf numFmtId="0" fontId="3" fillId="0" borderId="10" xfId="3" applyFont="1" applyBorder="1" applyAlignment="1">
      <alignment horizontal="center" vertical="center"/>
    </xf>
    <xf numFmtId="0" fontId="3" fillId="0" borderId="14" xfId="3" applyFont="1" applyBorder="1" applyAlignment="1">
      <alignment horizontal="center" vertical="center"/>
    </xf>
    <xf numFmtId="0" fontId="3" fillId="0" borderId="15" xfId="3" applyFont="1" applyBorder="1" applyAlignment="1">
      <alignment horizontal="center" vertical="center"/>
    </xf>
    <xf numFmtId="0" fontId="3" fillId="0" borderId="8" xfId="3" applyFont="1" applyBorder="1" applyAlignment="1">
      <alignment horizontal="center" vertical="center"/>
    </xf>
    <xf numFmtId="0" fontId="7" fillId="0" borderId="17" xfId="3"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11" fillId="2" borderId="1" xfId="2" quotePrefix="1" applyFont="1" applyFill="1" applyBorder="1" applyAlignment="1">
      <alignment horizontal="left" vertical="center"/>
    </xf>
    <xf numFmtId="0" fontId="11" fillId="2" borderId="1" xfId="2" quotePrefix="1" applyFont="1" applyFill="1" applyBorder="1" applyAlignment="1">
      <alignment vertical="center"/>
    </xf>
    <xf numFmtId="0" fontId="11" fillId="2" borderId="1" xfId="2" applyFont="1" applyFill="1" applyBorder="1" applyAlignment="1">
      <alignment vertical="center"/>
    </xf>
    <xf numFmtId="0" fontId="7" fillId="0" borderId="4" xfId="0" quotePrefix="1" applyFont="1" applyBorder="1" applyAlignment="1">
      <alignment horizontal="justify" vertical="center" wrapText="1"/>
    </xf>
    <xf numFmtId="0" fontId="7" fillId="0" borderId="3" xfId="0" quotePrefix="1" applyFont="1" applyBorder="1" applyAlignment="1">
      <alignment horizontal="justify" vertical="center" wrapText="1"/>
    </xf>
    <xf numFmtId="0" fontId="7" fillId="0" borderId="7" xfId="0" quotePrefix="1" applyFont="1" applyBorder="1" applyAlignment="1">
      <alignment horizontal="justify" vertical="center" wrapText="1"/>
    </xf>
    <xf numFmtId="0" fontId="11" fillId="0" borderId="14" xfId="2" quotePrefix="1" applyFont="1" applyBorder="1" applyAlignment="1">
      <alignment horizontal="center" wrapText="1"/>
    </xf>
    <xf numFmtId="0" fontId="11" fillId="0" borderId="8" xfId="2" quotePrefix="1" applyFont="1" applyBorder="1" applyAlignment="1">
      <alignment horizontal="center" wrapText="1"/>
    </xf>
    <xf numFmtId="0" fontId="4" fillId="0" borderId="4" xfId="0" quotePrefix="1" applyFont="1" applyBorder="1" applyAlignment="1">
      <alignment horizontal="center"/>
    </xf>
    <xf numFmtId="0" fontId="4" fillId="0" borderId="3" xfId="0" quotePrefix="1" applyFont="1" applyBorder="1" applyAlignment="1">
      <alignment horizontal="center"/>
    </xf>
    <xf numFmtId="0" fontId="4" fillId="0" borderId="7" xfId="0" quotePrefix="1" applyFont="1" applyBorder="1" applyAlignment="1">
      <alignment horizont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6" fillId="0" borderId="6" xfId="0" quotePrefix="1" applyFont="1" applyBorder="1" applyAlignment="1">
      <alignment horizontal="center" vertical="center" wrapText="1"/>
    </xf>
    <xf numFmtId="0" fontId="6" fillId="0" borderId="2" xfId="0" quotePrefix="1"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1" fillId="0" borderId="1"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5" xfId="0" quotePrefix="1" applyFont="1" applyBorder="1" applyAlignment="1">
      <alignment horizontal="center"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Font="1" applyBorder="1" applyAlignment="1">
      <alignment horizontal="center" wrapText="1"/>
    </xf>
    <xf numFmtId="0" fontId="7" fillId="0" borderId="1" xfId="0" applyFont="1" applyBorder="1" applyAlignment="1">
      <alignment horizontal="center" wrapText="1"/>
    </xf>
    <xf numFmtId="0" fontId="6" fillId="0" borderId="1" xfId="0" quotePrefix="1"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1" fillId="0" borderId="6" xfId="0" quotePrefix="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1" fillId="0" borderId="5" xfId="0" quotePrefix="1" applyFont="1" applyFill="1" applyBorder="1" applyAlignment="1">
      <alignment horizontal="center" vertical="center" wrapText="1"/>
    </xf>
    <xf numFmtId="0" fontId="1" fillId="0" borderId="5" xfId="0" quotePrefix="1" applyFont="1" applyBorder="1" applyAlignment="1">
      <alignment horizontal="center" vertical="center" wrapText="1"/>
    </xf>
    <xf numFmtId="0" fontId="11" fillId="0" borderId="9" xfId="2" quotePrefix="1" applyFont="1" applyBorder="1" applyAlignment="1">
      <alignment horizontal="center" wrapText="1"/>
    </xf>
    <xf numFmtId="0" fontId="11" fillId="0" borderId="13" xfId="2" quotePrefix="1" applyFont="1" applyBorder="1" applyAlignment="1">
      <alignment horizontal="center" wrapText="1"/>
    </xf>
    <xf numFmtId="0" fontId="11" fillId="0" borderId="10" xfId="2" quotePrefix="1" applyFont="1" applyBorder="1" applyAlignment="1">
      <alignment horizontal="center" wrapText="1"/>
    </xf>
    <xf numFmtId="0" fontId="11" fillId="0" borderId="11" xfId="2" quotePrefix="1" applyFont="1" applyBorder="1" applyAlignment="1">
      <alignment horizontal="center" wrapText="1"/>
    </xf>
    <xf numFmtId="0" fontId="11" fillId="0" borderId="0" xfId="2" quotePrefix="1" applyFont="1" applyBorder="1" applyAlignment="1">
      <alignment horizontal="center" wrapText="1"/>
    </xf>
    <xf numFmtId="0" fontId="11" fillId="0" borderId="12" xfId="2" quotePrefix="1" applyFont="1" applyBorder="1" applyAlignment="1">
      <alignment horizontal="center" wrapText="1"/>
    </xf>
    <xf numFmtId="0" fontId="11" fillId="0" borderId="15" xfId="2" quotePrefix="1" applyFont="1" applyBorder="1" applyAlignment="1">
      <alignment horizontal="center" wrapText="1"/>
    </xf>
    <xf numFmtId="0" fontId="3" fillId="0" borderId="1" xfId="0" quotePrefix="1" applyFont="1" applyBorder="1" applyAlignment="1">
      <alignment horizontal="center"/>
    </xf>
    <xf numFmtId="0" fontId="3" fillId="0" borderId="9"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7" fillId="2" borderId="4" xfId="0" applyFont="1" applyFill="1" applyBorder="1" applyAlignment="1">
      <alignment horizontal="center"/>
    </xf>
    <xf numFmtId="0" fontId="7" fillId="2" borderId="3" xfId="0" applyFont="1" applyFill="1" applyBorder="1" applyAlignment="1">
      <alignment horizontal="center"/>
    </xf>
    <xf numFmtId="0" fontId="7" fillId="2" borderId="7" xfId="0" applyFont="1" applyFill="1" applyBorder="1" applyAlignment="1">
      <alignment horizont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6" fillId="2" borderId="0" xfId="0" quotePrefix="1" applyFont="1" applyFill="1" applyAlignment="1">
      <alignment horizontal="justify"/>
    </xf>
    <xf numFmtId="0" fontId="6" fillId="2" borderId="6"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1" xfId="0" applyFont="1" applyFill="1" applyBorder="1" applyAlignme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0" fontId="5" fillId="2" borderId="4" xfId="1" applyFont="1" applyFill="1" applyBorder="1" applyAlignment="1">
      <alignment horizontal="center"/>
    </xf>
    <xf numFmtId="0" fontId="5" fillId="2" borderId="3" xfId="1" applyFont="1" applyFill="1" applyBorder="1" applyAlignment="1">
      <alignment horizontal="center"/>
    </xf>
    <xf numFmtId="0" fontId="5" fillId="2" borderId="7" xfId="1" applyFont="1" applyFill="1" applyBorder="1" applyAlignment="1">
      <alignment horizontal="center"/>
    </xf>
    <xf numFmtId="0" fontId="0" fillId="0" borderId="0" xfId="0" applyAlignment="1">
      <alignment horizontal="justify" wrapText="1"/>
    </xf>
    <xf numFmtId="0" fontId="0" fillId="0" borderId="0" xfId="0" applyNumberFormat="1" applyAlignment="1">
      <alignment horizontal="justify" vertical="center" wrapText="1" shrinkToFit="1"/>
    </xf>
  </cellXfs>
  <cellStyles count="4">
    <cellStyle name="Hipervínculo" xfId="1" builtinId="8"/>
    <cellStyle name="Normal" xfId="0" builtinId="0"/>
    <cellStyle name="Normal 2" xfId="3"/>
    <cellStyle name="Normal_Libro1" xfId="2"/>
  </cellStyles>
  <dxfs count="4">
    <dxf>
      <fill>
        <patternFill>
          <bgColor rgb="FFB3FFB3"/>
        </patternFill>
      </fill>
    </dxf>
    <dxf>
      <fill>
        <patternFill>
          <bgColor rgb="FFC0FE82"/>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B3FFB3"/>
      <color rgb="FFC0FE82"/>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9525</xdr:rowOff>
    </xdr:from>
    <xdr:to>
      <xdr:col>0</xdr:col>
      <xdr:colOff>1304925</xdr:colOff>
      <xdr:row>4</xdr:row>
      <xdr:rowOff>28575</xdr:rowOff>
    </xdr:to>
    <xdr:pic>
      <xdr:nvPicPr>
        <xdr:cNvPr id="2049" name="1 Imagen"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79736"/>
        <a:stretch>
          <a:fillRect/>
        </a:stretch>
      </xdr:blipFill>
      <xdr:spPr bwMode="auto">
        <a:xfrm>
          <a:off x="733425" y="9525"/>
          <a:ext cx="5715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28575</xdr:rowOff>
    </xdr:from>
    <xdr:to>
      <xdr:col>0</xdr:col>
      <xdr:colOff>781050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400050" y="28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876300</xdr:colOff>
      <xdr:row>0</xdr:row>
      <xdr:rowOff>0</xdr:rowOff>
    </xdr:from>
    <xdr:to>
      <xdr:col>1</xdr:col>
      <xdr:colOff>209550</xdr:colOff>
      <xdr:row>2</xdr:row>
      <xdr:rowOff>85725</xdr:rowOff>
    </xdr:to>
    <xdr:pic>
      <xdr:nvPicPr>
        <xdr:cNvPr id="3073"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876300" y="0"/>
          <a:ext cx="381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1095375</xdr:colOff>
      <xdr:row>0</xdr:row>
      <xdr:rowOff>28575</xdr:rowOff>
    </xdr:from>
    <xdr:to>
      <xdr:col>0</xdr:col>
      <xdr:colOff>1476375</xdr:colOff>
      <xdr:row>2</xdr:row>
      <xdr:rowOff>38100</xdr:rowOff>
    </xdr:to>
    <xdr:pic>
      <xdr:nvPicPr>
        <xdr:cNvPr id="4097" name="Picture 1" descr="manual01"/>
        <xdr:cNvPicPr>
          <a:picLocks noChangeAspect="1" noChangeArrowheads="1"/>
        </xdr:cNvPicPr>
      </xdr:nvPicPr>
      <xdr:blipFill>
        <a:blip xmlns:r="http://schemas.openxmlformats.org/officeDocument/2006/relationships" r:embed="rId1">
          <a:lum bright="10000" contrast="4000"/>
          <a:extLst>
            <a:ext uri="{28A0092B-C50C-407E-A947-70E740481C1C}">
              <a14:useLocalDpi xmlns:a14="http://schemas.microsoft.com/office/drawing/2010/main" val="0"/>
            </a:ext>
          </a:extLst>
        </a:blip>
        <a:srcRect/>
        <a:stretch>
          <a:fillRect/>
        </a:stretch>
      </xdr:blipFill>
      <xdr:spPr bwMode="auto">
        <a:xfrm>
          <a:off x="847725" y="285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0</xdr:row>
      <xdr:rowOff>9525</xdr:rowOff>
    </xdr:from>
    <xdr:to>
      <xdr:col>2</xdr:col>
      <xdr:colOff>828675</xdr:colOff>
      <xdr:row>2</xdr:row>
      <xdr:rowOff>76200</xdr:rowOff>
    </xdr:to>
    <xdr:pic>
      <xdr:nvPicPr>
        <xdr:cNvPr id="4098"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1533525" y="9525"/>
          <a:ext cx="381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A20" zoomScaleNormal="100" workbookViewId="0">
      <pane xSplit="3" ySplit="2" topLeftCell="D22" activePane="bottomRight" state="frozen"/>
      <selection activeCell="A20" sqref="A20"/>
      <selection pane="topRight" activeCell="D20" sqref="D20"/>
      <selection pane="bottomLeft" activeCell="A22" sqref="A22"/>
      <selection pane="bottomRight" activeCell="D22" sqref="D22"/>
    </sheetView>
  </sheetViews>
  <sheetFormatPr baseColWidth="10" defaultColWidth="11.42578125" defaultRowHeight="12.75"/>
  <cols>
    <col min="1" max="1" width="30.7109375" customWidth="1"/>
    <col min="2" max="2" width="2.7109375" customWidth="1"/>
    <col min="3" max="3" width="32.7109375" customWidth="1"/>
    <col min="4" max="4" width="20.7109375" customWidth="1"/>
    <col min="5" max="6" width="12.7109375" customWidth="1"/>
    <col min="7" max="8" width="8.7109375" customWidth="1"/>
    <col min="9" max="9" width="8.7109375" style="196" customWidth="1"/>
    <col min="12" max="12" width="12.7109375" bestFit="1" customWidth="1"/>
  </cols>
  <sheetData>
    <row r="1" spans="1:9" ht="18" customHeight="1">
      <c r="A1" s="87"/>
      <c r="B1" s="274" t="s">
        <v>494</v>
      </c>
      <c r="C1" s="275"/>
      <c r="D1" s="275"/>
      <c r="E1" s="275"/>
      <c r="F1" s="275"/>
      <c r="G1" s="275"/>
      <c r="H1" s="275"/>
      <c r="I1" s="276"/>
    </row>
    <row r="2" spans="1:9" ht="12.75" customHeight="1">
      <c r="A2" s="88"/>
      <c r="B2" s="277"/>
      <c r="C2" s="278"/>
      <c r="D2" s="278"/>
      <c r="E2" s="278"/>
      <c r="F2" s="278"/>
      <c r="G2" s="278"/>
      <c r="H2" s="278"/>
      <c r="I2" s="279"/>
    </row>
    <row r="3" spans="1:9" ht="12.75" customHeight="1">
      <c r="A3" s="88"/>
      <c r="B3" s="277"/>
      <c r="C3" s="278"/>
      <c r="D3" s="278"/>
      <c r="E3" s="278"/>
      <c r="F3" s="278"/>
      <c r="G3" s="278"/>
      <c r="H3" s="278"/>
      <c r="I3" s="279"/>
    </row>
    <row r="4" spans="1:9" ht="12.75" customHeight="1">
      <c r="A4" s="88"/>
      <c r="B4" s="277"/>
      <c r="C4" s="278"/>
      <c r="D4" s="278"/>
      <c r="E4" s="278"/>
      <c r="F4" s="278"/>
      <c r="G4" s="278"/>
      <c r="H4" s="278"/>
      <c r="I4" s="279"/>
    </row>
    <row r="5" spans="1:9" ht="14.1" customHeight="1">
      <c r="A5" s="172" t="s">
        <v>363</v>
      </c>
      <c r="B5" s="280"/>
      <c r="C5" s="281"/>
      <c r="D5" s="281"/>
      <c r="E5" s="281"/>
      <c r="F5" s="281"/>
      <c r="G5" s="281"/>
      <c r="H5" s="281"/>
      <c r="I5" s="282"/>
    </row>
    <row r="6" spans="1:9" ht="54.95" customHeight="1">
      <c r="A6" s="14" t="s">
        <v>78</v>
      </c>
      <c r="B6" s="283" t="s">
        <v>208</v>
      </c>
      <c r="C6" s="284"/>
      <c r="D6" s="284"/>
      <c r="E6" s="284"/>
      <c r="F6" s="284"/>
      <c r="G6" s="284"/>
      <c r="H6" s="284"/>
      <c r="I6" s="285"/>
    </row>
    <row r="8" spans="1:9">
      <c r="A8" s="2" t="s">
        <v>74</v>
      </c>
      <c r="B8" s="239" t="s">
        <v>209</v>
      </c>
      <c r="C8" s="244"/>
      <c r="D8" s="244"/>
      <c r="E8" s="244"/>
      <c r="F8" s="244"/>
      <c r="G8" s="244"/>
      <c r="H8" s="244"/>
      <c r="I8" s="240"/>
    </row>
    <row r="9" spans="1:9">
      <c r="A9" s="1"/>
    </row>
    <row r="10" spans="1:9" ht="36" customHeight="1">
      <c r="A10" s="3" t="s">
        <v>210</v>
      </c>
      <c r="B10" s="251" t="s">
        <v>137</v>
      </c>
      <c r="C10" s="252"/>
      <c r="D10" s="253"/>
      <c r="E10" s="253"/>
      <c r="F10" s="253"/>
      <c r="G10" s="253"/>
      <c r="H10" s="253"/>
      <c r="I10" s="254"/>
    </row>
    <row r="11" spans="1:9">
      <c r="A11" s="11"/>
    </row>
    <row r="12" spans="1:9" ht="65.099999999999994" customHeight="1">
      <c r="A12" s="10" t="s">
        <v>335</v>
      </c>
      <c r="B12" s="255" t="s">
        <v>440</v>
      </c>
      <c r="C12" s="256"/>
      <c r="D12" s="257"/>
      <c r="E12" s="257"/>
      <c r="F12" s="257"/>
      <c r="G12" s="257"/>
      <c r="H12" s="257"/>
      <c r="I12" s="258"/>
    </row>
    <row r="14" spans="1:9" ht="50.1" customHeight="1">
      <c r="A14" s="10" t="s">
        <v>82</v>
      </c>
      <c r="B14" s="251" t="s">
        <v>441</v>
      </c>
      <c r="C14" s="259"/>
      <c r="D14" s="253"/>
      <c r="E14" s="253"/>
      <c r="F14" s="253"/>
      <c r="G14" s="253"/>
      <c r="H14" s="253"/>
      <c r="I14" s="254"/>
    </row>
    <row r="16" spans="1:9" ht="39.950000000000003" customHeight="1">
      <c r="A16" s="3" t="s">
        <v>76</v>
      </c>
      <c r="B16" s="255" t="s">
        <v>211</v>
      </c>
      <c r="C16" s="260"/>
      <c r="D16" s="257"/>
      <c r="E16" s="257"/>
      <c r="F16" s="257"/>
      <c r="G16" s="257"/>
      <c r="H16" s="257"/>
      <c r="I16" s="258"/>
    </row>
    <row r="18" spans="1:12" ht="65.099999999999994" customHeight="1">
      <c r="A18" s="3" t="s">
        <v>77</v>
      </c>
      <c r="B18" s="261" t="s">
        <v>212</v>
      </c>
      <c r="C18" s="262"/>
      <c r="D18" s="263"/>
      <c r="E18" s="263"/>
      <c r="F18" s="263"/>
      <c r="G18" s="263"/>
      <c r="H18" s="263"/>
      <c r="I18" s="264"/>
    </row>
    <row r="19" spans="1:12">
      <c r="A19" s="1"/>
    </row>
    <row r="20" spans="1:12">
      <c r="A20" s="14" t="s">
        <v>81</v>
      </c>
      <c r="E20" s="1"/>
      <c r="F20" s="1"/>
    </row>
    <row r="21" spans="1:12" ht="24" customHeight="1">
      <c r="A21" s="12" t="s">
        <v>74</v>
      </c>
      <c r="B21" s="286" t="s">
        <v>213</v>
      </c>
      <c r="C21" s="287"/>
      <c r="D21" s="12" t="s">
        <v>138</v>
      </c>
      <c r="E21" s="13" t="s">
        <v>79</v>
      </c>
      <c r="F21" s="13" t="s">
        <v>80</v>
      </c>
      <c r="G21" s="265" t="s">
        <v>8</v>
      </c>
      <c r="H21" s="266"/>
      <c r="I21" s="267"/>
    </row>
    <row r="22" spans="1:12">
      <c r="G22" s="239"/>
      <c r="H22" s="240"/>
      <c r="I22" s="188" t="s">
        <v>333</v>
      </c>
    </row>
    <row r="23" spans="1:12" ht="36" customHeight="1">
      <c r="A23" s="245" t="s">
        <v>75</v>
      </c>
      <c r="B23" s="16">
        <v>1</v>
      </c>
      <c r="C23" s="97" t="s">
        <v>344</v>
      </c>
      <c r="D23" s="141" t="s">
        <v>86</v>
      </c>
      <c r="E23" s="15">
        <v>42036</v>
      </c>
      <c r="F23" s="15">
        <v>42400</v>
      </c>
      <c r="G23" s="268" t="s">
        <v>411</v>
      </c>
      <c r="H23" s="269"/>
      <c r="I23" s="198">
        <v>1</v>
      </c>
      <c r="L23" s="144"/>
    </row>
    <row r="24" spans="1:12" ht="81" customHeight="1">
      <c r="A24" s="246"/>
      <c r="B24" s="16">
        <f t="shared" ref="B24:B27" si="0">B23+1</f>
        <v>2</v>
      </c>
      <c r="C24" s="142" t="s">
        <v>426</v>
      </c>
      <c r="D24" s="143" t="s">
        <v>72</v>
      </c>
      <c r="E24" s="15">
        <v>42036</v>
      </c>
      <c r="F24" s="15">
        <v>42400</v>
      </c>
      <c r="G24" s="268" t="s">
        <v>347</v>
      </c>
      <c r="H24" s="269"/>
      <c r="I24" s="198">
        <v>1</v>
      </c>
      <c r="L24" s="144"/>
    </row>
    <row r="25" spans="1:12" ht="65.099999999999994" customHeight="1">
      <c r="A25" s="246"/>
      <c r="B25" s="139">
        <f t="shared" si="0"/>
        <v>3</v>
      </c>
      <c r="C25" s="147" t="s">
        <v>345</v>
      </c>
      <c r="D25" s="143" t="s">
        <v>72</v>
      </c>
      <c r="E25" s="15">
        <v>42036</v>
      </c>
      <c r="F25" s="15">
        <v>42400</v>
      </c>
      <c r="G25" s="268" t="s">
        <v>353</v>
      </c>
      <c r="H25" s="269"/>
      <c r="I25" s="198">
        <v>1</v>
      </c>
    </row>
    <row r="26" spans="1:12" ht="36" customHeight="1">
      <c r="A26" s="246"/>
      <c r="B26" s="139">
        <f t="shared" si="0"/>
        <v>4</v>
      </c>
      <c r="C26" s="4" t="s">
        <v>355</v>
      </c>
      <c r="D26" s="236" t="s">
        <v>134</v>
      </c>
      <c r="E26" s="15">
        <v>42036</v>
      </c>
      <c r="F26" s="15">
        <v>42400</v>
      </c>
      <c r="G26" s="268" t="s">
        <v>415</v>
      </c>
      <c r="H26" s="269"/>
      <c r="I26" s="198">
        <v>1</v>
      </c>
      <c r="J26" s="232"/>
    </row>
    <row r="27" spans="1:12" ht="38.25">
      <c r="A27" s="247"/>
      <c r="B27" s="139">
        <f t="shared" si="0"/>
        <v>5</v>
      </c>
      <c r="C27" s="148" t="s">
        <v>346</v>
      </c>
      <c r="D27" s="233" t="s">
        <v>72</v>
      </c>
      <c r="E27" s="15">
        <v>42036</v>
      </c>
      <c r="F27" s="15">
        <v>42400</v>
      </c>
      <c r="G27" s="268" t="s">
        <v>348</v>
      </c>
      <c r="H27" s="269"/>
      <c r="I27" s="198">
        <v>1</v>
      </c>
    </row>
    <row r="28" spans="1:12" ht="12.75" customHeight="1">
      <c r="A28" s="11"/>
      <c r="B28" s="17"/>
      <c r="C28" s="1"/>
      <c r="I28"/>
    </row>
    <row r="29" spans="1:12" ht="90" customHeight="1">
      <c r="A29" s="248" t="s">
        <v>335</v>
      </c>
      <c r="B29" s="16">
        <f>B27+1</f>
        <v>6</v>
      </c>
      <c r="C29" s="142" t="s">
        <v>349</v>
      </c>
      <c r="D29" s="156" t="s">
        <v>412</v>
      </c>
      <c r="E29" s="15">
        <v>42036</v>
      </c>
      <c r="F29" s="132">
        <v>42124</v>
      </c>
      <c r="G29" s="268" t="s">
        <v>351</v>
      </c>
      <c r="H29" s="269"/>
      <c r="I29" s="198">
        <v>1</v>
      </c>
      <c r="J29" s="1"/>
    </row>
    <row r="30" spans="1:12" ht="69.95" customHeight="1">
      <c r="A30" s="249"/>
      <c r="B30" s="16">
        <f>B29+1</f>
        <v>7</v>
      </c>
      <c r="C30" s="142" t="s">
        <v>427</v>
      </c>
      <c r="D30" s="143" t="s">
        <v>72</v>
      </c>
      <c r="E30" s="15">
        <v>42036</v>
      </c>
      <c r="F30" s="210">
        <v>42094</v>
      </c>
      <c r="G30" s="268" t="s">
        <v>352</v>
      </c>
      <c r="H30" s="269"/>
      <c r="I30" s="198">
        <v>1</v>
      </c>
    </row>
    <row r="31" spans="1:12" ht="36" customHeight="1">
      <c r="A31" s="249"/>
      <c r="B31" s="16">
        <f t="shared" ref="B31:B34" si="1">B30+1</f>
        <v>8</v>
      </c>
      <c r="C31" s="142" t="s">
        <v>350</v>
      </c>
      <c r="D31" s="143" t="s">
        <v>72</v>
      </c>
      <c r="E31" s="15">
        <v>42036</v>
      </c>
      <c r="F31" s="210">
        <v>42094</v>
      </c>
      <c r="G31" s="268" t="s">
        <v>361</v>
      </c>
      <c r="H31" s="269"/>
      <c r="I31" s="198">
        <v>1</v>
      </c>
    </row>
    <row r="32" spans="1:12" ht="30" customHeight="1">
      <c r="A32" s="249"/>
      <c r="B32" s="16">
        <f t="shared" si="1"/>
        <v>9</v>
      </c>
      <c r="C32" s="142" t="s">
        <v>442</v>
      </c>
      <c r="D32" s="156" t="s">
        <v>362</v>
      </c>
      <c r="E32" s="15">
        <v>42036</v>
      </c>
      <c r="F32" s="210">
        <v>42185</v>
      </c>
      <c r="G32" s="272" t="s">
        <v>428</v>
      </c>
      <c r="H32" s="273"/>
      <c r="I32" s="198">
        <v>1</v>
      </c>
    </row>
    <row r="33" spans="1:10" ht="39.950000000000003" customHeight="1">
      <c r="A33" s="249"/>
      <c r="B33" s="16">
        <f t="shared" si="1"/>
        <v>10</v>
      </c>
      <c r="C33" s="142" t="s">
        <v>429</v>
      </c>
      <c r="D33" s="156" t="s">
        <v>362</v>
      </c>
      <c r="E33" s="15">
        <v>42036</v>
      </c>
      <c r="F33" s="210">
        <v>42185</v>
      </c>
      <c r="G33" s="272" t="s">
        <v>413</v>
      </c>
      <c r="H33" s="273"/>
      <c r="I33" s="198">
        <v>1</v>
      </c>
    </row>
    <row r="34" spans="1:10" ht="39.950000000000003" customHeight="1">
      <c r="A34" s="250"/>
      <c r="B34" s="16">
        <f t="shared" si="1"/>
        <v>11</v>
      </c>
      <c r="C34" s="142" t="s">
        <v>410</v>
      </c>
      <c r="D34" s="156" t="s">
        <v>362</v>
      </c>
      <c r="E34" s="15">
        <v>42036</v>
      </c>
      <c r="F34" s="210">
        <v>42338</v>
      </c>
      <c r="G34" s="272" t="s">
        <v>430</v>
      </c>
      <c r="H34" s="273"/>
      <c r="I34" s="198">
        <v>1</v>
      </c>
    </row>
    <row r="35" spans="1:10">
      <c r="A35" s="7"/>
      <c r="B35" s="17"/>
      <c r="F35" s="211"/>
      <c r="I35"/>
    </row>
    <row r="36" spans="1:10" ht="54.95" customHeight="1">
      <c r="A36" s="248" t="s">
        <v>82</v>
      </c>
      <c r="B36" s="16">
        <f>B34+1</f>
        <v>12</v>
      </c>
      <c r="C36" s="97" t="s">
        <v>416</v>
      </c>
      <c r="D36" s="131" t="s">
        <v>142</v>
      </c>
      <c r="E36" s="15">
        <v>42036</v>
      </c>
      <c r="F36" s="132">
        <v>42400</v>
      </c>
      <c r="G36" s="272" t="s">
        <v>417</v>
      </c>
      <c r="H36" s="273"/>
      <c r="I36" s="208">
        <v>1</v>
      </c>
      <c r="J36" s="1"/>
    </row>
    <row r="37" spans="1:10" ht="65.099999999999994" customHeight="1">
      <c r="A37" s="249"/>
      <c r="B37" s="16">
        <f t="shared" ref="B37:B39" si="2">B36+1</f>
        <v>13</v>
      </c>
      <c r="C37" s="97" t="s">
        <v>443</v>
      </c>
      <c r="D37" s="131" t="s">
        <v>142</v>
      </c>
      <c r="E37" s="15">
        <v>42036</v>
      </c>
      <c r="F37" s="132">
        <v>42400</v>
      </c>
      <c r="G37" s="272" t="s">
        <v>418</v>
      </c>
      <c r="H37" s="273"/>
      <c r="I37" s="208">
        <v>1</v>
      </c>
      <c r="J37" s="1"/>
    </row>
    <row r="38" spans="1:10" ht="65.099999999999994" customHeight="1">
      <c r="A38" s="249"/>
      <c r="B38" s="16">
        <f t="shared" si="2"/>
        <v>14</v>
      </c>
      <c r="C38" s="97" t="s">
        <v>414</v>
      </c>
      <c r="D38" s="131" t="s">
        <v>142</v>
      </c>
      <c r="E38" s="15">
        <v>42036</v>
      </c>
      <c r="F38" s="132">
        <v>42400</v>
      </c>
      <c r="G38" s="272" t="s">
        <v>431</v>
      </c>
      <c r="H38" s="273"/>
      <c r="I38" s="208">
        <v>1</v>
      </c>
      <c r="J38" s="1"/>
    </row>
    <row r="39" spans="1:10" ht="51">
      <c r="A39" s="250"/>
      <c r="B39" s="16">
        <f t="shared" si="2"/>
        <v>15</v>
      </c>
      <c r="C39" s="152" t="s">
        <v>444</v>
      </c>
      <c r="D39" s="233" t="s">
        <v>362</v>
      </c>
      <c r="E39" s="15">
        <v>42036</v>
      </c>
      <c r="F39" s="132">
        <v>42154</v>
      </c>
      <c r="G39" s="272" t="s">
        <v>439</v>
      </c>
      <c r="H39" s="273"/>
      <c r="I39" s="198">
        <v>0</v>
      </c>
      <c r="J39" s="1"/>
    </row>
    <row r="40" spans="1:10">
      <c r="A40" s="7"/>
      <c r="B40" s="17"/>
      <c r="F40" s="211"/>
      <c r="I40"/>
    </row>
    <row r="41" spans="1:10" ht="63.75">
      <c r="A41" s="245" t="s">
        <v>76</v>
      </c>
      <c r="B41" s="139">
        <f>B39+1</f>
        <v>16</v>
      </c>
      <c r="C41" s="154" t="s">
        <v>419</v>
      </c>
      <c r="D41" s="169" t="s">
        <v>72</v>
      </c>
      <c r="E41" s="15">
        <v>42036</v>
      </c>
      <c r="F41" s="132">
        <v>42185</v>
      </c>
      <c r="G41" s="272" t="s">
        <v>432</v>
      </c>
      <c r="H41" s="273"/>
      <c r="I41" s="198">
        <v>1</v>
      </c>
    </row>
    <row r="42" spans="1:10" ht="63.75">
      <c r="A42" s="246"/>
      <c r="B42" s="139">
        <f>B41+1</f>
        <v>17</v>
      </c>
      <c r="C42" s="154" t="s">
        <v>445</v>
      </c>
      <c r="D42" s="233" t="s">
        <v>64</v>
      </c>
      <c r="E42" s="15">
        <v>42186</v>
      </c>
      <c r="F42" s="132">
        <v>42400</v>
      </c>
      <c r="G42" s="272" t="s">
        <v>420</v>
      </c>
      <c r="H42" s="273"/>
      <c r="I42" s="209">
        <v>0.5</v>
      </c>
    </row>
    <row r="43" spans="1:10" ht="36" customHeight="1">
      <c r="A43" s="246"/>
      <c r="B43" s="139">
        <f>B42+1</f>
        <v>18</v>
      </c>
      <c r="C43" s="4" t="s">
        <v>433</v>
      </c>
      <c r="D43" s="131" t="s">
        <v>84</v>
      </c>
      <c r="E43" s="15">
        <v>42036</v>
      </c>
      <c r="F43" s="132">
        <v>42400</v>
      </c>
      <c r="G43" s="272" t="s">
        <v>421</v>
      </c>
      <c r="H43" s="273"/>
      <c r="I43" s="209">
        <v>1</v>
      </c>
    </row>
    <row r="44" spans="1:10" ht="65.099999999999994" customHeight="1">
      <c r="A44" s="246"/>
      <c r="B44" s="139">
        <f>B43+1</f>
        <v>19</v>
      </c>
      <c r="C44" s="170" t="s">
        <v>446</v>
      </c>
      <c r="D44" s="94" t="s">
        <v>434</v>
      </c>
      <c r="E44" s="149">
        <v>42036</v>
      </c>
      <c r="F44" s="132">
        <v>42400</v>
      </c>
      <c r="G44" s="272" t="s">
        <v>422</v>
      </c>
      <c r="H44" s="273"/>
      <c r="I44" s="209">
        <v>1</v>
      </c>
    </row>
    <row r="45" spans="1:10" ht="25.5">
      <c r="A45" s="246"/>
      <c r="B45" s="139">
        <f>B44+1</f>
        <v>20</v>
      </c>
      <c r="C45" s="150" t="s">
        <v>356</v>
      </c>
      <c r="D45" s="235" t="s">
        <v>134</v>
      </c>
      <c r="E45" s="15">
        <v>42036</v>
      </c>
      <c r="F45" s="132">
        <v>42353</v>
      </c>
      <c r="G45" s="272" t="s">
        <v>359</v>
      </c>
      <c r="H45" s="273"/>
      <c r="I45" s="209">
        <v>1</v>
      </c>
    </row>
    <row r="46" spans="1:10" ht="63.75">
      <c r="A46" s="246"/>
      <c r="B46" s="139">
        <f t="shared" ref="B46:B47" si="3">B45+1</f>
        <v>21</v>
      </c>
      <c r="C46" s="150" t="s">
        <v>435</v>
      </c>
      <c r="D46" s="146" t="s">
        <v>134</v>
      </c>
      <c r="E46" s="15">
        <v>42036</v>
      </c>
      <c r="F46" s="132">
        <v>42353</v>
      </c>
      <c r="G46" s="272" t="s">
        <v>360</v>
      </c>
      <c r="H46" s="273"/>
      <c r="I46" s="209">
        <v>1</v>
      </c>
    </row>
    <row r="47" spans="1:10" ht="38.25">
      <c r="A47" s="247"/>
      <c r="B47" s="139">
        <f t="shared" si="3"/>
        <v>22</v>
      </c>
      <c r="C47" s="151" t="s">
        <v>357</v>
      </c>
      <c r="D47" s="145" t="s">
        <v>627</v>
      </c>
      <c r="E47" s="15">
        <v>42036</v>
      </c>
      <c r="F47" s="132">
        <v>42353</v>
      </c>
      <c r="G47" s="272" t="s">
        <v>358</v>
      </c>
      <c r="H47" s="273"/>
      <c r="I47" s="198">
        <v>1</v>
      </c>
    </row>
    <row r="48" spans="1:10">
      <c r="A48" s="11"/>
      <c r="B48" s="17"/>
      <c r="F48" s="211"/>
      <c r="I48"/>
    </row>
    <row r="49" spans="1:10" ht="51" customHeight="1">
      <c r="A49" s="241" t="s">
        <v>77</v>
      </c>
      <c r="B49" s="16">
        <f>B47+1</f>
        <v>23</v>
      </c>
      <c r="C49" s="153" t="s">
        <v>436</v>
      </c>
      <c r="D49" s="270" t="s">
        <v>215</v>
      </c>
      <c r="E49" s="15">
        <v>42036</v>
      </c>
      <c r="F49" s="132">
        <v>42400</v>
      </c>
      <c r="G49" s="272" t="s">
        <v>424</v>
      </c>
      <c r="H49" s="273"/>
      <c r="I49" s="209">
        <v>1</v>
      </c>
    </row>
    <row r="50" spans="1:10" ht="80.099999999999994" customHeight="1">
      <c r="A50" s="242"/>
      <c r="B50" s="16">
        <f>B49+1</f>
        <v>24</v>
      </c>
      <c r="C50" s="18" t="s">
        <v>437</v>
      </c>
      <c r="D50" s="271"/>
      <c r="E50" s="15">
        <v>42036</v>
      </c>
      <c r="F50" s="132">
        <v>42400</v>
      </c>
      <c r="G50" s="272" t="s">
        <v>438</v>
      </c>
      <c r="H50" s="273"/>
      <c r="I50" s="209">
        <v>1</v>
      </c>
    </row>
    <row r="51" spans="1:10" ht="156" customHeight="1">
      <c r="A51" s="242"/>
      <c r="B51" s="16">
        <f>B50+1</f>
        <v>25</v>
      </c>
      <c r="C51" s="9" t="s">
        <v>447</v>
      </c>
      <c r="D51" s="271"/>
      <c r="E51" s="15">
        <v>42036</v>
      </c>
      <c r="F51" s="132">
        <v>42400</v>
      </c>
      <c r="G51" s="272" t="s">
        <v>425</v>
      </c>
      <c r="H51" s="273"/>
      <c r="I51" s="209">
        <v>1</v>
      </c>
    </row>
    <row r="52" spans="1:10" ht="51">
      <c r="A52" s="243"/>
      <c r="B52" s="16">
        <f t="shared" ref="B52" si="4">B51+1</f>
        <v>26</v>
      </c>
      <c r="C52" s="3" t="s">
        <v>336</v>
      </c>
      <c r="D52" s="143" t="s">
        <v>86</v>
      </c>
      <c r="E52" s="15">
        <v>42036</v>
      </c>
      <c r="F52" s="212" t="s">
        <v>339</v>
      </c>
      <c r="G52" s="272" t="s">
        <v>423</v>
      </c>
      <c r="H52" s="273"/>
      <c r="I52" s="198">
        <v>1</v>
      </c>
    </row>
    <row r="53" spans="1:10">
      <c r="E53" s="126" t="s">
        <v>314</v>
      </c>
      <c r="F53" s="127"/>
      <c r="G53" s="237"/>
      <c r="H53" s="238"/>
      <c r="I53" s="197">
        <f>AVERAGE(I23:I52)</f>
        <v>0.94230769230769229</v>
      </c>
    </row>
    <row r="54" spans="1:10">
      <c r="A54" s="90" t="s">
        <v>140</v>
      </c>
      <c r="B54" s="171"/>
      <c r="C54" s="90" t="s">
        <v>139</v>
      </c>
      <c r="D54" s="19"/>
      <c r="F54" s="130" t="s">
        <v>330</v>
      </c>
      <c r="G54" s="237"/>
      <c r="H54" s="238"/>
      <c r="I54" s="197">
        <f>I53</f>
        <v>0.94230769230769229</v>
      </c>
      <c r="J54" s="140"/>
    </row>
    <row r="55" spans="1:10">
      <c r="A55" s="90" t="s">
        <v>85</v>
      </c>
      <c r="B55" s="90"/>
      <c r="C55" s="90" t="s">
        <v>595</v>
      </c>
      <c r="D55" s="19"/>
      <c r="I55" s="76"/>
    </row>
    <row r="56" spans="1:10">
      <c r="A56" s="91" t="s">
        <v>133</v>
      </c>
      <c r="B56" s="90"/>
      <c r="C56" s="90" t="s">
        <v>537</v>
      </c>
      <c r="D56" s="19"/>
      <c r="E56" s="19"/>
      <c r="F56" s="19"/>
      <c r="G56" s="19"/>
      <c r="H56" s="19"/>
    </row>
    <row r="57" spans="1:10">
      <c r="A57" s="90" t="s">
        <v>84</v>
      </c>
      <c r="B57" s="1"/>
      <c r="C57" s="1"/>
      <c r="D57" s="19"/>
      <c r="E57" s="19"/>
      <c r="F57" s="19"/>
      <c r="G57" s="19"/>
      <c r="H57" s="19"/>
      <c r="I57" s="76"/>
    </row>
    <row r="58" spans="1:10">
      <c r="A58" s="1"/>
      <c r="B58" s="1"/>
      <c r="C58" s="1"/>
      <c r="D58" s="19"/>
      <c r="E58" s="19"/>
      <c r="F58" s="19"/>
      <c r="G58" s="19"/>
      <c r="H58" s="19"/>
      <c r="I58" s="76"/>
    </row>
    <row r="59" spans="1:10">
      <c r="A59" s="1"/>
      <c r="B59" s="1"/>
      <c r="C59" s="1"/>
      <c r="E59" s="19"/>
      <c r="F59" s="19"/>
      <c r="G59" s="19"/>
      <c r="H59" s="19"/>
      <c r="I59" s="76"/>
    </row>
  </sheetData>
  <sheetProtection selectLockedCells="1" selectUnlockedCells="1"/>
  <mergeCells count="45">
    <mergeCell ref="G51:H51"/>
    <mergeCell ref="G32:H32"/>
    <mergeCell ref="G33:H33"/>
    <mergeCell ref="G34:H34"/>
    <mergeCell ref="G42:H42"/>
    <mergeCell ref="G37:H37"/>
    <mergeCell ref="G38:H38"/>
    <mergeCell ref="G50:H50"/>
    <mergeCell ref="G39:H39"/>
    <mergeCell ref="G44:H44"/>
    <mergeCell ref="G41:H41"/>
    <mergeCell ref="G43:H43"/>
    <mergeCell ref="G47:H47"/>
    <mergeCell ref="D49:D51"/>
    <mergeCell ref="G52:H52"/>
    <mergeCell ref="G49:H49"/>
    <mergeCell ref="B1:I5"/>
    <mergeCell ref="B6:I6"/>
    <mergeCell ref="G45:H45"/>
    <mergeCell ref="G46:H46"/>
    <mergeCell ref="B21:C21"/>
    <mergeCell ref="G25:H25"/>
    <mergeCell ref="G27:H27"/>
    <mergeCell ref="G29:H29"/>
    <mergeCell ref="G30:H30"/>
    <mergeCell ref="G31:H31"/>
    <mergeCell ref="G26:H26"/>
    <mergeCell ref="G23:H23"/>
    <mergeCell ref="G36:H36"/>
    <mergeCell ref="G53:H53"/>
    <mergeCell ref="G54:H54"/>
    <mergeCell ref="G22:H22"/>
    <mergeCell ref="A49:A52"/>
    <mergeCell ref="B8:I8"/>
    <mergeCell ref="A41:A47"/>
    <mergeCell ref="A23:A27"/>
    <mergeCell ref="A29:A34"/>
    <mergeCell ref="A36:A39"/>
    <mergeCell ref="B10:I10"/>
    <mergeCell ref="B12:I12"/>
    <mergeCell ref="B14:I14"/>
    <mergeCell ref="B16:I16"/>
    <mergeCell ref="B18:I18"/>
    <mergeCell ref="G21:I21"/>
    <mergeCell ref="G24:H24"/>
  </mergeCells>
  <phoneticPr fontId="12" type="noConversion"/>
  <conditionalFormatting sqref="I23:I27 I36:I39 I41:I47 I49:I54 I29:I34">
    <cfRule type="cellIs" dxfId="3" priority="4" operator="equal">
      <formula>0</formula>
    </cfRule>
  </conditionalFormatting>
  <conditionalFormatting sqref="I23:I54">
    <cfRule type="cellIs" dxfId="2" priority="3" operator="between">
      <formula>0.01</formula>
      <formula>0.75</formula>
    </cfRule>
    <cfRule type="cellIs" dxfId="1" priority="2" operator="equal">
      <formula>1</formula>
    </cfRule>
  </conditionalFormatting>
  <conditionalFormatting sqref="I53:I54">
    <cfRule type="cellIs" dxfId="0" priority="1" operator="greaterThan">
      <formula>0.75</formula>
    </cfRule>
  </conditionalFormatting>
  <printOptions horizontalCentered="1" verticalCentered="1"/>
  <pageMargins left="0.19685039370078741" right="0.19685039370078741" top="0.19685039370078741" bottom="0.19685039370078741" header="0" footer="0"/>
  <pageSetup scale="95" orientation="landscape" r:id="rId1"/>
  <rowBreaks count="1" manualBreakCount="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pane xSplit="4" ySplit="6" topLeftCell="G11" activePane="bottomRight" state="frozen"/>
      <selection pane="topRight" activeCell="E1" sqref="E1"/>
      <selection pane="bottomLeft" activeCell="A7" sqref="A7"/>
      <selection pane="bottomRight" activeCell="H11" sqref="H11"/>
    </sheetView>
  </sheetViews>
  <sheetFormatPr baseColWidth="10" defaultRowHeight="12.75"/>
  <cols>
    <col min="1" max="1" width="20.7109375" style="115" customWidth="1"/>
    <col min="2" max="2" width="3.7109375" style="115" customWidth="1"/>
    <col min="3" max="3" width="30.7109375" style="115" customWidth="1"/>
    <col min="4" max="4" width="12.7109375" style="115" customWidth="1"/>
    <col min="5" max="8" width="30.7109375" style="115" customWidth="1"/>
    <col min="9" max="9" width="15.7109375" style="115" customWidth="1"/>
    <col min="10" max="10" width="20.7109375" style="115" customWidth="1"/>
    <col min="11" max="16384" width="11.42578125" style="115"/>
  </cols>
  <sheetData>
    <row r="1" spans="1:10" ht="15" customHeight="1">
      <c r="A1" s="296" t="s">
        <v>123</v>
      </c>
      <c r="B1" s="298" t="s">
        <v>121</v>
      </c>
      <c r="C1" s="299"/>
      <c r="D1" s="299"/>
      <c r="E1" s="299"/>
      <c r="F1" s="299"/>
      <c r="G1" s="299"/>
      <c r="H1" s="299"/>
      <c r="I1" s="300"/>
      <c r="J1" s="227" t="s">
        <v>304</v>
      </c>
    </row>
    <row r="2" spans="1:10" ht="15" customHeight="1">
      <c r="A2" s="297"/>
      <c r="B2" s="301" t="s">
        <v>492</v>
      </c>
      <c r="C2" s="302"/>
      <c r="D2" s="302"/>
      <c r="E2" s="302"/>
      <c r="F2" s="302"/>
      <c r="G2" s="302"/>
      <c r="H2" s="302"/>
      <c r="I2" s="303"/>
      <c r="J2" s="230" t="s">
        <v>122</v>
      </c>
    </row>
    <row r="3" spans="1:10" ht="15" customHeight="1">
      <c r="A3" s="297"/>
      <c r="B3" s="304"/>
      <c r="C3" s="305"/>
      <c r="D3" s="305"/>
      <c r="E3" s="305"/>
      <c r="F3" s="305"/>
      <c r="G3" s="305"/>
      <c r="H3" s="305"/>
      <c r="I3" s="306"/>
      <c r="J3" s="231" t="s">
        <v>592</v>
      </c>
    </row>
    <row r="4" spans="1:10" ht="12.75" customHeight="1"/>
    <row r="5" spans="1:10">
      <c r="A5" s="294" t="s">
        <v>305</v>
      </c>
      <c r="B5" s="294" t="s">
        <v>119</v>
      </c>
      <c r="C5" s="294" t="s">
        <v>213</v>
      </c>
      <c r="D5" s="181" t="s">
        <v>306</v>
      </c>
      <c r="E5" s="180" t="s">
        <v>536</v>
      </c>
      <c r="F5" s="180" t="s">
        <v>534</v>
      </c>
      <c r="G5" s="180" t="s">
        <v>535</v>
      </c>
      <c r="H5" s="180" t="s">
        <v>534</v>
      </c>
      <c r="I5" s="294" t="s">
        <v>10</v>
      </c>
      <c r="J5" s="294" t="s">
        <v>307</v>
      </c>
    </row>
    <row r="6" spans="1:10">
      <c r="A6" s="294"/>
      <c r="B6" s="294"/>
      <c r="C6" s="294"/>
      <c r="D6" s="182" t="s">
        <v>308</v>
      </c>
      <c r="E6" s="190">
        <v>42124</v>
      </c>
      <c r="F6" s="190">
        <v>42185</v>
      </c>
      <c r="G6" s="190">
        <v>42247</v>
      </c>
      <c r="H6" s="190">
        <v>42369</v>
      </c>
      <c r="I6" s="307"/>
      <c r="J6" s="294"/>
    </row>
    <row r="7" spans="1:10" ht="213.75">
      <c r="A7" s="295" t="s">
        <v>75</v>
      </c>
      <c r="B7" s="123">
        <f>Mapa!D9</f>
        <v>1</v>
      </c>
      <c r="C7" s="122" t="str">
        <f>Plan!C23</f>
        <v xml:space="preserve">Realizar seguimientos a la administración de los riesgos de corrupción. </v>
      </c>
      <c r="D7" s="138">
        <v>42034</v>
      </c>
      <c r="E7" s="199" t="s">
        <v>540</v>
      </c>
      <c r="F7" s="206" t="s">
        <v>529</v>
      </c>
      <c r="G7" s="117" t="s">
        <v>560</v>
      </c>
      <c r="H7" s="117"/>
      <c r="I7" s="191" t="str">
        <f>Plan!D23</f>
        <v>Oficina de Control Interno</v>
      </c>
      <c r="J7" s="218" t="s">
        <v>598</v>
      </c>
    </row>
    <row r="8" spans="1:10" ht="371.25">
      <c r="A8" s="295"/>
      <c r="B8" s="116">
        <f>B7+1</f>
        <v>2</v>
      </c>
      <c r="C8" s="122" t="str">
        <f>Plan!C24</f>
        <v>Diseñar y actualizar bases de datos con la información de los contratos suscritos para la adquisición de bienes y servicios para el Concejo de Bogotá D.C., en la página web de la Entidad.</v>
      </c>
      <c r="D8" s="138">
        <f>D7</f>
        <v>42034</v>
      </c>
      <c r="E8" s="200" t="s">
        <v>539</v>
      </c>
      <c r="F8" s="207" t="s">
        <v>561</v>
      </c>
      <c r="G8" s="117" t="s">
        <v>562</v>
      </c>
      <c r="H8" s="117"/>
      <c r="I8" s="191" t="str">
        <f>Plan!D24</f>
        <v>Dirección Financiera</v>
      </c>
      <c r="J8" s="218" t="s">
        <v>599</v>
      </c>
    </row>
    <row r="9" spans="1:10" ht="225">
      <c r="A9" s="295"/>
      <c r="B9" s="116">
        <f t="shared" ref="B9:B32" si="0">B8+1</f>
        <v>3</v>
      </c>
      <c r="C9" s="122" t="str">
        <f>Plan!C25</f>
        <v>Consolidar una base de datos de la liquidaciones teniendo en cuenta la relación detallada, paz y salvo o compensaciones, revisión y ajuste de garantías.</v>
      </c>
      <c r="D9" s="138">
        <v>42034</v>
      </c>
      <c r="E9" s="200" t="s">
        <v>538</v>
      </c>
      <c r="F9" s="207" t="s">
        <v>563</v>
      </c>
      <c r="G9" s="117" t="s">
        <v>564</v>
      </c>
      <c r="H9" s="117"/>
      <c r="I9" s="191" t="str">
        <f>Plan!D25</f>
        <v>Dirección Financiera</v>
      </c>
      <c r="J9" s="219" t="s">
        <v>600</v>
      </c>
    </row>
    <row r="10" spans="1:10" ht="350.1" customHeight="1">
      <c r="A10" s="295"/>
      <c r="B10" s="116">
        <f t="shared" si="0"/>
        <v>4</v>
      </c>
      <c r="C10" s="122" t="str">
        <f>Plan!C26</f>
        <v xml:space="preserve">Actualización del Normograma de la Corporación </v>
      </c>
      <c r="D10" s="138">
        <v>42034</v>
      </c>
      <c r="E10" s="200" t="s">
        <v>541</v>
      </c>
      <c r="F10" s="117"/>
      <c r="G10" s="117" t="s">
        <v>565</v>
      </c>
      <c r="H10" s="117" t="s">
        <v>629</v>
      </c>
      <c r="I10" s="191" t="str">
        <f>Plan!D26</f>
        <v>Dirección Jurídica</v>
      </c>
      <c r="J10" s="220" t="s">
        <v>601</v>
      </c>
    </row>
    <row r="11" spans="1:10" ht="225">
      <c r="A11" s="295"/>
      <c r="B11" s="116">
        <f t="shared" si="0"/>
        <v>5</v>
      </c>
      <c r="C11" s="122" t="str">
        <f>Plan!C27</f>
        <v>Formular plan de supervisión e interventoría para el control de la ejecución de los contratos.</v>
      </c>
      <c r="D11" s="138">
        <v>42034</v>
      </c>
      <c r="E11" s="200" t="s">
        <v>566</v>
      </c>
      <c r="F11" s="207" t="s">
        <v>530</v>
      </c>
      <c r="G11" s="117" t="s">
        <v>567</v>
      </c>
      <c r="H11" s="117" t="s">
        <v>630</v>
      </c>
      <c r="I11" s="191" t="str">
        <f>Plan!D27</f>
        <v>Dirección Financiera</v>
      </c>
      <c r="J11" s="220" t="s">
        <v>602</v>
      </c>
    </row>
    <row r="12" spans="1:10" ht="110.1" customHeight="1">
      <c r="A12" s="293" t="s">
        <v>335</v>
      </c>
      <c r="B12" s="116">
        <f>B11+1</f>
        <v>6</v>
      </c>
      <c r="C12" s="122" t="str">
        <f>Plan!C29</f>
        <v>Crear un vínculo al sistema electrónico para la contratación pública en la página Web de la Entidad, a través del cual podrá accederse directamente a la información correspondiente al respectivo proceso contractual (SECOP).</v>
      </c>
      <c r="D12" s="138">
        <v>42034</v>
      </c>
      <c r="E12" s="200" t="s">
        <v>594</v>
      </c>
      <c r="F12" s="117"/>
      <c r="G12" s="164" t="s">
        <v>568</v>
      </c>
      <c r="H12" s="117"/>
      <c r="I12" s="191" t="str">
        <f>Plan!D29</f>
        <v>Dirección Financiera
Dirección Administrativa
Oficina Asesora de Comunicaciones</v>
      </c>
      <c r="J12" s="218" t="s">
        <v>603</v>
      </c>
    </row>
    <row r="13" spans="1:10" ht="213.75">
      <c r="A13" s="293"/>
      <c r="B13" s="177">
        <f t="shared" ref="B13:B17" si="1">B12+1</f>
        <v>7</v>
      </c>
      <c r="C13" s="122" t="str">
        <f>Plan!C30</f>
        <v>Publicar el plan de adquisición de bienes y servicios</v>
      </c>
      <c r="D13" s="138">
        <v>42034</v>
      </c>
      <c r="E13" s="200" t="s">
        <v>542</v>
      </c>
      <c r="F13" s="117" t="s">
        <v>531</v>
      </c>
      <c r="G13" s="223" t="s">
        <v>555</v>
      </c>
      <c r="H13" s="117"/>
      <c r="I13" s="191" t="str">
        <f>Plan!D30</f>
        <v>Dirección Financiera</v>
      </c>
      <c r="J13" s="218" t="s">
        <v>604</v>
      </c>
    </row>
    <row r="14" spans="1:10" ht="309.75" customHeight="1">
      <c r="A14" s="293"/>
      <c r="B14" s="177">
        <f t="shared" si="1"/>
        <v>8</v>
      </c>
      <c r="C14" s="122" t="str">
        <f>Plan!C31</f>
        <v>Publicación los contratos de prestación de servicios (OPS).</v>
      </c>
      <c r="D14" s="138">
        <v>42034</v>
      </c>
      <c r="E14" s="200" t="s">
        <v>543</v>
      </c>
      <c r="F14" s="117" t="s">
        <v>532</v>
      </c>
      <c r="G14" s="117" t="s">
        <v>569</v>
      </c>
      <c r="H14" s="117"/>
      <c r="I14" s="191" t="str">
        <f>Plan!D31</f>
        <v>Dirección Financiera</v>
      </c>
      <c r="J14" s="218" t="s">
        <v>605</v>
      </c>
    </row>
    <row r="15" spans="1:10" ht="90">
      <c r="A15" s="293"/>
      <c r="B15" s="213">
        <f t="shared" si="1"/>
        <v>9</v>
      </c>
      <c r="C15" s="214" t="str">
        <f>Plan!C32</f>
        <v>Definir la política para la racionalización de trámites y servicios</v>
      </c>
      <c r="D15" s="138">
        <v>42034</v>
      </c>
      <c r="E15" s="202" t="s">
        <v>544</v>
      </c>
      <c r="F15" s="117" t="s">
        <v>526</v>
      </c>
      <c r="G15" s="218" t="s">
        <v>526</v>
      </c>
      <c r="H15" s="117"/>
      <c r="I15" s="191" t="str">
        <f>Plan!D32</f>
        <v>Secretaria General y Comisiones</v>
      </c>
      <c r="J15" s="218" t="s">
        <v>606</v>
      </c>
    </row>
    <row r="16" spans="1:10" ht="135">
      <c r="A16" s="293"/>
      <c r="B16" s="213">
        <f t="shared" si="1"/>
        <v>10</v>
      </c>
      <c r="C16" s="214" t="str">
        <f>Plan!C33</f>
        <v>Consolidar la información que debe contener el link de trámites y servicios identificados.</v>
      </c>
      <c r="D16" s="138">
        <v>42034</v>
      </c>
      <c r="E16" s="202" t="s">
        <v>544</v>
      </c>
      <c r="F16" s="117" t="s">
        <v>527</v>
      </c>
      <c r="G16" s="218" t="s">
        <v>527</v>
      </c>
      <c r="H16" s="117"/>
      <c r="I16" s="191" t="str">
        <f>Plan!D33</f>
        <v>Secretaria General y Comisiones</v>
      </c>
      <c r="J16" s="218" t="s">
        <v>607</v>
      </c>
    </row>
    <row r="17" spans="1:10" ht="101.25">
      <c r="A17" s="293"/>
      <c r="B17" s="177">
        <f t="shared" si="1"/>
        <v>11</v>
      </c>
      <c r="C17" s="122" t="str">
        <f>Plan!C34</f>
        <v>Elaborar folleto de divulgación de los trámites y servicios de la Corporación.</v>
      </c>
      <c r="D17" s="138">
        <v>42034</v>
      </c>
      <c r="E17" s="202" t="s">
        <v>544</v>
      </c>
      <c r="F17" s="117" t="s">
        <v>528</v>
      </c>
      <c r="G17" s="218" t="s">
        <v>528</v>
      </c>
      <c r="H17" s="117"/>
      <c r="I17" s="191" t="str">
        <f>Plan!D34</f>
        <v>Secretaria General y Comisiones</v>
      </c>
      <c r="J17" s="218" t="s">
        <v>608</v>
      </c>
    </row>
    <row r="18" spans="1:10" ht="48" customHeight="1">
      <c r="A18" s="289" t="s">
        <v>82</v>
      </c>
      <c r="B18" s="116">
        <f t="shared" si="0"/>
        <v>12</v>
      </c>
      <c r="C18" s="122" t="str">
        <f>Plan!C36</f>
        <v>Divulgar la Audiencia Pública de Rendición de Cuentas.</v>
      </c>
      <c r="D18" s="138">
        <v>42034</v>
      </c>
      <c r="E18" s="202" t="s">
        <v>544</v>
      </c>
      <c r="F18" s="119"/>
      <c r="G18" s="222" t="s">
        <v>624</v>
      </c>
      <c r="H18" s="117"/>
      <c r="I18" s="191" t="str">
        <f>Plan!D36</f>
        <v>Oficina Asesora de Comunicaciones</v>
      </c>
      <c r="J18" s="221" t="s">
        <v>609</v>
      </c>
    </row>
    <row r="19" spans="1:10" ht="180" customHeight="1">
      <c r="A19" s="289"/>
      <c r="B19" s="177">
        <f t="shared" si="0"/>
        <v>13</v>
      </c>
      <c r="C19" s="122" t="str">
        <f>Plan!C37</f>
        <v>Elaborar boletines informativos sobre la Rendición de Cuentas.</v>
      </c>
      <c r="D19" s="138">
        <v>42034</v>
      </c>
      <c r="E19" s="202" t="s">
        <v>544</v>
      </c>
      <c r="F19" s="119"/>
      <c r="G19" s="234" t="s">
        <v>570</v>
      </c>
      <c r="H19" s="117" t="s">
        <v>625</v>
      </c>
      <c r="I19" s="191" t="str">
        <f>Plan!D37</f>
        <v>Oficina Asesora de Comunicaciones</v>
      </c>
      <c r="J19" s="221" t="s">
        <v>610</v>
      </c>
    </row>
    <row r="20" spans="1:10" ht="213.75">
      <c r="A20" s="289"/>
      <c r="B20" s="177">
        <f t="shared" si="0"/>
        <v>14</v>
      </c>
      <c r="C20" s="122" t="str">
        <f>Plan!C38</f>
        <v>Publicar en la web los documentos y videos asociados a la Audiencia Pública de Rendición de Cuentas.</v>
      </c>
      <c r="D20" s="138">
        <v>42034</v>
      </c>
      <c r="E20" s="201" t="s">
        <v>545</v>
      </c>
      <c r="F20" s="119"/>
      <c r="G20" s="234" t="s">
        <v>571</v>
      </c>
      <c r="H20" s="117"/>
      <c r="I20" s="191" t="str">
        <f>Plan!D38</f>
        <v>Oficina Asesora de Comunicaciones</v>
      </c>
      <c r="J20" s="221" t="s">
        <v>611</v>
      </c>
    </row>
    <row r="21" spans="1:10" ht="202.5">
      <c r="A21" s="289"/>
      <c r="B21" s="213">
        <f t="shared" si="0"/>
        <v>15</v>
      </c>
      <c r="C21" s="214" t="str">
        <f>Plan!C39</f>
        <v>Rediseñar las formas de presentación a la ciudadanía y/o  publicación del informe de gestión para la Rendición de cuentas semestral.</v>
      </c>
      <c r="D21" s="138">
        <v>42034</v>
      </c>
      <c r="E21" s="202" t="s">
        <v>544</v>
      </c>
      <c r="F21" s="117" t="s">
        <v>572</v>
      </c>
      <c r="G21" s="218" t="s">
        <v>573</v>
      </c>
      <c r="H21" s="117" t="s">
        <v>593</v>
      </c>
      <c r="I21" s="191" t="str">
        <f>Plan!D39</f>
        <v>Secretaria General y Comisiones</v>
      </c>
      <c r="J21" s="220" t="s">
        <v>612</v>
      </c>
    </row>
    <row r="22" spans="1:10" ht="382.5">
      <c r="A22" s="290" t="s">
        <v>76</v>
      </c>
      <c r="B22" s="213">
        <f t="shared" si="0"/>
        <v>16</v>
      </c>
      <c r="C22" s="214" t="str">
        <f>Plan!C41</f>
        <v>Diseñar los espacios físicos para la atención prioritaria a personas en situación de discapacidad, niños (as), mujeres gestantes y adultos mayores.</v>
      </c>
      <c r="D22" s="138">
        <v>42034</v>
      </c>
      <c r="E22" s="202" t="s">
        <v>546</v>
      </c>
      <c r="F22" s="205"/>
      <c r="G22" s="118" t="s">
        <v>574</v>
      </c>
      <c r="H22" s="117"/>
      <c r="I22" s="191" t="str">
        <f>Plan!D41</f>
        <v>Dirección Financiera</v>
      </c>
      <c r="J22" s="220" t="s">
        <v>613</v>
      </c>
    </row>
    <row r="23" spans="1:10" ht="270" customHeight="1">
      <c r="A23" s="291"/>
      <c r="B23" s="116">
        <f t="shared" si="0"/>
        <v>17</v>
      </c>
      <c r="C23" s="122" t="str">
        <f>Plan!C42</f>
        <v>Ajuste de los espacios físicos para la atención prioritaria a personas en situación de discapacidad, niños (as), mujeres gestantes y adultos mayores.</v>
      </c>
      <c r="D23" s="138">
        <v>42034</v>
      </c>
      <c r="E23" s="202" t="s">
        <v>547</v>
      </c>
      <c r="F23" s="117"/>
      <c r="G23" s="117" t="s">
        <v>575</v>
      </c>
      <c r="H23" s="117" t="s">
        <v>623</v>
      </c>
      <c r="I23" s="191" t="str">
        <f>Plan!D42</f>
        <v>Dirección Administrativa</v>
      </c>
      <c r="J23" s="222" t="s">
        <v>614</v>
      </c>
    </row>
    <row r="24" spans="1:10" ht="146.25">
      <c r="A24" s="291"/>
      <c r="B24" s="116">
        <f t="shared" si="0"/>
        <v>18</v>
      </c>
      <c r="C24" s="122" t="str">
        <f>Plan!C43</f>
        <v>Presentar los resultados de la encuesta satisfacción al cliente.</v>
      </c>
      <c r="D24" s="138">
        <v>42034</v>
      </c>
      <c r="E24" s="203" t="s">
        <v>548</v>
      </c>
      <c r="F24" s="192"/>
      <c r="G24" s="222" t="s">
        <v>576</v>
      </c>
      <c r="H24" s="118"/>
      <c r="I24" s="191" t="str">
        <f>Plan!D43</f>
        <v>Oficina Asesora de Planeación</v>
      </c>
      <c r="J24" s="222" t="s">
        <v>577</v>
      </c>
    </row>
    <row r="25" spans="1:10" ht="168.75">
      <c r="A25" s="291"/>
      <c r="B25" s="116">
        <f t="shared" si="0"/>
        <v>19</v>
      </c>
      <c r="C25" s="122" t="str">
        <f>Plan!C44</f>
        <v>Desarrollar las competencias a los servidores públicos para el servicio al ciudadano.</v>
      </c>
      <c r="D25" s="138">
        <v>42034</v>
      </c>
      <c r="E25" s="216" t="s">
        <v>549</v>
      </c>
      <c r="F25" s="119"/>
      <c r="G25" s="225" t="s">
        <v>556</v>
      </c>
      <c r="H25" s="118"/>
      <c r="I25" s="191" t="str">
        <f>Plan!D44</f>
        <v>Dirección Administrativa
Talento Humano</v>
      </c>
      <c r="J25" s="222" t="s">
        <v>615</v>
      </c>
    </row>
    <row r="26" spans="1:10" ht="123.75">
      <c r="A26" s="291"/>
      <c r="B26" s="116">
        <f t="shared" si="0"/>
        <v>20</v>
      </c>
      <c r="C26" s="122" t="str">
        <f>Plan!C45</f>
        <v>Actualización de los protocolos de Atención al Ciudadano</v>
      </c>
      <c r="D26" s="138">
        <v>42034</v>
      </c>
      <c r="E26" s="202" t="s">
        <v>578</v>
      </c>
      <c r="F26" s="117"/>
      <c r="G26" s="218" t="s">
        <v>579</v>
      </c>
      <c r="H26" s="118" t="s">
        <v>626</v>
      </c>
      <c r="I26" s="191" t="str">
        <f>Plan!D44</f>
        <v>Dirección Administrativa
Talento Humano</v>
      </c>
      <c r="J26" s="220" t="s">
        <v>616</v>
      </c>
    </row>
    <row r="27" spans="1:10" ht="101.25">
      <c r="A27" s="291"/>
      <c r="B27" s="116">
        <f t="shared" si="0"/>
        <v>21</v>
      </c>
      <c r="C27" s="122" t="str">
        <f>Plan!C46</f>
        <v>Solicitar  la inclusión en la Inducciones de personal un acápite del Proceso de Atención al Ciudadano  y del Código de Ética y Buen Gobierno de la Corporación</v>
      </c>
      <c r="D27" s="138">
        <v>42034</v>
      </c>
      <c r="E27" s="202" t="s">
        <v>550</v>
      </c>
      <c r="F27" s="193"/>
      <c r="G27" s="222" t="s">
        <v>580</v>
      </c>
      <c r="H27" s="117" t="s">
        <v>596</v>
      </c>
      <c r="I27" s="191" t="str">
        <f>Plan!D46</f>
        <v>Dirección Jurídica</v>
      </c>
      <c r="J27" s="222" t="s">
        <v>617</v>
      </c>
    </row>
    <row r="28" spans="1:10" ht="157.5">
      <c r="A28" s="291"/>
      <c r="B28" s="116">
        <f t="shared" si="0"/>
        <v>22</v>
      </c>
      <c r="C28" s="122" t="str">
        <f>Plan!C47</f>
        <v xml:space="preserve">Establecer los derechos y deberes del ciudadano en la Página web de la Corporación </v>
      </c>
      <c r="D28" s="138">
        <v>42034</v>
      </c>
      <c r="E28" s="202" t="s">
        <v>544</v>
      </c>
      <c r="F28" s="118"/>
      <c r="G28" s="117" t="s">
        <v>581</v>
      </c>
      <c r="H28" s="117" t="s">
        <v>597</v>
      </c>
      <c r="I28" s="191" t="str">
        <f>Plan!D47</f>
        <v>Dirección Jurídica/ Oficina Asesora de Comunicaciones</v>
      </c>
      <c r="J28" s="222" t="s">
        <v>618</v>
      </c>
    </row>
    <row r="29" spans="1:10" ht="48" customHeight="1">
      <c r="A29" s="288" t="s">
        <v>77</v>
      </c>
      <c r="B29" s="116">
        <f t="shared" si="0"/>
        <v>23</v>
      </c>
      <c r="C29" s="122" t="str">
        <f>Plan!C49</f>
        <v>Diseñar semestralmente un protector de pantalla con mensajes que permitan crear una cultura de la transparencia en la gestión pública.</v>
      </c>
      <c r="D29" s="138">
        <v>42034</v>
      </c>
      <c r="E29" s="204" t="s">
        <v>551</v>
      </c>
      <c r="F29" s="118"/>
      <c r="G29" s="226" t="s">
        <v>582</v>
      </c>
      <c r="H29" s="118"/>
      <c r="I29" s="292" t="str">
        <f>Plan!D49</f>
        <v>Oficina Asesora de Comunicaciones
Dirección Administrativa
Sistemas y Seguridad de la Información</v>
      </c>
      <c r="J29" s="221" t="s">
        <v>619</v>
      </c>
    </row>
    <row r="30" spans="1:10" ht="112.5">
      <c r="A30" s="288"/>
      <c r="B30" s="116">
        <f t="shared" si="0"/>
        <v>24</v>
      </c>
      <c r="C30" s="122" t="str">
        <f>Plan!C50</f>
        <v>Diseñar y divulgar mensualmente mensajes institucionales por correo electrónico sobre temas centrados en la participación ciudadana, los derechos del ciudadano y los valores éticos..</v>
      </c>
      <c r="D30" s="138">
        <v>42034</v>
      </c>
      <c r="E30" s="204" t="s">
        <v>552</v>
      </c>
      <c r="F30" s="118"/>
      <c r="G30" s="224" t="s">
        <v>583</v>
      </c>
      <c r="H30" s="117"/>
      <c r="I30" s="292"/>
      <c r="J30" s="221" t="s">
        <v>620</v>
      </c>
    </row>
    <row r="31" spans="1:10" ht="236.25">
      <c r="A31" s="288"/>
      <c r="B31" s="116">
        <f t="shared" si="0"/>
        <v>25</v>
      </c>
      <c r="C31" s="122" t="str">
        <f>Plan!C51</f>
        <v xml:space="preserve">Realizar una campaña dirigida  a los funcionarios de planta del Concejo de Bogotá y de las Unidades de Apoyo Normativo U.A.N., para fortalecer los principios y valores frente a los trámites de novedades de las diferentes situaciones administrativas al interior de la Entidad (licencias, permisos, posesiones, etc.), dando a conocer las implicaciones legales que conllevan el incumplimiento de la normatividad vigente sobre el tema.    </v>
      </c>
      <c r="D31" s="138">
        <v>42034</v>
      </c>
      <c r="E31" s="217" t="s">
        <v>553</v>
      </c>
      <c r="F31" s="118"/>
      <c r="G31" s="224" t="s">
        <v>584</v>
      </c>
      <c r="H31" s="117" t="s">
        <v>628</v>
      </c>
      <c r="I31" s="292"/>
      <c r="J31" s="221" t="s">
        <v>621</v>
      </c>
    </row>
    <row r="32" spans="1:10" ht="180">
      <c r="A32" s="288"/>
      <c r="B32" s="116">
        <f t="shared" si="0"/>
        <v>26</v>
      </c>
      <c r="C32" s="122" t="str">
        <f>Plan!C52</f>
        <v>Publicar los Informes de la Oficina de Control Interno conforme a lo establecido en los artículos 9 y 76 de la Ley 1474 de 2011.</v>
      </c>
      <c r="D32" s="138">
        <v>42034</v>
      </c>
      <c r="E32" s="215" t="s">
        <v>554</v>
      </c>
      <c r="F32" s="117" t="s">
        <v>533</v>
      </c>
      <c r="G32" s="117" t="s">
        <v>585</v>
      </c>
      <c r="H32" s="118"/>
      <c r="I32" s="183" t="str">
        <f>Plan!D52</f>
        <v>Oficina de Control Interno</v>
      </c>
      <c r="J32" s="219" t="s">
        <v>622</v>
      </c>
    </row>
    <row r="33" spans="1:10" ht="12.75" customHeight="1">
      <c r="A33" s="289" t="s">
        <v>309</v>
      </c>
      <c r="B33" s="120"/>
      <c r="C33" s="133" t="s">
        <v>310</v>
      </c>
      <c r="D33" s="134"/>
      <c r="E33" s="178" t="s">
        <v>81</v>
      </c>
      <c r="F33" s="178"/>
      <c r="G33" s="179">
        <f>Plan!I53</f>
        <v>0.94230769230769229</v>
      </c>
      <c r="H33" s="228" t="s">
        <v>559</v>
      </c>
      <c r="I33" s="229" t="s">
        <v>332</v>
      </c>
      <c r="J33" s="135"/>
    </row>
    <row r="34" spans="1:10" ht="12.75" customHeight="1">
      <c r="A34" s="289"/>
      <c r="B34" s="120"/>
      <c r="C34" s="133" t="s">
        <v>586</v>
      </c>
      <c r="D34" s="134"/>
      <c r="E34" s="178" t="s">
        <v>491</v>
      </c>
      <c r="F34" s="178"/>
      <c r="G34" s="179">
        <f>Plan!I54</f>
        <v>0.94230769230769229</v>
      </c>
      <c r="H34" s="134"/>
      <c r="I34" s="229" t="s">
        <v>133</v>
      </c>
      <c r="J34" s="135"/>
    </row>
    <row r="35" spans="1:10" ht="12.75" customHeight="1">
      <c r="A35" s="289"/>
      <c r="B35" s="120"/>
      <c r="C35" s="136" t="s">
        <v>311</v>
      </c>
      <c r="D35" s="134"/>
      <c r="E35" s="134"/>
      <c r="F35" s="134"/>
      <c r="G35" s="134"/>
      <c r="H35" s="134"/>
      <c r="I35" s="229" t="s">
        <v>84</v>
      </c>
      <c r="J35" s="135"/>
    </row>
    <row r="36" spans="1:10" ht="14.1" customHeight="1">
      <c r="A36" s="288" t="s">
        <v>493</v>
      </c>
      <c r="B36" s="120"/>
      <c r="C36" s="133" t="s">
        <v>312</v>
      </c>
      <c r="D36" s="134"/>
      <c r="E36" s="228" t="s">
        <v>557</v>
      </c>
      <c r="F36" s="229" t="s">
        <v>587</v>
      </c>
      <c r="G36" s="134"/>
      <c r="H36" s="134"/>
      <c r="I36" s="134"/>
      <c r="J36" s="135"/>
    </row>
    <row r="37" spans="1:10" ht="12.95" customHeight="1">
      <c r="A37" s="289"/>
      <c r="B37" s="120"/>
      <c r="C37" s="133" t="s">
        <v>334</v>
      </c>
      <c r="D37" s="134"/>
      <c r="E37" s="134"/>
      <c r="F37" s="229" t="s">
        <v>558</v>
      </c>
      <c r="G37" s="134"/>
      <c r="H37" s="134"/>
      <c r="I37" s="134"/>
      <c r="J37" s="135"/>
    </row>
    <row r="38" spans="1:10" ht="12.95" customHeight="1">
      <c r="A38" s="289"/>
      <c r="B38" s="120"/>
      <c r="C38" s="136" t="s">
        <v>311</v>
      </c>
      <c r="D38" s="134"/>
      <c r="E38" s="134"/>
      <c r="F38" s="229" t="s">
        <v>86</v>
      </c>
      <c r="G38" s="134"/>
      <c r="H38" s="134"/>
      <c r="I38" s="134"/>
      <c r="J38" s="135"/>
    </row>
    <row r="39" spans="1:10">
      <c r="A39" s="121"/>
      <c r="B39" s="121"/>
      <c r="C39" s="121"/>
      <c r="D39" s="121"/>
      <c r="E39" s="121"/>
      <c r="F39" s="121"/>
      <c r="G39" s="121"/>
      <c r="H39" s="121"/>
      <c r="I39" s="121"/>
      <c r="J39" s="121"/>
    </row>
    <row r="40" spans="1:10">
      <c r="C40" s="137"/>
      <c r="I40" s="137"/>
    </row>
    <row r="41" spans="1:10">
      <c r="C41" s="137"/>
      <c r="I41" s="137"/>
    </row>
    <row r="42" spans="1:10">
      <c r="C42" s="137"/>
      <c r="I42" s="137"/>
    </row>
  </sheetData>
  <mergeCells count="16">
    <mergeCell ref="A12:A17"/>
    <mergeCell ref="A33:A35"/>
    <mergeCell ref="J5:J6"/>
    <mergeCell ref="A7:A11"/>
    <mergeCell ref="A1:A3"/>
    <mergeCell ref="B1:I1"/>
    <mergeCell ref="B2:I3"/>
    <mergeCell ref="A5:A6"/>
    <mergeCell ref="B5:B6"/>
    <mergeCell ref="C5:C6"/>
    <mergeCell ref="I5:I6"/>
    <mergeCell ref="A36:A38"/>
    <mergeCell ref="A22:A28"/>
    <mergeCell ref="A29:A32"/>
    <mergeCell ref="I29:I31"/>
    <mergeCell ref="A18:A21"/>
  </mergeCells>
  <printOptions horizontalCentered="1"/>
  <pageMargins left="0.39370078740157483" right="0.39370078740157483" top="0.39370078740157483" bottom="0.98425196850393704" header="0.39370078740157483" footer="0.39370078740157483"/>
  <pageSetup paperSize="14" scale="70" fitToHeight="5" orientation="landscape" r:id="rId1"/>
  <headerFooter alignWithMargins="0">
    <oddFooter>&amp;L&amp;G&amp;C&amp;9EL CONCEJO VIVE Y SIENTE A BOGOTÁ&amp;R&amp;G</oddFooter>
  </headerFooter>
  <rowBreaks count="3" manualBreakCount="3">
    <brk id="8" max="16383" man="1"/>
    <brk id="13" max="16383" man="1"/>
    <brk id="38"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7"/>
  <sheetViews>
    <sheetView zoomScaleNormal="100" zoomScaleSheetLayoutView="75" workbookViewId="0">
      <pane xSplit="4" ySplit="8" topLeftCell="E9" activePane="bottomRight" state="frozen"/>
      <selection activeCell="D25" sqref="D25"/>
      <selection pane="topRight" activeCell="D25" sqref="D25"/>
      <selection pane="bottomLeft" activeCell="D25" sqref="D25"/>
      <selection pane="bottomRight"/>
    </sheetView>
  </sheetViews>
  <sheetFormatPr baseColWidth="10" defaultRowHeight="11.25"/>
  <cols>
    <col min="1" max="1" width="15.7109375" style="19" customWidth="1"/>
    <col min="2" max="2" width="20" style="19" customWidth="1"/>
    <col min="3" max="3" width="25.7109375" style="19" customWidth="1"/>
    <col min="4" max="4" width="5" style="19" customWidth="1"/>
    <col min="5" max="5" width="25.7109375" style="19" customWidth="1"/>
    <col min="6" max="6" width="20.7109375" style="19" customWidth="1"/>
    <col min="7" max="7" width="25.7109375" style="19" customWidth="1"/>
    <col min="8" max="8" width="20.7109375" style="76" customWidth="1"/>
    <col min="9" max="10" width="20.7109375" style="19" customWidth="1"/>
    <col min="11" max="11" width="11.7109375" style="19" bestFit="1" customWidth="1"/>
    <col min="12" max="12" width="33.42578125" style="19" customWidth="1"/>
    <col min="13" max="16384" width="11.42578125" style="19"/>
  </cols>
  <sheetData>
    <row r="1" spans="1:12" ht="15" customHeight="1">
      <c r="A1" s="56"/>
      <c r="B1" s="57"/>
      <c r="C1" s="318" t="s">
        <v>121</v>
      </c>
      <c r="D1" s="319"/>
      <c r="E1" s="319"/>
      <c r="F1" s="319"/>
      <c r="G1" s="319"/>
      <c r="H1" s="319"/>
      <c r="I1" s="320"/>
      <c r="J1" s="310" t="s">
        <v>124</v>
      </c>
      <c r="K1" s="311"/>
    </row>
    <row r="2" spans="1:12" ht="15" customHeight="1">
      <c r="A2" s="58"/>
      <c r="B2" s="59"/>
      <c r="C2" s="321" t="s">
        <v>128</v>
      </c>
      <c r="D2" s="322"/>
      <c r="E2" s="322"/>
      <c r="F2" s="322"/>
      <c r="G2" s="322"/>
      <c r="H2" s="322"/>
      <c r="I2" s="323"/>
      <c r="J2" s="312" t="s">
        <v>588</v>
      </c>
      <c r="K2" s="311"/>
    </row>
    <row r="3" spans="1:12" ht="17.100000000000001" customHeight="1">
      <c r="A3" s="316" t="s">
        <v>123</v>
      </c>
      <c r="B3" s="317"/>
      <c r="C3" s="324"/>
      <c r="D3" s="325"/>
      <c r="E3" s="325"/>
      <c r="F3" s="325"/>
      <c r="G3" s="325"/>
      <c r="H3" s="325"/>
      <c r="I3" s="326"/>
      <c r="J3" s="312" t="s">
        <v>589</v>
      </c>
      <c r="K3" s="311"/>
    </row>
    <row r="4" spans="1:12" ht="12.75" customHeight="1"/>
    <row r="5" spans="1:12" ht="23.1" customHeight="1">
      <c r="A5" s="313" t="s">
        <v>354</v>
      </c>
      <c r="B5" s="314"/>
      <c r="C5" s="314"/>
      <c r="D5" s="314"/>
      <c r="E5" s="314"/>
      <c r="F5" s="314"/>
      <c r="G5" s="314"/>
      <c r="H5" s="314"/>
      <c r="I5" s="314"/>
      <c r="J5" s="314"/>
      <c r="K5" s="315"/>
      <c r="L5" s="189" t="s">
        <v>519</v>
      </c>
    </row>
    <row r="6" spans="1:12">
      <c r="A6" s="308" t="s">
        <v>0</v>
      </c>
      <c r="B6" s="308"/>
      <c r="C6" s="308"/>
      <c r="D6" s="308"/>
      <c r="E6" s="308"/>
      <c r="F6" s="50" t="s">
        <v>1</v>
      </c>
      <c r="G6" s="308" t="s">
        <v>2</v>
      </c>
      <c r="H6" s="308"/>
      <c r="I6" s="308" t="s">
        <v>7</v>
      </c>
      <c r="J6" s="308"/>
      <c r="K6" s="308"/>
    </row>
    <row r="7" spans="1:12">
      <c r="A7" s="343" t="s">
        <v>26</v>
      </c>
      <c r="B7" s="343" t="s">
        <v>448</v>
      </c>
      <c r="C7" s="309" t="s">
        <v>4</v>
      </c>
      <c r="D7" s="308" t="s">
        <v>5</v>
      </c>
      <c r="E7" s="308"/>
      <c r="F7" s="345" t="s">
        <v>62</v>
      </c>
      <c r="G7" s="50" t="s">
        <v>3</v>
      </c>
      <c r="H7" s="345" t="s">
        <v>24</v>
      </c>
      <c r="I7" s="309" t="s">
        <v>9</v>
      </c>
      <c r="J7" s="309" t="s">
        <v>10</v>
      </c>
      <c r="K7" s="309" t="s">
        <v>8</v>
      </c>
    </row>
    <row r="8" spans="1:12">
      <c r="A8" s="344"/>
      <c r="B8" s="344"/>
      <c r="C8" s="309"/>
      <c r="D8" s="50" t="s">
        <v>6</v>
      </c>
      <c r="E8" s="51" t="s">
        <v>21</v>
      </c>
      <c r="F8" s="346"/>
      <c r="G8" s="52" t="s">
        <v>23</v>
      </c>
      <c r="H8" s="308"/>
      <c r="I8" s="309"/>
      <c r="J8" s="309"/>
      <c r="K8" s="309"/>
    </row>
    <row r="9" spans="1:12" ht="56.25">
      <c r="A9" s="327" t="s">
        <v>60</v>
      </c>
      <c r="B9" s="329" t="s">
        <v>495</v>
      </c>
      <c r="C9" s="66" t="s">
        <v>216</v>
      </c>
      <c r="D9" s="70">
        <v>1</v>
      </c>
      <c r="E9" s="79" t="s">
        <v>143</v>
      </c>
      <c r="F9" s="96" t="s">
        <v>144</v>
      </c>
      <c r="G9" s="63" t="s">
        <v>217</v>
      </c>
      <c r="H9" s="77" t="s">
        <v>145</v>
      </c>
      <c r="I9" s="106" t="s">
        <v>295</v>
      </c>
      <c r="J9" s="107" t="s">
        <v>256</v>
      </c>
      <c r="K9" s="108">
        <v>1</v>
      </c>
    </row>
    <row r="10" spans="1:12" ht="45">
      <c r="A10" s="328"/>
      <c r="B10" s="330"/>
      <c r="C10" s="63" t="s">
        <v>250</v>
      </c>
      <c r="D10" s="70">
        <f>D9+1</f>
        <v>2</v>
      </c>
      <c r="E10" s="79" t="s">
        <v>146</v>
      </c>
      <c r="F10" s="96" t="s">
        <v>144</v>
      </c>
      <c r="G10" s="63" t="s">
        <v>147</v>
      </c>
      <c r="H10" s="77" t="s">
        <v>145</v>
      </c>
      <c r="I10" s="71" t="s">
        <v>257</v>
      </c>
      <c r="J10" s="64" t="s">
        <v>258</v>
      </c>
      <c r="K10" s="89">
        <v>1</v>
      </c>
    </row>
    <row r="11" spans="1:12" ht="56.25">
      <c r="A11" s="328"/>
      <c r="B11" s="330"/>
      <c r="C11" s="78" t="s">
        <v>218</v>
      </c>
      <c r="D11" s="70">
        <f t="shared" ref="D11:D62" si="0">D10+1</f>
        <v>3</v>
      </c>
      <c r="E11" s="79" t="s">
        <v>219</v>
      </c>
      <c r="F11" s="96" t="s">
        <v>144</v>
      </c>
      <c r="G11" s="63" t="s">
        <v>220</v>
      </c>
      <c r="H11" s="77" t="s">
        <v>145</v>
      </c>
      <c r="I11" s="71" t="s">
        <v>522</v>
      </c>
      <c r="J11" s="105" t="s">
        <v>258</v>
      </c>
      <c r="K11" s="108">
        <v>1</v>
      </c>
    </row>
    <row r="12" spans="1:12" ht="78.75">
      <c r="A12" s="328"/>
      <c r="B12" s="330"/>
      <c r="C12" s="168" t="s">
        <v>340</v>
      </c>
      <c r="D12" s="70">
        <f t="shared" si="0"/>
        <v>4</v>
      </c>
      <c r="E12" s="168" t="s">
        <v>341</v>
      </c>
      <c r="F12" s="158" t="s">
        <v>144</v>
      </c>
      <c r="G12" s="63" t="s">
        <v>407</v>
      </c>
      <c r="H12" s="77" t="s">
        <v>145</v>
      </c>
      <c r="I12" s="71" t="s">
        <v>408</v>
      </c>
      <c r="J12" s="157" t="s">
        <v>258</v>
      </c>
      <c r="K12" s="108">
        <v>1</v>
      </c>
    </row>
    <row r="13" spans="1:12" ht="67.5">
      <c r="A13" s="328"/>
      <c r="B13" s="330"/>
      <c r="C13" s="78" t="s">
        <v>221</v>
      </c>
      <c r="D13" s="70">
        <f t="shared" si="0"/>
        <v>5</v>
      </c>
      <c r="E13" s="79" t="s">
        <v>222</v>
      </c>
      <c r="F13" s="96" t="s">
        <v>144</v>
      </c>
      <c r="G13" s="63" t="s">
        <v>400</v>
      </c>
      <c r="H13" s="77" t="s">
        <v>145</v>
      </c>
      <c r="I13" s="62" t="s">
        <v>259</v>
      </c>
      <c r="J13" s="107" t="s">
        <v>256</v>
      </c>
      <c r="K13" s="108">
        <v>1</v>
      </c>
    </row>
    <row r="14" spans="1:12" ht="85.5" customHeight="1">
      <c r="A14" s="175" t="s">
        <v>61</v>
      </c>
      <c r="B14" s="175" t="s">
        <v>142</v>
      </c>
      <c r="C14" s="103" t="s">
        <v>223</v>
      </c>
      <c r="D14" s="70">
        <f t="shared" si="0"/>
        <v>6</v>
      </c>
      <c r="E14" s="71" t="s">
        <v>148</v>
      </c>
      <c r="F14" s="65" t="s">
        <v>144</v>
      </c>
      <c r="G14" s="65" t="s">
        <v>149</v>
      </c>
      <c r="H14" s="65" t="s">
        <v>145</v>
      </c>
      <c r="I14" s="62" t="s">
        <v>260</v>
      </c>
      <c r="J14" s="65" t="s">
        <v>261</v>
      </c>
      <c r="K14" s="108">
        <v>1</v>
      </c>
    </row>
    <row r="15" spans="1:12" ht="45">
      <c r="A15" s="333" t="s">
        <v>67</v>
      </c>
      <c r="B15" s="349" t="s">
        <v>84</v>
      </c>
      <c r="C15" s="102" t="s">
        <v>342</v>
      </c>
      <c r="D15" s="70">
        <f t="shared" si="0"/>
        <v>7</v>
      </c>
      <c r="E15" s="80" t="s">
        <v>343</v>
      </c>
      <c r="F15" s="96" t="s">
        <v>144</v>
      </c>
      <c r="G15" s="63" t="s">
        <v>150</v>
      </c>
      <c r="H15" s="77" t="s">
        <v>145</v>
      </c>
      <c r="I15" s="62" t="s">
        <v>262</v>
      </c>
      <c r="J15" s="65" t="s">
        <v>263</v>
      </c>
      <c r="K15" s="108">
        <v>1</v>
      </c>
    </row>
    <row r="16" spans="1:12" ht="33.75">
      <c r="A16" s="334"/>
      <c r="B16" s="350"/>
      <c r="C16" s="63" t="s">
        <v>224</v>
      </c>
      <c r="D16" s="70">
        <f t="shared" si="0"/>
        <v>8</v>
      </c>
      <c r="E16" s="80" t="s">
        <v>151</v>
      </c>
      <c r="F16" s="96" t="s">
        <v>144</v>
      </c>
      <c r="G16" s="63" t="s">
        <v>239</v>
      </c>
      <c r="H16" s="77" t="s">
        <v>145</v>
      </c>
      <c r="I16" s="63" t="s">
        <v>264</v>
      </c>
      <c r="J16" s="105" t="s">
        <v>265</v>
      </c>
      <c r="K16" s="108">
        <v>1</v>
      </c>
    </row>
    <row r="17" spans="1:12" ht="112.5">
      <c r="A17" s="353" t="s">
        <v>126</v>
      </c>
      <c r="B17" s="327" t="s">
        <v>225</v>
      </c>
      <c r="C17" s="78" t="s">
        <v>449</v>
      </c>
      <c r="D17" s="70">
        <f t="shared" si="0"/>
        <v>9</v>
      </c>
      <c r="E17" s="80" t="s">
        <v>450</v>
      </c>
      <c r="F17" s="101" t="s">
        <v>144</v>
      </c>
      <c r="G17" s="78" t="s">
        <v>451</v>
      </c>
      <c r="H17" s="77" t="s">
        <v>145</v>
      </c>
      <c r="I17" s="113" t="s">
        <v>452</v>
      </c>
      <c r="J17" s="114" t="s">
        <v>453</v>
      </c>
      <c r="K17" s="108">
        <v>1</v>
      </c>
    </row>
    <row r="18" spans="1:12" ht="157.5">
      <c r="A18" s="354"/>
      <c r="B18" s="328"/>
      <c r="C18" s="75" t="s">
        <v>454</v>
      </c>
      <c r="D18" s="70">
        <f t="shared" si="0"/>
        <v>10</v>
      </c>
      <c r="E18" s="75" t="s">
        <v>455</v>
      </c>
      <c r="F18" s="96" t="s">
        <v>144</v>
      </c>
      <c r="G18" s="75" t="s">
        <v>456</v>
      </c>
      <c r="H18" s="77" t="s">
        <v>145</v>
      </c>
      <c r="I18" s="62" t="s">
        <v>457</v>
      </c>
      <c r="J18" s="82" t="s">
        <v>453</v>
      </c>
      <c r="K18" s="108">
        <v>1</v>
      </c>
    </row>
    <row r="19" spans="1:12" ht="56.25">
      <c r="A19" s="354"/>
      <c r="B19" s="328"/>
      <c r="C19" s="75" t="s">
        <v>458</v>
      </c>
      <c r="D19" s="70">
        <f t="shared" si="0"/>
        <v>11</v>
      </c>
      <c r="E19" s="75" t="s">
        <v>459</v>
      </c>
      <c r="F19" s="96" t="s">
        <v>144</v>
      </c>
      <c r="G19" s="75" t="s">
        <v>460</v>
      </c>
      <c r="H19" s="77" t="s">
        <v>145</v>
      </c>
      <c r="I19" s="63" t="s">
        <v>461</v>
      </c>
      <c r="J19" s="82" t="s">
        <v>453</v>
      </c>
      <c r="K19" s="108">
        <v>1</v>
      </c>
    </row>
    <row r="20" spans="1:12" ht="90">
      <c r="A20" s="355"/>
      <c r="B20" s="336"/>
      <c r="C20" s="75" t="s">
        <v>462</v>
      </c>
      <c r="D20" s="70">
        <f t="shared" si="0"/>
        <v>12</v>
      </c>
      <c r="E20" s="75" t="s">
        <v>463</v>
      </c>
      <c r="F20" s="96" t="s">
        <v>144</v>
      </c>
      <c r="G20" s="75" t="s">
        <v>464</v>
      </c>
      <c r="H20" s="77" t="s">
        <v>145</v>
      </c>
      <c r="I20" s="63" t="s">
        <v>465</v>
      </c>
      <c r="J20" s="82" t="s">
        <v>453</v>
      </c>
      <c r="K20" s="108">
        <v>1</v>
      </c>
    </row>
    <row r="21" spans="1:12" ht="56.25">
      <c r="A21" s="173" t="s">
        <v>68</v>
      </c>
      <c r="B21" s="100" t="s">
        <v>226</v>
      </c>
      <c r="C21" s="83" t="s">
        <v>153</v>
      </c>
      <c r="D21" s="70">
        <f t="shared" si="0"/>
        <v>13</v>
      </c>
      <c r="E21" s="83" t="s">
        <v>154</v>
      </c>
      <c r="F21" s="96" t="s">
        <v>144</v>
      </c>
      <c r="G21" s="86" t="s">
        <v>155</v>
      </c>
      <c r="H21" s="77" t="s">
        <v>145</v>
      </c>
      <c r="I21" s="69" t="s">
        <v>267</v>
      </c>
      <c r="J21" s="82" t="s">
        <v>266</v>
      </c>
      <c r="K21" s="108">
        <v>1</v>
      </c>
    </row>
    <row r="22" spans="1:12" ht="90">
      <c r="A22" s="331" t="s">
        <v>25</v>
      </c>
      <c r="B22" s="327" t="s">
        <v>65</v>
      </c>
      <c r="C22" s="61" t="s">
        <v>227</v>
      </c>
      <c r="D22" s="70">
        <f>D21+1</f>
        <v>14</v>
      </c>
      <c r="E22" s="61" t="s">
        <v>156</v>
      </c>
      <c r="F22" s="70" t="s">
        <v>144</v>
      </c>
      <c r="G22" s="84" t="s">
        <v>152</v>
      </c>
      <c r="H22" s="70" t="s">
        <v>145</v>
      </c>
      <c r="I22" s="61" t="s">
        <v>268</v>
      </c>
      <c r="J22" s="61" t="s">
        <v>64</v>
      </c>
      <c r="K22" s="108">
        <v>1</v>
      </c>
      <c r="L22" s="61" t="s">
        <v>510</v>
      </c>
    </row>
    <row r="23" spans="1:12" ht="90">
      <c r="A23" s="331"/>
      <c r="B23" s="328"/>
      <c r="C23" s="61" t="s">
        <v>157</v>
      </c>
      <c r="D23" s="70">
        <f t="shared" si="0"/>
        <v>15</v>
      </c>
      <c r="E23" s="61" t="s">
        <v>158</v>
      </c>
      <c r="F23" s="70" t="s">
        <v>144</v>
      </c>
      <c r="G23" s="70" t="s">
        <v>159</v>
      </c>
      <c r="H23" s="70" t="s">
        <v>145</v>
      </c>
      <c r="I23" s="61" t="s">
        <v>296</v>
      </c>
      <c r="J23" s="61" t="s">
        <v>269</v>
      </c>
      <c r="K23" s="108">
        <v>1</v>
      </c>
      <c r="L23" s="61" t="s">
        <v>518</v>
      </c>
    </row>
    <row r="24" spans="1:12" ht="168.75">
      <c r="A24" s="331"/>
      <c r="B24" s="328"/>
      <c r="C24" s="61" t="s">
        <v>364</v>
      </c>
      <c r="D24" s="70">
        <f t="shared" si="0"/>
        <v>16</v>
      </c>
      <c r="E24" s="61" t="s">
        <v>160</v>
      </c>
      <c r="F24" s="70" t="s">
        <v>144</v>
      </c>
      <c r="G24" s="70" t="s">
        <v>159</v>
      </c>
      <c r="H24" s="70" t="s">
        <v>161</v>
      </c>
      <c r="I24" s="61" t="s">
        <v>297</v>
      </c>
      <c r="J24" s="61" t="s">
        <v>64</v>
      </c>
      <c r="K24" s="108">
        <v>1</v>
      </c>
      <c r="L24" s="61" t="s">
        <v>511</v>
      </c>
    </row>
    <row r="25" spans="1:12" ht="123.75">
      <c r="A25" s="331"/>
      <c r="B25" s="328"/>
      <c r="C25" s="68" t="s">
        <v>201</v>
      </c>
      <c r="D25" s="70">
        <f t="shared" si="0"/>
        <v>17</v>
      </c>
      <c r="E25" s="68" t="s">
        <v>228</v>
      </c>
      <c r="F25" s="70" t="s">
        <v>144</v>
      </c>
      <c r="G25" s="70" t="s">
        <v>152</v>
      </c>
      <c r="H25" s="70" t="s">
        <v>161</v>
      </c>
      <c r="I25" s="68" t="s">
        <v>270</v>
      </c>
      <c r="J25" s="61" t="s">
        <v>269</v>
      </c>
      <c r="K25" s="108">
        <v>1</v>
      </c>
      <c r="L25" s="61" t="s">
        <v>512</v>
      </c>
    </row>
    <row r="26" spans="1:12" ht="89.25" customHeight="1">
      <c r="A26" s="331"/>
      <c r="B26" s="328"/>
      <c r="C26" s="68" t="s">
        <v>365</v>
      </c>
      <c r="D26" s="70">
        <f t="shared" si="0"/>
        <v>18</v>
      </c>
      <c r="E26" s="61" t="s">
        <v>366</v>
      </c>
      <c r="F26" s="70" t="s">
        <v>144</v>
      </c>
      <c r="G26" s="70" t="s">
        <v>152</v>
      </c>
      <c r="H26" s="70" t="s">
        <v>145</v>
      </c>
      <c r="I26" s="155" t="s">
        <v>367</v>
      </c>
      <c r="J26" s="61" t="s">
        <v>271</v>
      </c>
      <c r="K26" s="108">
        <v>1</v>
      </c>
      <c r="L26" s="61" t="s">
        <v>513</v>
      </c>
    </row>
    <row r="27" spans="1:12" ht="168.75">
      <c r="A27" s="331"/>
      <c r="B27" s="328"/>
      <c r="C27" s="61" t="s">
        <v>229</v>
      </c>
      <c r="D27" s="70">
        <f t="shared" si="0"/>
        <v>19</v>
      </c>
      <c r="E27" s="62" t="s">
        <v>200</v>
      </c>
      <c r="F27" s="70" t="s">
        <v>169</v>
      </c>
      <c r="G27" s="77" t="s">
        <v>162</v>
      </c>
      <c r="H27" s="70" t="s">
        <v>145</v>
      </c>
      <c r="I27" s="61" t="s">
        <v>272</v>
      </c>
      <c r="J27" s="61" t="s">
        <v>271</v>
      </c>
      <c r="K27" s="108">
        <v>1</v>
      </c>
      <c r="L27" s="61" t="s">
        <v>514</v>
      </c>
    </row>
    <row r="28" spans="1:12" ht="45">
      <c r="A28" s="331"/>
      <c r="B28" s="328"/>
      <c r="C28" s="61" t="s">
        <v>369</v>
      </c>
      <c r="D28" s="70">
        <f t="shared" si="0"/>
        <v>20</v>
      </c>
      <c r="E28" s="62" t="s">
        <v>368</v>
      </c>
      <c r="F28" s="70" t="s">
        <v>144</v>
      </c>
      <c r="G28" s="77" t="s">
        <v>149</v>
      </c>
      <c r="H28" s="70" t="s">
        <v>163</v>
      </c>
      <c r="I28" s="61" t="s">
        <v>273</v>
      </c>
      <c r="J28" s="61" t="s">
        <v>271</v>
      </c>
      <c r="K28" s="108">
        <v>1</v>
      </c>
      <c r="L28" s="61" t="s">
        <v>515</v>
      </c>
    </row>
    <row r="29" spans="1:12" ht="112.5">
      <c r="A29" s="331"/>
      <c r="B29" s="328"/>
      <c r="C29" s="61" t="s">
        <v>164</v>
      </c>
      <c r="D29" s="70">
        <f t="shared" si="0"/>
        <v>21</v>
      </c>
      <c r="E29" s="61" t="s">
        <v>165</v>
      </c>
      <c r="F29" s="70" t="s">
        <v>144</v>
      </c>
      <c r="G29" s="70" t="s">
        <v>166</v>
      </c>
      <c r="H29" s="70" t="s">
        <v>167</v>
      </c>
      <c r="I29" s="62" t="s">
        <v>274</v>
      </c>
      <c r="J29" s="61" t="s">
        <v>275</v>
      </c>
      <c r="K29" s="108">
        <v>1</v>
      </c>
      <c r="L29" s="61" t="s">
        <v>520</v>
      </c>
    </row>
    <row r="30" spans="1:12" ht="157.5">
      <c r="A30" s="331"/>
      <c r="B30" s="328"/>
      <c r="C30" s="70" t="s">
        <v>255</v>
      </c>
      <c r="D30" s="70">
        <f t="shared" si="0"/>
        <v>22</v>
      </c>
      <c r="E30" s="61" t="s">
        <v>168</v>
      </c>
      <c r="F30" s="70" t="s">
        <v>144</v>
      </c>
      <c r="G30" s="70" t="s">
        <v>149</v>
      </c>
      <c r="H30" s="70" t="s">
        <v>167</v>
      </c>
      <c r="I30" s="62" t="s">
        <v>276</v>
      </c>
      <c r="J30" s="61" t="s">
        <v>275</v>
      </c>
      <c r="K30" s="108">
        <v>1</v>
      </c>
      <c r="L30" s="61" t="s">
        <v>521</v>
      </c>
    </row>
    <row r="31" spans="1:12" ht="123.75">
      <c r="A31" s="331"/>
      <c r="B31" s="328"/>
      <c r="C31" s="61" t="s">
        <v>401</v>
      </c>
      <c r="D31" s="70">
        <f t="shared" si="0"/>
        <v>23</v>
      </c>
      <c r="E31" s="61" t="s">
        <v>402</v>
      </c>
      <c r="F31" s="70" t="s">
        <v>169</v>
      </c>
      <c r="G31" s="70" t="s">
        <v>149</v>
      </c>
      <c r="H31" s="70" t="s">
        <v>170</v>
      </c>
      <c r="I31" s="61" t="s">
        <v>403</v>
      </c>
      <c r="J31" s="61" t="s">
        <v>277</v>
      </c>
      <c r="K31" s="108">
        <v>1</v>
      </c>
      <c r="L31" s="61" t="s">
        <v>517</v>
      </c>
    </row>
    <row r="32" spans="1:12" ht="67.5">
      <c r="A32" s="351"/>
      <c r="B32" s="328"/>
      <c r="C32" s="61" t="s">
        <v>230</v>
      </c>
      <c r="D32" s="70">
        <f t="shared" si="0"/>
        <v>24</v>
      </c>
      <c r="E32" s="61" t="s">
        <v>404</v>
      </c>
      <c r="F32" s="70" t="s">
        <v>144</v>
      </c>
      <c r="G32" s="70" t="s">
        <v>149</v>
      </c>
      <c r="H32" s="70" t="s">
        <v>163</v>
      </c>
      <c r="I32" s="62" t="s">
        <v>409</v>
      </c>
      <c r="J32" s="61" t="s">
        <v>278</v>
      </c>
      <c r="K32" s="108">
        <v>1</v>
      </c>
      <c r="L32" s="61" t="s">
        <v>516</v>
      </c>
    </row>
    <row r="33" spans="1:12" ht="45">
      <c r="A33" s="333" t="s">
        <v>207</v>
      </c>
      <c r="B33" s="333" t="s">
        <v>252</v>
      </c>
      <c r="C33" s="104" t="s">
        <v>254</v>
      </c>
      <c r="D33" s="70">
        <f t="shared" si="0"/>
        <v>25</v>
      </c>
      <c r="E33" s="61" t="s">
        <v>251</v>
      </c>
      <c r="F33" s="70" t="s">
        <v>169</v>
      </c>
      <c r="G33" s="65" t="s">
        <v>253</v>
      </c>
      <c r="H33" s="70" t="s">
        <v>170</v>
      </c>
      <c r="I33" s="61" t="s">
        <v>298</v>
      </c>
      <c r="J33" s="105" t="s">
        <v>292</v>
      </c>
      <c r="K33" s="108">
        <v>1</v>
      </c>
      <c r="L33" s="61"/>
    </row>
    <row r="34" spans="1:12" ht="45">
      <c r="A34" s="333"/>
      <c r="B34" s="333" t="s">
        <v>134</v>
      </c>
      <c r="C34" s="104" t="s">
        <v>240</v>
      </c>
      <c r="D34" s="70">
        <f t="shared" si="0"/>
        <v>26</v>
      </c>
      <c r="E34" s="62" t="s">
        <v>231</v>
      </c>
      <c r="F34" s="70" t="s">
        <v>144</v>
      </c>
      <c r="G34" s="61" t="s">
        <v>171</v>
      </c>
      <c r="H34" s="70" t="s">
        <v>170</v>
      </c>
      <c r="I34" s="112" t="s">
        <v>294</v>
      </c>
      <c r="J34" s="109" t="s">
        <v>292</v>
      </c>
      <c r="K34" s="108">
        <v>1</v>
      </c>
      <c r="L34" s="61"/>
    </row>
    <row r="35" spans="1:12" ht="56.25">
      <c r="A35" s="333"/>
      <c r="B35" s="333"/>
      <c r="C35" s="104" t="s">
        <v>172</v>
      </c>
      <c r="D35" s="70">
        <f t="shared" si="0"/>
        <v>27</v>
      </c>
      <c r="E35" s="61" t="s">
        <v>173</v>
      </c>
      <c r="F35" s="70" t="s">
        <v>144</v>
      </c>
      <c r="G35" s="61" t="s">
        <v>405</v>
      </c>
      <c r="H35" s="70" t="s">
        <v>170</v>
      </c>
      <c r="I35" s="61" t="s">
        <v>279</v>
      </c>
      <c r="J35" s="109" t="s">
        <v>292</v>
      </c>
      <c r="K35" s="108">
        <v>1</v>
      </c>
      <c r="L35" s="61"/>
    </row>
    <row r="36" spans="1:12" ht="168.75">
      <c r="A36" s="336" t="s">
        <v>70</v>
      </c>
      <c r="B36" s="328" t="s">
        <v>64</v>
      </c>
      <c r="C36" s="63" t="s">
        <v>174</v>
      </c>
      <c r="D36" s="70">
        <f t="shared" si="0"/>
        <v>28</v>
      </c>
      <c r="E36" s="80" t="s">
        <v>232</v>
      </c>
      <c r="F36" s="70" t="s">
        <v>144</v>
      </c>
      <c r="G36" s="77" t="s">
        <v>152</v>
      </c>
      <c r="H36" s="70" t="s">
        <v>170</v>
      </c>
      <c r="I36" s="63" t="s">
        <v>299</v>
      </c>
      <c r="J36" s="72" t="s">
        <v>64</v>
      </c>
      <c r="K36" s="108">
        <v>1</v>
      </c>
      <c r="L36" s="61"/>
    </row>
    <row r="37" spans="1:12" ht="123.75">
      <c r="A37" s="334"/>
      <c r="B37" s="328"/>
      <c r="C37" s="63" t="s">
        <v>233</v>
      </c>
      <c r="D37" s="70">
        <f t="shared" si="0"/>
        <v>29</v>
      </c>
      <c r="E37" s="63" t="s">
        <v>175</v>
      </c>
      <c r="F37" s="70" t="s">
        <v>144</v>
      </c>
      <c r="G37" s="194" t="s">
        <v>149</v>
      </c>
      <c r="H37" s="70" t="s">
        <v>170</v>
      </c>
      <c r="I37" s="63" t="s">
        <v>280</v>
      </c>
      <c r="J37" s="72" t="s">
        <v>64</v>
      </c>
      <c r="K37" s="108">
        <v>1</v>
      </c>
      <c r="L37" s="61"/>
    </row>
    <row r="38" spans="1:12" ht="57" customHeight="1">
      <c r="A38" s="353" t="s">
        <v>129</v>
      </c>
      <c r="B38" s="329" t="s">
        <v>479</v>
      </c>
      <c r="C38" s="61" t="s">
        <v>480</v>
      </c>
      <c r="D38" s="70">
        <f t="shared" si="0"/>
        <v>30</v>
      </c>
      <c r="E38" s="68" t="s">
        <v>481</v>
      </c>
      <c r="F38" s="70" t="s">
        <v>144</v>
      </c>
      <c r="G38" s="194" t="s">
        <v>149</v>
      </c>
      <c r="H38" s="70" t="s">
        <v>161</v>
      </c>
      <c r="I38" s="62" t="s">
        <v>482</v>
      </c>
      <c r="J38" s="86" t="s">
        <v>483</v>
      </c>
      <c r="K38" s="108">
        <v>1</v>
      </c>
      <c r="L38" s="61"/>
    </row>
    <row r="39" spans="1:12" ht="101.25">
      <c r="A39" s="354"/>
      <c r="B39" s="330"/>
      <c r="C39" s="61" t="s">
        <v>484</v>
      </c>
      <c r="D39" s="70">
        <f t="shared" si="0"/>
        <v>31</v>
      </c>
      <c r="E39" s="68" t="s">
        <v>485</v>
      </c>
      <c r="F39" s="70" t="s">
        <v>144</v>
      </c>
      <c r="G39" s="194" t="s">
        <v>149</v>
      </c>
      <c r="H39" s="70" t="s">
        <v>161</v>
      </c>
      <c r="I39" s="110" t="s">
        <v>486</v>
      </c>
      <c r="J39" s="86" t="s">
        <v>487</v>
      </c>
      <c r="K39" s="108">
        <v>1</v>
      </c>
      <c r="L39" s="61"/>
    </row>
    <row r="40" spans="1:12" ht="56.25">
      <c r="A40" s="355"/>
      <c r="B40" s="356"/>
      <c r="C40" s="61" t="s">
        <v>488</v>
      </c>
      <c r="D40" s="70">
        <f t="shared" si="0"/>
        <v>32</v>
      </c>
      <c r="E40" s="68" t="s">
        <v>489</v>
      </c>
      <c r="F40" s="70" t="s">
        <v>144</v>
      </c>
      <c r="G40" s="194" t="s">
        <v>149</v>
      </c>
      <c r="H40" s="70" t="s">
        <v>161</v>
      </c>
      <c r="I40" s="110" t="s">
        <v>490</v>
      </c>
      <c r="J40" s="86" t="s">
        <v>129</v>
      </c>
      <c r="K40" s="108">
        <v>1</v>
      </c>
      <c r="L40" s="61"/>
    </row>
    <row r="41" spans="1:12" ht="67.5">
      <c r="A41" s="340" t="s">
        <v>130</v>
      </c>
      <c r="B41" s="337" t="s">
        <v>131</v>
      </c>
      <c r="C41" s="81" t="s">
        <v>176</v>
      </c>
      <c r="D41" s="70">
        <f t="shared" si="0"/>
        <v>33</v>
      </c>
      <c r="E41" s="63" t="s">
        <v>177</v>
      </c>
      <c r="F41" s="70" t="s">
        <v>144</v>
      </c>
      <c r="G41" s="63" t="s">
        <v>241</v>
      </c>
      <c r="H41" s="70" t="s">
        <v>161</v>
      </c>
      <c r="I41" s="67" t="s">
        <v>281</v>
      </c>
      <c r="J41" s="72" t="s">
        <v>64</v>
      </c>
      <c r="K41" s="108">
        <v>1</v>
      </c>
      <c r="L41" s="61"/>
    </row>
    <row r="42" spans="1:12" ht="90">
      <c r="A42" s="341"/>
      <c r="B42" s="338"/>
      <c r="C42" s="81" t="s">
        <v>234</v>
      </c>
      <c r="D42" s="70">
        <f t="shared" si="0"/>
        <v>34</v>
      </c>
      <c r="E42" s="63" t="s">
        <v>178</v>
      </c>
      <c r="F42" s="70" t="s">
        <v>144</v>
      </c>
      <c r="G42" s="63" t="s">
        <v>235</v>
      </c>
      <c r="H42" s="70" t="s">
        <v>161</v>
      </c>
      <c r="I42" s="69" t="s">
        <v>300</v>
      </c>
      <c r="J42" s="72" t="s">
        <v>64</v>
      </c>
      <c r="K42" s="108">
        <v>1</v>
      </c>
      <c r="L42" s="61"/>
    </row>
    <row r="43" spans="1:12" ht="45">
      <c r="A43" s="341"/>
      <c r="B43" s="338"/>
      <c r="C43" s="81" t="s">
        <v>202</v>
      </c>
      <c r="D43" s="70">
        <f t="shared" si="0"/>
        <v>35</v>
      </c>
      <c r="E43" s="61" t="s">
        <v>179</v>
      </c>
      <c r="F43" s="70" t="s">
        <v>144</v>
      </c>
      <c r="G43" s="63" t="s">
        <v>236</v>
      </c>
      <c r="H43" s="70" t="s">
        <v>161</v>
      </c>
      <c r="I43" s="63" t="s">
        <v>301</v>
      </c>
      <c r="J43" s="72" t="s">
        <v>64</v>
      </c>
      <c r="K43" s="108">
        <v>1</v>
      </c>
      <c r="L43" s="61"/>
    </row>
    <row r="44" spans="1:12" ht="67.5">
      <c r="A44" s="341"/>
      <c r="B44" s="338"/>
      <c r="C44" s="81" t="s">
        <v>203</v>
      </c>
      <c r="D44" s="70">
        <f t="shared" si="0"/>
        <v>36</v>
      </c>
      <c r="E44" s="61" t="s">
        <v>180</v>
      </c>
      <c r="F44" s="70" t="s">
        <v>144</v>
      </c>
      <c r="G44" s="63" t="s">
        <v>242</v>
      </c>
      <c r="H44" s="70" t="s">
        <v>161</v>
      </c>
      <c r="I44" s="62" t="s">
        <v>302</v>
      </c>
      <c r="J44" s="72" t="s">
        <v>64</v>
      </c>
      <c r="K44" s="108">
        <v>1</v>
      </c>
    </row>
    <row r="45" spans="1:12" ht="56.25">
      <c r="A45" s="341"/>
      <c r="B45" s="338"/>
      <c r="C45" s="81" t="s">
        <v>237</v>
      </c>
      <c r="D45" s="70">
        <f t="shared" si="0"/>
        <v>37</v>
      </c>
      <c r="E45" s="61" t="s">
        <v>238</v>
      </c>
      <c r="F45" s="70" t="s">
        <v>144</v>
      </c>
      <c r="G45" s="63" t="s">
        <v>204</v>
      </c>
      <c r="H45" s="70" t="s">
        <v>161</v>
      </c>
      <c r="I45" s="69" t="s">
        <v>282</v>
      </c>
      <c r="J45" s="72" t="s">
        <v>64</v>
      </c>
      <c r="K45" s="108">
        <v>1</v>
      </c>
    </row>
    <row r="46" spans="1:12" ht="90">
      <c r="A46" s="342"/>
      <c r="B46" s="339"/>
      <c r="C46" s="61" t="s">
        <v>205</v>
      </c>
      <c r="D46" s="70">
        <f t="shared" si="0"/>
        <v>38</v>
      </c>
      <c r="E46" s="75" t="s">
        <v>181</v>
      </c>
      <c r="F46" s="70" t="s">
        <v>144</v>
      </c>
      <c r="G46" s="61" t="s">
        <v>206</v>
      </c>
      <c r="H46" s="70" t="s">
        <v>161</v>
      </c>
      <c r="I46" s="61" t="s">
        <v>283</v>
      </c>
      <c r="J46" s="72" t="s">
        <v>284</v>
      </c>
      <c r="K46" s="108">
        <v>1</v>
      </c>
    </row>
    <row r="47" spans="1:12" ht="101.25">
      <c r="A47" s="95" t="s">
        <v>141</v>
      </c>
      <c r="B47" s="85" t="s">
        <v>134</v>
      </c>
      <c r="C47" s="61" t="s">
        <v>243</v>
      </c>
      <c r="D47" s="70">
        <f t="shared" si="0"/>
        <v>39</v>
      </c>
      <c r="E47" s="75" t="s">
        <v>244</v>
      </c>
      <c r="F47" s="70" t="s">
        <v>169</v>
      </c>
      <c r="G47" s="61" t="s">
        <v>182</v>
      </c>
      <c r="H47" s="70" t="s">
        <v>170</v>
      </c>
      <c r="I47" s="61" t="s">
        <v>293</v>
      </c>
      <c r="J47" s="109" t="s">
        <v>292</v>
      </c>
      <c r="K47" s="108">
        <v>1</v>
      </c>
    </row>
    <row r="48" spans="1:12" ht="56.25">
      <c r="A48" s="335" t="s">
        <v>71</v>
      </c>
      <c r="B48" s="327" t="s">
        <v>214</v>
      </c>
      <c r="C48" s="75" t="s">
        <v>466</v>
      </c>
      <c r="D48" s="70">
        <f t="shared" si="0"/>
        <v>40</v>
      </c>
      <c r="E48" s="74" t="s">
        <v>467</v>
      </c>
      <c r="F48" s="70" t="s">
        <v>169</v>
      </c>
      <c r="G48" s="62" t="s">
        <v>468</v>
      </c>
      <c r="H48" s="65" t="s">
        <v>183</v>
      </c>
      <c r="I48" s="62" t="s">
        <v>469</v>
      </c>
      <c r="J48" s="61" t="s">
        <v>470</v>
      </c>
      <c r="K48" s="108">
        <v>1</v>
      </c>
    </row>
    <row r="49" spans="1:11" ht="135">
      <c r="A49" s="335"/>
      <c r="B49" s="328"/>
      <c r="C49" s="75" t="s">
        <v>471</v>
      </c>
      <c r="D49" s="70">
        <f t="shared" si="0"/>
        <v>41</v>
      </c>
      <c r="E49" s="74" t="s">
        <v>472</v>
      </c>
      <c r="F49" s="70" t="s">
        <v>169</v>
      </c>
      <c r="G49" s="61" t="s">
        <v>473</v>
      </c>
      <c r="H49" s="65" t="s">
        <v>183</v>
      </c>
      <c r="I49" s="62" t="s">
        <v>474</v>
      </c>
      <c r="J49" s="61" t="s">
        <v>470</v>
      </c>
      <c r="K49" s="108">
        <v>1</v>
      </c>
    </row>
    <row r="50" spans="1:11" ht="35.1" customHeight="1">
      <c r="A50" s="335"/>
      <c r="B50" s="332"/>
      <c r="C50" s="98" t="s">
        <v>475</v>
      </c>
      <c r="D50" s="70">
        <f t="shared" si="0"/>
        <v>42</v>
      </c>
      <c r="E50" s="74" t="s">
        <v>476</v>
      </c>
      <c r="F50" s="70" t="s">
        <v>169</v>
      </c>
      <c r="G50" s="68" t="s">
        <v>477</v>
      </c>
      <c r="H50" s="65" t="s">
        <v>183</v>
      </c>
      <c r="I50" s="75" t="s">
        <v>184</v>
      </c>
      <c r="J50" s="61" t="s">
        <v>478</v>
      </c>
      <c r="K50" s="108">
        <v>1</v>
      </c>
    </row>
    <row r="51" spans="1:11" ht="123.75">
      <c r="A51" s="331" t="s">
        <v>22</v>
      </c>
      <c r="B51" s="351" t="s">
        <v>72</v>
      </c>
      <c r="C51" s="159" t="s">
        <v>370</v>
      </c>
      <c r="D51" s="70">
        <f t="shared" si="0"/>
        <v>43</v>
      </c>
      <c r="E51" s="160" t="s">
        <v>371</v>
      </c>
      <c r="F51" s="161" t="s">
        <v>372</v>
      </c>
      <c r="G51" s="162" t="s">
        <v>373</v>
      </c>
      <c r="H51" s="163" t="s">
        <v>170</v>
      </c>
      <c r="I51" s="164" t="s">
        <v>374</v>
      </c>
      <c r="J51" s="162" t="s">
        <v>375</v>
      </c>
      <c r="K51" s="165">
        <v>1</v>
      </c>
    </row>
    <row r="52" spans="1:11" ht="78.75">
      <c r="A52" s="331"/>
      <c r="B52" s="352"/>
      <c r="C52" s="159" t="s">
        <v>376</v>
      </c>
      <c r="D52" s="70">
        <f t="shared" si="0"/>
        <v>44</v>
      </c>
      <c r="E52" s="160" t="s">
        <v>377</v>
      </c>
      <c r="F52" s="161" t="s">
        <v>144</v>
      </c>
      <c r="G52" s="166" t="s">
        <v>378</v>
      </c>
      <c r="H52" s="163" t="s">
        <v>161</v>
      </c>
      <c r="I52" s="164" t="s">
        <v>331</v>
      </c>
      <c r="J52" s="162" t="s">
        <v>379</v>
      </c>
      <c r="K52" s="165">
        <v>1</v>
      </c>
    </row>
    <row r="53" spans="1:11" ht="78.75">
      <c r="A53" s="331"/>
      <c r="B53" s="352"/>
      <c r="C53" s="159" t="s">
        <v>185</v>
      </c>
      <c r="D53" s="70">
        <f t="shared" si="0"/>
        <v>45</v>
      </c>
      <c r="E53" s="160" t="s">
        <v>245</v>
      </c>
      <c r="F53" s="161" t="s">
        <v>144</v>
      </c>
      <c r="G53" s="167" t="s">
        <v>246</v>
      </c>
      <c r="H53" s="163" t="s">
        <v>161</v>
      </c>
      <c r="I53" s="164" t="s">
        <v>313</v>
      </c>
      <c r="J53" s="162" t="s">
        <v>380</v>
      </c>
      <c r="K53" s="165">
        <v>1</v>
      </c>
    </row>
    <row r="54" spans="1:11" ht="78.75">
      <c r="A54" s="331"/>
      <c r="B54" s="352"/>
      <c r="C54" s="159" t="s">
        <v>381</v>
      </c>
      <c r="D54" s="70">
        <f t="shared" si="0"/>
        <v>46</v>
      </c>
      <c r="E54" s="160" t="s">
        <v>382</v>
      </c>
      <c r="F54" s="161" t="s">
        <v>144</v>
      </c>
      <c r="G54" s="162" t="s">
        <v>383</v>
      </c>
      <c r="H54" s="163" t="s">
        <v>170</v>
      </c>
      <c r="I54" s="164" t="s">
        <v>384</v>
      </c>
      <c r="J54" s="162" t="s">
        <v>385</v>
      </c>
      <c r="K54" s="165">
        <v>1</v>
      </c>
    </row>
    <row r="55" spans="1:11" ht="90">
      <c r="A55" s="331"/>
      <c r="B55" s="352"/>
      <c r="C55" s="159" t="s">
        <v>386</v>
      </c>
      <c r="D55" s="70">
        <f t="shared" si="0"/>
        <v>47</v>
      </c>
      <c r="E55" s="160" t="s">
        <v>387</v>
      </c>
      <c r="F55" s="161" t="s">
        <v>144</v>
      </c>
      <c r="G55" s="162" t="s">
        <v>388</v>
      </c>
      <c r="H55" s="163" t="s">
        <v>170</v>
      </c>
      <c r="I55" s="164" t="s">
        <v>389</v>
      </c>
      <c r="J55" s="162" t="s">
        <v>390</v>
      </c>
      <c r="K55" s="165">
        <v>1</v>
      </c>
    </row>
    <row r="56" spans="1:11" ht="101.25">
      <c r="A56" s="331"/>
      <c r="B56" s="352"/>
      <c r="C56" s="159" t="s">
        <v>391</v>
      </c>
      <c r="D56" s="70">
        <f t="shared" si="0"/>
        <v>48</v>
      </c>
      <c r="E56" s="160" t="s">
        <v>392</v>
      </c>
      <c r="F56" s="161" t="s">
        <v>393</v>
      </c>
      <c r="G56" s="162" t="s">
        <v>394</v>
      </c>
      <c r="H56" s="163" t="s">
        <v>161</v>
      </c>
      <c r="I56" s="164" t="s">
        <v>395</v>
      </c>
      <c r="J56" s="162" t="s">
        <v>396</v>
      </c>
      <c r="K56" s="165">
        <v>1</v>
      </c>
    </row>
    <row r="57" spans="1:11" ht="101.25">
      <c r="A57" s="331"/>
      <c r="B57" s="352"/>
      <c r="C57" s="159" t="s">
        <v>397</v>
      </c>
      <c r="D57" s="70">
        <f t="shared" si="0"/>
        <v>49</v>
      </c>
      <c r="E57" s="160" t="s">
        <v>248</v>
      </c>
      <c r="F57" s="161" t="s">
        <v>144</v>
      </c>
      <c r="G57" s="167" t="s">
        <v>398</v>
      </c>
      <c r="H57" s="163" t="s">
        <v>161</v>
      </c>
      <c r="I57" s="164" t="s">
        <v>399</v>
      </c>
      <c r="J57" s="162" t="s">
        <v>406</v>
      </c>
      <c r="K57" s="165">
        <v>1</v>
      </c>
    </row>
    <row r="58" spans="1:11" ht="56.25">
      <c r="A58" s="347" t="s">
        <v>73</v>
      </c>
      <c r="B58" s="334" t="s">
        <v>66</v>
      </c>
      <c r="C58" s="62" t="s">
        <v>249</v>
      </c>
      <c r="D58" s="70">
        <f t="shared" si="0"/>
        <v>50</v>
      </c>
      <c r="E58" s="81" t="s">
        <v>186</v>
      </c>
      <c r="F58" s="70" t="s">
        <v>144</v>
      </c>
      <c r="G58" s="61" t="s">
        <v>187</v>
      </c>
      <c r="H58" s="70" t="s">
        <v>188</v>
      </c>
      <c r="I58" s="61" t="s">
        <v>285</v>
      </c>
      <c r="J58" s="61" t="s">
        <v>286</v>
      </c>
      <c r="K58" s="108">
        <v>1</v>
      </c>
    </row>
    <row r="59" spans="1:11" ht="56.25">
      <c r="A59" s="347"/>
      <c r="B59" s="334"/>
      <c r="C59" s="61" t="s">
        <v>189</v>
      </c>
      <c r="D59" s="70">
        <f t="shared" si="0"/>
        <v>51</v>
      </c>
      <c r="E59" s="81" t="s">
        <v>190</v>
      </c>
      <c r="F59" s="70" t="s">
        <v>144</v>
      </c>
      <c r="G59" s="61" t="s">
        <v>247</v>
      </c>
      <c r="H59" s="70" t="s">
        <v>188</v>
      </c>
      <c r="I59" s="62" t="s">
        <v>303</v>
      </c>
      <c r="J59" s="61" t="s">
        <v>286</v>
      </c>
      <c r="K59" s="108">
        <v>1</v>
      </c>
    </row>
    <row r="60" spans="1:11" ht="33.75">
      <c r="A60" s="348"/>
      <c r="B60" s="331"/>
      <c r="C60" s="61" t="s">
        <v>191</v>
      </c>
      <c r="D60" s="70">
        <f t="shared" si="0"/>
        <v>52</v>
      </c>
      <c r="E60" s="81" t="s">
        <v>192</v>
      </c>
      <c r="F60" s="70" t="s">
        <v>144</v>
      </c>
      <c r="G60" s="61" t="s">
        <v>193</v>
      </c>
      <c r="H60" s="70" t="s">
        <v>188</v>
      </c>
      <c r="I60" s="61" t="s">
        <v>287</v>
      </c>
      <c r="J60" s="61" t="s">
        <v>288</v>
      </c>
      <c r="K60" s="108">
        <v>1</v>
      </c>
    </row>
    <row r="61" spans="1:11" ht="33.75">
      <c r="A61" s="348"/>
      <c r="B61" s="331"/>
      <c r="C61" s="61" t="s">
        <v>194</v>
      </c>
      <c r="D61" s="70">
        <f t="shared" si="0"/>
        <v>53</v>
      </c>
      <c r="E61" s="81" t="s">
        <v>195</v>
      </c>
      <c r="F61" s="70" t="s">
        <v>144</v>
      </c>
      <c r="G61" s="61" t="s">
        <v>196</v>
      </c>
      <c r="H61" s="70" t="s">
        <v>188</v>
      </c>
      <c r="I61" s="128" t="s">
        <v>315</v>
      </c>
      <c r="J61" s="61" t="s">
        <v>289</v>
      </c>
      <c r="K61" s="108">
        <v>1</v>
      </c>
    </row>
    <row r="62" spans="1:11" ht="45">
      <c r="A62" s="348"/>
      <c r="B62" s="331"/>
      <c r="C62" s="61" t="s">
        <v>197</v>
      </c>
      <c r="D62" s="70">
        <f t="shared" si="0"/>
        <v>54</v>
      </c>
      <c r="E62" s="99" t="s">
        <v>198</v>
      </c>
      <c r="F62" s="70" t="s">
        <v>144</v>
      </c>
      <c r="G62" s="61" t="s">
        <v>199</v>
      </c>
      <c r="H62" s="70" t="s">
        <v>188</v>
      </c>
      <c r="I62" s="68" t="s">
        <v>290</v>
      </c>
      <c r="J62" s="61" t="s">
        <v>291</v>
      </c>
      <c r="K62" s="108">
        <v>1</v>
      </c>
    </row>
    <row r="63" spans="1:11">
      <c r="A63" s="174">
        <f>COUNTA(A9:A62)</f>
        <v>14</v>
      </c>
      <c r="D63" s="50">
        <f>COUNTA(E9:E62)</f>
        <v>54</v>
      </c>
    </row>
    <row r="65" spans="3:8">
      <c r="C65" s="90" t="s">
        <v>140</v>
      </c>
      <c r="D65" s="93" t="s">
        <v>83</v>
      </c>
      <c r="E65" s="19" t="s">
        <v>85</v>
      </c>
      <c r="F65" s="90" t="s">
        <v>139</v>
      </c>
      <c r="G65" s="90" t="s">
        <v>338</v>
      </c>
      <c r="H65" s="19"/>
    </row>
    <row r="66" spans="3:8" ht="12.75">
      <c r="E66" s="91" t="s">
        <v>133</v>
      </c>
      <c r="F66"/>
      <c r="G66" s="90" t="s">
        <v>337</v>
      </c>
      <c r="H66" s="19"/>
    </row>
    <row r="67" spans="3:8" ht="12.75">
      <c r="E67" s="19" t="s">
        <v>84</v>
      </c>
      <c r="F67"/>
      <c r="H67" s="19"/>
    </row>
  </sheetData>
  <mergeCells count="41">
    <mergeCell ref="A58:A62"/>
    <mergeCell ref="B15:B16"/>
    <mergeCell ref="B51:B57"/>
    <mergeCell ref="B58:B62"/>
    <mergeCell ref="A22:A32"/>
    <mergeCell ref="A33:A35"/>
    <mergeCell ref="B33:B35"/>
    <mergeCell ref="A17:A20"/>
    <mergeCell ref="B17:B20"/>
    <mergeCell ref="A38:A40"/>
    <mergeCell ref="B38:B40"/>
    <mergeCell ref="B36:B37"/>
    <mergeCell ref="A9:A13"/>
    <mergeCell ref="B9:B13"/>
    <mergeCell ref="I6:K6"/>
    <mergeCell ref="A51:A57"/>
    <mergeCell ref="B48:B50"/>
    <mergeCell ref="A15:A16"/>
    <mergeCell ref="A48:A50"/>
    <mergeCell ref="A36:A37"/>
    <mergeCell ref="B22:B32"/>
    <mergeCell ref="B41:B46"/>
    <mergeCell ref="A41:A46"/>
    <mergeCell ref="B7:B8"/>
    <mergeCell ref="F7:F8"/>
    <mergeCell ref="G6:H6"/>
    <mergeCell ref="H7:H8"/>
    <mergeCell ref="A7:A8"/>
    <mergeCell ref="A6:E6"/>
    <mergeCell ref="I7:I8"/>
    <mergeCell ref="J1:K1"/>
    <mergeCell ref="J2:K2"/>
    <mergeCell ref="J3:K3"/>
    <mergeCell ref="A5:K5"/>
    <mergeCell ref="A3:B3"/>
    <mergeCell ref="C1:I1"/>
    <mergeCell ref="C2:I3"/>
    <mergeCell ref="J7:J8"/>
    <mergeCell ref="K7:K8"/>
    <mergeCell ref="C7:C8"/>
    <mergeCell ref="D7:E7"/>
  </mergeCells>
  <phoneticPr fontId="1" type="noConversion"/>
  <hyperlinks>
    <hyperlink ref="G8" location="'Vr-Riesgo'!A1" display="Tipo de Control"/>
  </hyperlinks>
  <printOptions horizontalCentered="1"/>
  <pageMargins left="0.39370078740157483" right="0.39370078740157483" top="0.39370078740157483" bottom="0.78740157480314965" header="0.39370078740157483" footer="0.39370078740157483"/>
  <pageSetup paperSize="14" scale="70" fitToHeight="12" orientation="landscape" r:id="rId1"/>
  <headerFooter alignWithMargins="0">
    <oddFooter>&amp;L&amp;G&amp;C&amp;9"EL CONCEJO LE RESPONDE A BOGOTÁ"&amp;R&amp;G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Normal="100" workbookViewId="0">
      <selection sqref="A1:C3"/>
    </sheetView>
  </sheetViews>
  <sheetFormatPr baseColWidth="10" defaultColWidth="11.42578125" defaultRowHeight="12.75"/>
  <cols>
    <col min="1" max="1" width="12.7109375" customWidth="1"/>
    <col min="2" max="2" width="3.5703125" style="17" customWidth="1"/>
    <col min="3" max="3" width="30.85546875" customWidth="1"/>
    <col min="4" max="5" width="25.7109375" customWidth="1"/>
    <col min="6" max="6" width="35.7109375" customWidth="1"/>
    <col min="7" max="8" width="9.7109375" customWidth="1"/>
  </cols>
  <sheetData>
    <row r="1" spans="1:8" ht="15.95" customHeight="1">
      <c r="A1" s="357" t="s">
        <v>123</v>
      </c>
      <c r="B1" s="358"/>
      <c r="C1" s="359"/>
      <c r="D1" s="364" t="s">
        <v>121</v>
      </c>
      <c r="E1" s="364"/>
      <c r="F1" s="364"/>
      <c r="G1" s="310" t="s">
        <v>125</v>
      </c>
      <c r="H1" s="311"/>
    </row>
    <row r="2" spans="1:8" ht="15.95" customHeight="1">
      <c r="A2" s="360"/>
      <c r="B2" s="361"/>
      <c r="C2" s="362"/>
      <c r="D2" s="365" t="s">
        <v>11</v>
      </c>
      <c r="E2" s="366"/>
      <c r="F2" s="367"/>
      <c r="G2" s="312" t="s">
        <v>590</v>
      </c>
      <c r="H2" s="311"/>
    </row>
    <row r="3" spans="1:8" ht="15.95" customHeight="1">
      <c r="A3" s="316"/>
      <c r="B3" s="363"/>
      <c r="C3" s="317"/>
      <c r="D3" s="368"/>
      <c r="E3" s="369"/>
      <c r="F3" s="370"/>
      <c r="G3" s="310" t="s">
        <v>591</v>
      </c>
      <c r="H3" s="311"/>
    </row>
    <row r="5" spans="1:8" ht="12.75" customHeight="1">
      <c r="A5" s="371"/>
      <c r="B5" s="371"/>
      <c r="C5" s="371"/>
      <c r="D5" s="371"/>
      <c r="E5" s="371"/>
      <c r="F5" s="371"/>
      <c r="G5" s="371"/>
      <c r="H5" s="371"/>
    </row>
    <row r="6" spans="1:8">
      <c r="A6" s="239" t="s">
        <v>12</v>
      </c>
      <c r="B6" s="244"/>
      <c r="C6" s="244"/>
      <c r="D6" s="244"/>
      <c r="E6" s="240"/>
      <c r="F6" s="44" t="s">
        <v>14</v>
      </c>
      <c r="G6" s="372" t="s">
        <v>15</v>
      </c>
      <c r="H6" s="372"/>
    </row>
    <row r="7" spans="1:8">
      <c r="A7" s="55" t="s">
        <v>26</v>
      </c>
      <c r="B7" s="46" t="s">
        <v>119</v>
      </c>
      <c r="C7" s="46" t="s">
        <v>13</v>
      </c>
      <c r="D7" s="46" t="s">
        <v>114</v>
      </c>
      <c r="E7" s="45" t="s">
        <v>115</v>
      </c>
      <c r="F7" s="45" t="s">
        <v>116</v>
      </c>
      <c r="G7" s="46" t="s">
        <v>16</v>
      </c>
      <c r="H7" s="45" t="s">
        <v>17</v>
      </c>
    </row>
    <row r="8" spans="1:8" ht="50.1" customHeight="1">
      <c r="A8" s="375" t="str">
        <f>Mapa!A9</f>
        <v>Gestión Direccionamiento Estratégico</v>
      </c>
      <c r="B8" s="54">
        <f>Mapa!D9</f>
        <v>1</v>
      </c>
      <c r="C8" s="48" t="str">
        <f>Mapa!E9</f>
        <v>Elección de funcionarios sin los requisitos legales exigidos.</v>
      </c>
      <c r="D8" s="48"/>
      <c r="E8" s="62" t="str">
        <f>Mapa!G9</f>
        <v>Control Correctivo: Ceñirse a los requisitos establecidos en el Capítulo IX del Acuerdo 348 de 2008 y Manual de Funciones Vigente.</v>
      </c>
      <c r="F8" s="124" t="s">
        <v>120</v>
      </c>
      <c r="G8" s="65"/>
      <c r="H8" s="48"/>
    </row>
    <row r="9" spans="1:8" ht="56.25">
      <c r="A9" s="373"/>
      <c r="B9" s="54">
        <f>Mapa!D10</f>
        <v>2</v>
      </c>
      <c r="C9" s="48" t="str">
        <f>Mapa!E10</f>
        <v>Motivar un acto administrativo incumpliendo los requisitos de ley.</v>
      </c>
      <c r="D9" s="48"/>
      <c r="E9" s="62" t="str">
        <f>Mapa!G10</f>
        <v>Control Correctivo: Ceñirse a los requisitos establecidos en la Constitución Política de Colombia y en el Derecho Administrativo.</v>
      </c>
      <c r="F9" s="124" t="s">
        <v>497</v>
      </c>
      <c r="G9" s="65"/>
      <c r="H9" s="48"/>
    </row>
    <row r="10" spans="1:8" ht="56.25">
      <c r="A10" s="373"/>
      <c r="B10" s="54">
        <f>Mapa!D11</f>
        <v>3</v>
      </c>
      <c r="C10" s="48" t="str">
        <f>Mapa!E11</f>
        <v>Modificación de los textos de los Acuerdos sometidos a debate después de ser aprobados</v>
      </c>
      <c r="D10" s="48"/>
      <c r="E10" s="62" t="str">
        <f>Mapa!G11</f>
        <v>Control Correctivo: Verificación de los textos que cumplan con los requisitos establecidos en la Constitución Política de Colombia y Planes de Desarrollo.</v>
      </c>
      <c r="F10" s="124" t="s">
        <v>498</v>
      </c>
      <c r="G10" s="65"/>
      <c r="H10" s="48"/>
    </row>
    <row r="11" spans="1:8" ht="67.5">
      <c r="A11" s="373"/>
      <c r="B11" s="54">
        <f>Mapa!D12</f>
        <v>4</v>
      </c>
      <c r="C11" s="48" t="str">
        <f>Mapa!E12</f>
        <v xml:space="preserve">Ausencia de canales de comunicación.
</v>
      </c>
      <c r="D11" s="48"/>
      <c r="E11" s="62" t="str">
        <f>Mapa!G12</f>
        <v>Control Correctivo: establecer los canales de comunicación efectivos al interior de la Corporación.</v>
      </c>
      <c r="F11" s="124" t="s">
        <v>316</v>
      </c>
      <c r="G11" s="65"/>
      <c r="H11" s="48"/>
    </row>
    <row r="12" spans="1:8" ht="67.5">
      <c r="A12" s="373"/>
      <c r="B12" s="54">
        <f>Mapa!D13</f>
        <v>5</v>
      </c>
      <c r="C12" s="48" t="str">
        <f>Mapa!E13</f>
        <v>Inadecuado seguimiento del Plan Acción Cuatrienal y Plan de Acción Anual.</v>
      </c>
      <c r="D12" s="48"/>
      <c r="E12" s="62" t="str">
        <f>Mapa!G13</f>
        <v>Control Correctivo: Establecer un seguimiento permanente al cumplimiento de las Procesos en la presentación de los informes de avance de cada plan y programa de la Corporación.</v>
      </c>
      <c r="F12" s="175" t="s">
        <v>316</v>
      </c>
      <c r="G12" s="65"/>
      <c r="H12" s="48"/>
    </row>
    <row r="13" spans="1:8" ht="56.25">
      <c r="A13" s="111" t="s">
        <v>61</v>
      </c>
      <c r="B13" s="54">
        <f>Mapa!D14</f>
        <v>6</v>
      </c>
      <c r="C13" s="48" t="str">
        <f>Mapa!E14</f>
        <v>Que los periodistas no conozcan oportunamente la información o que les llegue solo en forma parcializada</v>
      </c>
      <c r="D13" s="65" t="str">
        <f>Mapa!G14</f>
        <v>Preventivo</v>
      </c>
      <c r="F13" s="124" t="s">
        <v>317</v>
      </c>
      <c r="G13" s="73"/>
      <c r="H13" s="65"/>
    </row>
    <row r="14" spans="1:8" ht="78.75" customHeight="1">
      <c r="A14" s="327" t="s">
        <v>67</v>
      </c>
      <c r="B14" s="54">
        <f>Mapa!D15</f>
        <v>7</v>
      </c>
      <c r="C14" s="48" t="str">
        <f>Mapa!E15</f>
        <v>Debilidades no resueltas en la entidad, producto de observaciones de las Auditorias de Control Interno</v>
      </c>
      <c r="D14" s="48"/>
      <c r="E14" s="62" t="str">
        <f>Mapa!G15</f>
        <v>Control Correctivo: Verificar el cumplimiento de los planes de mejoramiento dentro de las fechas establecidas</v>
      </c>
      <c r="F14" s="129" t="s">
        <v>318</v>
      </c>
      <c r="G14" s="65"/>
      <c r="H14" s="48"/>
    </row>
    <row r="15" spans="1:8" ht="78.75" customHeight="1">
      <c r="A15" s="328"/>
      <c r="B15" s="54">
        <f>Mapa!D16</f>
        <v>8</v>
      </c>
      <c r="C15" s="48" t="str">
        <f>Mapa!E16</f>
        <v>Acciones de mejora no efectivas.</v>
      </c>
      <c r="D15" s="48"/>
      <c r="E15" s="62" t="str">
        <f>Mapa!G16</f>
        <v>Control Correctivo: Reforzamiento de los deberes y derechos del empleado público.</v>
      </c>
      <c r="F15" s="129" t="s">
        <v>499</v>
      </c>
      <c r="G15" s="65"/>
      <c r="H15" s="48"/>
    </row>
    <row r="16" spans="1:8" ht="50.1" customHeight="1">
      <c r="A16" s="327" t="s">
        <v>126</v>
      </c>
      <c r="B16" s="54">
        <f>Mapa!D17</f>
        <v>9</v>
      </c>
      <c r="C16" s="48" t="str">
        <f>Mapa!E17</f>
        <v xml:space="preserve">Favorecer en beneficio propio o de un tercero para que se designe un  ponente de un proyecto de Acuerdo a través del sorteo. </v>
      </c>
      <c r="D16" s="62" t="str">
        <f>Mapa!G17</f>
        <v>Preventivo. Cumplir el Reglamento Interno, Acuerdo 348 de 2008.</v>
      </c>
      <c r="E16" s="60"/>
      <c r="F16" s="124" t="s">
        <v>120</v>
      </c>
      <c r="G16" s="65"/>
      <c r="H16" s="48"/>
    </row>
    <row r="17" spans="1:8" ht="56.25">
      <c r="A17" s="328"/>
      <c r="B17" s="54">
        <f>Mapa!D18</f>
        <v>10</v>
      </c>
      <c r="C17" s="48" t="str">
        <f>Mapa!E18</f>
        <v>Expedir certificaciones de honorarios que no se ajusten a la asistencia real de los Honorables Concejales a las sesiones plenarias y comisiones.</v>
      </c>
      <c r="D17" s="62" t="str">
        <f>Mapa!G18</f>
        <v>Preventivo. Registro biométrico, acta, audio y video</v>
      </c>
      <c r="E17" s="60"/>
      <c r="F17" s="124" t="s">
        <v>317</v>
      </c>
      <c r="G17" s="65"/>
      <c r="H17" s="62"/>
    </row>
    <row r="18" spans="1:8" ht="56.25">
      <c r="A18" s="328"/>
      <c r="B18" s="54">
        <f>Mapa!D19</f>
        <v>11</v>
      </c>
      <c r="C18" s="48" t="str">
        <f>Mapa!E19</f>
        <v>Otorgar prórrogas fuera de términos establecidos en el Reglamento Interno para los procesos de Gestión Normativa y Control Político.</v>
      </c>
      <c r="D18" s="62" t="str">
        <f>Mapa!G19</f>
        <v xml:space="preserve">Preventivo. Tablero de Control de términos. </v>
      </c>
      <c r="E18" s="60"/>
      <c r="F18" s="124" t="s">
        <v>317</v>
      </c>
      <c r="G18" s="65"/>
      <c r="H18" s="62"/>
    </row>
    <row r="19" spans="1:8" ht="45">
      <c r="A19" s="336"/>
      <c r="B19" s="54">
        <f>Mapa!D20</f>
        <v>12</v>
      </c>
      <c r="C19" s="48" t="str">
        <f>Mapa!E20</f>
        <v>Expedir certificacion de votaciones, que no correspondan a la reales, con el fin de favorecer un interés propio o de un tercero.</v>
      </c>
      <c r="D19" s="62" t="str">
        <f>Mapa!G20</f>
        <v>Preventivo. Verificar la información del registro biométrico de votación y audio de la sesión para expedir la certificación.</v>
      </c>
      <c r="F19" s="124" t="s">
        <v>120</v>
      </c>
      <c r="G19" s="65"/>
      <c r="H19" s="48"/>
    </row>
    <row r="20" spans="1:8" ht="56.25">
      <c r="A20" s="53" t="s">
        <v>68</v>
      </c>
      <c r="B20" s="54">
        <f>Mapa!D21</f>
        <v>13</v>
      </c>
      <c r="C20" s="48" t="str">
        <f>Mapa!E21</f>
        <v>Participación en la elección de  funcionarios omitiendo los requisitos de ley.</v>
      </c>
      <c r="D20" s="48"/>
      <c r="E20" s="62" t="str">
        <f>Mapa!G21</f>
        <v>Ceñirse a la normatividad vigente</v>
      </c>
      <c r="F20" s="124" t="s">
        <v>317</v>
      </c>
      <c r="G20" s="65"/>
      <c r="H20" s="48"/>
    </row>
    <row r="21" spans="1:8" ht="78.75">
      <c r="A21" s="375" t="s">
        <v>25</v>
      </c>
      <c r="B21" s="54">
        <f>Mapa!D22</f>
        <v>14</v>
      </c>
      <c r="C21" s="48" t="str">
        <f>Mapa!E22</f>
        <v>Nombramiento de funcionarios sin el lleno de los requisitos legales o reglamentarios.</v>
      </c>
      <c r="E21" s="62" t="str">
        <f>Mapa!G22</f>
        <v>Correctivo</v>
      </c>
      <c r="F21" s="124" t="s">
        <v>500</v>
      </c>
      <c r="G21" s="65"/>
      <c r="H21" s="48"/>
    </row>
    <row r="22" spans="1:8" ht="67.5">
      <c r="A22" s="373"/>
      <c r="B22" s="54">
        <f>Mapa!D23</f>
        <v>15</v>
      </c>
      <c r="C22" s="48" t="str">
        <f>Mapa!E23</f>
        <v>La vinculación de personal por prestación de servicios para realizar labores misionales.</v>
      </c>
      <c r="D22" s="62" t="s">
        <v>501</v>
      </c>
      <c r="E22" s="62"/>
      <c r="F22" s="124" t="s">
        <v>319</v>
      </c>
      <c r="G22" s="64"/>
      <c r="H22" s="65"/>
    </row>
    <row r="23" spans="1:8" ht="67.5">
      <c r="A23" s="373"/>
      <c r="B23" s="54">
        <f>Mapa!D24</f>
        <v>16</v>
      </c>
      <c r="C23" s="48" t="str">
        <f>Mapa!E24</f>
        <v>Presentación de documentos falsos o adulterados para la obtención de un empleo.</v>
      </c>
      <c r="D23" s="63" t="s">
        <v>320</v>
      </c>
      <c r="E23" s="62"/>
      <c r="F23" s="125" t="s">
        <v>321</v>
      </c>
      <c r="G23" s="124"/>
      <c r="H23" s="62"/>
    </row>
    <row r="24" spans="1:8" ht="56.25">
      <c r="A24" s="373"/>
      <c r="B24" s="54">
        <f>Mapa!D25</f>
        <v>17</v>
      </c>
      <c r="C24" s="48" t="str">
        <f>Mapa!E25</f>
        <v>La solicitud movimiento de personal de algunos Concejales para posesionar por fuera de los cronogramas.</v>
      </c>
      <c r="D24" s="48"/>
      <c r="E24" s="62" t="str">
        <f>Mapa!G25</f>
        <v>Correctivo</v>
      </c>
      <c r="F24" s="124" t="s">
        <v>322</v>
      </c>
      <c r="G24" s="64"/>
      <c r="H24" s="64"/>
    </row>
    <row r="25" spans="1:8" ht="56.25">
      <c r="A25" s="373"/>
      <c r="B25" s="54">
        <f>Mapa!D26</f>
        <v>18</v>
      </c>
      <c r="C25" s="48" t="str">
        <f>Mapa!E26</f>
        <v>No identificar los riesgos de corrupción en sus procesos y por lo tanto no implementar los controles</v>
      </c>
      <c r="D25" s="62"/>
      <c r="E25" s="62" t="str">
        <f>Mapa!G26</f>
        <v>Correctivo</v>
      </c>
      <c r="F25" s="124" t="s">
        <v>323</v>
      </c>
      <c r="G25" s="64"/>
      <c r="H25" s="64"/>
    </row>
    <row r="26" spans="1:8" ht="56.25">
      <c r="A26" s="373"/>
      <c r="B26" s="54">
        <f>Mapa!D27</f>
        <v>19</v>
      </c>
      <c r="C26" s="48" t="str">
        <f>Mapa!E27</f>
        <v xml:space="preserve">Mal aprovechamiento de los recursos invertidos en capacitación para los funcionarios del Concejo de Bogotá. </v>
      </c>
      <c r="D26" s="63"/>
      <c r="E26" s="62" t="str">
        <f>Mapa!G27</f>
        <v xml:space="preserve">Correctivo y Preventivo </v>
      </c>
      <c r="F26" s="124" t="s">
        <v>317</v>
      </c>
      <c r="G26" s="48"/>
      <c r="H26" s="65"/>
    </row>
    <row r="27" spans="1:8" ht="56.25">
      <c r="A27" s="373"/>
      <c r="B27" s="54">
        <f>Mapa!D28</f>
        <v>20</v>
      </c>
      <c r="C27" s="48" t="str">
        <f>Mapa!E28</f>
        <v>Que personas a quienes no les asiste el derecho se beneficien de los programas de bienestar que implementa la Corporación</v>
      </c>
      <c r="D27" s="48"/>
      <c r="E27" s="62" t="str">
        <f>Mapa!G28</f>
        <v>Preventivo</v>
      </c>
      <c r="F27" s="124" t="s">
        <v>317</v>
      </c>
      <c r="G27" s="48"/>
      <c r="H27" s="65"/>
    </row>
    <row r="28" spans="1:8" ht="90">
      <c r="A28" s="373"/>
      <c r="B28" s="54">
        <f>Mapa!D29</f>
        <v>21</v>
      </c>
      <c r="C28" s="48" t="str">
        <f>Mapa!E29</f>
        <v xml:space="preserve">Favorecimiento en encargo sin el lleno de requisitos </v>
      </c>
      <c r="D28" s="62" t="s">
        <v>502</v>
      </c>
      <c r="E28" s="62"/>
      <c r="F28" s="124" t="s">
        <v>317</v>
      </c>
      <c r="G28" s="48"/>
      <c r="H28" s="65"/>
    </row>
    <row r="29" spans="1:8" ht="101.25">
      <c r="A29" s="373"/>
      <c r="B29" s="54">
        <f>Mapa!D30</f>
        <v>22</v>
      </c>
      <c r="C29" s="48" t="str">
        <f>Mapa!E30</f>
        <v>Favorecimiento en la evaluación con calificación sobresaliente sin la verificación del portafolio de evidencias.</v>
      </c>
      <c r="D29" s="62" t="s">
        <v>503</v>
      </c>
      <c r="E29" s="62"/>
      <c r="F29" s="124" t="s">
        <v>317</v>
      </c>
      <c r="G29" s="65"/>
      <c r="H29" s="65"/>
    </row>
    <row r="30" spans="1:8" ht="101.25">
      <c r="A30" s="373"/>
      <c r="B30" s="54">
        <f>Mapa!D31</f>
        <v>23</v>
      </c>
      <c r="C30" s="48" t="str">
        <f>Mapa!E31</f>
        <v>Falsedad en la información presentada al Proceso de Seguridad y Salud en el Trabajo, en lo que refiere a reporte de accidente, documentos de contratistas, entre otros.</v>
      </c>
      <c r="D30" s="63" t="s">
        <v>504</v>
      </c>
      <c r="E30" s="62"/>
      <c r="F30" s="124" t="s">
        <v>317</v>
      </c>
      <c r="G30" s="65"/>
      <c r="H30" s="64"/>
    </row>
    <row r="31" spans="1:8" ht="56.25">
      <c r="A31" s="373"/>
      <c r="B31" s="54">
        <f>Mapa!D32</f>
        <v>24</v>
      </c>
      <c r="C31" s="48" t="str">
        <f>Mapa!E32</f>
        <v>Faltar a la confidencialidad por un inadecuado manejo de las historias clínicas u otros documentos del Proceso. Para beneficio propio.</v>
      </c>
      <c r="D31" s="63" t="s">
        <v>505</v>
      </c>
      <c r="E31" s="62"/>
      <c r="F31" s="124" t="s">
        <v>317</v>
      </c>
      <c r="G31" s="65"/>
      <c r="H31" s="64"/>
    </row>
    <row r="32" spans="1:8" ht="56.25">
      <c r="A32" s="329" t="s">
        <v>207</v>
      </c>
      <c r="B32" s="54">
        <f>Mapa!D33</f>
        <v>25</v>
      </c>
      <c r="C32" s="48" t="str">
        <f>Mapa!E33</f>
        <v>Demora en la Respuesta a los Derechos de Petición.</v>
      </c>
      <c r="D32" s="48" t="s">
        <v>324</v>
      </c>
      <c r="E32" s="62"/>
      <c r="F32" s="124" t="s">
        <v>317</v>
      </c>
      <c r="G32" s="65"/>
      <c r="H32" s="65"/>
    </row>
    <row r="33" spans="1:8" ht="50.1" customHeight="1">
      <c r="A33" s="328"/>
      <c r="B33" s="54">
        <f>Mapa!D34</f>
        <v>26</v>
      </c>
      <c r="C33" s="48" t="str">
        <f>Mapa!E34</f>
        <v>Emitir un concepto equivoco.</v>
      </c>
      <c r="D33" s="48"/>
      <c r="E33" s="62" t="str">
        <f>Mapa!G34</f>
        <v>Verificar que se apliquen en cada Expediente las normas legales Vigentes.</v>
      </c>
      <c r="F33" s="124" t="s">
        <v>120</v>
      </c>
      <c r="G33" s="64"/>
      <c r="H33" s="48"/>
    </row>
    <row r="34" spans="1:8" ht="56.25">
      <c r="A34" s="328"/>
      <c r="B34" s="54">
        <f>Mapa!D35</f>
        <v>27</v>
      </c>
      <c r="C34" s="48" t="str">
        <f>Mapa!E35</f>
        <v>Falta de aplicación del debido proceso en el ejercicio del control disciplinario.</v>
      </c>
      <c r="D34" s="62" t="str">
        <f>Mapa!G35</f>
        <v>Verificar que se cumpla el debido proceso en cada una de las etapas previstas para el Proceso, proceso del control disciplinario</v>
      </c>
      <c r="F34" s="124" t="s">
        <v>317</v>
      </c>
      <c r="G34" s="65"/>
      <c r="H34" s="65"/>
    </row>
    <row r="35" spans="1:8" ht="56.25">
      <c r="A35" s="327" t="s">
        <v>70</v>
      </c>
      <c r="B35" s="54">
        <f>Mapa!D36</f>
        <v>28</v>
      </c>
      <c r="C35" s="48" t="str">
        <f>Mapa!E36</f>
        <v>Recibir y almacenar los bienes y/o elementos de la Corporación</v>
      </c>
      <c r="D35" s="48"/>
      <c r="E35" s="62" t="str">
        <f>Mapa!G36</f>
        <v>Correctivo</v>
      </c>
      <c r="F35" s="124" t="s">
        <v>317</v>
      </c>
      <c r="G35" s="65"/>
      <c r="H35" s="48"/>
    </row>
    <row r="36" spans="1:8" ht="56.25">
      <c r="A36" s="328"/>
      <c r="B36" s="54">
        <f>Mapa!D37</f>
        <v>29</v>
      </c>
      <c r="C36" s="48" t="str">
        <f>Mapa!E37</f>
        <v>Hurto o daño intencional de activos y/o elementos de la Corporación</v>
      </c>
      <c r="D36" s="65" t="str">
        <f>Mapa!G37</f>
        <v>Preventivo</v>
      </c>
      <c r="E36" s="60"/>
      <c r="F36" s="124" t="s">
        <v>317</v>
      </c>
      <c r="G36" s="65"/>
      <c r="H36" s="48"/>
    </row>
    <row r="37" spans="1:8" ht="56.25">
      <c r="A37" s="327" t="s">
        <v>129</v>
      </c>
      <c r="B37" s="54">
        <f>Mapa!D38</f>
        <v>30</v>
      </c>
      <c r="C37" s="48" t="str">
        <f>Mapa!E38</f>
        <v>- Realizar cambios en la información favoreciendo intereses personales. 
- Cambiar o tergiversar información.
- Ocultar a la ciudadanía la información de carácter  público</v>
      </c>
      <c r="D37" s="65" t="str">
        <f>Mapa!G38</f>
        <v>Preventivo</v>
      </c>
      <c r="E37" s="60"/>
      <c r="F37" s="124" t="s">
        <v>317</v>
      </c>
      <c r="G37" s="65"/>
      <c r="H37" s="48"/>
    </row>
    <row r="38" spans="1:8" ht="67.5">
      <c r="A38" s="328"/>
      <c r="B38" s="54">
        <f>Mapa!D39</f>
        <v>31</v>
      </c>
      <c r="C38" s="48" t="str">
        <f>Mapa!E39</f>
        <v>En el trámite de expediente puede presentarse bien sea el hurto, robo o pérdida de expedientes completos o la mutilación de folios, lo cual podría entorpecer la disponibilidad, veracidad y exactitud de la información.</v>
      </c>
      <c r="D38" s="65" t="str">
        <f>Mapa!G39</f>
        <v>Preventivo</v>
      </c>
      <c r="E38" s="60"/>
      <c r="F38" s="175"/>
      <c r="G38" s="65"/>
      <c r="H38" s="48"/>
    </row>
    <row r="39" spans="1:8" ht="45">
      <c r="A39" s="336"/>
      <c r="B39" s="54">
        <f>Mapa!D40</f>
        <v>32</v>
      </c>
      <c r="C39" s="48" t="str">
        <f>Mapa!E40</f>
        <v>No presentar exigencias y rigurosidad en el manejo documental, archivo y pérdida de algún expediente con el fin de favorecer intereses personales,</v>
      </c>
      <c r="D39" s="65" t="str">
        <f>Mapa!G40</f>
        <v>Preventivo</v>
      </c>
      <c r="E39" s="60"/>
      <c r="F39" s="175"/>
      <c r="G39" s="65"/>
      <c r="H39" s="48"/>
    </row>
    <row r="40" spans="1:8" ht="78.75">
      <c r="A40" s="333" t="s">
        <v>132</v>
      </c>
      <c r="B40" s="54">
        <f>Mapa!D41</f>
        <v>33</v>
      </c>
      <c r="C40" s="48" t="str">
        <f>Mapa!E41</f>
        <v>Concentración de Información de determinadas actividades o procesos en una sola persona</v>
      </c>
      <c r="D40" s="48"/>
      <c r="E40" s="62" t="str">
        <f>Mapa!G41</f>
        <v>Control Correctivo: Asignación de responsabilidades y actividades de cada perfil de Acuerdo al Manual de Funciones y Competencias Laborales, planes de mejoramiento dentro de las fechas establecidas</v>
      </c>
      <c r="F40" s="124" t="s">
        <v>325</v>
      </c>
      <c r="G40" s="65"/>
      <c r="H40" s="62"/>
    </row>
    <row r="41" spans="1:8" ht="78.75">
      <c r="A41" s="376"/>
      <c r="B41" s="54">
        <f>Mapa!D42</f>
        <v>34</v>
      </c>
      <c r="C41" s="48" t="str">
        <f>Mapa!E42</f>
        <v>Deficiencia de sistemas, equipos y software</v>
      </c>
      <c r="D41" s="62" t="s">
        <v>506</v>
      </c>
      <c r="E41" s="62"/>
      <c r="F41" s="124" t="s">
        <v>325</v>
      </c>
      <c r="G41" s="65"/>
      <c r="H41" s="62"/>
    </row>
    <row r="42" spans="1:8" ht="78.75">
      <c r="A42" s="376"/>
      <c r="B42" s="54">
        <f>Mapa!D43</f>
        <v>35</v>
      </c>
      <c r="C42" s="48" t="str">
        <f>Mapa!E43</f>
        <v>Sistemas de Información susceptibles de manipulación o adulteración</v>
      </c>
      <c r="D42" s="62" t="s">
        <v>507</v>
      </c>
      <c r="E42" s="62"/>
      <c r="F42" s="124" t="s">
        <v>325</v>
      </c>
      <c r="G42" s="49"/>
      <c r="H42" s="48"/>
    </row>
    <row r="43" spans="1:8" ht="78.75">
      <c r="A43" s="376"/>
      <c r="B43" s="54">
        <f>Mapa!D44</f>
        <v>36</v>
      </c>
      <c r="C43" s="48" t="str">
        <f>Mapa!E44</f>
        <v>Falta de claridad en la designación de recurso humano para realizar las funciones del administrador del sistema, del servidor y de la base de datos.</v>
      </c>
      <c r="D43" s="48"/>
      <c r="E43" s="62" t="str">
        <f>Mapa!G44</f>
        <v>Control Correctivo: asignación de responsabilidades y actividades de cada perfil de Acuerdo con el Manual de Funciones y Competencias Laborales.</v>
      </c>
      <c r="F43" s="124" t="s">
        <v>325</v>
      </c>
      <c r="G43" s="49"/>
      <c r="H43" s="48"/>
    </row>
    <row r="44" spans="1:8" ht="78.75">
      <c r="A44" s="376"/>
      <c r="B44" s="54">
        <f>Mapa!D45</f>
        <v>37</v>
      </c>
      <c r="C44" s="48" t="str">
        <f>Mapa!E45</f>
        <v>Fallas en oportunidad en la entrega de las soluciones a los requerimientos de modificación y/o actualización de los sistemas de información.</v>
      </c>
      <c r="D44" s="62" t="s">
        <v>204</v>
      </c>
      <c r="E44" s="62"/>
      <c r="F44" s="124" t="s">
        <v>325</v>
      </c>
      <c r="G44" s="49"/>
      <c r="H44" s="48"/>
    </row>
    <row r="45" spans="1:8" ht="78.75">
      <c r="A45" s="376"/>
      <c r="B45" s="54">
        <f>Mapa!D46</f>
        <v>38</v>
      </c>
      <c r="C45" s="48" t="str">
        <f>Mapa!E46</f>
        <v>Seguridad en el manejo de las claves por parte de los usuarios.</v>
      </c>
      <c r="D45" s="48"/>
      <c r="E45" s="62" t="str">
        <f>Mapa!G46</f>
        <v>Control Correctivo : El sistema automáticamente solicita al usuario el cambio de clave  periódicamente</v>
      </c>
      <c r="F45" s="124" t="s">
        <v>325</v>
      </c>
      <c r="G45" s="49"/>
      <c r="H45" s="48"/>
    </row>
    <row r="46" spans="1:8" ht="56.25">
      <c r="A46" s="53" t="s">
        <v>63</v>
      </c>
      <c r="B46" s="54">
        <f>Mapa!D47</f>
        <v>39</v>
      </c>
      <c r="C46" s="48" t="str">
        <f>Mapa!E47</f>
        <v>No informar o desinformar al solicitante y no tramitar la información</v>
      </c>
      <c r="D46" s="48" t="s">
        <v>182</v>
      </c>
      <c r="E46" s="62"/>
      <c r="F46" s="124" t="s">
        <v>317</v>
      </c>
      <c r="G46" s="65"/>
      <c r="H46" s="65"/>
    </row>
    <row r="47" spans="1:8" ht="50.1" customHeight="1">
      <c r="A47" s="334" t="s">
        <v>71</v>
      </c>
      <c r="B47" s="54">
        <f>Mapa!D48</f>
        <v>40</v>
      </c>
      <c r="C47" s="48" t="str">
        <f>Mapa!E48</f>
        <v>Cambiar el sentido de las intervenciones de los Honorables Concejales por influencia de un tercero  en las actas transcritas.</v>
      </c>
      <c r="D47" s="62" t="str">
        <f>Mapa!G48</f>
        <v xml:space="preserve">Preventivo: El responsable de la revisión de las actas transcritas verificará que la información del documento corresponde al audio. </v>
      </c>
      <c r="E47" s="62"/>
      <c r="F47" s="124" t="s">
        <v>120</v>
      </c>
      <c r="G47" s="65"/>
      <c r="H47" s="48"/>
    </row>
    <row r="48" spans="1:8" ht="50.1" customHeight="1">
      <c r="A48" s="334"/>
      <c r="B48" s="54">
        <f>Mapa!D49</f>
        <v>41</v>
      </c>
      <c r="C48" s="48" t="str">
        <f>Mapa!E49</f>
        <v>Manipulación de la grabación en la sesion por solicitud de terceros.</v>
      </c>
      <c r="D48" s="62" t="str">
        <f>Mapa!G49</f>
        <v xml:space="preserve">Preventivo. Publicar y registro del audio correspondiente en la red interna de la Corporación.  </v>
      </c>
      <c r="E48" s="62"/>
      <c r="F48" s="124" t="s">
        <v>120</v>
      </c>
      <c r="G48" s="65"/>
      <c r="H48" s="48"/>
    </row>
    <row r="49" spans="1:8" ht="50.1" customHeight="1">
      <c r="A49" s="334"/>
      <c r="B49" s="54">
        <f>Mapa!D50</f>
        <v>42</v>
      </c>
      <c r="C49" s="48" t="str">
        <f>Mapa!E50</f>
        <v xml:space="preserve">Publicar parcialmente el contenido de los Proyectos de Acuerdo en beneficio de terceros. </v>
      </c>
      <c r="D49" s="62" t="str">
        <f>Mapa!G50</f>
        <v xml:space="preserve">Preventivo. Verificar el contenido del texto publicado con el contenido del texto aprobado. </v>
      </c>
      <c r="E49" s="62"/>
      <c r="F49" s="124" t="s">
        <v>120</v>
      </c>
      <c r="G49" s="65"/>
      <c r="H49" s="48"/>
    </row>
    <row r="50" spans="1:8" ht="123.75">
      <c r="A50" s="334" t="s">
        <v>127</v>
      </c>
      <c r="B50" s="54">
        <f>Mapa!D51</f>
        <v>43</v>
      </c>
      <c r="C50" s="48" t="str">
        <f>Mapa!E51</f>
        <v>Se toman soportes errados y no se mantiene la comunicación entre las procedimientos encargados de administrativa en los temas de afiliacion, igualmente por la falta de comparacion entre el sistema Nominativo PERNO y el sistema liquidador de aportes SU APORTE PLUS.</v>
      </c>
      <c r="D50" s="62"/>
      <c r="E50" s="62" t="str">
        <f>Mapa!G51</f>
        <v>Correctivo: Crear políticas de aplicación en la inclusión de novedades en la liquidación.
Solicitar capacitación de los operadores de Aporte Plus, para el adecuado manejo de la herramienta en el momento de la liquidación aportes.
Dejar soporte evidenciando de la comparación Perno vs Operador SU APORTE PLUS.</v>
      </c>
      <c r="F50" s="124" t="s">
        <v>326</v>
      </c>
      <c r="G50" s="53"/>
      <c r="H50" s="48"/>
    </row>
    <row r="51" spans="1:8" ht="67.5">
      <c r="A51" s="331"/>
      <c r="B51" s="54">
        <f>Mapa!D52</f>
        <v>44</v>
      </c>
      <c r="C51" s="48" t="str">
        <f>Mapa!E52</f>
        <v>Demora en la contratación y en la liquidación de contratos por la falta de personal.</v>
      </c>
      <c r="D51" s="62"/>
      <c r="E51" s="62" t="str">
        <f>Mapa!G52</f>
        <v>Correctivo: Asignación de personal de acuerdo al perfil de la necesidad.</v>
      </c>
      <c r="F51" s="124" t="s">
        <v>326</v>
      </c>
      <c r="G51" s="65"/>
      <c r="H51" s="48"/>
    </row>
    <row r="52" spans="1:8" ht="67.5">
      <c r="A52" s="331"/>
      <c r="B52" s="54">
        <f>Mapa!D53</f>
        <v>45</v>
      </c>
      <c r="C52" s="48" t="str">
        <f>Mapa!E53</f>
        <v>Ignorar requisitos de Ley Presupuestal tales como expedición de CDP o CRP, previos a la expedición de actos administrativos.</v>
      </c>
      <c r="D52" s="62" t="str">
        <f>Mapa!G53</f>
        <v>Preventivo: Efectuar capacitaciones continuas sobre norma y modificaciones a las leyes utilizadas</v>
      </c>
      <c r="E52" s="62"/>
      <c r="F52" s="124" t="s">
        <v>326</v>
      </c>
      <c r="G52" s="65"/>
      <c r="H52" s="62"/>
    </row>
    <row r="53" spans="1:8" ht="67.5">
      <c r="A53" s="331"/>
      <c r="B53" s="54">
        <f>Mapa!D54</f>
        <v>46</v>
      </c>
      <c r="C53" s="48" t="str">
        <f>Mapa!E54</f>
        <v xml:space="preserve">se digita y se carga información errada en el momento de expedir la orden de pagos de nómina, aportes parafiscales y cesantías, ocasionando anulaciones de RA. </v>
      </c>
      <c r="D53" s="62" t="str">
        <f>Mapa!G54</f>
        <v>preventivo: Efectuar revisión constante en el momento de cargar el archivo plano en Presupuesto para evitar anulación de relaciones.</v>
      </c>
      <c r="F53" s="124" t="s">
        <v>326</v>
      </c>
      <c r="G53" s="65"/>
      <c r="H53" s="48"/>
    </row>
    <row r="54" spans="1:8" ht="78.75">
      <c r="A54" s="331"/>
      <c r="B54" s="54">
        <f>Mapa!D55</f>
        <v>47</v>
      </c>
      <c r="C54" s="48" t="str">
        <f>Mapa!E55</f>
        <v>Debido a no contar con soporte tecnico permanente del aplicativo PERNO,  existe una desactualizacion del software lo cual generaria  valores errados en las liquidaciones ocasionando inconformidad a los funcionarios y sanciones disciplinarias.</v>
      </c>
      <c r="D54" s="62" t="s">
        <v>523</v>
      </c>
      <c r="E54" s="62"/>
      <c r="F54" s="124" t="s">
        <v>326</v>
      </c>
      <c r="G54" s="65"/>
      <c r="H54" s="48"/>
    </row>
    <row r="55" spans="1:8" ht="112.5">
      <c r="A55" s="331"/>
      <c r="B55" s="54">
        <f>Mapa!D56</f>
        <v>48</v>
      </c>
      <c r="C55" s="48" t="str">
        <f>Mapa!E56</f>
        <v>Debido al no cumplimiento de las obligaciones contractuales por parte de los proveedores, ocasiona demora en los pagos de facturacion.</v>
      </c>
      <c r="D55" s="62"/>
      <c r="E55" s="62" t="s">
        <v>524</v>
      </c>
      <c r="F55" s="124" t="s">
        <v>326</v>
      </c>
      <c r="G55" s="49"/>
      <c r="H55" s="49"/>
    </row>
    <row r="56" spans="1:8" ht="67.5">
      <c r="A56" s="331"/>
      <c r="B56" s="54">
        <f>Mapa!D57</f>
        <v>49</v>
      </c>
      <c r="C56" s="48" t="str">
        <f>Mapa!E57</f>
        <v>Demora injustificada en el pago de las cesantías parciales y definitivas.</v>
      </c>
      <c r="D56" s="62" t="s">
        <v>525</v>
      </c>
      <c r="E56" s="62"/>
      <c r="F56" s="124" t="s">
        <v>326</v>
      </c>
      <c r="G56" s="65"/>
      <c r="H56" s="49"/>
    </row>
    <row r="57" spans="1:8" ht="101.25">
      <c r="A57" s="340" t="s">
        <v>73</v>
      </c>
      <c r="B57" s="54">
        <f>Mapa!D58</f>
        <v>50</v>
      </c>
      <c r="C57" s="48" t="str">
        <f>Mapa!E58</f>
        <v>No dar a conocer oportunamente irregularidades evidenciadas en la Entidad a los Entes de Control</v>
      </c>
      <c r="D57" s="48"/>
      <c r="E57" s="62" t="str">
        <f>Mapa!G58</f>
        <v>Informes de Auditoria y Seguimiento a cronograma</v>
      </c>
      <c r="F57" s="124" t="s">
        <v>327</v>
      </c>
      <c r="G57" s="49"/>
      <c r="H57" s="48"/>
    </row>
    <row r="58" spans="1:8" ht="101.25">
      <c r="A58" s="373"/>
      <c r="B58" s="54">
        <f>Mapa!D59</f>
        <v>51</v>
      </c>
      <c r="C58" s="48" t="str">
        <f>Mapa!E59</f>
        <v>Presentar en los informes información imprecisa e incompleta a los entes externos</v>
      </c>
      <c r="D58" s="48"/>
      <c r="E58" s="62" t="str">
        <f>Mapa!G59</f>
        <v xml:space="preserve">Verificación antes de enviar la información </v>
      </c>
      <c r="F58" s="124" t="s">
        <v>508</v>
      </c>
      <c r="G58" s="49"/>
      <c r="H58" s="48"/>
    </row>
    <row r="59" spans="1:8" ht="101.25">
      <c r="A59" s="373"/>
      <c r="B59" s="54">
        <f>Mapa!D60</f>
        <v>52</v>
      </c>
      <c r="C59" s="48" t="str">
        <f>Mapa!E60</f>
        <v>Tráfico de influencias en las auditorías.</v>
      </c>
      <c r="D59" s="48"/>
      <c r="E59" s="62" t="str">
        <f>Mapa!G60</f>
        <v>Niveles de Autoridad</v>
      </c>
      <c r="F59" s="124" t="s">
        <v>328</v>
      </c>
      <c r="G59" s="49"/>
      <c r="H59" s="48"/>
    </row>
    <row r="60" spans="1:8" ht="78.75">
      <c r="A60" s="373"/>
      <c r="B60" s="54">
        <f>Mapa!D61</f>
        <v>53</v>
      </c>
      <c r="C60" s="48" t="str">
        <f>Mapa!E61</f>
        <v>Inadecuado manejo de expedientes y documentos.</v>
      </c>
      <c r="D60" s="48"/>
      <c r="E60" s="62" t="str">
        <f>Mapa!G61</f>
        <v>Registros controlados</v>
      </c>
      <c r="F60" s="124" t="s">
        <v>509</v>
      </c>
      <c r="G60" s="49"/>
      <c r="H60" s="48"/>
    </row>
    <row r="61" spans="1:8" ht="67.5">
      <c r="A61" s="374"/>
      <c r="B61" s="54">
        <f>Mapa!D62</f>
        <v>54</v>
      </c>
      <c r="C61" s="48" t="str">
        <f>Mapa!E62</f>
        <v>Uso indebido de información.</v>
      </c>
      <c r="D61" s="48"/>
      <c r="E61" s="62" t="str">
        <f>Mapa!G62</f>
        <v>Custodia apropiada de la información</v>
      </c>
      <c r="F61" s="124" t="s">
        <v>329</v>
      </c>
      <c r="G61" s="49"/>
      <c r="H61" s="48"/>
    </row>
    <row r="62" spans="1:8">
      <c r="A62" s="184"/>
      <c r="B62" s="185"/>
      <c r="C62" s="186"/>
      <c r="D62" s="195">
        <f>COUNTA(D8:D61)</f>
        <v>28</v>
      </c>
      <c r="E62" s="195">
        <f>COUNTA(E8:E61)</f>
        <v>26</v>
      </c>
      <c r="F62" s="187" t="s">
        <v>496</v>
      </c>
      <c r="G62" s="176">
        <f>COUNTA(G8:G61)</f>
        <v>0</v>
      </c>
      <c r="H62" s="176">
        <f>COUNTA(H8:H61)</f>
        <v>0</v>
      </c>
    </row>
    <row r="63" spans="1:8">
      <c r="A63" s="184"/>
      <c r="C63" s="19"/>
    </row>
    <row r="64" spans="1:8">
      <c r="A64" s="184"/>
      <c r="F64" s="137" t="s">
        <v>332</v>
      </c>
    </row>
    <row r="65" spans="6:6">
      <c r="F65" s="137" t="s">
        <v>133</v>
      </c>
    </row>
    <row r="66" spans="6:6">
      <c r="F66" s="137" t="s">
        <v>84</v>
      </c>
    </row>
  </sheetData>
  <mergeCells count="20">
    <mergeCell ref="A50:A56"/>
    <mergeCell ref="A5:H5"/>
    <mergeCell ref="A6:E6"/>
    <mergeCell ref="G6:H6"/>
    <mergeCell ref="A57:A61"/>
    <mergeCell ref="A14:A15"/>
    <mergeCell ref="A16:A19"/>
    <mergeCell ref="A21:A31"/>
    <mergeCell ref="A32:A34"/>
    <mergeCell ref="A35:A36"/>
    <mergeCell ref="A40:A45"/>
    <mergeCell ref="A47:A49"/>
    <mergeCell ref="A8:A12"/>
    <mergeCell ref="A37:A39"/>
    <mergeCell ref="A1:C3"/>
    <mergeCell ref="G1:H1"/>
    <mergeCell ref="G2:H2"/>
    <mergeCell ref="G3:H3"/>
    <mergeCell ref="D1:F1"/>
    <mergeCell ref="D2:F3"/>
  </mergeCells>
  <phoneticPr fontId="12" type="noConversion"/>
  <printOptions horizontalCentered="1"/>
  <pageMargins left="0" right="0" top="0" bottom="0.78740157480314965" header="0" footer="0"/>
  <pageSetup scale="67" fitToHeight="6" orientation="landscape" r:id="rId1"/>
  <headerFooter alignWithMargins="0">
    <oddFooter>&amp;L&amp;G&amp;C&amp;9UN CONCEJO PRESENTE CON LA CIUDAD&amp;R&amp;G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4" sqref="C4"/>
    </sheetView>
  </sheetViews>
  <sheetFormatPr baseColWidth="10" defaultRowHeight="11.25"/>
  <cols>
    <col min="1" max="1" width="30.85546875" style="19" customWidth="1"/>
    <col min="2" max="3" width="25.7109375" style="19" customWidth="1"/>
    <col min="4" max="4" width="47.140625" style="19" customWidth="1"/>
    <col min="5" max="6" width="6.7109375" style="19" customWidth="1"/>
    <col min="7" max="16384" width="11.42578125" style="19"/>
  </cols>
  <sheetData>
    <row r="1" spans="1:6" ht="12.75" customHeight="1">
      <c r="A1" s="377" t="s">
        <v>11</v>
      </c>
      <c r="B1" s="378"/>
      <c r="C1" s="378"/>
      <c r="D1" s="378"/>
      <c r="E1" s="378"/>
      <c r="F1" s="379"/>
    </row>
    <row r="2" spans="1:6" ht="11.25" customHeight="1">
      <c r="A2" s="394" t="s">
        <v>12</v>
      </c>
      <c r="B2" s="395"/>
      <c r="C2" s="396"/>
      <c r="D2" s="20" t="s">
        <v>14</v>
      </c>
      <c r="E2" s="377" t="s">
        <v>15</v>
      </c>
      <c r="F2" s="379"/>
    </row>
    <row r="3" spans="1:6" ht="11.25" customHeight="1">
      <c r="A3" s="21" t="s">
        <v>13</v>
      </c>
      <c r="B3" s="22" t="s">
        <v>105</v>
      </c>
      <c r="C3" s="22" t="s">
        <v>106</v>
      </c>
      <c r="D3" s="22" t="s">
        <v>103</v>
      </c>
      <c r="E3" s="21" t="s">
        <v>16</v>
      </c>
      <c r="F3" s="20" t="s">
        <v>17</v>
      </c>
    </row>
    <row r="4" spans="1:6" ht="33" customHeight="1">
      <c r="A4" s="383" t="s">
        <v>87</v>
      </c>
      <c r="B4" s="47" t="s">
        <v>117</v>
      </c>
      <c r="C4" s="47" t="s">
        <v>118</v>
      </c>
      <c r="D4" s="24" t="s">
        <v>18</v>
      </c>
      <c r="E4" s="25">
        <v>1</v>
      </c>
      <c r="F4" s="26">
        <v>2</v>
      </c>
    </row>
    <row r="5" spans="1:6" ht="45" customHeight="1">
      <c r="A5" s="384"/>
      <c r="B5" s="27" t="s">
        <v>88</v>
      </c>
      <c r="C5" s="27" t="s">
        <v>89</v>
      </c>
      <c r="D5" s="28" t="s">
        <v>19</v>
      </c>
      <c r="E5" s="29">
        <v>1</v>
      </c>
      <c r="F5" s="29">
        <v>2</v>
      </c>
    </row>
    <row r="6" spans="1:6" ht="23.1" customHeight="1">
      <c r="A6" s="384"/>
      <c r="B6" s="30"/>
      <c r="C6" s="31"/>
      <c r="D6" s="23" t="s">
        <v>20</v>
      </c>
      <c r="E6" s="32">
        <v>1</v>
      </c>
      <c r="F6" s="32">
        <v>3</v>
      </c>
    </row>
    <row r="7" spans="1:6" ht="12.75" customHeight="1">
      <c r="A7" s="384"/>
      <c r="B7" s="23"/>
      <c r="C7" s="31"/>
      <c r="D7" s="33" t="s">
        <v>90</v>
      </c>
      <c r="E7" s="34">
        <f>SUM(E4:E6)</f>
        <v>3</v>
      </c>
      <c r="F7" s="34">
        <f>SUM(F4:F6)</f>
        <v>7</v>
      </c>
    </row>
    <row r="8" spans="1:6" ht="12.75" customHeight="1">
      <c r="A8" s="385"/>
      <c r="B8" s="31"/>
      <c r="C8" s="31"/>
      <c r="D8" s="35" t="s">
        <v>104</v>
      </c>
      <c r="E8" s="380">
        <f>SUM(E7:F7)</f>
        <v>10</v>
      </c>
      <c r="F8" s="381"/>
    </row>
    <row r="9" spans="1:6">
      <c r="A9" s="36"/>
      <c r="B9" s="36"/>
      <c r="C9" s="36"/>
      <c r="D9" s="36"/>
      <c r="E9" s="36"/>
      <c r="F9" s="36"/>
    </row>
    <row r="10" spans="1:6">
      <c r="A10" s="36"/>
      <c r="B10" s="37" t="s">
        <v>92</v>
      </c>
      <c r="C10" s="36"/>
      <c r="D10" s="36"/>
      <c r="E10" s="36"/>
      <c r="F10" s="36"/>
    </row>
    <row r="11" spans="1:6">
      <c r="A11" s="38" t="s">
        <v>93</v>
      </c>
      <c r="B11" s="39" t="s">
        <v>100</v>
      </c>
      <c r="C11" s="36"/>
      <c r="D11" s="36"/>
      <c r="E11" s="36"/>
      <c r="F11" s="36"/>
    </row>
    <row r="12" spans="1:6">
      <c r="A12" s="38" t="s">
        <v>94</v>
      </c>
      <c r="B12" s="39" t="s">
        <v>101</v>
      </c>
      <c r="C12" s="36"/>
      <c r="D12" s="36"/>
      <c r="E12" s="36"/>
      <c r="F12" s="36"/>
    </row>
    <row r="13" spans="1:6">
      <c r="A13" s="38" t="s">
        <v>95</v>
      </c>
      <c r="B13" s="36" t="s">
        <v>98</v>
      </c>
      <c r="C13" s="36"/>
      <c r="D13" s="36"/>
      <c r="E13" s="36"/>
      <c r="F13" s="36"/>
    </row>
    <row r="14" spans="1:6">
      <c r="A14" s="38" t="s">
        <v>96</v>
      </c>
      <c r="B14" s="36" t="s">
        <v>99</v>
      </c>
      <c r="C14" s="36"/>
      <c r="D14" s="36"/>
      <c r="E14" s="36"/>
      <c r="F14" s="36"/>
    </row>
    <row r="15" spans="1:6">
      <c r="A15" s="38" t="s">
        <v>97</v>
      </c>
      <c r="B15" s="39" t="s">
        <v>102</v>
      </c>
      <c r="C15" s="36"/>
      <c r="D15" s="36"/>
      <c r="E15" s="36"/>
      <c r="F15" s="36"/>
    </row>
    <row r="16" spans="1:6">
      <c r="A16" s="36"/>
      <c r="B16" s="36"/>
      <c r="C16" s="36"/>
      <c r="D16" s="36"/>
      <c r="E16" s="36"/>
      <c r="F16" s="36"/>
    </row>
    <row r="17" spans="1:6" ht="23.1" customHeight="1">
      <c r="A17" s="382" t="s">
        <v>107</v>
      </c>
      <c r="B17" s="382"/>
      <c r="C17" s="382"/>
      <c r="D17" s="382"/>
      <c r="E17" s="382"/>
      <c r="F17" s="382"/>
    </row>
    <row r="18" spans="1:6">
      <c r="A18" s="36"/>
      <c r="B18" s="36"/>
      <c r="C18" s="36"/>
      <c r="D18" s="36"/>
      <c r="E18" s="36"/>
      <c r="F18" s="36"/>
    </row>
    <row r="19" spans="1:6">
      <c r="A19" s="20" t="s">
        <v>26</v>
      </c>
      <c r="B19" s="20" t="s">
        <v>109</v>
      </c>
      <c r="C19" s="20" t="s">
        <v>108</v>
      </c>
      <c r="D19" s="20" t="s">
        <v>91</v>
      </c>
      <c r="E19" s="377" t="s">
        <v>23</v>
      </c>
      <c r="F19" s="379"/>
    </row>
    <row r="20" spans="1:6" ht="24" customHeight="1">
      <c r="A20" s="387" t="s">
        <v>25</v>
      </c>
      <c r="B20" s="386" t="s">
        <v>69</v>
      </c>
      <c r="C20" s="40" t="s">
        <v>110</v>
      </c>
      <c r="D20" s="32">
        <v>3</v>
      </c>
      <c r="E20" s="388" t="str">
        <f>IF(D23&lt;4,"Preventivo","Correctivo")</f>
        <v>Preventivo</v>
      </c>
      <c r="F20" s="389"/>
    </row>
    <row r="21" spans="1:6" ht="12" customHeight="1">
      <c r="A21" s="387"/>
      <c r="B21" s="386"/>
      <c r="C21" s="41" t="s">
        <v>111</v>
      </c>
      <c r="D21" s="32">
        <v>3</v>
      </c>
      <c r="E21" s="390"/>
      <c r="F21" s="391"/>
    </row>
    <row r="22" spans="1:6" ht="12" customHeight="1">
      <c r="A22" s="387"/>
      <c r="B22" s="386"/>
      <c r="C22" s="41" t="s">
        <v>112</v>
      </c>
      <c r="D22" s="32">
        <v>5</v>
      </c>
      <c r="E22" s="392"/>
      <c r="F22" s="393"/>
    </row>
    <row r="23" spans="1:6">
      <c r="A23" s="36"/>
      <c r="B23" s="36"/>
      <c r="C23" s="42" t="s">
        <v>113</v>
      </c>
      <c r="D23" s="43">
        <f>AVERAGE(D20:D22)</f>
        <v>3.6666666666666665</v>
      </c>
      <c r="E23" s="36"/>
      <c r="F23" s="36"/>
    </row>
  </sheetData>
  <mergeCells count="10">
    <mergeCell ref="B20:B22"/>
    <mergeCell ref="A20:A22"/>
    <mergeCell ref="E20:F22"/>
    <mergeCell ref="A2:C2"/>
    <mergeCell ref="E2:F2"/>
    <mergeCell ref="A1:F1"/>
    <mergeCell ref="E8:F8"/>
    <mergeCell ref="E19:F19"/>
    <mergeCell ref="A17:F17"/>
    <mergeCell ref="A4:A8"/>
  </mergeCells>
  <phoneticPr fontId="1" type="noConversion"/>
  <hyperlinks>
    <hyperlink ref="A2:C2" location="Mapa!A1" display="CONTROLES"/>
  </hyperlinks>
  <printOptions horizontalCentered="1" verticalCentered="1"/>
  <pageMargins left="0" right="0" top="0" bottom="0" header="0" footer="0"/>
  <pageSetup paperSize="120"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ColWidth="11.42578125" defaultRowHeight="12.75"/>
  <sheetData>
    <row r="1" spans="1:8">
      <c r="A1" s="6" t="s">
        <v>135</v>
      </c>
    </row>
    <row r="2" spans="1:8" ht="39.950000000000003" customHeight="1">
      <c r="A2" s="398" t="s">
        <v>27</v>
      </c>
      <c r="B2" s="398"/>
      <c r="C2" s="398"/>
      <c r="D2" s="398"/>
      <c r="E2" s="398"/>
      <c r="F2" s="398"/>
      <c r="G2" s="398"/>
      <c r="H2" s="398"/>
    </row>
    <row r="3" spans="1:8" ht="12.75" customHeight="1">
      <c r="A3" s="8"/>
      <c r="B3" s="8"/>
      <c r="C3" s="8"/>
      <c r="D3" s="8"/>
      <c r="E3" s="8"/>
      <c r="F3" s="8"/>
      <c r="G3" s="8"/>
      <c r="H3" s="8"/>
    </row>
    <row r="4" spans="1:8" ht="12.75" customHeight="1">
      <c r="A4" s="5" t="s">
        <v>29</v>
      </c>
    </row>
    <row r="5" spans="1:8" ht="24.95" customHeight="1">
      <c r="A5" s="397" t="s">
        <v>28</v>
      </c>
      <c r="B5" s="397"/>
      <c r="C5" s="397"/>
      <c r="D5" s="397"/>
      <c r="E5" s="397"/>
      <c r="F5" s="397"/>
      <c r="G5" s="397"/>
      <c r="H5" s="397"/>
    </row>
    <row r="7" spans="1:8">
      <c r="A7" s="6" t="s">
        <v>30</v>
      </c>
    </row>
    <row r="8" spans="1:8">
      <c r="A8" s="7" t="s">
        <v>31</v>
      </c>
    </row>
    <row r="9" spans="1:8">
      <c r="A9" t="s">
        <v>32</v>
      </c>
    </row>
    <row r="10" spans="1:8">
      <c r="A10" t="s">
        <v>33</v>
      </c>
    </row>
    <row r="11" spans="1:8">
      <c r="A11" t="s">
        <v>34</v>
      </c>
    </row>
    <row r="12" spans="1:8">
      <c r="A12" t="s">
        <v>35</v>
      </c>
    </row>
    <row r="13" spans="1:8">
      <c r="A13" t="s">
        <v>36</v>
      </c>
    </row>
    <row r="14" spans="1:8">
      <c r="A14" t="s">
        <v>37</v>
      </c>
    </row>
    <row r="15" spans="1:8">
      <c r="A15" t="s">
        <v>38</v>
      </c>
    </row>
    <row r="16" spans="1:8">
      <c r="A16" s="92" t="s">
        <v>39</v>
      </c>
      <c r="B16" s="92"/>
      <c r="C16" s="92"/>
      <c r="D16" s="92"/>
      <c r="E16" s="92"/>
      <c r="F16" s="92"/>
    </row>
    <row r="17" spans="1:8">
      <c r="A17" s="92" t="s">
        <v>40</v>
      </c>
      <c r="B17" s="92"/>
      <c r="C17" s="92"/>
      <c r="D17" s="92"/>
      <c r="E17" s="92"/>
      <c r="F17" s="92"/>
      <c r="G17" s="92"/>
    </row>
    <row r="18" spans="1:8" ht="24.95" customHeight="1">
      <c r="A18" s="397" t="s">
        <v>41</v>
      </c>
      <c r="B18" s="397"/>
      <c r="C18" s="397"/>
      <c r="D18" s="397"/>
      <c r="E18" s="397"/>
      <c r="F18" s="397"/>
      <c r="G18" s="397"/>
      <c r="H18" s="397"/>
    </row>
    <row r="19" spans="1:8" ht="24.95" customHeight="1">
      <c r="A19" s="397" t="s">
        <v>42</v>
      </c>
      <c r="B19" s="397"/>
      <c r="C19" s="397"/>
      <c r="D19" s="397"/>
      <c r="E19" s="397"/>
      <c r="F19" s="397"/>
      <c r="G19" s="397"/>
      <c r="H19" s="397"/>
    </row>
    <row r="20" spans="1:8">
      <c r="A20" t="s">
        <v>43</v>
      </c>
    </row>
    <row r="21" spans="1:8">
      <c r="A21" t="s">
        <v>44</v>
      </c>
    </row>
    <row r="22" spans="1:8">
      <c r="A22" t="s">
        <v>45</v>
      </c>
    </row>
    <row r="23" spans="1:8">
      <c r="A23" t="s">
        <v>46</v>
      </c>
    </row>
    <row r="24" spans="1:8">
      <c r="A24" t="s">
        <v>47</v>
      </c>
    </row>
    <row r="25" spans="1:8">
      <c r="A25" s="92" t="s">
        <v>136</v>
      </c>
      <c r="B25" s="92"/>
      <c r="C25" s="92"/>
    </row>
    <row r="26" spans="1:8">
      <c r="A26" t="s">
        <v>48</v>
      </c>
    </row>
    <row r="27" spans="1:8">
      <c r="A27" t="s">
        <v>49</v>
      </c>
    </row>
    <row r="28" spans="1:8">
      <c r="A28" t="s">
        <v>50</v>
      </c>
    </row>
    <row r="29" spans="1:8">
      <c r="A29" t="s">
        <v>51</v>
      </c>
    </row>
    <row r="30" spans="1:8">
      <c r="A30" s="92" t="s">
        <v>52</v>
      </c>
      <c r="B30" s="92"/>
      <c r="C30" s="92"/>
      <c r="D30" s="92"/>
      <c r="E30" s="92"/>
    </row>
    <row r="31" spans="1:8" ht="24.95" customHeight="1">
      <c r="A31" s="397" t="s">
        <v>53</v>
      </c>
      <c r="B31" s="397"/>
      <c r="C31" s="397"/>
      <c r="D31" s="397"/>
      <c r="E31" s="397"/>
      <c r="F31" s="397"/>
      <c r="G31" s="397"/>
      <c r="H31" s="397"/>
    </row>
    <row r="33" spans="1:1">
      <c r="A33" s="6" t="s">
        <v>54</v>
      </c>
    </row>
    <row r="34" spans="1:1">
      <c r="A34" t="s">
        <v>55</v>
      </c>
    </row>
    <row r="35" spans="1:1">
      <c r="A35" t="s">
        <v>56</v>
      </c>
    </row>
    <row r="36" spans="1:1">
      <c r="A36" t="s">
        <v>57</v>
      </c>
    </row>
    <row r="37" spans="1:1">
      <c r="A37" t="s">
        <v>58</v>
      </c>
    </row>
    <row r="38" spans="1:1">
      <c r="A38" t="s">
        <v>59</v>
      </c>
    </row>
  </sheetData>
  <sheetProtection password="CC49" sheet="1" objects="1" scenarios="1"/>
  <mergeCells count="5">
    <mergeCell ref="A31:H31"/>
    <mergeCell ref="A5:H5"/>
    <mergeCell ref="A2:H2"/>
    <mergeCell ref="A18:H18"/>
    <mergeCell ref="A19:H19"/>
  </mergeCells>
  <phoneticPr fontId="12" type="noConversion"/>
  <pageMargins left="0.39370078740157483" right="0.39370078740157483" top="0.39370078740157483" bottom="0.39370078740157483" header="0.39370078740157483" footer="0.3937007874015748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vt:lpstr>
      <vt:lpstr>Sgmto</vt:lpstr>
      <vt:lpstr>Mapa</vt:lpstr>
      <vt:lpstr>Vr-Riesgo</vt:lpstr>
      <vt:lpstr>Valor-Riesgo</vt:lpstr>
      <vt:lpstr>Aspectos</vt:lpstr>
      <vt:lpstr>Plan!Área_de_impresión</vt:lpstr>
      <vt:lpstr>Mapa!Títulos_a_imprimir</vt:lpstr>
      <vt:lpstr>Plan!Títulos_a_imprimir</vt:lpstr>
      <vt:lpstr>Sgmto!Títulos_a_imprimir</vt:lpstr>
      <vt:lpstr>'Vr-Riesgo'!Títulos_a_imprimir</vt:lpstr>
    </vt:vector>
  </TitlesOfParts>
  <Company>CONCEJO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YCANCHILA</dc:creator>
  <cp:lastModifiedBy>REYNALDO ROA PARRA</cp:lastModifiedBy>
  <cp:lastPrinted>2015-12-18T14:09:42Z</cp:lastPrinted>
  <dcterms:created xsi:type="dcterms:W3CDTF">2013-02-11T16:40:34Z</dcterms:created>
  <dcterms:modified xsi:type="dcterms:W3CDTF">2016-01-14T17:30:01Z</dcterms:modified>
</cp:coreProperties>
</file>