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GUIRRE\Documents\PLANEACIÓN INSTITUCIONAL\2021\Participac ciudadana en la pl\Docs publicados en la Red\"/>
    </mc:Choice>
  </mc:AlternateContent>
  <bookViews>
    <workbookView xWindow="-120" yWindow="-120" windowWidth="20730" windowHeight="11160" tabRatio="682"/>
  </bookViews>
  <sheets>
    <sheet name="Plan CUATRIENAL Vs Anual " sheetId="1" r:id="rId1"/>
    <sheet name="Bce" sheetId="2" r:id="rId2"/>
  </sheets>
  <definedNames>
    <definedName name="_xlnm._FilterDatabase" localSheetId="0" hidden="1">'Plan CUATRIENAL Vs Anual '!$A$6:$XFC$178</definedName>
    <definedName name="_xlnm.Print_Area" localSheetId="0">'Plan CUATRIENAL Vs Anual '!$M$1:$AG$184</definedName>
    <definedName name="_xlnm.Print_Titles" localSheetId="0">'Plan CUATRIENAL Vs Anual '!$5:$6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5" i="1" l="1"/>
  <c r="AE55" i="1"/>
  <c r="AD55" i="1"/>
  <c r="AC55" i="1"/>
  <c r="AF77" i="1" l="1"/>
  <c r="AD77" i="1"/>
  <c r="T77" i="1"/>
  <c r="AF80" i="1" l="1"/>
  <c r="AE80" i="1"/>
  <c r="AD80" i="1"/>
</calcChain>
</file>

<file path=xl/sharedStrings.xml><?xml version="1.0" encoding="utf-8"?>
<sst xmlns="http://schemas.openxmlformats.org/spreadsheetml/2006/main" count="2139" uniqueCount="918">
  <si>
    <t>INDICADOR</t>
  </si>
  <si>
    <t>LINEA BASE</t>
  </si>
  <si>
    <t>I TRI</t>
  </si>
  <si>
    <t>II TRI</t>
  </si>
  <si>
    <t>III TRI</t>
  </si>
  <si>
    <t>IV TRI</t>
  </si>
  <si>
    <t>FECHA INICIO</t>
  </si>
  <si>
    <t>FECHA FIN</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</si>
  <si>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</si>
  <si>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</si>
  <si>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</si>
  <si>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</si>
  <si>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</si>
  <si>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</si>
  <si>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</si>
  <si>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</si>
  <si>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</si>
  <si>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</si>
  <si>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</si>
  <si>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</si>
  <si>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</si>
  <si>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</si>
  <si>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</si>
  <si>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</si>
  <si>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</si>
  <si>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r>
      <t xml:space="preserve">TIPO DE META
</t>
    </r>
    <r>
      <rPr>
        <sz val="12"/>
        <rFont val="Arial"/>
        <family val="2"/>
      </rPr>
      <t>Retadora
Gestión
Sostenibilidad del SIG</t>
    </r>
  </si>
  <si>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</si>
  <si>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</si>
  <si>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</si>
  <si>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</si>
  <si>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</si>
  <si>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</si>
  <si>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</si>
  <si>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</si>
  <si>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</si>
  <si>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</si>
  <si>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</si>
  <si>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</si>
  <si>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</si>
  <si>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</si>
  <si>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</si>
  <si>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</si>
  <si>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</si>
  <si>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</si>
  <si>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</si>
  <si>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</si>
  <si>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</si>
  <si>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</si>
  <si>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</si>
  <si>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</si>
  <si>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</si>
  <si>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</si>
  <si>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</si>
  <si>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</si>
  <si>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Biblioteca Jurídica Virtual en operación, para  el seguimiento de los acuerdos y de los proyectos de acuerdo</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</si>
  <si>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</si>
  <si>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</si>
  <si>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</si>
  <si>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</si>
  <si>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</si>
  <si>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</si>
  <si>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</si>
  <si>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</si>
  <si>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</si>
  <si>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</si>
  <si>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</si>
  <si>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</si>
  <si>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</si>
  <si>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</si>
  <si>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</si>
  <si>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</si>
  <si>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</si>
  <si>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</si>
  <si>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</si>
  <si>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</si>
  <si>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</si>
  <si>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</si>
  <si>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</si>
  <si>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</si>
  <si>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</si>
  <si>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</si>
  <si>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</si>
  <si>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</si>
  <si>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</si>
  <si>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</si>
  <si>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</si>
  <si>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</si>
  <si>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</si>
  <si>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</si>
  <si>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</si>
  <si>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</si>
  <si>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</si>
  <si>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</si>
  <si>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</si>
  <si>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</si>
  <si>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</si>
  <si>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</si>
  <si>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</si>
  <si>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</si>
  <si>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</si>
  <si>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</si>
  <si>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</si>
  <si>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</si>
  <si>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</si>
  <si>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</si>
  <si>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</si>
  <si>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</si>
  <si>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</si>
  <si>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</si>
  <si>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</si>
  <si>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</si>
  <si>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</si>
  <si>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</si>
  <si>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</si>
  <si>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</si>
  <si>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</si>
  <si>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</si>
  <si>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</si>
  <si>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</si>
  <si>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</si>
  <si>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</si>
  <si>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</si>
  <si>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</si>
  <si>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</si>
  <si>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</si>
  <si>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</si>
  <si>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</si>
  <si>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</si>
  <si>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</si>
  <si>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</si>
  <si>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</si>
  <si>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</si>
  <si>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</si>
  <si>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</si>
  <si>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</si>
  <si>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</si>
  <si>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</si>
  <si>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</si>
  <si>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</si>
  <si>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</si>
  <si>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</si>
  <si>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</si>
  <si>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</si>
  <si>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</si>
  <si>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</si>
  <si>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</si>
  <si>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</si>
  <si>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</si>
  <si>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</si>
  <si>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</si>
  <si>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</si>
  <si>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</si>
  <si>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</si>
  <si>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</si>
  <si>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</si>
  <si>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</si>
  <si>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</si>
  <si>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</si>
  <si>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</si>
  <si>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</si>
  <si>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</si>
  <si>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</si>
  <si>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</si>
  <si>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</si>
  <si>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</si>
  <si>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</si>
  <si>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</si>
  <si>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</si>
  <si>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</si>
  <si>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</si>
  <si>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</si>
  <si>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</si>
  <si>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</si>
  <si>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</si>
  <si>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</si>
  <si>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</si>
  <si>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</si>
  <si>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</si>
  <si>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</si>
  <si>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</si>
  <si>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</si>
  <si>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</si>
  <si>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</si>
  <si>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</si>
  <si>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</si>
  <si>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</si>
  <si>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</si>
  <si>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</si>
  <si>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</si>
  <si>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</si>
  <si>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</si>
  <si>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ODS</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</si>
  <si>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</si>
  <si>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</si>
  <si>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</si>
  <si>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</si>
  <si>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</si>
  <si>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</si>
  <si>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</si>
  <si>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</si>
  <si>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</si>
  <si>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</si>
  <si>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</si>
  <si>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</si>
  <si>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PLAN DE ACCIÓN INSTITUCIONAL 
VIGENCIA 2021</t>
  </si>
  <si>
    <t>PLAN DE ACCIÓN ANUAL 2021</t>
  </si>
  <si>
    <t>Realizar seguimientos a los avances en la implementación de las políticas de gestión del MIPG</t>
  </si>
  <si>
    <t>Presentar ante el Comité Institucional de Gestión y Desempeño el avance del Plan de Acción Institucional y del comportamiento de los indicadores de gestión de los procesos</t>
  </si>
  <si>
    <t>Tramitar la aprobación y adopción del Mapa de procesos de la Corporación</t>
  </si>
  <si>
    <t>Gestión de Mejora Continua del SIG</t>
  </si>
  <si>
    <t>Sostenibilidad del SIG</t>
  </si>
  <si>
    <t>Propuesta de actualización presentada ante el Comité Institucional de Gestión y Desempeño</t>
  </si>
  <si>
    <t xml:space="preserve">Número de propuestas de actualización del mapa de procesos presentadas </t>
  </si>
  <si>
    <t>Número</t>
  </si>
  <si>
    <t>Eficacia</t>
  </si>
  <si>
    <t>Resolución de adopción del Mapa de procesos, presentada para firma de la Mesa Directiva  de la Croporación</t>
  </si>
  <si>
    <t>Gestión con valores para resultados</t>
  </si>
  <si>
    <t>Fortalecimiento organizacional y simplificación de procesos</t>
  </si>
  <si>
    <t>Plan de Acción</t>
  </si>
  <si>
    <t xml:space="preserve">Gestión con Valores para resultados </t>
  </si>
  <si>
    <t xml:space="preserve">Fortalecimiento organizacional y simplificación de procesos </t>
  </si>
  <si>
    <t>Porcentaje</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</si>
  <si>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</si>
  <si>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</si>
  <si>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</si>
  <si>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</si>
  <si>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</si>
  <si>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 xml:space="preserve">Informe consolidado de monitoreo cuatrimestral </t>
  </si>
  <si>
    <t xml:space="preserve">Número de informes consolidados de monitoreo cuatrimestral realizados </t>
  </si>
  <si>
    <t>II TRI: Seguimiento corte 30 de abril 2020. 
III TRI: Seguimiento corte 30 de agosto 2020.</t>
  </si>
  <si>
    <t>Gestión Direccionamiento Estratégico</t>
  </si>
  <si>
    <t>Informe consolidado de avance del plan de acción e indicadores de gestión de los procesos presentado</t>
  </si>
  <si>
    <t>Número de informes presentados ante el CIGD presentados</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</si>
  <si>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</si>
  <si>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</si>
  <si>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</si>
  <si>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</si>
  <si>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Informe consolidado presentado al presidente de la Corporaciòn</t>
  </si>
  <si>
    <t>Consolidar el monitoreo cuatrimestral al comportamiento de los riesgos y la efectividad de los controles por proceso y a la implementación de los planes de tratamiento de los mismos FURAG</t>
  </si>
  <si>
    <t>Direccionamiento Estratégico y Planeación</t>
  </si>
  <si>
    <t xml:space="preserve">Planeación institucional </t>
  </si>
  <si>
    <t>Información y Comunicación</t>
  </si>
  <si>
    <t xml:space="preserve"> Transparencia, acceso a la información pública y lucha contra la corrupción .</t>
  </si>
  <si>
    <t>Consolidar los informes de gestión semestral de la Corporación, de conformidad con lo establecido en el artìculo 22 del Acuerdo 741 de 2019</t>
  </si>
  <si>
    <t>Formular el plan de acción anual de la vigencia 2022</t>
  </si>
  <si>
    <t>I TRI: Consolidado 2020
II TRI: Consolidado primer trimestre 2021
III TRI: Consolidado segundo trimestre 2021
IV TRI: Consolidado tercer  trimestre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</si>
  <si>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</si>
  <si>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</si>
  <si>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</si>
  <si>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t>
  </si>
  <si>
    <t>Acto administrativo de modificación, adoptado por la Mesa Directiva de la Corporación</t>
  </si>
  <si>
    <t>Direccionamiento Estratégico del SIG</t>
  </si>
  <si>
    <t xml:space="preserve">Número de informes presentados </t>
  </si>
  <si>
    <t xml:space="preserve">Informe semestral publicado </t>
  </si>
  <si>
    <t>Plan de acción para la vigencia 2022 formulado</t>
  </si>
  <si>
    <t xml:space="preserve">Número de planes de acción para 2022 formulados </t>
  </si>
  <si>
    <t xml:space="preserve">Proyecto de plan de acción 2022 presentado ante el CIGD </t>
  </si>
  <si>
    <t>Formular el plan anticorrupción y de atención al ciudadano PAAC de la vigencia 2022</t>
  </si>
  <si>
    <t>PAAC para la vigencia 2022 formulado</t>
  </si>
  <si>
    <t xml:space="preserve">Número de PAAC para 2022 formulados </t>
  </si>
  <si>
    <t xml:space="preserve">Proyecto de PAAC 2022 presentado ante el CIGD </t>
  </si>
  <si>
    <t>Formular y publicar el Plan anual de Vacantes de la Corporación para la vigencia</t>
  </si>
  <si>
    <t>Dirección Administrativa -
Equipo de Carrera Administrativa</t>
  </si>
  <si>
    <t xml:space="preserve">Talento Humano </t>
  </si>
  <si>
    <t>Gestión</t>
  </si>
  <si>
    <t>Plan anual de Vacantes de la Corporación formulado y publicado en la página web</t>
  </si>
  <si>
    <t>Número de planes de vacantes formulados y publicados para la vigencia</t>
  </si>
  <si>
    <t>Acta de sesión del Equipo Técnico de Talento Humano en el que se revisa el plan.
Plan publicado en el portal web de la Corporación.</t>
  </si>
  <si>
    <t>Actualizar el 73% de la documentación que soporta la operación del proceso Gestión Juridiica</t>
  </si>
  <si>
    <t>Direccion Juridica</t>
  </si>
  <si>
    <t>Gestión Juridica</t>
  </si>
  <si>
    <t>Documentos que soportan la operación del proceso de Gestión Juridica, actualizados</t>
  </si>
  <si>
    <t xml:space="preserve">Número de documentos del proceso de Gestión Juridica objeto de actualización/Número total de documentos del proceso de Gestión Juridica *100  </t>
  </si>
  <si>
    <t>Documentos actualizados disponibles en la red interna</t>
  </si>
  <si>
    <t>Actualizar mapa de riesgos de gestión y de corrupción y Gestion del proceso de Gestión Juridica, conforme a la metodología de administración de riesgos que adopte la Corporación</t>
  </si>
  <si>
    <t>Mapas de riesgos de gestión y de corrupción del proceso de Gestión Juridica.</t>
  </si>
  <si>
    <t>Número de mapas de riesgos de gestión y de corrupción actualizados</t>
  </si>
  <si>
    <t>Unidad</t>
  </si>
  <si>
    <t>31/06/2021</t>
  </si>
  <si>
    <t xml:space="preserve">Mapa de riesgos de corrupción y de gestión aprobados y publicados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</si>
  <si>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</si>
  <si>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</si>
  <si>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</si>
  <si>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</si>
  <si>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</si>
  <si>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</si>
  <si>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</si>
  <si>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</si>
  <si>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Gestion</t>
  </si>
  <si>
    <t xml:space="preserve">Memorando de recomendaciones para la mesa directiva y a Concejales </t>
  </si>
  <si>
    <t>Número de memorandos remitidos</t>
  </si>
  <si>
    <t>Memorandos Radicados y enviados.</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</si>
  <si>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</si>
  <si>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</si>
  <si>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</si>
  <si>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</si>
  <si>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Jurìdica</t>
  </si>
  <si>
    <t>Ok</t>
  </si>
  <si>
    <t>Transparencia, acceso a la información pública y lucha contra la corrupción</t>
  </si>
  <si>
    <t>Plan de acción</t>
  </si>
  <si>
    <t>Realizar los productos comunicativos para visibilizar la gestión del Concejo</t>
  </si>
  <si>
    <t>Comunicaciones e información</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</si>
  <si>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</si>
  <si>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</si>
  <si>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</si>
  <si>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Diseñar e inciar la implementación de una estrategia de comunicación interna, para difundir las decisiones administrativas en los funcionarios de la Corporación</t>
  </si>
  <si>
    <t>Estrategia de comunicación interna diseñada</t>
  </si>
  <si>
    <t>Número de Estrategias de comunicación interna diseñada</t>
  </si>
  <si>
    <t>Página intranet
Correos electrónicos
Informe de gestión</t>
  </si>
  <si>
    <t>Definir los términos de referencia, solicitud de contratación (y demas procesos administrativos)  para contratar la empresa que realizará la "Medición de la imagen y reconocimiento del Concejo de Bogotá"</t>
  </si>
  <si>
    <t xml:space="preserve">Coordina:
Oficina Asesora de Comunicaciones
Acompañamiento y asesoría:
-Demolab
-Oficina Asesora de Planeación
</t>
  </si>
  <si>
    <t>Términos de referencia, solicitud de contratación, de la empresa que realizará la "Medición  de la imagen y reconocimiento del Concejo de Bogotá"</t>
  </si>
  <si>
    <t>Número de Términos de refrencia y solicitud de contaratación elaborados</t>
  </si>
  <si>
    <t>Términos de refenrencia y trámites administrativos realizados, 
Informe de gestión</t>
  </si>
  <si>
    <t>Definir los términos de referencia, solicitud de contratación (y demas procesos administrativos) para contratar una empresa para que el Concejo de Bogotá cuente  con una Página web rediseñada y con manual de administración y uso</t>
  </si>
  <si>
    <t>Coordina:
- Oficina Asesora de Comunicaciones
- Dirección Administrativa -Equipo de Sistemas
Acompañamiento y asesoría:
-Demolab</t>
  </si>
  <si>
    <t>Comunicaciones e información
Sistemas y seguridad de la información</t>
  </si>
  <si>
    <t>Retadora</t>
  </si>
  <si>
    <t xml:space="preserve">Página web rediseñada en funcionamiento, con sus respectivos manuales </t>
  </si>
  <si>
    <t>Número de Páginas web rediseñada</t>
  </si>
  <si>
    <t>Pagina web
Informe de gestión</t>
  </si>
  <si>
    <t>Definir los términos de referencia, solicitud de contratación (y demas procesos administrativos) para contratar una empresa para que el Concejo de Bogotá cuente  con una Página intranet rediseñada y con manual de administración y uso</t>
  </si>
  <si>
    <t xml:space="preserve">Página intranet rediseñada en funcionamiento, con sus respectivos manuales </t>
  </si>
  <si>
    <t>Número de Páginas intranet rediseñada</t>
  </si>
  <si>
    <t>Pagina intranet
Informe de gestión</t>
  </si>
  <si>
    <t xml:space="preserve">Jornadas del programa Escuela al Concejo ejecutadas </t>
  </si>
  <si>
    <t>Número de jornadas ejecutadas</t>
  </si>
  <si>
    <t>Página web
Informe de Gestión</t>
  </si>
  <si>
    <t>Plan Anticorrupción y de Atención al Ciudadano</t>
  </si>
  <si>
    <t>Realizar las actividades preparatorias para la Audiencia pública de Rendición de Cuentas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</si>
  <si>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</si>
  <si>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</si>
  <si>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</si>
  <si>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Actualizar  2 de los 6  documentos (33 %) que soportan la operación del proceso Comunicaciones</t>
  </si>
  <si>
    <t xml:space="preserve">Oficina Asesora de Comunicaciones </t>
  </si>
  <si>
    <t>Documentos que soportan la operación del proceso actualizados</t>
  </si>
  <si>
    <t xml:space="preserve">Número de documentos del proceso de  objeto de actualización / Número total de documentos del proceso Comunicaciones e informacion  *100  </t>
  </si>
  <si>
    <t>Actualizar mapa de riesgos de gestión y de corrupción del proceso de Comunicaciones, conforme a la metodología de administración de riesgos que adopte la Corporación</t>
  </si>
  <si>
    <t xml:space="preserve">Mapas de riesgos de gestión y de corrupción del proceso de gestión de Comunicaciones e informacion </t>
  </si>
  <si>
    <t>Comunicaciones</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</si>
  <si>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</si>
  <si>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</si>
  <si>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</si>
  <si>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</si>
  <si>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</si>
  <si>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</si>
  <si>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Formato de ejercicios de participación diligenciado</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</si>
  <si>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</si>
  <si>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</si>
  <si>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</si>
  <si>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</si>
  <si>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</si>
  <si>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unidad</t>
  </si>
  <si>
    <t>Protocolo disponible en red interna y en la oficina de atención al ciudadano</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</si>
  <si>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</si>
  <si>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</si>
  <si>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</si>
  <si>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</si>
  <si>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Realizar la actualización del 50% de los documentos que soportan la operación del Proceso de Atención al Ciudadano</t>
  </si>
  <si>
    <t>50% de la documentación del Proceso Actualizada</t>
  </si>
  <si>
    <t>Numero de documentos actualizados/Numero de documentos programados para actualizar*100</t>
  </si>
  <si>
    <t>Documentación actualizada y aprobada disponible en la red interna</t>
  </si>
  <si>
    <t>Realizar la actualización del mapa de riesgos de gestión y corrupción, conforme a la metodología de administración del riesgos que adopte la Corporación</t>
  </si>
  <si>
    <t>1 Mapa de riesgos de corrupción actualizado
1 Mapa de riesgos de gestión actualizado</t>
  </si>
  <si>
    <t>Numero de mapas de riesgos actualizados/Numero de mapas de riesgos programados para actualizar</t>
  </si>
  <si>
    <t>Mapas de riesgos actualizados disponibles en la red interna</t>
  </si>
  <si>
    <t>Gestionar las adecuaciones exigidas para garantizar la accesibilidad a la Corporación de los ciudadanos, identificadas en el informe de la Veeduría de Bogotá</t>
  </si>
  <si>
    <t>4 adecuaciones gestionadas</t>
  </si>
  <si>
    <t>Adecuaciones gestionadas</t>
  </si>
  <si>
    <t xml:space="preserve">Capacitar a los servidores de atención al ciudadano en cultura de servicio al ciudadano y en el fortalecimiento de competencias para el desarrollo de la labor de servicio, correspondiente al componente 4 del PAAC: Mecanismos para mejorar ala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</si>
  <si>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</si>
  <si>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</si>
  <si>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</si>
  <si>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</si>
  <si>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Dirección Jurídica - Defensor al Ciudadano</t>
  </si>
  <si>
    <t>Informe semestral de seguimiento PQRS</t>
  </si>
  <si>
    <t>Numero de Informes realizados/ Numero de informes programados</t>
  </si>
  <si>
    <t>Numero</t>
  </si>
  <si>
    <t>Informe Semestral publicado en la pagina web de la corporación</t>
  </si>
  <si>
    <t>Realizar la actualización del 100%  de los  documentación programada para la vigencia que soportan la operación del proceso de Evaluación Independiente .</t>
  </si>
  <si>
    <t>Oficina de Control Interno</t>
  </si>
  <si>
    <t>Evaluación Independiente</t>
  </si>
  <si>
    <t>Documentos aprobados en CIGD</t>
  </si>
  <si>
    <t>(Número de documentos actualizados/ Número de Documentos programados para actualizar)*100</t>
  </si>
  <si>
    <t>Actas de CIGD con los documentos aprobados</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</si>
  <si>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</si>
  <si>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</si>
  <si>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</si>
  <si>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</si>
  <si>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</si>
  <si>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</si>
  <si>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</si>
  <si>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Realizar los informes de seguimiento y evaluación programados</t>
  </si>
  <si>
    <t>Informe de Seguimiento y Evaluación</t>
  </si>
  <si>
    <t>Numero de Informes realizados en el periodo de medición/ Numero de informes programados en el periodo de medición *100</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</si>
  <si>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</si>
  <si>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</si>
  <si>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</si>
  <si>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</si>
  <si>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</si>
  <si>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Realizar la actualización del mapa de riesgos de gestión y corrupción, conforme a la metodológica de administración de riesgos que adopte la Corporación</t>
  </si>
  <si>
    <t xml:space="preserve">mapa de riesgos </t>
  </si>
  <si>
    <t>Número de actualizaciones del mapa de riesgos de gestión y corrupción aprobadas</t>
  </si>
  <si>
    <t>Red Intena Planeación: Administración de riesgos</t>
  </si>
  <si>
    <t>Actualizar mapa de riesgos de gestión y de corrupción y Gestion del proceso de Gestión de Recursos Fisicos , conforme a la metodología de administración de riesgos que adopte la Corporación</t>
  </si>
  <si>
    <t xml:space="preserve">Direccion Administrativa-Recursos fisicos </t>
  </si>
  <si>
    <t xml:space="preserve">Gestión de Recursos Fisicos </t>
  </si>
  <si>
    <t>Mapas de riesgos de gestión y de corrupción del proceso de gestión de recursos fisicos.</t>
  </si>
  <si>
    <t xml:space="preserve">Actualizar el 20% de la documentación que soporta la operación del proceso Gestión de Recursos Fisicos </t>
  </si>
  <si>
    <t>Documentos que soportan la operación del proceso de gestión de recursos fisicos , actualizados</t>
  </si>
  <si>
    <t xml:space="preserve">Número de documentos del proceso de gestión de recursos fisicos objeto de actualización/Número total de documentos del proceso de gestión de recursos fisicos *100  </t>
  </si>
  <si>
    <t xml:space="preserve">Gestión estratégica del Talento Humano </t>
  </si>
  <si>
    <t>Seguridad Vial</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</si>
  <si>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</si>
  <si>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</si>
  <si>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</si>
  <si>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</si>
  <si>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</si>
  <si>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</si>
  <si>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 xml:space="preserve">Formular el Plan Integral de Movilidad Sostenible del Concejo de Bogotá D.C.  </t>
  </si>
  <si>
    <t xml:space="preserve">Documento plan formulado del Plan Integral de Movilidad Sostenible  </t>
  </si>
  <si>
    <t>Numero de planes formulados</t>
  </si>
  <si>
    <t xml:space="preserve">Documento plan formulado del Plan Integral de Movilidad Sostenible </t>
  </si>
  <si>
    <t xml:space="preserve">Presentar ante el CIGD y radicar ante SDM el Plan Integral de Movilidad Sostenible del Concejo de Bogotá D.C.  </t>
  </si>
  <si>
    <t>Radicacion del  Plan anteSDM  y Presentacion ante el CIGD</t>
  </si>
  <si>
    <t>Numero de planes radicados ante SDM</t>
  </si>
  <si>
    <t xml:space="preserve">Radicado del  Plan Integral de Movilidad Sostenible.SDM
Acta del CIGD de presentacion del Plan </t>
  </si>
  <si>
    <t>Plan Institucional de Gestión Ambiental</t>
  </si>
  <si>
    <t>Desarrollar las actividades establecidas en  el programa de Acercar de la Secretaría de ambiente.</t>
  </si>
  <si>
    <t>Dirección Administrativa - Gestión Ambiental</t>
  </si>
  <si>
    <t>Gestión de Recursos Físicos</t>
  </si>
  <si>
    <t>Informe semestral de avance de las actividades en el programa  Acercar  de SDA</t>
  </si>
  <si>
    <t>Número de informes de avances realizados</t>
  </si>
  <si>
    <t>Acta de presentación e informe de avance en el programa de Acercar  ante el equipo técnico de Gestión Ambiental</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</si>
  <si>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</si>
  <si>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</si>
  <si>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</si>
  <si>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</si>
  <si>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</si>
  <si>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</si>
  <si>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</si>
  <si>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Cuadro de seguimiento de consumo de  energía, piezas divulgativas,  inventario, registros asistencia.</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</si>
  <si>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</si>
  <si>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</si>
  <si>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</si>
  <si>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 xml:space="preserve">Registro mensual de biciusuarios,  orden de servicio de mantenimiento de cobertura vegetal, fumigación, pieza divulgativa, registro fotográfico,  registros de asistencia, informe de huella de Carbono, Matriz de aspectos e impactos, </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</si>
  <si>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</si>
  <si>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</si>
  <si>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</si>
  <si>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Listado de bienes y servicios,  certificados de disposición final de contratistas, guia de requisitos ambientales.</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</si>
  <si>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</si>
  <si>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</si>
  <si>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</si>
  <si>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Registro de asistencia, Bitácoras,  piezas divulgativas, lista de verificación del transportador,  calculo de medía movil, registro como generador de residuos peligrosos,   plan de gestión integral de residuos peligrosos,  registro fotográfico.</t>
  </si>
  <si>
    <r>
      <t>Apoyar la elaboración de</t>
    </r>
    <r>
      <rPr>
        <sz val="12"/>
        <color rgb="FFFF0000"/>
        <rFont val="Arial"/>
        <family val="2"/>
      </rPr>
      <t xml:space="preserve"> </t>
    </r>
    <r>
      <rPr>
        <sz val="12"/>
        <rFont val="Arial"/>
        <family val="2"/>
      </rPr>
      <t xml:space="preserve">la solicitud de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r>
  </si>
  <si>
    <t>Dirección Administrativa - Equipo de Mantenimiento</t>
  </si>
  <si>
    <t>3 Líneas de contratación habilitadas</t>
  </si>
  <si>
    <t xml:space="preserve">
Número de solicitudes de creación de línea de contratación radicadas</t>
  </si>
  <si>
    <t>Radicaciones y respuestas de la dirección financiera sobre las solicitudes</t>
  </si>
  <si>
    <t xml:space="preserve">Apoyar la elaboración de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</si>
  <si>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3 Solicitudes de contratación radicadas</t>
  </si>
  <si>
    <t xml:space="preserve">
Número de solicitudes de contratacion radicadas</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</si>
  <si>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</si>
  <si>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</si>
  <si>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</si>
  <si>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Indicador  Trimestal  de cumplimiento de cronograma</t>
  </si>
  <si>
    <t>Meta no programada para la vigencia 2021</t>
  </si>
  <si>
    <t xml:space="preserve">Realizar la actualización del mapa de riesgos de gestión y riesgos, conforme a la metodologia que adopte la Corporación </t>
  </si>
  <si>
    <t>Mapa de riesgos de gestión y riesgos actualizado</t>
  </si>
  <si>
    <t>Nro.Mapa de riesgos de gestión y riesgos actualizado</t>
  </si>
  <si>
    <t xml:space="preserve">Mapa de riesgos de gestión y riesgos, actualizado conforme a la metodologia que adopte la Corporación </t>
  </si>
  <si>
    <t xml:space="preserve">Realizar la actualización de los documentos que soportan la operación del proceso de Talento Humano </t>
  </si>
  <si>
    <t>Documentos que soportan la operación del proceso de Talento Humano actualizados</t>
  </si>
  <si>
    <t>Nro. Actualizaciones ejecutadas/ Nro Actualizaciones programadas</t>
  </si>
  <si>
    <t xml:space="preserve">Documentos que soportan la operación del proceso de Talento Humano actualizados. </t>
  </si>
  <si>
    <t>Gestión Estratégica del Talento Humano</t>
  </si>
  <si>
    <t>Plan estratégico de Talento Humano</t>
  </si>
  <si>
    <t xml:space="preserve">Dirección Administrativa - Equipo de Carrera Administrativa </t>
  </si>
  <si>
    <t>gestión</t>
  </si>
  <si>
    <t>Carpeta de Carrera Administrativa con la información de la planta actualizada trimestralmente</t>
  </si>
  <si>
    <t>eficacia</t>
  </si>
  <si>
    <t xml:space="preserve">Actualizar la Caracterización de los servidores públicos de la Corporación. </t>
  </si>
  <si>
    <t>1</t>
  </si>
  <si>
    <t>sostenibilidad</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</si>
  <si>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</si>
  <si>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</si>
  <si>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</si>
  <si>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Consolidar una herramienta digital la información de la planta de personal y sus situaciones administrativas, que permita generar reportes y conocer el estado en tiempo real.</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</si>
  <si>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</si>
  <si>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</si>
  <si>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</si>
  <si>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</si>
  <si>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</si>
  <si>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numero</t>
  </si>
  <si>
    <t>Documento consolidado presentado en sesión del  Equipo Técnico de Taleno Humano</t>
  </si>
  <si>
    <t>Efectuar inducción a los servidores públicos que se vinculen a la Corporación</t>
  </si>
  <si>
    <t>Dirección Administrativa - Equipo de Posesiones</t>
  </si>
  <si>
    <t>Acta de asistencia y Evaluación de Inducción</t>
  </si>
  <si>
    <t>Nro. Asistentes a la Inducción / Nro. Convocados</t>
  </si>
  <si>
    <t>Efectuar reinducción a los servidores públicos vinculados a la Corporación</t>
  </si>
  <si>
    <t>Acta de asistencia y Evaluación de Reinducción</t>
  </si>
  <si>
    <t>Nro. Actividades ejecutadas/ Nro. Actividades programadas</t>
  </si>
  <si>
    <t>Acta de asistencia y Evaluación de la reinducción</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</si>
  <si>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</si>
  <si>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</si>
  <si>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</si>
  <si>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número</t>
  </si>
  <si>
    <t>Registro de asistencia de los jefes de dependencvia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</si>
  <si>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</si>
  <si>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</si>
  <si>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</si>
  <si>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 xml:space="preserve">número </t>
  </si>
  <si>
    <t>Informe de análisis de los resultados de la evaluación del desempeño, presentado en sesión del  Equipo Técnico de Talento Humano.</t>
  </si>
  <si>
    <t>Diseñar y levantar línea base de los indicadores para medir los movimientos de personal rotación, movilidad, ausentismo</t>
  </si>
  <si>
    <t>3</t>
  </si>
  <si>
    <t>implementación de los indicadores para medir los movimientos de personal rotación, movilidad y ausentismos</t>
  </si>
  <si>
    <t xml:space="preserve">Nro. Indicadores aplicados </t>
  </si>
  <si>
    <t xml:space="preserve">resultado de los indicadores aplicados.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</si>
  <si>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</si>
  <si>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</si>
  <si>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</si>
  <si>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</si>
  <si>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</si>
  <si>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</si>
  <si>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</si>
  <si>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</si>
  <si>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</si>
  <si>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</si>
  <si>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</si>
  <si>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</si>
  <si>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</si>
  <si>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</si>
  <si>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Realizar sesiones mensuales de la Comisión de Seguimiento al cumplimiento de los acuerdos laborales suscritos entre la Mesa Directiva y las organizaciones sindicales.</t>
  </si>
  <si>
    <t>Mesa Directiva</t>
  </si>
  <si>
    <t>Plan anual de vacantes de la Corporación formulado y publicado</t>
  </si>
  <si>
    <t>Nro. Planes formulados y publicados</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</si>
  <si>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</si>
  <si>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</si>
  <si>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</si>
  <si>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</si>
  <si>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</si>
  <si>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</si>
  <si>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</si>
  <si>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Formular y publicar el Plan de Previsión de Recursos Humanos de la Corporación para la vigencia</t>
  </si>
  <si>
    <t>Plan de Previsión de Recursos Humanos</t>
  </si>
  <si>
    <t>Plan de Previsión de Recursos Humanos publicado</t>
  </si>
  <si>
    <t>Ejecutar el Plan de Previsión de Recursos Humanos de la Corporación para la vigencia</t>
  </si>
  <si>
    <t>Actividades para la provisión de recursos humanos ejecutadas</t>
  </si>
  <si>
    <t>Nro. Actividades ejecutadas/ Nro. Actividades programadas X 100</t>
  </si>
  <si>
    <t>Informe de ejecución del Plan de Provisión de Recursos Humanos presentado ante el Equipo Técnico de Talento Humano</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</si>
  <si>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</si>
  <si>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</si>
  <si>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</si>
  <si>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</si>
  <si>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Integridad</t>
  </si>
  <si>
    <t>Gestión de integridad</t>
  </si>
  <si>
    <t>Establecer la agenda de reuniones con el Equipo de Gestores de integridad para la vigencia</t>
  </si>
  <si>
    <t>funcionamiento</t>
  </si>
  <si>
    <t>Agenda de reuniones Equipo de Gestores de Integridad</t>
  </si>
  <si>
    <t>No. Agenda de reuniones establecida</t>
  </si>
  <si>
    <t>Agenda de Reuniones del Equipo de Gestores de Integridad</t>
  </si>
  <si>
    <t>Informe de resultados de la herramienta de medición aplicada</t>
  </si>
  <si>
    <t>No. De Informes presentados de la aplicación de la herramienta de medición</t>
  </si>
  <si>
    <t xml:space="preserve">Informe de resultados de la herramienta de medición presentado al Equipo Técnico de Talento Humano. </t>
  </si>
  <si>
    <t>Capacitar equipo de gestores de integridad</t>
  </si>
  <si>
    <t>Capacitación dirigidas a los Gestores de Integridad</t>
  </si>
  <si>
    <t>No. Actividades de capacitación dirigidas a los Gestores de Integridad</t>
  </si>
  <si>
    <t>Actas de asistencia a las capacitación dirigidas a los gestores de integridad</t>
  </si>
  <si>
    <t>Diseñar e implementar el 100% de la estrategia de divulgación del Código de Integridad de la Corporación</t>
  </si>
  <si>
    <t>Estetegia aprobada por el Equipo de Gestores de Integridad</t>
  </si>
  <si>
    <t>Nro. Actividades desarrollada / Nro. Actividades previstas en la estrategia de divulgación del Código de Integridad  X 100</t>
  </si>
  <si>
    <t xml:space="preserve">Informe de actividades ejecutadas en desarrollo de la estretegia de divulgación presentado en sesión de Equipo Técnico de Talento Humano. </t>
  </si>
  <si>
    <t>Divulgar el canal de comunicación directa, implementado para registrar opiniones y/o sugerencias frente a la implementación del código de Integridad a los funcionarios y contratistas de la Corporación</t>
  </si>
  <si>
    <t xml:space="preserve">Informe de las actividades de divulgación </t>
  </si>
  <si>
    <t>Nro. Actividades de divulgación del canal de comunicación implementado</t>
  </si>
  <si>
    <t>Informe de las actividades de divulgación presentado en sesión del Equipo de Gestores de Integridad</t>
  </si>
  <si>
    <t>Actualizar el autodiagnóstico de Gestión del Código de  Integridad</t>
  </si>
  <si>
    <t>Documento autodiagnostico de Integridad</t>
  </si>
  <si>
    <t>Nro. Autodiagnosticos diligenciados</t>
  </si>
  <si>
    <t>Herramienta de autodiagnostico aprobada por el Equipo de Gestores de Integridad.</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</si>
  <si>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</si>
  <si>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</si>
  <si>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</si>
  <si>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</si>
  <si>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Nro. De Planes formulados y publicados</t>
  </si>
  <si>
    <t xml:space="preserve">Acta de presentación ante el Equipo Técnico de Talento Humano y publicación. </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</si>
  <si>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</si>
  <si>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y capacitaciones programadas  y realizadas</t>
  </si>
  <si>
    <t>Nro. Inducciones y capacitaciones ejecutadas del PIC / Nro. Inducciones y capacitaciones programadas en el PIC para la vigencia X 100</t>
  </si>
  <si>
    <t xml:space="preserve">Registros de asistencia y evaluación de las actividades de capacitación. </t>
  </si>
  <si>
    <t>incrementar en un 3% el nivel de satisfacción de los servidores públicos de la Corporación con las actividades de inducción,  entrenamiento y capacitación en las que participa.</t>
  </si>
  <si>
    <t>Dirección Administrativa - Bienestar Social
Posesiones</t>
  </si>
  <si>
    <t>incremento del 3%</t>
  </si>
  <si>
    <t>Incremento en el nivel de satisfacción en las actividades de inducción, entrenamiento y capacitación</t>
  </si>
  <si>
    <t>Nro. Evaluacioes satisfactorias /Nro de evaluaciones realizadas</t>
  </si>
  <si>
    <t>01/'1/2020</t>
  </si>
  <si>
    <t>Encuestas de evaluación actividades de inducción, entrenamiento y capacitación</t>
  </si>
  <si>
    <t xml:space="preserve">Realizar un piloto de la aplicación de la Metodología para evaluar la aplicación de lo aprendido por parte de los servidores que asisten a las capacitaciones durante la vigencia </t>
  </si>
  <si>
    <t>Informe de los resultados obtenidos en la prueba piloto</t>
  </si>
  <si>
    <t>Nro. Prueba piloto aplicadas de la metodología de evaluación</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</si>
  <si>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</si>
  <si>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</si>
  <si>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</si>
  <si>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</si>
  <si>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Nro. Actividades del Plan de Incentivos ejecutadas</t>
  </si>
  <si>
    <t xml:space="preserve">Registros  fotograficos y encuesta de satisfacción de la ceremonia de incentivos. </t>
  </si>
  <si>
    <t>Realizar el diagnóstico de necesidades de  bienestar laboral, conforme a los lineamientos metodológicos aplicables</t>
  </si>
  <si>
    <t>Diagnostico de necesidades  bienestar laboral presentado</t>
  </si>
  <si>
    <t>Nro. Diagnosticos presentados</t>
  </si>
  <si>
    <t>Acta de la sesión del Equipo T. Taleno Humano donde se presento los resultados  del Diagnostico de necesidades  bienestar laboral</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</si>
  <si>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</si>
  <si>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</si>
  <si>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</si>
  <si>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</si>
  <si>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Nro. Actividades del Plan Institucional de Bienestar ejecutadas</t>
  </si>
  <si>
    <t>Formular el plan de acción de la línea de acción Comportamiento Humano del Plan Estratégico de Seguridad Vial del Concejo de Bogotá de la vigencia 2021</t>
  </si>
  <si>
    <t>Dirección Administrativa / Talento Humano, Capacitación y Seguridad y Salud en el Trabajo</t>
  </si>
  <si>
    <t xml:space="preserve">Formular el plan de acción de la línea de acción Comportamiento Humano </t>
  </si>
  <si>
    <t xml:space="preserve">Plan formulado y publicado </t>
  </si>
  <si>
    <t>Desarrollar las actividades programadas en la línea de acción Comportamiento Humano del Plan Estratégico de Seguridad Vial del Concejo de Bogotá.</t>
  </si>
  <si>
    <t>Dirección Administrativa  / Talento Humano, Capacitación y Seguridad y Salud en el Trabajo</t>
  </si>
  <si>
    <t>actividades del plan de acción de la línea de acción comportamiento humano ejecutadas</t>
  </si>
  <si>
    <t>Nro de actividades ejecutadas/Nro. De actividades programadas X 100</t>
  </si>
  <si>
    <t>Registros, asistencias, memorandos, correos electrónicos</t>
  </si>
  <si>
    <t>Formular el plan de acción de la Línea de Acción Atención a Víctimas del Plan Estratégico de Seguridad Vial del Concejo de Bogotá de la vigencia 2021.</t>
  </si>
  <si>
    <t>Dirección Administrativa / Seguridad y Salud en el Trabajo</t>
  </si>
  <si>
    <t xml:space="preserve">Formular el plan de acción de la línea de atención a Víctimas  </t>
  </si>
  <si>
    <t xml:space="preserve">Desarrollar las actividades programadas en la línea de acción Atención a Víctimas del Plan Estratégico de Seguridad Vial del Concejo de Bogotá. </t>
  </si>
  <si>
    <t>actividades del plan de acción de la línea de atención a víctimas</t>
  </si>
  <si>
    <t>Plan de Bienestar</t>
  </si>
  <si>
    <t>Clima y cultura organizacional: implementar acciones que permitan la consecución de un clima organizacional favorable para el logro de los objetivos institucionales y que contribuyan a mejorar la calidad de vida laboral de los servidores.</t>
  </si>
  <si>
    <t>Actividades realizadas para mejorar el clima organizacional</t>
  </si>
  <si>
    <t>Nro. Actividades realizadas/Nro. Programadas X 100</t>
  </si>
  <si>
    <t>Encuestas de satisfacción de las actividades realizadas</t>
  </si>
  <si>
    <t>Plan de trabajo del Sistema de Gestión de Seguridad y Salud en el Trabajo</t>
  </si>
  <si>
    <t>Realizar autoevaluación del SGSST con base en los estándares establecidos por la  Resolución 312 de  2019</t>
  </si>
  <si>
    <t>Dirección Administrativa - Equipo Seguridad y Salud en el Trabajo</t>
  </si>
  <si>
    <t>Formato Autoevaluacion de estandares mínimos SGSST diligenciado</t>
  </si>
  <si>
    <t>Evaluación inicial estandares mínimos del SGSST</t>
  </si>
  <si>
    <t>Seguridad y Salud en el trabajo</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</si>
  <si>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</si>
  <si>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</si>
  <si>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</si>
  <si>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</si>
  <si>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Ejecutar las actividades establecidas en el plan de trabajo de sistema de gestión de Seguridad y Salud en el trabajo  - SGSST</t>
  </si>
  <si>
    <t>Actividades formuladas en el Plan de Trabajo de SGSST ejecutadas</t>
  </si>
  <si>
    <t>Plan de gestión estratégica del Talento Humano</t>
  </si>
  <si>
    <t>Vincular un funcionario adscrito a cada Unidad de Apoyo Normativo al modelo de teletrabajo en la Entidad.</t>
  </si>
  <si>
    <t>45 funcionarios vinculados al modelo de teletrabajo</t>
  </si>
  <si>
    <t xml:space="preserve">Nro. De funcionarios vinculados al modelo de teletrabajo </t>
  </si>
  <si>
    <t>Actos administrativos de vinculación de los teletrabajadores de las UAN</t>
  </si>
  <si>
    <t>Control Interno</t>
  </si>
  <si>
    <t>Recursos fìsicos</t>
  </si>
  <si>
    <t>ok</t>
  </si>
  <si>
    <t>Participación ciudadana en la gestión pública</t>
  </si>
  <si>
    <t>Plan de participación ciudadana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</si>
  <si>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</si>
  <si>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</si>
  <si>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</si>
  <si>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Gestión </t>
  </si>
  <si>
    <t xml:space="preserve">Actas de reuniones 
Agendas mensuales </t>
  </si>
  <si>
    <t>Número de reuniones de junta de voceros realizadas</t>
  </si>
  <si>
    <t xml:space="preserve">Eficacia </t>
  </si>
  <si>
    <t>Actas de reuniones 
Agendas mensuales 
Disponibles en red interna</t>
  </si>
  <si>
    <t>Verificar que los proyectos de Acuerdo de iniciativa de los Honorables Concejales debatidos (en primer debate), estén priorizados.</t>
  </si>
  <si>
    <t xml:space="preserve">Comisiones permanentes  </t>
  </si>
  <si>
    <t xml:space="preserve">Gestión Normativa </t>
  </si>
  <si>
    <t>Memorandos de las solicitudes de priorización firmados por el vocero de la bancada
Agenda de convocatoria a sesiones</t>
  </si>
  <si>
    <t>(Número de proyectos de acuerdo programados y priorizados por bancada / 
Número de proyectos de Acuerdo programados para primer debate)* 100</t>
  </si>
  <si>
    <t xml:space="preserve">Actas de reuniones de junta de voceros 
Agendas mensuales 
Memorando de priorización del vocero de la bancada
Disponibles en red interna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</si>
  <si>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</si>
  <si>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</si>
  <si>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</si>
  <si>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</si>
  <si>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</si>
  <si>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</si>
  <si>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</si>
  <si>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</si>
  <si>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</si>
  <si>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</si>
  <si>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</si>
  <si>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</si>
  <si>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</si>
  <si>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</si>
  <si>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</si>
  <si>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</si>
  <si>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</si>
  <si>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</si>
  <si>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</si>
  <si>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</si>
  <si>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Actas de reuniones 
Agendas semestrales 
Disponibles en red interna</t>
  </si>
  <si>
    <t>Verificar que las proposiciones programadas para debate, estén priorizadas.</t>
  </si>
  <si>
    <t>Secretaría General
Comisiones permanentes</t>
  </si>
  <si>
    <t>Control Político</t>
  </si>
  <si>
    <t>Memorandos de las solicitudes de priorización firmado por el vocero de la bancada
Agenda de convocatoria a sesiones</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</si>
  <si>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</si>
  <si>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</si>
  <si>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</si>
  <si>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</si>
  <si>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</si>
  <si>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</si>
  <si>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</si>
  <si>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 xml:space="preserve">Retadora </t>
  </si>
  <si>
    <t>Proyecto de Acuerdo priorizados por la junta de voceros y  definido en la agenda estratégica debatido</t>
  </si>
  <si>
    <t>Verificar que los proyectos de Acuerdo priorizados por la junta de voceros y  definidos en la agenda estratégica, se hayan debatido.</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</si>
  <si>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</si>
  <si>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</si>
  <si>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Talleres sobre el quehacer del Concejo de Bogotá. </t>
  </si>
  <si>
    <t xml:space="preserve">Número de talleres realizados </t>
  </si>
  <si>
    <t>Planillas de asistencia a los talleres, disponible en red interna.</t>
  </si>
  <si>
    <t>Proyecto de Acuerdo originado por los cabildantes estudiantiles, debatido</t>
  </si>
  <si>
    <t>Verificar que los proyectos de Acuerdo originados por los cabildantes estudiantiles, se hayan debatido.</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</si>
  <si>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</si>
  <si>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</si>
  <si>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</si>
  <si>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01/02/2021</t>
  </si>
  <si>
    <t>30/11/2021</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</si>
  <si>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</si>
  <si>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</si>
  <si>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</si>
  <si>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</si>
  <si>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</si>
  <si>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</si>
  <si>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</si>
  <si>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</si>
  <si>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</si>
  <si>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31/12/2021</t>
  </si>
  <si>
    <t>Acta sucinta de la sesión disponbile en red interna</t>
  </si>
  <si>
    <t>Realizar control político para el seguimiento de la emergencia sanitaria y la recuperación económica post pandemia</t>
  </si>
  <si>
    <t>Ejecutar: Mesas Directivas
Reportar: Secretaría General
 y Comisiones permanentes</t>
  </si>
  <si>
    <t>100</t>
  </si>
  <si>
    <t>Debate de control político para el seguimiento de la emergencia sanitaria y la recuperación económica post pandemia</t>
  </si>
  <si>
    <t>Número de debates de control político realizados/Número de debates de control político programados*100</t>
  </si>
  <si>
    <t xml:space="preserve">Actas de reuniones de junta de voceros 
Agendas mensuales 
Acta de sesión
(Disponibles en red interna) </t>
  </si>
  <si>
    <t>Planificar y ejecutar reuniones con la ciudadanía,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</si>
  <si>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</si>
  <si>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Gestión del Conocimiento y la Innovación</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</si>
  <si>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</si>
  <si>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</si>
  <si>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</si>
  <si>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</si>
  <si>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Identificar las organizaciones civiles que se relacionen con el Concejo de Bogotá, D.C.</t>
  </si>
  <si>
    <t xml:space="preserve">Secretaría General 
Comisiones Permanentes </t>
  </si>
  <si>
    <t xml:space="preserve">Lista de las organizaciones civiles que se puedan acercar a la corporaciòn </t>
  </si>
  <si>
    <t>Número de listados de las orgnaizaciones civiles que se pueda acercar a la Corporación</t>
  </si>
  <si>
    <t xml:space="preserve">Lista de organizciones </t>
  </si>
  <si>
    <t>Logro no programado para la vigencia 2021</t>
  </si>
  <si>
    <t>Realizar foros con participación de expertos y ciudadanía en general, basados en la agenda estratégica definida en la junta de voceros</t>
  </si>
  <si>
    <t>Junta de Voceros
Secretaría General
Comisiones Permanentes</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</si>
  <si>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</si>
  <si>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</si>
  <si>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t xml:space="preserve">Fortalecimiento institucional y simplificación de procesos </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</si>
  <si>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</si>
  <si>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</si>
  <si>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</si>
  <si>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</si>
  <si>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 xml:space="preserve">numero </t>
  </si>
  <si>
    <t>Proyecto de acuerdo radicado
Grabación del sorteo para designación de ponentes
Actas de sesiones
Disponibles en red interna</t>
  </si>
  <si>
    <t>Diseñar metodologías, espacios, herramientas u otras soluciones para la apertura y la participación</t>
  </si>
  <si>
    <t>Mesa Directiva- Demolab</t>
  </si>
  <si>
    <t>Gestión Normativa
Control Político</t>
  </si>
  <si>
    <t>metodologías, espacios, herramientas u otras soluciones, diseñadas y entregadas</t>
  </si>
  <si>
    <t>Número de metodologías, espacios, herramientas u otras soluciones, diseñadas y entregadas</t>
  </si>
  <si>
    <t>Metodologías entregadas a la Mesa Directiva</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</si>
  <si>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</si>
  <si>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</si>
  <si>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</si>
  <si>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</si>
  <si>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</si>
  <si>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</si>
  <si>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</si>
  <si>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</si>
  <si>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</si>
  <si>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</si>
  <si>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</si>
  <si>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</si>
  <si>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</si>
  <si>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 xml:space="preserve">eficacia </t>
  </si>
  <si>
    <t>Revisar y de ser necesario, actualizar el mapa de riesgos de gestión y de corrupción del proceso de Control Político, conforme a la metodología de administración de riesgos que adopte la Corporación</t>
  </si>
  <si>
    <t>Secretaría General
Comisiones Permanentes</t>
  </si>
  <si>
    <t>Mapas de riesgos de gestión y de corrupción del proceso de Control Político revisado y actualizado, de ser necesario</t>
  </si>
  <si>
    <t>Número de mapas de riesgos de gestión y de corrupción revisado y actualizado, de ser necesario</t>
  </si>
  <si>
    <t>Revisar y de ser necesario, actualizar el mapa de riesgos de gestión y de corrupción del proceso de Gestión Normativa, conforme a la metodología de administración de riesgos que adopte la Corporación</t>
  </si>
  <si>
    <t>Mapas de riesgos de gestión y de corrupción del proceso de Gestión Normativa revisado y actualizado, de ser necesario</t>
  </si>
  <si>
    <t>Revisar y de ser necesario, actualizar el mapa de riesgos de gestión y de corrupción del proceso de Elecciones de Servidores Públicos conforme a la metodología de administración de riesgos que adopte la Corporación</t>
  </si>
  <si>
    <t>Elecciones de servidores públicos</t>
  </si>
  <si>
    <t>Mapas de riesgos de gestión y de corrupción del proceso de Elecciones de Servidores Públicos revisado y actualizado, de ser necesario</t>
  </si>
  <si>
    <t>Revisar y actualizar la documentación que soporta la operación del proceso gestión normativa y control político</t>
  </si>
  <si>
    <t>Documentos que soportan la operación de los procesos de gestión normativa y control político, revisados y actualizados de ser necesario</t>
  </si>
  <si>
    <t xml:space="preserve">Número de documentos del proceso de gestión normativa y control político revisados y con necesidad de actualización/Número de documentos de los procesos de gestión normativa y control político revisados *100  </t>
  </si>
  <si>
    <t>xx</t>
  </si>
  <si>
    <t>Documentos que soportan la operación del proceso de elecciones de servidores públicos, actualizados</t>
  </si>
  <si>
    <t xml:space="preserve">Número de documentos del proceso de elecciones de servidores públicos, objeto de actualización/Número total de documentos del proceso de elecciones de servidores públicos*100  </t>
  </si>
  <si>
    <t>Control polìtico</t>
  </si>
  <si>
    <t>Gestiòn Normativa</t>
  </si>
  <si>
    <t>Elecciòn de servidores</t>
  </si>
  <si>
    <t>Falta</t>
  </si>
  <si>
    <t>Innovaciòn</t>
  </si>
  <si>
    <t xml:space="preserve">Gestión de Mejora Continua del SIG </t>
  </si>
  <si>
    <t>Kit de innovación del Concejo actualizado</t>
  </si>
  <si>
    <t>Kit del funcionario y/o el concejal innovador entregado a los concejales y UAN</t>
  </si>
  <si>
    <t>Dirección Administrativa
Equipo Técnico de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</si>
  <si>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</si>
  <si>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</si>
  <si>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</si>
  <si>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 xml:space="preserve">Gestión Presupuestal y Eficiencia del gasto público </t>
  </si>
  <si>
    <t>Realizar seguimiento al cumplimiento del PAA (Plan de Adquisiciones) de la UE04 del Concejo de Bogotá D.C.</t>
  </si>
  <si>
    <t xml:space="preserve">Dirección Financiera </t>
  </si>
  <si>
    <t>Gestión Financiera</t>
  </si>
  <si>
    <t>Seguimiento al cumplimiento del plan anual de adquisiciones de la Unidad Ejecutora 04</t>
  </si>
  <si>
    <t>Número de seguimientos realizados</t>
  </si>
  <si>
    <t>Informe de seguimientoal cumplimiento del plan anual de adquisiciones que contenga: 
1. Confrontar que la necesidad esté acorde al plan.
2. Seguimiento al pago de las facturas y/o cuentas de cobro de los contratos asociados al PAA.
3.Solicitud de reporte de los contratos pagados a la subdirección de asuntos contractuales de SDH.</t>
  </si>
  <si>
    <t>Elaborar la propuesta de anteproyecto de presupuesto 2022 de la Unidad Ejecutora 04, en conjunto con todas las dependencias de la Corporación para ser radicados ante el Fondo Cuenta de la Secretaria Distrital de Hacienda en la fecha establecida.</t>
  </si>
  <si>
    <t>Propuesta de anteproyecto de presupuesto 2022 de la UE 04</t>
  </si>
  <si>
    <t>Número de comunicaciones oficiales socializadas</t>
  </si>
  <si>
    <t>Comunicación oficial socializada a las dependencias para la formulación de la propuesta de anteproyecto de prespuesto 2022 que solicite:
1. Revisar los recursos asignados esta vigencia para cada una de sus líneas de contratación.
2. Indicar si estas necesidades requerirán de algún cambio.
 Listado de necesidades por dependencia consolidado mediante base electronica para presentar a la Secretaria Distrital de Hacienda.</t>
  </si>
  <si>
    <t>Articular el Plan Anual de Adquisiciones de la Unidad Ejecutora 04 del 2022 aprobado, con el Plan de Acción del Concejo de Bogotá D.C. para la vigencia 2022.</t>
  </si>
  <si>
    <t>Documento del Plan Anual de Adquisiciones aprobado para la Unidad Ejecutora 04</t>
  </si>
  <si>
    <t>Remisión del Plan Anual de Adquisiciones de la Unidad Ejecutora 04 ante la Oficina Asesora de Planeación del Concejo de Bogotá D.C. en la fecha establecida</t>
  </si>
  <si>
    <t>Comunicación oficial incluyendo Plan Anual de Adquisiciones de la Unidad Ejecutora 04 aprobado para la vigencia 2022</t>
  </si>
  <si>
    <t>Seguimiento a los proyectos de inversión del Concejo de Bogotá D.C.</t>
  </si>
  <si>
    <t>Número de reportes de seguimiento efectuados</t>
  </si>
  <si>
    <t xml:space="preserve">Reporte actualizado del cargue de los proyectos en la MGA web (cadenas de valor) con migración al SUIFP Territorio del DNP. 
Ficha EBI del reporte mensual de avance en la plataforma SPI del DNP. 
Reporte de la programación y avance de los proyectos de inversión a cargo de la Unidad Ejecutora 04 (Fondo Cuenta - Concejo de Bogotá D.C.), publicado en el SEGPLAN. </t>
  </si>
  <si>
    <t>Presentar el anteproyecto de presupuesto de la UE 01 del 2022</t>
  </si>
  <si>
    <t>Documento del Anteproyecto de Presupuesto para la Unidad Ejecutora 01</t>
  </si>
  <si>
    <t>Cargue del anteproyecto ante Secretaría de Hacienda en la fecha establecida</t>
  </si>
  <si>
    <t>Eficiencia</t>
  </si>
  <si>
    <t>Cargar en el sistema de la Secretaria Distrital de Hacienda el anteproyecto de presupuesto de la UE01.</t>
  </si>
  <si>
    <r>
      <t>Elaborar informes y / o estados financieros,</t>
    </r>
    <r>
      <rPr>
        <sz val="12"/>
        <color theme="1"/>
        <rFont val="Arial"/>
        <family val="2"/>
      </rPr>
      <t xml:space="preserve"> para presentar a los diferentes organismos  internos y externos a la Corporación.</t>
    </r>
  </si>
  <si>
    <t>Cargue de los Informes y/o Estados Financieros Anuales
Cargue de los Informes y/o Estados Financieros Trimestrales
Cargue de los Informes y/o Estados Financieros Mensuales</t>
  </si>
  <si>
    <t>Número de informes anuales presentados
Número de informes trimestrales presentados
Número de informes mensuales presentados</t>
  </si>
  <si>
    <t>Cargue de los informes y/o estados financieros anuales mediante la plataforma de la Secretaria de Hacienda Distrital (Pantallazo como evidencia).
Certificación soportada con el cargue de los informes y/o estados financieros anuales en la plataforma de la Contraloria de Bogotá D.C.
Cargue de los informes y/o estados financieros trimestrales mediante la plataforma de la Secretaria de Hacienda Distrital (Pantallazo como evidencia).
Publicación en las carteleras y/o página Web del Concejo de Bogotá D.C.; de los informes y/o estados financieros.</t>
  </si>
  <si>
    <t>Sesionar y evaluar los compromisos asignados en el Comité de Sostenibilidad Contable de acuerdo a la periodicidad aprobada.</t>
  </si>
  <si>
    <t>Sesión y evaluación a los compromisos asignados en el Comité de Sostenibilidad Contable</t>
  </si>
  <si>
    <t>Numero de Comites de Sostenibilidad Contable Realizados y Evaluados.</t>
  </si>
  <si>
    <t>Comunicación oficializada de la convocatoria a los miembros del Comité de Sostenibilidad Contable. 
Acta de sesión del Comité de Sostenibiliad Contable en el que se hace evaluación a los compromisos pactados.</t>
  </si>
  <si>
    <t>Actualizar la informacion laboral y de seguridad social completa (histórico) de los funcionarios y exfuncionarios de la Corporacion en el aplicativo PASIVOCOL</t>
  </si>
  <si>
    <t>Base de datos con la información laboral y de seguridad social completa de los fucionarios y exfuncionarios de la Corporación en el aplicativo PASIVOCOL</t>
  </si>
  <si>
    <t>[Σ registros de achivos masivos de retirados (reportados en formato F9 + formato F3) / No. de registros actualizados]*100</t>
  </si>
  <si>
    <t>Informe de validación de errores (externo) geenerado por FONCEP y MHCP, en los tiempos establecidos.</t>
  </si>
  <si>
    <t>Hacer seguimiento a la actualización de cartera por edades con el fin de determinar las cuentas por cobrar de la Corporación a las EPS por concepto de incapacidades.
Con el objeto de evitar la situación de información no actualizada de cartera que de origen a los hallazgos de las auditorias de Control Interno y de la Contraloria de Bogotá D.C.</t>
  </si>
  <si>
    <t>Retador</t>
  </si>
  <si>
    <t>Informe mensual con la presentación de la base de datos con el seguimiento actualizado de cartera por edades con las cuentas por cobrar de la Corporación a las EPS</t>
  </si>
  <si>
    <t xml:space="preserve">Informe mensual que contenga: 
1. Base de datos de seguimiento actualizado de cartera por edades con las cuentas por cobrar de la Corporación a las EPS.
2.Conciliación entre nómina y seguridad social para determinar las diferencias entre lo descontado por el concepto y lo reconocido por la EPS.
</t>
  </si>
  <si>
    <t>Actualizar el esquema de liquidación de cesantías que adelanta el Proceso de Gestión Financiera en el Concejo de Bogotá D.C.</t>
  </si>
  <si>
    <t>Diagnostico del esquema de operación, incluyendo normativa vigente.
Propuesta de articulación del Procedimiento de Liquidación de Cesantias con el Procedimiento de Nomina y Actos Administrativos.
Documentos del SIG actualizados.</t>
  </si>
  <si>
    <t>Número de acciones realizadas.</t>
  </si>
  <si>
    <t>Diagnostico del esquema de operación y la normatividad aplicable, presentado ante Equipo Tecnico de Gestión Financiera 
Propuesta de articulación del Procedimiento de Liquidación de Cesantias con el Procedimiento de Nomina y el Procedimiento de Actos Administrativos. 
Documentos del SIG,  que soportan la operación del Procedimiento de Liquidación de Cesantias, según se requiera, actualizados y publicados en la red interna.</t>
  </si>
  <si>
    <t>Actualizar el 100% la documentación que soporta la operación del proceso de Gestiòn Financiera que se encuentren creados a 2018 y años anteriores.</t>
  </si>
  <si>
    <t>Documentos que soportan la operación del proceso de Gestión Financiera, actualizados</t>
  </si>
  <si>
    <t xml:space="preserve">Número de documentos del proceso de Gestión Financiera, objeto de actualización/Número total de documentos del proceso de Gestión Financiera*100  </t>
  </si>
  <si>
    <t>Documentos actualizados disponibles en la red interna, de la documentación creada en 2018 y años anteriores.</t>
  </si>
  <si>
    <t>Tramitar el proyecto de Acuerdo Distrital de modificación de la estructura administrativa y la planta de personal del Concejo de Bogotá, D.C., atendiendo los lineamientos del Decreto 1800 de 2019, con base en el estudio técnico correspondiente.</t>
  </si>
  <si>
    <t>Dirección Financiera
Dirección Administrativa
Proceso
Talento Humano</t>
  </si>
  <si>
    <t>Proyecto de Acuerdo de modificación de la estructura administrativa y la planta de personal del Concejo de Bogotá, tramitado en Comisiòn de Gobierno y plenaria de la Corporación</t>
  </si>
  <si>
    <t xml:space="preserve">Número de propuestas de proyectos de Acuerdo presentados </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</si>
  <si>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Viabilidad del DASCD y SHD.
Otros soportes requeridos por el Departamento Administrativo del Servicio Civil Distrital para la expedición del concepto técnico favorable. </t>
  </si>
  <si>
    <t>Adelantar las acciones necesarias para efectuar el rediseño del esquema de Seguimiento a la Contratación de Bienes y Servicios que adelanta la Secretaria Distrital de Hacienda para el  Concejo de Bogotá D.C.</t>
  </si>
  <si>
    <t>Documentos del SIG actualizados</t>
  </si>
  <si>
    <t>Numero de acciones realizadas</t>
  </si>
  <si>
    <t xml:space="preserve">Documentos del SIG,  que soportan la operación del Fondo Cuenta, según se requiera, actualizados y publicados en la red interna, en el marco del esquema de Seguimiento de Contratación  de Bienes y Servicios que adelanta la Secretaria Distrital de Hacienda para el  Concejo de Bogotá D.C </t>
  </si>
  <si>
    <t>Participación ciudadana</t>
  </si>
  <si>
    <t xml:space="preserve">Revisar la caracterización de partes interesadas estableciendo las necesidades de los grupos de valor en materia de información y actualizar en caso de ser necesario. </t>
  </si>
  <si>
    <t>Revisión: Dirección Jurídica - Atención al Ciudadano, Secretaria General, Comisiones permanentes, Dirección administrativa, Dirección Financiera, Oficina Asesora de Comunicaciones y Oficina Asesora de Planeación</t>
  </si>
  <si>
    <t>Documento actualizado de caracterización de partes interesadas o acta de revisión</t>
  </si>
  <si>
    <t>Número de documentos revisado o actas de revisión de documentos realizados</t>
  </si>
  <si>
    <t>Documento actualizado o acta de revisión</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</si>
  <si>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</si>
  <si>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</si>
  <si>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Proceso Talento Humano</t>
  </si>
  <si>
    <t xml:space="preserve">Capacitación o sensibilización del Equipo Técnico realizada </t>
  </si>
  <si>
    <t>Número de capacitaciones o sensibilizaciones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</si>
  <si>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</si>
  <si>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</si>
  <si>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</si>
  <si>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</si>
  <si>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</si>
  <si>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</si>
  <si>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Elaborar  y 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</si>
  <si>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t>
  </si>
  <si>
    <t>Atención al Ciudadano
Procesos misionales</t>
  </si>
  <si>
    <t>Cronograma elaborado</t>
  </si>
  <si>
    <t>Número de cronogramas elaborados</t>
  </si>
  <si>
    <t>Cronograma con los espacios de participación ciudadana, presenciales y virtuales</t>
  </si>
  <si>
    <t>Ejecutar y reportar las actividades del cronograma de participación ciudadana, liderada   por cada dependencia responsable del espacio o instancia de participación establecidas para la vigencias 2021.</t>
  </si>
  <si>
    <t>Ejecución y reportes: Dependencias responsables de las actividad de participación (Ver cronograma)
Consolidación:  Oficina Asesora de Planeación</t>
  </si>
  <si>
    <t>Todos los Procesos</t>
  </si>
  <si>
    <t>Informe y/o reporte de las actividades desarrolladas según el cronograma de participación</t>
  </si>
  <si>
    <t>Número de informes y/o reportes de las  actividades desarrolladas</t>
  </si>
  <si>
    <t xml:space="preserve">Divulgar  a través de los diferentes canales de comunicación de la Corporación  (redes sociales, página web y otros),  las actividades,  espacios y/o  instancias de participación establecidas en el cronograma para la vigencia 2021 </t>
  </si>
  <si>
    <t xml:space="preserve">Solicitudes de la publicación y reporte: Dependencias responsables de las actividad de participación (Ver cronograma).
 Divulgación: Oficina Asesora de Comunicaciones.
Consolidación:  Oficina Asesora de Planeación
</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</si>
  <si>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</si>
  <si>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</si>
  <si>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</si>
  <si>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</si>
  <si>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Gestión de Direccionamiento Estratégico</t>
  </si>
  <si>
    <t xml:space="preserve">Registros de participación ciudadana en la planeación institucional </t>
  </si>
  <si>
    <t>Número de espacios de participación ciudadana para la planeación</t>
  </si>
  <si>
    <t>30/02/2021</t>
  </si>
  <si>
    <t xml:space="preserve">Registros de participación ciudadana en la planeación 2021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</si>
  <si>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</si>
  <si>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</si>
  <si>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</si>
  <si>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Informe de la estrategia de participación ciudadana publicado en la Red interna de la Corporación</t>
  </si>
  <si>
    <t>Evaluar y verificar la aplicación de los mecanismos de participación ciudadana, que en el desarrollo del mandato constitucional y legal diseñe la Corporación, según el literal I del articulo 12 de la ley 87 de 1993</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</si>
  <si>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</si>
  <si>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</si>
  <si>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</si>
  <si>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Actividad en construcción</t>
  </si>
  <si>
    <t>Actualización de Kit de innovación del Concejo
Apropiación del Kit de innovación del Concejo (2 al año)</t>
  </si>
  <si>
    <t xml:space="preserve">Realizar jornadas de capacitación, socialización y/o sensibilización en Gestión del conocimiento y la innovación, en el marco del Plan Institucional de Capacitación. </t>
  </si>
  <si>
    <t>Realizar jornadas del Programa de Escuela al Concejo</t>
  </si>
  <si>
    <r>
      <t xml:space="preserve">Actualizar el </t>
    </r>
    <r>
      <rPr>
        <sz val="12"/>
        <color rgb="FFFF0000"/>
        <rFont val="Arial"/>
        <family val="2"/>
      </rPr>
      <t>%</t>
    </r>
    <r>
      <rPr>
        <sz val="12"/>
        <rFont val="Arial"/>
        <family val="2"/>
      </rPr>
      <t xml:space="preserve"> de la documentación que soporta la operación del proceso elecciones de servidores públicos</t>
    </r>
  </si>
  <si>
    <t>Mantener actualizada la información relativa a la creación, modificaciones, organización o distribución de la planta de personal de la Corporación y las diferentes situaciones administrativas,  accesible a los funcionarios.</t>
  </si>
  <si>
    <t>Aplicar herramienta de medición de conocimiento y apropiación del Código de Integridad</t>
  </si>
  <si>
    <t>Realizar seguimiento a la ejecución financiera, metas de gestión y productos de los proyectos de inversión de la Corporación</t>
  </si>
  <si>
    <r>
      <t>(Número de proposiciones debatidas/ Número de proposiciones</t>
    </r>
    <r>
      <rPr>
        <sz val="12"/>
        <color rgb="FF7030A0"/>
        <rFont val="Arial"/>
        <family val="2"/>
      </rPr>
      <t xml:space="preserve"> </t>
    </r>
    <r>
      <rPr>
        <sz val="12"/>
        <rFont val="Arial"/>
        <family val="2"/>
      </rPr>
      <t>priorizadas)*100</t>
    </r>
  </si>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</sst>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
    <numFmt numFmtId="166" formatCode="d/mm/yyyy;@"/>
  </numFmts>
  <fonts count="17"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2"/>
      <color rgb="FF7030A0"/>
      <name val="Arial"/>
      <family val="2"/>
    </font>
    <font>
      <sz val="10"/>
      <color rgb="FF000000"/>
      <name val="Arial"/>
      <family val="2"/>
    </font>
    <font>
      <sz val="8"/>
      <name val="Calibri"/>
      <family val="2"/>
      <scheme val="minor"/>
    </font>
    <font>
      <sz val="12"/>
      <color rgb="FF00B050"/>
      <name val="Arial"/>
      <family val="2"/>
    </font>
    <font>
      <b/>
      <sz val="12"/>
      <color rgb="FFFF0000"/>
      <name val="Arial"/>
      <family val="2"/>
    </font>
    <font>
      <sz val="12"/>
      <color rgb="FF000000"/>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right/>
      <top style="thin">
        <color theme="1" tint="0.249977111117893"/>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style="thin">
        <color indexed="64"/>
      </left>
      <right/>
      <top/>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2" fillId="0" borderId="0"/>
    <xf numFmtId="164" fontId="3" fillId="0" borderId="0" applyFont="0" applyFill="0" applyBorder="0" applyAlignment="0" applyProtection="0"/>
  </cellStyleXfs>
  <cellXfs count="282">
    <xf numFmtId="0" fontId="0" fillId="0" borderId="0" xfId="0"/>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0" fontId="5" fillId="0" borderId="1" xfId="0"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166" fontId="5" fillId="0" borderId="1" xfId="1"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166"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5" xfId="1" applyFont="1" applyFill="1" applyBorder="1" applyProtection="1">
      <protection hidden="1"/>
    </xf>
    <xf numFmtId="9" fontId="5" fillId="0" borderId="5" xfId="1" applyNumberFormat="1" applyFont="1" applyFill="1" applyBorder="1" applyAlignment="1" applyProtection="1">
      <alignment horizontal="center" vertical="center"/>
    </xf>
    <xf numFmtId="9" fontId="5" fillId="0" borderId="5"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166" fontId="5"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5" xfId="0" quotePrefix="1"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10" fontId="5" fillId="0" borderId="1" xfId="1" applyNumberFormat="1" applyFont="1" applyFill="1" applyBorder="1" applyAlignment="1">
      <alignment horizontal="center" vertical="center"/>
    </xf>
    <xf numFmtId="14" fontId="8" fillId="0" borderId="22" xfId="0" applyNumberFormat="1" applyFont="1" applyFill="1" applyBorder="1" applyAlignment="1">
      <alignment horizontal="center" vertical="center"/>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6"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0" fontId="5" fillId="0" borderId="1" xfId="1" applyFont="1" applyBorder="1" applyAlignment="1">
      <alignment horizontal="center" vertical="center" wrapText="1"/>
    </xf>
    <xf numFmtId="166" fontId="5" fillId="0" borderId="1" xfId="1" applyNumberFormat="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7" fillId="0" borderId="1" xfId="1"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0" fontId="5" fillId="0" borderId="2" xfId="1" applyFont="1" applyFill="1" applyBorder="1" applyAlignment="1" applyProtection="1">
      <alignment horizontal="center" vertical="center" wrapText="1"/>
    </xf>
    <xf numFmtId="1" fontId="7" fillId="0" borderId="1" xfId="1" applyNumberFormat="1" applyFont="1" applyFill="1" applyBorder="1" applyAlignment="1">
      <alignment horizontal="center" vertical="center" wrapText="1"/>
    </xf>
    <xf numFmtId="166" fontId="5" fillId="0" borderId="1" xfId="1" applyNumberFormat="1" applyFont="1" applyBorder="1" applyAlignment="1">
      <alignment horizontal="center" vertical="center"/>
    </xf>
    <xf numFmtId="0" fontId="5" fillId="0" borderId="4" xfId="0" applyFont="1" applyBorder="1" applyAlignment="1">
      <alignment horizontal="center" vertical="center" wrapText="1"/>
    </xf>
    <xf numFmtId="0" fontId="6" fillId="0" borderId="3" xfId="0" applyFont="1" applyFill="1" applyBorder="1" applyAlignment="1" applyProtection="1">
      <alignment vertical="center" wrapText="1"/>
    </xf>
    <xf numFmtId="0" fontId="5" fillId="0" borderId="22" xfId="0"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14" fontId="8" fillId="0" borderId="29" xfId="0" applyNumberFormat="1" applyFont="1" applyFill="1" applyBorder="1" applyAlignment="1">
      <alignment horizontal="center" vertical="center"/>
    </xf>
    <xf numFmtId="0" fontId="8" fillId="0" borderId="29"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Border="1" applyAlignment="1" applyProtection="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Font="1" applyFill="1" applyBorder="1" applyAlignment="1" applyProtection="1">
      <alignment horizontal="left" vertical="center" wrapText="1"/>
    </xf>
    <xf numFmtId="0" fontId="5" fillId="0" borderId="4" xfId="1" quotePrefix="1"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49" fontId="8" fillId="0" borderId="1" xfId="1"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xf>
    <xf numFmtId="14" fontId="5" fillId="0" borderId="22" xfId="0" applyNumberFormat="1" applyFont="1" applyFill="1" applyBorder="1" applyAlignment="1">
      <alignment horizontal="center" vertical="center"/>
    </xf>
    <xf numFmtId="14"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wrapText="1"/>
    </xf>
    <xf numFmtId="9" fontId="5" fillId="0" borderId="1" xfId="3" applyFont="1" applyFill="1" applyBorder="1" applyAlignment="1">
      <alignment horizontal="center" vertical="center" wrapText="1"/>
    </xf>
    <xf numFmtId="10" fontId="5" fillId="0" borderId="1" xfId="3"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xf>
    <xf numFmtId="14" fontId="8" fillId="0" borderId="22" xfId="0" applyNumberFormat="1" applyFont="1" applyFill="1" applyBorder="1" applyAlignment="1">
      <alignment horizontal="center" vertical="center" wrapText="1"/>
    </xf>
    <xf numFmtId="9" fontId="8" fillId="0" borderId="2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8" xfId="0" applyFont="1" applyFill="1" applyBorder="1" applyAlignment="1">
      <alignment horizontal="center" vertical="center" wrapText="1"/>
    </xf>
    <xf numFmtId="165" fontId="5" fillId="0" borderId="1" xfId="1" applyNumberFormat="1" applyFont="1" applyFill="1" applyBorder="1" applyAlignment="1" applyProtection="1">
      <alignment horizontal="center" vertical="center" wrapText="1"/>
    </xf>
    <xf numFmtId="49" fontId="5" fillId="0" borderId="11" xfId="1" applyNumberFormat="1" applyFont="1" applyBorder="1" applyAlignment="1">
      <alignment horizontal="center" vertical="center" wrapText="1"/>
    </xf>
    <xf numFmtId="0" fontId="5" fillId="0" borderId="11" xfId="1" applyFont="1" applyBorder="1" applyAlignment="1">
      <alignment horizontal="center" vertical="center"/>
    </xf>
    <xf numFmtId="0" fontId="5" fillId="0" borderId="11" xfId="1" applyFont="1" applyBorder="1" applyAlignment="1">
      <alignment horizontal="center" vertical="center" wrapText="1"/>
    </xf>
    <xf numFmtId="166" fontId="5" fillId="0" borderId="11" xfId="1" applyNumberFormat="1" applyFont="1" applyBorder="1" applyAlignment="1">
      <alignment horizontal="center" vertical="center" wrapText="1"/>
    </xf>
    <xf numFmtId="0" fontId="5" fillId="0" borderId="34" xfId="1" applyFont="1" applyBorder="1" applyAlignment="1">
      <alignment horizontal="center" vertical="center"/>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49" fontId="8" fillId="0" borderId="1" xfId="0" applyNumberFormat="1" applyFont="1" applyFill="1" applyBorder="1" applyAlignment="1">
      <alignment horizontal="center" vertical="center" wrapText="1"/>
    </xf>
    <xf numFmtId="0" fontId="5" fillId="0" borderId="4" xfId="1" applyFont="1" applyFill="1" applyBorder="1" applyAlignment="1">
      <alignment horizontal="center" vertical="center"/>
    </xf>
    <xf numFmtId="0" fontId="5" fillId="0" borderId="4" xfId="1" applyFont="1" applyFill="1" applyBorder="1" applyAlignment="1">
      <alignment horizontal="center" vertical="center" wrapText="1"/>
    </xf>
    <xf numFmtId="166" fontId="5" fillId="0" borderId="4" xfId="1" applyNumberFormat="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9" xfId="1" applyNumberFormat="1" applyFont="1" applyFill="1" applyBorder="1" applyAlignment="1">
      <alignment horizontal="center" vertical="center"/>
    </xf>
    <xf numFmtId="0" fontId="5" fillId="0" borderId="4" xfId="1" quotePrefix="1"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1" xfId="0" applyFont="1" applyFill="1" applyBorder="1" applyAlignment="1">
      <alignment vertical="center" wrapText="1" readingOrder="1"/>
    </xf>
    <xf numFmtId="0" fontId="5" fillId="0" borderId="1" xfId="0" applyFont="1" applyFill="1" applyBorder="1" applyAlignment="1">
      <alignment horizontal="lef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9" fontId="5" fillId="0" borderId="1" xfId="3" applyFont="1" applyFill="1" applyBorder="1" applyAlignment="1" applyProtection="1">
      <alignment horizontal="center" vertical="center"/>
      <protection hidden="1"/>
    </xf>
    <xf numFmtId="165" fontId="5" fillId="0" borderId="1" xfId="1" applyNumberFormat="1" applyFont="1" applyFill="1" applyBorder="1" applyAlignment="1">
      <alignment horizontal="center" vertical="center"/>
    </xf>
    <xf numFmtId="165" fontId="5" fillId="0" borderId="5"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1" xfId="0" applyFont="1" applyBorder="1" applyAlignment="1">
      <alignment horizontal="center" vertical="center"/>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1" applyFont="1" applyBorder="1" applyProtection="1">
      <protection hidden="1"/>
    </xf>
    <xf numFmtId="166"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justify" vertical="center" wrapText="1"/>
      <protection hidden="1"/>
    </xf>
    <xf numFmtId="14" fontId="5" fillId="0" borderId="1" xfId="1" applyNumberFormat="1" applyFont="1" applyFill="1" applyBorder="1" applyAlignment="1">
      <alignment horizontal="center" vertical="center"/>
    </xf>
    <xf numFmtId="0" fontId="5" fillId="0" borderId="24"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166"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9"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0" fontId="5" fillId="0" borderId="15" xfId="4" applyFont="1" applyBorder="1" applyAlignment="1">
      <alignment horizontal="center" vertical="center" wrapText="1"/>
    </xf>
    <xf numFmtId="0" fontId="5" fillId="0" borderId="15" xfId="0" applyFont="1" applyFill="1" applyBorder="1" applyAlignment="1">
      <alignment horizontal="justify" vertical="center" wrapText="1"/>
    </xf>
    <xf numFmtId="0" fontId="5" fillId="0" borderId="12" xfId="4" applyFont="1" applyBorder="1" applyAlignment="1">
      <alignment horizontal="center" vertical="center" wrapText="1"/>
    </xf>
    <xf numFmtId="0" fontId="5" fillId="0" borderId="12" xfId="0" applyFont="1" applyBorder="1" applyAlignment="1">
      <alignment horizontal="left" vertical="center" wrapText="1"/>
    </xf>
    <xf numFmtId="0" fontId="5" fillId="0" borderId="31" xfId="0" applyFont="1" applyBorder="1" applyAlignment="1">
      <alignment horizontal="center" vertical="center" wrapText="1"/>
    </xf>
    <xf numFmtId="0" fontId="5" fillId="0" borderId="30" xfId="0"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1" xfId="0" applyFont="1" applyFill="1" applyBorder="1" applyAlignment="1">
      <alignment wrapText="1"/>
    </xf>
    <xf numFmtId="9" fontId="5" fillId="0" borderId="1" xfId="0" applyNumberFormat="1" applyFont="1" applyFill="1" applyBorder="1" applyAlignment="1">
      <alignment horizontal="center" vertical="center"/>
    </xf>
    <xf numFmtId="10" fontId="5" fillId="0" borderId="1" xfId="3" applyNumberFormat="1" applyFont="1" applyFill="1" applyBorder="1" applyAlignment="1">
      <alignment horizontal="center" vertical="center"/>
    </xf>
    <xf numFmtId="0" fontId="5" fillId="0" borderId="15" xfId="0" applyFont="1" applyBorder="1" applyAlignment="1">
      <alignment horizontal="justify" vertical="center" wrapText="1"/>
    </xf>
    <xf numFmtId="0" fontId="5" fillId="0" borderId="15" xfId="0"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7" borderId="7" xfId="1"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6" fillId="3" borderId="1" xfId="1" applyFont="1" applyFill="1" applyBorder="1" applyAlignment="1" applyProtection="1">
      <alignment horizontal="center" vertical="center" wrapText="1"/>
      <protection hidden="1"/>
    </xf>
    <xf numFmtId="0" fontId="5" fillId="0" borderId="12" xfId="0" applyFont="1" applyBorder="1" applyAlignment="1">
      <alignment horizontal="center" vertical="center" wrapText="1"/>
    </xf>
    <xf numFmtId="0" fontId="5" fillId="0" borderId="12" xfId="0" applyFont="1" applyBorder="1" applyAlignment="1">
      <alignment wrapText="1"/>
    </xf>
    <xf numFmtId="0" fontId="6" fillId="6" borderId="1" xfId="1" applyFont="1" applyFill="1" applyBorder="1" applyAlignment="1" applyProtection="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4"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cellXfs>
  <cellStyles count="7">
    <cellStyle name="Millares [0] 2" xfId="6"/>
    <cellStyle name="Normal" xfId="0" builtinId="0"/>
    <cellStyle name="Normal 2" xfId="4"/>
    <cellStyle name="Normal 2 2" xfId="2"/>
    <cellStyle name="Normal 3" xfId="5"/>
    <cellStyle name="Normal_Libro1" xfId="1"/>
    <cellStyle name="Porcentaje" xfId="3" builtinId="5"/>
  </cellStyles>
  <dxfs count="0"/>
  <tableStyles count="0" defaultTableStyle="TableStyleMedium2" defaultPivotStyle="PivotStyleLight16"/>
  <colors>
    <mruColors>
      <color rgb="FFCD339A"/>
      <color rgb="FFA7FFEE"/>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122464</xdr:colOff>
      <xdr:row>0</xdr:row>
      <xdr:rowOff>58847</xdr:rowOff>
    </xdr:from>
    <xdr:to>
      <xdr:col>14</xdr:col>
      <xdr:colOff>338915</xdr:colOff>
      <xdr:row>1</xdr:row>
      <xdr:rowOff>151936</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254357" y="58847"/>
          <a:ext cx="1563558" cy="13721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7"/>
  <sheetViews>
    <sheetView showGridLines="0" tabSelected="1" topLeftCell="Q1" zoomScale="60" zoomScaleNormal="60" zoomScaleSheetLayoutView="85" workbookViewId="0">
      <selection activeCell="AA5" sqref="AA5:AG5"/>
    </sheetView>
  </sheetViews>
  <sheetFormatPr baseColWidth="10" defaultRowHeight="15" x14ac:dyDescent="0.2"/>
  <cols>
    <col min="1" max="6" width="39.42578125" style="23" customWidth="1"/>
    <col min="7" max="7" width="21" style="23" customWidth="1"/>
    <col min="8" max="8" width="10.28515625" style="19" customWidth="1"/>
    <col min="9" max="11" width="10.28515625" style="23" customWidth="1"/>
    <col min="12" max="12" width="34.7109375" style="23" hidden="1" customWidth="1"/>
    <col min="13" max="13" width="18.7109375" style="19" customWidth="1"/>
    <col min="14" max="14" width="20.28515625" style="19" customWidth="1"/>
    <col min="15" max="15" width="18.42578125" style="1" customWidth="1"/>
    <col min="16" max="16" width="14.7109375" style="19" hidden="1" customWidth="1"/>
    <col min="17" max="17" width="52" style="77" customWidth="1"/>
    <col min="18" max="18" width="25.7109375" style="3" customWidth="1"/>
    <col min="19" max="19" width="21.140625" style="3" customWidth="1"/>
    <col min="20" max="20" width="16.140625" style="3" customWidth="1"/>
    <col min="21" max="21" width="18.7109375" style="3" hidden="1" customWidth="1"/>
    <col min="22" max="22" width="32.85546875" style="1" customWidth="1"/>
    <col min="23" max="23" width="29.140625" style="3" customWidth="1"/>
    <col min="24" max="24" width="17.42578125" style="3" customWidth="1"/>
    <col min="25" max="25" width="14.42578125" style="3" customWidth="1"/>
    <col min="26" max="26" width="12.28515625" style="3" hidden="1" customWidth="1"/>
    <col min="27" max="27" width="16.7109375" style="19" hidden="1" customWidth="1"/>
    <col min="28" max="28" width="17.7109375" style="19" hidden="1" customWidth="1"/>
    <col min="29" max="32" width="9.28515625" style="3" customWidth="1"/>
    <col min="33" max="33" width="57.28515625" style="67" customWidth="1"/>
    <col min="34" max="34" width="89.85546875" style="23" customWidth="1"/>
    <col min="35" max="16384" width="11.42578125" style="23"/>
  </cols>
  <sheetData>
    <row r="1" spans="1:33" ht="100.5" customHeight="1" x14ac:dyDescent="0.2">
      <c r="M1" s="23"/>
      <c r="N1" s="23"/>
      <c r="P1" s="23"/>
      <c r="Q1" s="82"/>
      <c r="R1" s="2"/>
      <c r="S1" s="2"/>
      <c r="T1" s="2"/>
      <c r="U1" s="2"/>
      <c r="V1" s="2"/>
      <c r="W1" s="2"/>
      <c r="X1" s="2"/>
      <c r="Y1" s="2"/>
      <c r="Z1" s="2"/>
      <c r="AA1" s="2"/>
      <c r="AB1" s="2"/>
      <c r="AC1" s="2"/>
      <c r="AD1" s="2"/>
      <c r="AE1" s="2"/>
      <c r="AF1" s="2"/>
      <c r="AG1" s="2"/>
    </row>
    <row r="2" spans="1:33" ht="62.25" customHeight="1" x14ac:dyDescent="0.2">
      <c r="A2" s="239" t="s">
        <v>204</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row>
    <row r="3" spans="1:33" ht="24.75" customHeight="1" x14ac:dyDescent="0.2">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row>
    <row r="4" spans="1:33" ht="15.75" x14ac:dyDescent="0.2">
      <c r="A4" s="245" t="s">
        <v>192</v>
      </c>
      <c r="B4" s="246"/>
      <c r="C4" s="246"/>
      <c r="D4" s="246"/>
      <c r="E4" s="247"/>
      <c r="F4" s="229" t="s">
        <v>190</v>
      </c>
      <c r="G4" s="230"/>
      <c r="H4" s="230"/>
      <c r="I4" s="230"/>
      <c r="J4" s="230"/>
      <c r="K4" s="230"/>
      <c r="L4" s="231"/>
      <c r="M4" s="241" t="s">
        <v>205</v>
      </c>
      <c r="N4" s="241"/>
      <c r="O4" s="241"/>
      <c r="P4" s="241"/>
      <c r="Q4" s="241"/>
      <c r="R4" s="241"/>
      <c r="S4" s="241"/>
      <c r="T4" s="241"/>
      <c r="U4" s="241"/>
      <c r="V4" s="241"/>
      <c r="W4" s="241"/>
      <c r="X4" s="241"/>
      <c r="Y4" s="241"/>
      <c r="Z4" s="241"/>
      <c r="AA4" s="241"/>
      <c r="AB4" s="241"/>
      <c r="AC4" s="241"/>
      <c r="AD4" s="241"/>
      <c r="AE4" s="241"/>
      <c r="AF4" s="241"/>
      <c r="AG4" s="241"/>
    </row>
    <row r="5" spans="1:33" ht="15.75" x14ac:dyDescent="0.2">
      <c r="A5" s="244" t="s">
        <v>33</v>
      </c>
      <c r="B5" s="244" t="s">
        <v>32</v>
      </c>
      <c r="C5" s="244" t="s">
        <v>31</v>
      </c>
      <c r="D5" s="244" t="s">
        <v>30</v>
      </c>
      <c r="E5" s="244" t="s">
        <v>132</v>
      </c>
      <c r="F5" s="263" t="s">
        <v>133</v>
      </c>
      <c r="G5" s="264" t="s">
        <v>134</v>
      </c>
      <c r="H5" s="265" t="s">
        <v>9</v>
      </c>
      <c r="I5" s="265"/>
      <c r="J5" s="265"/>
      <c r="K5" s="265"/>
      <c r="L5" s="266" t="s">
        <v>191</v>
      </c>
      <c r="M5" s="250" t="s">
        <v>14</v>
      </c>
      <c r="N5" s="250" t="s">
        <v>15</v>
      </c>
      <c r="O5" s="250" t="s">
        <v>13</v>
      </c>
      <c r="P5" s="250" t="s">
        <v>23</v>
      </c>
      <c r="Q5" s="249" t="s">
        <v>16</v>
      </c>
      <c r="R5" s="249" t="s">
        <v>17</v>
      </c>
      <c r="S5" s="249" t="s">
        <v>8</v>
      </c>
      <c r="T5" s="249" t="s">
        <v>18</v>
      </c>
      <c r="U5" s="249" t="s">
        <v>25</v>
      </c>
      <c r="V5" s="249" t="s">
        <v>19</v>
      </c>
      <c r="W5" s="248" t="s">
        <v>0</v>
      </c>
      <c r="X5" s="248"/>
      <c r="Y5" s="248"/>
      <c r="Z5" s="248"/>
      <c r="AA5" s="248" t="s">
        <v>9</v>
      </c>
      <c r="AB5" s="248"/>
      <c r="AC5" s="248"/>
      <c r="AD5" s="248"/>
      <c r="AE5" s="248"/>
      <c r="AF5" s="248"/>
      <c r="AG5" s="248"/>
    </row>
    <row r="6" spans="1:33" ht="31.5" x14ac:dyDescent="0.2">
      <c r="A6" s="244"/>
      <c r="B6" s="244"/>
      <c r="C6" s="244"/>
      <c r="D6" s="244"/>
      <c r="E6" s="244"/>
      <c r="F6" s="263"/>
      <c r="G6" s="264"/>
      <c r="H6" s="151">
        <v>2020</v>
      </c>
      <c r="I6" s="152">
        <v>2021</v>
      </c>
      <c r="J6" s="152">
        <v>2022</v>
      </c>
      <c r="K6" s="152">
        <v>2023</v>
      </c>
      <c r="L6" s="267"/>
      <c r="M6" s="250"/>
      <c r="N6" s="250"/>
      <c r="O6" s="250"/>
      <c r="P6" s="250"/>
      <c r="Q6" s="249"/>
      <c r="R6" s="249"/>
      <c r="S6" s="249"/>
      <c r="T6" s="249"/>
      <c r="U6" s="249"/>
      <c r="V6" s="249"/>
      <c r="W6" s="89" t="s">
        <v>22</v>
      </c>
      <c r="X6" s="90" t="s">
        <v>20</v>
      </c>
      <c r="Y6" s="90" t="s">
        <v>21</v>
      </c>
      <c r="Z6" s="90" t="s">
        <v>1</v>
      </c>
      <c r="AA6" s="90" t="s">
        <v>6</v>
      </c>
      <c r="AB6" s="90" t="s">
        <v>7</v>
      </c>
      <c r="AC6" s="90" t="s">
        <v>2</v>
      </c>
      <c r="AD6" s="90" t="s">
        <v>3</v>
      </c>
      <c r="AE6" s="90" t="s">
        <v>4</v>
      </c>
      <c r="AF6" s="90" t="s">
        <v>5</v>
      </c>
      <c r="AG6" s="90" t="s">
        <v>24</v>
      </c>
    </row>
    <row r="7" spans="1:33" s="19" customFormat="1" ht="135" x14ac:dyDescent="0.2">
      <c r="A7" s="242" t="s">
        <v>34</v>
      </c>
      <c r="B7" s="242" t="s">
        <v>35</v>
      </c>
      <c r="C7" s="242" t="s">
        <v>36</v>
      </c>
      <c r="D7" s="261" t="s">
        <v>37</v>
      </c>
      <c r="E7" s="262" t="s">
        <v>38</v>
      </c>
      <c r="F7" s="213" t="s">
        <v>135</v>
      </c>
      <c r="G7" s="213">
        <v>6</v>
      </c>
      <c r="H7" s="216">
        <v>0.5</v>
      </c>
      <c r="I7" s="216">
        <v>1.5</v>
      </c>
      <c r="J7" s="205">
        <v>2</v>
      </c>
      <c r="K7" s="205">
        <v>2</v>
      </c>
      <c r="L7" s="216"/>
      <c r="M7" s="12" t="s">
        <v>216</v>
      </c>
      <c r="N7" s="12" t="s">
        <v>654</v>
      </c>
      <c r="O7" s="12" t="s">
        <v>655</v>
      </c>
      <c r="P7" s="12"/>
      <c r="Q7" s="91" t="s">
        <v>656</v>
      </c>
      <c r="R7" s="92" t="s">
        <v>657</v>
      </c>
      <c r="S7" s="12" t="s">
        <v>658</v>
      </c>
      <c r="T7" s="14">
        <v>12</v>
      </c>
      <c r="U7" s="14" t="s">
        <v>659</v>
      </c>
      <c r="V7" s="12" t="s">
        <v>660</v>
      </c>
      <c r="W7" s="12" t="s">
        <v>661</v>
      </c>
      <c r="X7" s="13" t="s">
        <v>213</v>
      </c>
      <c r="Y7" s="14" t="s">
        <v>662</v>
      </c>
      <c r="Z7" s="12">
        <v>12</v>
      </c>
      <c r="AA7" s="15">
        <v>44197</v>
      </c>
      <c r="AB7" s="15">
        <v>44561</v>
      </c>
      <c r="AC7" s="14">
        <v>3</v>
      </c>
      <c r="AD7" s="14">
        <v>3</v>
      </c>
      <c r="AE7" s="14">
        <v>3</v>
      </c>
      <c r="AF7" s="14">
        <v>3</v>
      </c>
      <c r="AG7" s="17" t="s">
        <v>663</v>
      </c>
    </row>
    <row r="8" spans="1:33" s="19" customFormat="1" ht="90" x14ac:dyDescent="0.2">
      <c r="A8" s="242"/>
      <c r="B8" s="242"/>
      <c r="C8" s="242"/>
      <c r="D8" s="208"/>
      <c r="E8" s="211"/>
      <c r="F8" s="214"/>
      <c r="G8" s="214"/>
      <c r="H8" s="217"/>
      <c r="I8" s="217"/>
      <c r="J8" s="219"/>
      <c r="K8" s="219"/>
      <c r="L8" s="217"/>
      <c r="M8" s="12" t="s">
        <v>216</v>
      </c>
      <c r="N8" s="12" t="s">
        <v>654</v>
      </c>
      <c r="O8" s="12" t="s">
        <v>655</v>
      </c>
      <c r="P8" s="12"/>
      <c r="Q8" s="91" t="s">
        <v>664</v>
      </c>
      <c r="R8" s="92" t="s">
        <v>665</v>
      </c>
      <c r="S8" s="12" t="s">
        <v>666</v>
      </c>
      <c r="T8" s="16">
        <v>1</v>
      </c>
      <c r="U8" s="14" t="s">
        <v>659</v>
      </c>
      <c r="V8" s="12" t="s">
        <v>667</v>
      </c>
      <c r="W8" s="12" t="s">
        <v>668</v>
      </c>
      <c r="X8" s="14" t="s">
        <v>221</v>
      </c>
      <c r="Y8" s="14" t="s">
        <v>214</v>
      </c>
      <c r="Z8" s="14"/>
      <c r="AA8" s="15">
        <v>44197</v>
      </c>
      <c r="AB8" s="15">
        <v>44561</v>
      </c>
      <c r="AC8" s="16">
        <v>1</v>
      </c>
      <c r="AD8" s="16">
        <v>1</v>
      </c>
      <c r="AE8" s="16">
        <v>1</v>
      </c>
      <c r="AF8" s="16">
        <v>1</v>
      </c>
      <c r="AG8" s="17" t="s">
        <v>669</v>
      </c>
    </row>
    <row r="9" spans="1:33" s="19" customFormat="1" ht="120" x14ac:dyDescent="0.2">
      <c r="A9" s="242"/>
      <c r="B9" s="242"/>
      <c r="C9" s="242"/>
      <c r="D9" s="208"/>
      <c r="E9" s="211"/>
      <c r="F9" s="214"/>
      <c r="G9" s="214"/>
      <c r="H9" s="217"/>
      <c r="I9" s="217"/>
      <c r="J9" s="219"/>
      <c r="K9" s="219"/>
      <c r="L9" s="217"/>
      <c r="M9" s="12" t="s">
        <v>216</v>
      </c>
      <c r="N9" s="12" t="s">
        <v>654</v>
      </c>
      <c r="O9" s="12" t="s">
        <v>655</v>
      </c>
      <c r="P9" s="12"/>
      <c r="Q9" s="91" t="s">
        <v>670</v>
      </c>
      <c r="R9" s="92" t="s">
        <v>671</v>
      </c>
      <c r="S9" s="12" t="s">
        <v>672</v>
      </c>
      <c r="T9" s="16">
        <v>1</v>
      </c>
      <c r="U9" s="14" t="s">
        <v>659</v>
      </c>
      <c r="V9" s="12" t="s">
        <v>673</v>
      </c>
      <c r="W9" s="56" t="s">
        <v>674</v>
      </c>
      <c r="X9" s="14" t="s">
        <v>221</v>
      </c>
      <c r="Y9" s="14" t="s">
        <v>214</v>
      </c>
      <c r="Z9" s="12"/>
      <c r="AA9" s="15">
        <v>44197</v>
      </c>
      <c r="AB9" s="15">
        <v>44561</v>
      </c>
      <c r="AC9" s="16">
        <v>1</v>
      </c>
      <c r="AD9" s="16">
        <v>1</v>
      </c>
      <c r="AE9" s="16">
        <v>1</v>
      </c>
      <c r="AF9" s="16">
        <v>1</v>
      </c>
      <c r="AG9" s="17" t="s">
        <v>675</v>
      </c>
    </row>
    <row r="10" spans="1:33" s="19" customFormat="1" ht="105" x14ac:dyDescent="0.2">
      <c r="A10" s="242"/>
      <c r="B10" s="242"/>
      <c r="C10" s="242"/>
      <c r="D10" s="208"/>
      <c r="E10" s="211"/>
      <c r="F10" s="214"/>
      <c r="G10" s="214"/>
      <c r="H10" s="217"/>
      <c r="I10" s="217"/>
      <c r="J10" s="219"/>
      <c r="K10" s="219"/>
      <c r="L10" s="217"/>
      <c r="M10" s="47" t="s">
        <v>216</v>
      </c>
      <c r="N10" s="47" t="s">
        <v>654</v>
      </c>
      <c r="O10" s="47" t="s">
        <v>299</v>
      </c>
      <c r="P10" s="47"/>
      <c r="Q10" s="91" t="s">
        <v>676</v>
      </c>
      <c r="R10" s="92" t="s">
        <v>677</v>
      </c>
      <c r="S10" s="12" t="s">
        <v>678</v>
      </c>
      <c r="T10" s="93">
        <v>2</v>
      </c>
      <c r="U10" s="14"/>
      <c r="V10" s="12" t="s">
        <v>679</v>
      </c>
      <c r="W10" s="12" t="s">
        <v>680</v>
      </c>
      <c r="X10" s="14" t="s">
        <v>213</v>
      </c>
      <c r="Y10" s="14" t="s">
        <v>214</v>
      </c>
      <c r="Z10" s="14">
        <v>0</v>
      </c>
      <c r="AA10" s="15">
        <v>44197</v>
      </c>
      <c r="AB10" s="15">
        <v>44561</v>
      </c>
      <c r="AC10" s="14">
        <v>1</v>
      </c>
      <c r="AD10" s="14"/>
      <c r="AE10" s="14">
        <v>1</v>
      </c>
      <c r="AF10" s="14"/>
      <c r="AG10" s="17" t="s">
        <v>681</v>
      </c>
    </row>
    <row r="11" spans="1:33" s="19" customFormat="1" ht="45" x14ac:dyDescent="0.2">
      <c r="A11" s="242"/>
      <c r="B11" s="242"/>
      <c r="C11" s="242"/>
      <c r="D11" s="208"/>
      <c r="E11" s="211"/>
      <c r="F11" s="214"/>
      <c r="G11" s="214"/>
      <c r="H11" s="217"/>
      <c r="I11" s="217"/>
      <c r="J11" s="219"/>
      <c r="K11" s="219"/>
      <c r="L11" s="217"/>
      <c r="M11" s="47" t="s">
        <v>216</v>
      </c>
      <c r="N11" s="47" t="s">
        <v>654</v>
      </c>
      <c r="O11" s="47" t="s">
        <v>299</v>
      </c>
      <c r="P11" s="47"/>
      <c r="Q11" s="91" t="s">
        <v>682</v>
      </c>
      <c r="R11" s="12" t="s">
        <v>683</v>
      </c>
      <c r="S11" s="12" t="s">
        <v>678</v>
      </c>
      <c r="T11" s="93">
        <v>4</v>
      </c>
      <c r="U11" s="14"/>
      <c r="V11" s="12" t="s">
        <v>684</v>
      </c>
      <c r="W11" s="12" t="s">
        <v>685</v>
      </c>
      <c r="X11" s="14" t="s">
        <v>213</v>
      </c>
      <c r="Y11" s="14" t="s">
        <v>214</v>
      </c>
      <c r="Z11" s="14">
        <v>0</v>
      </c>
      <c r="AA11" s="15">
        <v>44197</v>
      </c>
      <c r="AB11" s="15">
        <v>44561</v>
      </c>
      <c r="AC11" s="14">
        <v>1</v>
      </c>
      <c r="AD11" s="14">
        <v>1</v>
      </c>
      <c r="AE11" s="14">
        <v>1</v>
      </c>
      <c r="AF11" s="14">
        <v>1</v>
      </c>
      <c r="AG11" s="17" t="s">
        <v>686</v>
      </c>
    </row>
    <row r="12" spans="1:33" s="19" customFormat="1" ht="135" x14ac:dyDescent="0.2">
      <c r="A12" s="242"/>
      <c r="B12" s="242"/>
      <c r="C12" s="242"/>
      <c r="D12" s="208"/>
      <c r="E12" s="211"/>
      <c r="F12" s="214"/>
      <c r="G12" s="214"/>
      <c r="H12" s="217"/>
      <c r="I12" s="217"/>
      <c r="J12" s="219"/>
      <c r="K12" s="219"/>
      <c r="L12" s="217"/>
      <c r="M12" s="12" t="s">
        <v>216</v>
      </c>
      <c r="N12" s="12" t="s">
        <v>654</v>
      </c>
      <c r="O12" s="12" t="s">
        <v>299</v>
      </c>
      <c r="P12" s="12"/>
      <c r="Q12" s="91" t="s">
        <v>687</v>
      </c>
      <c r="R12" s="92" t="s">
        <v>657</v>
      </c>
      <c r="S12" s="12" t="s">
        <v>678</v>
      </c>
      <c r="T12" s="94">
        <v>2</v>
      </c>
      <c r="U12" s="14" t="s">
        <v>659</v>
      </c>
      <c r="V12" s="12" t="s">
        <v>688</v>
      </c>
      <c r="W12" s="56" t="s">
        <v>689</v>
      </c>
      <c r="X12" s="14" t="s">
        <v>213</v>
      </c>
      <c r="Y12" s="14" t="s">
        <v>214</v>
      </c>
      <c r="Z12" s="72"/>
      <c r="AA12" s="15">
        <v>44197</v>
      </c>
      <c r="AB12" s="15">
        <v>44561</v>
      </c>
      <c r="AC12" s="94">
        <v>1</v>
      </c>
      <c r="AD12" s="94"/>
      <c r="AE12" s="94">
        <v>1</v>
      </c>
      <c r="AF12" s="95"/>
      <c r="AG12" s="17" t="s">
        <v>690</v>
      </c>
    </row>
    <row r="13" spans="1:33" s="19" customFormat="1" ht="90" x14ac:dyDescent="0.2">
      <c r="A13" s="242"/>
      <c r="B13" s="242"/>
      <c r="C13" s="242"/>
      <c r="D13" s="208"/>
      <c r="E13" s="211"/>
      <c r="F13" s="214"/>
      <c r="G13" s="214"/>
      <c r="H13" s="217"/>
      <c r="I13" s="217"/>
      <c r="J13" s="219"/>
      <c r="K13" s="219"/>
      <c r="L13" s="217"/>
      <c r="M13" s="12" t="s">
        <v>216</v>
      </c>
      <c r="N13" s="12" t="s">
        <v>654</v>
      </c>
      <c r="O13" s="12" t="s">
        <v>299</v>
      </c>
      <c r="P13" s="12"/>
      <c r="Q13" s="91" t="s">
        <v>691</v>
      </c>
      <c r="R13" s="12" t="s">
        <v>692</v>
      </c>
      <c r="S13" s="14" t="s">
        <v>693</v>
      </c>
      <c r="T13" s="16">
        <v>1</v>
      </c>
      <c r="U13" s="14" t="s">
        <v>659</v>
      </c>
      <c r="V13" s="12" t="s">
        <v>694</v>
      </c>
      <c r="W13" s="12" t="s">
        <v>916</v>
      </c>
      <c r="X13" s="14" t="s">
        <v>221</v>
      </c>
      <c r="Y13" s="14" t="s">
        <v>214</v>
      </c>
      <c r="Z13" s="14"/>
      <c r="AA13" s="15">
        <v>44197</v>
      </c>
      <c r="AB13" s="15">
        <v>44561</v>
      </c>
      <c r="AC13" s="16">
        <v>1</v>
      </c>
      <c r="AD13" s="16">
        <v>1</v>
      </c>
      <c r="AE13" s="16">
        <v>1</v>
      </c>
      <c r="AF13" s="37">
        <v>1</v>
      </c>
      <c r="AG13" s="17" t="s">
        <v>669</v>
      </c>
    </row>
    <row r="14" spans="1:33" s="19" customFormat="1" ht="120" x14ac:dyDescent="0.2">
      <c r="A14" s="242"/>
      <c r="B14" s="242"/>
      <c r="C14" s="242"/>
      <c r="D14" s="153" t="s">
        <v>39</v>
      </c>
      <c r="E14" s="154" t="s">
        <v>40</v>
      </c>
      <c r="F14" s="105" t="s">
        <v>136</v>
      </c>
      <c r="G14" s="104">
        <v>1</v>
      </c>
      <c r="H14" s="155" t="s">
        <v>154</v>
      </c>
      <c r="I14" s="156" t="s">
        <v>154</v>
      </c>
      <c r="J14" s="155" t="s">
        <v>154</v>
      </c>
      <c r="K14" s="155" t="s">
        <v>154</v>
      </c>
      <c r="L14" s="157"/>
      <c r="M14" s="47" t="s">
        <v>216</v>
      </c>
      <c r="N14" s="47" t="s">
        <v>654</v>
      </c>
      <c r="O14" s="47" t="s">
        <v>299</v>
      </c>
      <c r="P14" s="47"/>
      <c r="Q14" s="91" t="s">
        <v>695</v>
      </c>
      <c r="R14" s="12" t="s">
        <v>696</v>
      </c>
      <c r="S14" s="12" t="s">
        <v>678</v>
      </c>
      <c r="T14" s="93">
        <v>5</v>
      </c>
      <c r="U14" s="14" t="s">
        <v>317</v>
      </c>
      <c r="V14" s="12" t="s">
        <v>697</v>
      </c>
      <c r="W14" s="12" t="s">
        <v>698</v>
      </c>
      <c r="X14" s="14" t="s">
        <v>213</v>
      </c>
      <c r="Y14" s="14" t="s">
        <v>662</v>
      </c>
      <c r="Z14" s="14">
        <v>0</v>
      </c>
      <c r="AA14" s="15">
        <v>44197</v>
      </c>
      <c r="AB14" s="15">
        <v>44561</v>
      </c>
      <c r="AC14" s="14">
        <v>1</v>
      </c>
      <c r="AD14" s="14">
        <v>1</v>
      </c>
      <c r="AE14" s="14">
        <v>1</v>
      </c>
      <c r="AF14" s="14">
        <v>2</v>
      </c>
      <c r="AG14" s="17" t="s">
        <v>699</v>
      </c>
    </row>
    <row r="15" spans="1:33" s="19" customFormat="1" ht="90" x14ac:dyDescent="0.2">
      <c r="A15" s="242"/>
      <c r="B15" s="242"/>
      <c r="C15" s="242"/>
      <c r="D15" s="207" t="s">
        <v>917</v>
      </c>
      <c r="E15" s="210" t="s">
        <v>40</v>
      </c>
      <c r="F15" s="213" t="s">
        <v>138</v>
      </c>
      <c r="G15" s="213">
        <v>3</v>
      </c>
      <c r="H15" s="216"/>
      <c r="I15" s="216">
        <v>1</v>
      </c>
      <c r="J15" s="205">
        <v>1</v>
      </c>
      <c r="K15" s="205">
        <v>1</v>
      </c>
      <c r="L15" s="157"/>
      <c r="M15" s="47" t="s">
        <v>216</v>
      </c>
      <c r="N15" s="47" t="s">
        <v>654</v>
      </c>
      <c r="O15" s="47" t="s">
        <v>299</v>
      </c>
      <c r="P15" s="47"/>
      <c r="Q15" s="91" t="s">
        <v>700</v>
      </c>
      <c r="R15" s="154" t="s">
        <v>701</v>
      </c>
      <c r="S15" s="22" t="s">
        <v>672</v>
      </c>
      <c r="T15" s="22" t="s">
        <v>482</v>
      </c>
      <c r="U15" s="13" t="s">
        <v>702</v>
      </c>
      <c r="V15" s="97" t="s">
        <v>703</v>
      </c>
      <c r="W15" s="13" t="s">
        <v>138</v>
      </c>
      <c r="X15" s="13" t="s">
        <v>213</v>
      </c>
      <c r="Y15" s="13" t="s">
        <v>214</v>
      </c>
      <c r="Z15" s="14"/>
      <c r="AA15" s="15">
        <v>44197</v>
      </c>
      <c r="AB15" s="15">
        <v>44540</v>
      </c>
      <c r="AC15" s="14"/>
      <c r="AD15" s="14"/>
      <c r="AE15" s="14"/>
      <c r="AF15" s="30">
        <v>1</v>
      </c>
      <c r="AG15" s="17" t="s">
        <v>703</v>
      </c>
    </row>
    <row r="16" spans="1:33" s="19" customFormat="1" ht="90" x14ac:dyDescent="0.2">
      <c r="A16" s="242"/>
      <c r="B16" s="242"/>
      <c r="C16" s="242"/>
      <c r="D16" s="209"/>
      <c r="E16" s="212"/>
      <c r="F16" s="215"/>
      <c r="G16" s="215"/>
      <c r="H16" s="218"/>
      <c r="I16" s="218"/>
      <c r="J16" s="206"/>
      <c r="K16" s="206"/>
      <c r="L16" s="157"/>
      <c r="M16" s="47" t="s">
        <v>216</v>
      </c>
      <c r="N16" s="47" t="s">
        <v>654</v>
      </c>
      <c r="O16" s="47" t="s">
        <v>299</v>
      </c>
      <c r="P16" s="47"/>
      <c r="Q16" s="96" t="s">
        <v>704</v>
      </c>
      <c r="R16" s="13" t="s">
        <v>692</v>
      </c>
      <c r="S16" s="13" t="s">
        <v>672</v>
      </c>
      <c r="T16" s="13" t="s">
        <v>482</v>
      </c>
      <c r="U16" s="13" t="s">
        <v>264</v>
      </c>
      <c r="V16" s="97" t="s">
        <v>703</v>
      </c>
      <c r="W16" s="13" t="s">
        <v>138</v>
      </c>
      <c r="X16" s="13" t="s">
        <v>213</v>
      </c>
      <c r="Y16" s="13" t="s">
        <v>214</v>
      </c>
      <c r="Z16" s="14"/>
      <c r="AA16" s="15">
        <v>44197</v>
      </c>
      <c r="AB16" s="15">
        <v>44540</v>
      </c>
      <c r="AC16" s="14"/>
      <c r="AD16" s="14"/>
      <c r="AE16" s="14"/>
      <c r="AF16" s="30">
        <v>1</v>
      </c>
      <c r="AG16" s="17" t="s">
        <v>705</v>
      </c>
    </row>
    <row r="17" spans="1:33" s="19" customFormat="1" ht="75" x14ac:dyDescent="0.2">
      <c r="A17" s="242"/>
      <c r="B17" s="242"/>
      <c r="C17" s="242"/>
      <c r="D17" s="207" t="s">
        <v>41</v>
      </c>
      <c r="E17" s="210" t="s">
        <v>40</v>
      </c>
      <c r="F17" s="213" t="s">
        <v>139</v>
      </c>
      <c r="G17" s="213">
        <v>3</v>
      </c>
      <c r="H17" s="223">
        <v>0.25</v>
      </c>
      <c r="I17" s="216">
        <v>0.75</v>
      </c>
      <c r="J17" s="205">
        <v>1</v>
      </c>
      <c r="K17" s="205">
        <v>1</v>
      </c>
      <c r="L17" s="157"/>
      <c r="M17" s="12" t="s">
        <v>216</v>
      </c>
      <c r="N17" s="12" t="s">
        <v>654</v>
      </c>
      <c r="O17" s="12" t="s">
        <v>299</v>
      </c>
      <c r="P17" s="47"/>
      <c r="Q17" s="17" t="s">
        <v>706</v>
      </c>
      <c r="R17" s="12" t="s">
        <v>671</v>
      </c>
      <c r="S17" s="12" t="s">
        <v>666</v>
      </c>
      <c r="T17" s="14">
        <v>2</v>
      </c>
      <c r="U17" s="14" t="s">
        <v>659</v>
      </c>
      <c r="V17" s="12" t="s">
        <v>707</v>
      </c>
      <c r="W17" s="12" t="s">
        <v>708</v>
      </c>
      <c r="X17" s="13" t="s">
        <v>213</v>
      </c>
      <c r="Y17" s="14" t="s">
        <v>214</v>
      </c>
      <c r="Z17" s="14">
        <v>2</v>
      </c>
      <c r="AA17" s="15">
        <v>44256</v>
      </c>
      <c r="AB17" s="15">
        <v>44469</v>
      </c>
      <c r="AC17" s="14"/>
      <c r="AD17" s="14">
        <v>1</v>
      </c>
      <c r="AE17" s="14">
        <v>1</v>
      </c>
      <c r="AF17" s="14"/>
      <c r="AG17" s="17" t="s">
        <v>709</v>
      </c>
    </row>
    <row r="18" spans="1:33" s="19" customFormat="1" x14ac:dyDescent="0.2">
      <c r="A18" s="242"/>
      <c r="B18" s="242"/>
      <c r="C18" s="242"/>
      <c r="D18" s="208"/>
      <c r="E18" s="211"/>
      <c r="F18" s="214"/>
      <c r="G18" s="214"/>
      <c r="H18" s="224"/>
      <c r="I18" s="217"/>
      <c r="J18" s="219"/>
      <c r="K18" s="219"/>
      <c r="L18" s="157"/>
      <c r="M18" s="12"/>
      <c r="N18" s="12"/>
      <c r="O18" s="12"/>
      <c r="P18" s="47"/>
      <c r="Q18" s="17" t="s">
        <v>908</v>
      </c>
      <c r="R18" s="158"/>
      <c r="S18" s="98"/>
      <c r="T18" s="98"/>
      <c r="U18" s="13"/>
      <c r="V18" s="97"/>
      <c r="W18" s="13"/>
      <c r="X18" s="13"/>
      <c r="Y18" s="13"/>
      <c r="Z18" s="14"/>
      <c r="AA18" s="15"/>
      <c r="AB18" s="15"/>
      <c r="AC18" s="14"/>
      <c r="AD18" s="14"/>
      <c r="AE18" s="14"/>
      <c r="AF18" s="30"/>
      <c r="AG18" s="17"/>
    </row>
    <row r="19" spans="1:33" s="19" customFormat="1" ht="60" x14ac:dyDescent="0.2">
      <c r="A19" s="242"/>
      <c r="B19" s="242"/>
      <c r="C19" s="242"/>
      <c r="D19" s="209"/>
      <c r="E19" s="212"/>
      <c r="F19" s="215"/>
      <c r="G19" s="215"/>
      <c r="H19" s="225"/>
      <c r="I19" s="218"/>
      <c r="J19" s="206"/>
      <c r="K19" s="206"/>
      <c r="L19" s="157"/>
      <c r="M19" s="12" t="s">
        <v>216</v>
      </c>
      <c r="N19" s="12" t="s">
        <v>654</v>
      </c>
      <c r="O19" s="12" t="s">
        <v>299</v>
      </c>
      <c r="P19" s="47"/>
      <c r="Q19" s="96" t="s">
        <v>711</v>
      </c>
      <c r="R19" s="13" t="s">
        <v>692</v>
      </c>
      <c r="S19" s="13" t="s">
        <v>672</v>
      </c>
      <c r="T19" s="13" t="s">
        <v>482</v>
      </c>
      <c r="U19" s="13" t="s">
        <v>264</v>
      </c>
      <c r="V19" s="97" t="s">
        <v>710</v>
      </c>
      <c r="W19" s="13" t="s">
        <v>139</v>
      </c>
      <c r="X19" s="13" t="s">
        <v>213</v>
      </c>
      <c r="Y19" s="13" t="s">
        <v>214</v>
      </c>
      <c r="Z19" s="14">
        <v>1</v>
      </c>
      <c r="AA19" s="15">
        <v>44197</v>
      </c>
      <c r="AB19" s="15">
        <v>44540</v>
      </c>
      <c r="AC19" s="14"/>
      <c r="AD19" s="14"/>
      <c r="AE19" s="14"/>
      <c r="AF19" s="30">
        <v>1</v>
      </c>
      <c r="AG19" s="17" t="s">
        <v>710</v>
      </c>
    </row>
    <row r="20" spans="1:33" s="19" customFormat="1" ht="120" x14ac:dyDescent="0.2">
      <c r="A20" s="242"/>
      <c r="B20" s="242"/>
      <c r="C20" s="242"/>
      <c r="D20" s="159" t="s">
        <v>42</v>
      </c>
      <c r="E20" s="158" t="s">
        <v>38</v>
      </c>
      <c r="F20" s="105" t="s">
        <v>140</v>
      </c>
      <c r="G20" s="104">
        <v>1</v>
      </c>
      <c r="H20" s="157">
        <v>1</v>
      </c>
      <c r="I20" s="157"/>
      <c r="J20" s="160"/>
      <c r="K20" s="160"/>
      <c r="L20" s="157"/>
      <c r="M20" s="47"/>
      <c r="N20" s="47"/>
      <c r="O20" s="47"/>
      <c r="P20" s="47"/>
      <c r="Q20" s="96" t="s">
        <v>746</v>
      </c>
      <c r="R20" s="47"/>
      <c r="S20" s="12"/>
      <c r="T20" s="13"/>
      <c r="U20" s="13"/>
      <c r="V20" s="13"/>
      <c r="W20" s="13"/>
      <c r="X20" s="13"/>
      <c r="Y20" s="13"/>
      <c r="Z20" s="14"/>
      <c r="AA20" s="28"/>
      <c r="AB20" s="28"/>
      <c r="AC20" s="14"/>
      <c r="AD20" s="14"/>
      <c r="AE20" s="14"/>
      <c r="AF20" s="14"/>
      <c r="AG20" s="17"/>
    </row>
    <row r="21" spans="1:33" s="19" customFormat="1" ht="75" x14ac:dyDescent="0.2">
      <c r="A21" s="242"/>
      <c r="B21" s="242"/>
      <c r="C21" s="242"/>
      <c r="D21" s="207" t="s">
        <v>43</v>
      </c>
      <c r="E21" s="210" t="s">
        <v>40</v>
      </c>
      <c r="F21" s="213" t="s">
        <v>141</v>
      </c>
      <c r="G21" s="213">
        <v>1</v>
      </c>
      <c r="H21" s="216"/>
      <c r="I21" s="216">
        <v>1</v>
      </c>
      <c r="J21" s="205"/>
      <c r="K21" s="220"/>
      <c r="L21" s="157"/>
      <c r="M21" s="12" t="s">
        <v>216</v>
      </c>
      <c r="N21" s="12" t="s">
        <v>654</v>
      </c>
      <c r="O21" s="12" t="s">
        <v>299</v>
      </c>
      <c r="P21" s="47"/>
      <c r="Q21" s="99" t="s">
        <v>712</v>
      </c>
      <c r="R21" s="13" t="s">
        <v>692</v>
      </c>
      <c r="S21" s="13" t="s">
        <v>672</v>
      </c>
      <c r="T21" s="13" t="s">
        <v>482</v>
      </c>
      <c r="U21" s="13" t="s">
        <v>264</v>
      </c>
      <c r="V21" s="99" t="s">
        <v>713</v>
      </c>
      <c r="W21" s="13" t="s">
        <v>714</v>
      </c>
      <c r="X21" s="13" t="s">
        <v>213</v>
      </c>
      <c r="Y21" s="13" t="s">
        <v>214</v>
      </c>
      <c r="Z21" s="13" t="s">
        <v>482</v>
      </c>
      <c r="AA21" s="13" t="s">
        <v>715</v>
      </c>
      <c r="AB21" s="13" t="s">
        <v>716</v>
      </c>
      <c r="AC21" s="13"/>
      <c r="AD21" s="13"/>
      <c r="AE21" s="13"/>
      <c r="AF21" s="13" t="s">
        <v>482</v>
      </c>
      <c r="AG21" s="17" t="s">
        <v>717</v>
      </c>
    </row>
    <row r="22" spans="1:33" s="19" customFormat="1" ht="60" x14ac:dyDescent="0.2">
      <c r="A22" s="242"/>
      <c r="B22" s="242"/>
      <c r="C22" s="242"/>
      <c r="D22" s="208"/>
      <c r="E22" s="211"/>
      <c r="F22" s="214"/>
      <c r="G22" s="214"/>
      <c r="H22" s="217"/>
      <c r="I22" s="217"/>
      <c r="J22" s="219"/>
      <c r="K22" s="221"/>
      <c r="L22" s="156"/>
      <c r="M22" s="12" t="s">
        <v>216</v>
      </c>
      <c r="N22" s="12" t="s">
        <v>654</v>
      </c>
      <c r="O22" s="12" t="s">
        <v>299</v>
      </c>
      <c r="P22" s="47"/>
      <c r="Q22" s="99" t="s">
        <v>718</v>
      </c>
      <c r="R22" s="13" t="s">
        <v>671</v>
      </c>
      <c r="S22" s="13" t="s">
        <v>672</v>
      </c>
      <c r="T22" s="13" t="s">
        <v>482</v>
      </c>
      <c r="U22" s="13" t="s">
        <v>264</v>
      </c>
      <c r="V22" s="99" t="s">
        <v>719</v>
      </c>
      <c r="W22" s="13" t="s">
        <v>720</v>
      </c>
      <c r="X22" s="13" t="s">
        <v>213</v>
      </c>
      <c r="Y22" s="13" t="s">
        <v>214</v>
      </c>
      <c r="Z22" s="13" t="s">
        <v>482</v>
      </c>
      <c r="AA22" s="13" t="s">
        <v>715</v>
      </c>
      <c r="AB22" s="13" t="s">
        <v>716</v>
      </c>
      <c r="AC22" s="13"/>
      <c r="AD22" s="13"/>
      <c r="AE22" s="13"/>
      <c r="AF22" s="13" t="s">
        <v>482</v>
      </c>
      <c r="AG22" s="17" t="s">
        <v>721</v>
      </c>
    </row>
    <row r="23" spans="1:33" s="19" customFormat="1" ht="60" x14ac:dyDescent="0.2">
      <c r="A23" s="242"/>
      <c r="B23" s="242"/>
      <c r="C23" s="242"/>
      <c r="D23" s="209"/>
      <c r="E23" s="212"/>
      <c r="F23" s="215"/>
      <c r="G23" s="215"/>
      <c r="H23" s="218"/>
      <c r="I23" s="218"/>
      <c r="J23" s="206"/>
      <c r="K23" s="222"/>
      <c r="L23" s="156"/>
      <c r="M23" s="12" t="s">
        <v>216</v>
      </c>
      <c r="N23" s="12" t="s">
        <v>654</v>
      </c>
      <c r="O23" s="12" t="s">
        <v>299</v>
      </c>
      <c r="P23" s="47"/>
      <c r="Q23" s="92" t="s">
        <v>722</v>
      </c>
      <c r="R23" s="13" t="s">
        <v>723</v>
      </c>
      <c r="S23" s="13" t="s">
        <v>672</v>
      </c>
      <c r="T23" s="13" t="s">
        <v>482</v>
      </c>
      <c r="U23" s="13" t="s">
        <v>264</v>
      </c>
      <c r="V23" s="13" t="s">
        <v>724</v>
      </c>
      <c r="W23" s="13" t="s">
        <v>725</v>
      </c>
      <c r="X23" s="13" t="s">
        <v>213</v>
      </c>
      <c r="Y23" s="13" t="s">
        <v>214</v>
      </c>
      <c r="Z23" s="14"/>
      <c r="AA23" s="13" t="s">
        <v>715</v>
      </c>
      <c r="AB23" s="13" t="s">
        <v>726</v>
      </c>
      <c r="AC23" s="14"/>
      <c r="AD23" s="14"/>
      <c r="AE23" s="14"/>
      <c r="AF23" s="30">
        <v>1</v>
      </c>
      <c r="AG23" s="17" t="s">
        <v>727</v>
      </c>
    </row>
    <row r="24" spans="1:33" s="19" customFormat="1" ht="120" x14ac:dyDescent="0.2">
      <c r="A24" s="242"/>
      <c r="B24" s="242"/>
      <c r="C24" s="242"/>
      <c r="D24" s="161" t="s">
        <v>44</v>
      </c>
      <c r="E24" s="162" t="s">
        <v>40</v>
      </c>
      <c r="F24" s="163" t="s">
        <v>142</v>
      </c>
      <c r="G24" s="163">
        <v>100</v>
      </c>
      <c r="H24" s="156">
        <v>100</v>
      </c>
      <c r="I24" s="156">
        <v>100</v>
      </c>
      <c r="J24" s="156">
        <v>100</v>
      </c>
      <c r="K24" s="156">
        <v>100</v>
      </c>
      <c r="L24" s="156"/>
      <c r="M24" s="12" t="s">
        <v>216</v>
      </c>
      <c r="N24" s="12" t="s">
        <v>654</v>
      </c>
      <c r="O24" s="100" t="s">
        <v>299</v>
      </c>
      <c r="P24" s="12"/>
      <c r="Q24" s="101" t="s">
        <v>728</v>
      </c>
      <c r="R24" s="13" t="s">
        <v>729</v>
      </c>
      <c r="S24" s="13" t="s">
        <v>693</v>
      </c>
      <c r="T24" s="13" t="s">
        <v>730</v>
      </c>
      <c r="U24" s="13" t="s">
        <v>264</v>
      </c>
      <c r="V24" s="13" t="s">
        <v>731</v>
      </c>
      <c r="W24" s="13" t="s">
        <v>732</v>
      </c>
      <c r="X24" s="13" t="s">
        <v>221</v>
      </c>
      <c r="Y24" s="13" t="s">
        <v>214</v>
      </c>
      <c r="Z24" s="14"/>
      <c r="AA24" s="28">
        <v>44197</v>
      </c>
      <c r="AB24" s="28">
        <v>44561</v>
      </c>
      <c r="AC24" s="14"/>
      <c r="AD24" s="14">
        <v>100</v>
      </c>
      <c r="AE24" s="14"/>
      <c r="AF24" s="30">
        <v>100</v>
      </c>
      <c r="AG24" s="17" t="s">
        <v>733</v>
      </c>
    </row>
    <row r="25" spans="1:33" s="19" customFormat="1" ht="120" x14ac:dyDescent="0.2">
      <c r="A25" s="242"/>
      <c r="B25" s="242"/>
      <c r="C25" s="242"/>
      <c r="D25" s="159" t="s">
        <v>45</v>
      </c>
      <c r="E25" s="158" t="s">
        <v>40</v>
      </c>
      <c r="F25" s="53" t="s">
        <v>735</v>
      </c>
      <c r="G25" s="104">
        <v>3</v>
      </c>
      <c r="H25" s="157"/>
      <c r="I25" s="157">
        <v>1</v>
      </c>
      <c r="J25" s="160">
        <v>1</v>
      </c>
      <c r="K25" s="160">
        <v>1</v>
      </c>
      <c r="L25" s="157"/>
      <c r="M25" s="12" t="s">
        <v>216</v>
      </c>
      <c r="N25" s="12" t="s">
        <v>654</v>
      </c>
      <c r="O25" s="100" t="s">
        <v>299</v>
      </c>
      <c r="P25" s="12"/>
      <c r="Q25" s="92" t="s">
        <v>734</v>
      </c>
      <c r="R25" s="13" t="s">
        <v>696</v>
      </c>
      <c r="S25" s="12" t="s">
        <v>678</v>
      </c>
      <c r="T25" s="13" t="s">
        <v>482</v>
      </c>
      <c r="U25" s="13" t="s">
        <v>702</v>
      </c>
      <c r="V25" s="99" t="s">
        <v>719</v>
      </c>
      <c r="W25" s="13" t="s">
        <v>720</v>
      </c>
      <c r="X25" s="13" t="s">
        <v>213</v>
      </c>
      <c r="Y25" s="13" t="s">
        <v>214</v>
      </c>
      <c r="Z25" s="13" t="s">
        <v>482</v>
      </c>
      <c r="AA25" s="13" t="s">
        <v>715</v>
      </c>
      <c r="AB25" s="13" t="s">
        <v>716</v>
      </c>
      <c r="AC25" s="13"/>
      <c r="AD25" s="13"/>
      <c r="AE25" s="13"/>
      <c r="AF25" s="13" t="s">
        <v>482</v>
      </c>
      <c r="AG25" s="17" t="s">
        <v>721</v>
      </c>
    </row>
    <row r="26" spans="1:33" s="19" customFormat="1" ht="150" x14ac:dyDescent="0.2">
      <c r="A26" s="242"/>
      <c r="B26" s="242" t="s">
        <v>46</v>
      </c>
      <c r="C26" s="242" t="s">
        <v>47</v>
      </c>
      <c r="D26" s="161" t="s">
        <v>48</v>
      </c>
      <c r="E26" s="162" t="s">
        <v>38</v>
      </c>
      <c r="F26" s="163" t="s">
        <v>143</v>
      </c>
      <c r="G26" s="163">
        <v>100</v>
      </c>
      <c r="H26" s="156">
        <v>25</v>
      </c>
      <c r="I26" s="156">
        <v>25</v>
      </c>
      <c r="J26" s="155">
        <v>25</v>
      </c>
      <c r="K26" s="155">
        <v>25</v>
      </c>
      <c r="L26" s="156"/>
      <c r="M26" s="47" t="s">
        <v>736</v>
      </c>
      <c r="N26" s="47" t="s">
        <v>736</v>
      </c>
      <c r="O26" s="47" t="s">
        <v>299</v>
      </c>
      <c r="P26" s="47"/>
      <c r="Q26" s="101" t="s">
        <v>737</v>
      </c>
      <c r="R26" s="13" t="s">
        <v>533</v>
      </c>
      <c r="S26" s="12" t="s">
        <v>678</v>
      </c>
      <c r="T26" s="13" t="s">
        <v>482</v>
      </c>
      <c r="U26" s="13" t="s">
        <v>317</v>
      </c>
      <c r="V26" s="13" t="s">
        <v>738</v>
      </c>
      <c r="W26" s="13" t="s">
        <v>739</v>
      </c>
      <c r="X26" s="13" t="s">
        <v>277</v>
      </c>
      <c r="Y26" s="13" t="s">
        <v>214</v>
      </c>
      <c r="Z26" s="14"/>
      <c r="AA26" s="28"/>
      <c r="AB26" s="28"/>
      <c r="AC26" s="14"/>
      <c r="AD26" s="14">
        <v>0.5</v>
      </c>
      <c r="AE26" s="14">
        <v>0.5</v>
      </c>
      <c r="AF26" s="14"/>
      <c r="AG26" s="17" t="s">
        <v>740</v>
      </c>
    </row>
    <row r="27" spans="1:33" s="19" customFormat="1" ht="120" x14ac:dyDescent="0.2">
      <c r="A27" s="242"/>
      <c r="B27" s="242"/>
      <c r="C27" s="242"/>
      <c r="D27" s="159" t="s">
        <v>49</v>
      </c>
      <c r="E27" s="158" t="s">
        <v>50</v>
      </c>
      <c r="F27" s="105" t="s">
        <v>144</v>
      </c>
      <c r="G27" s="104">
        <v>1</v>
      </c>
      <c r="H27" s="157"/>
      <c r="I27" s="157" t="s">
        <v>197</v>
      </c>
      <c r="J27" s="160" t="s">
        <v>149</v>
      </c>
      <c r="K27" s="160" t="s">
        <v>197</v>
      </c>
      <c r="L27" s="157"/>
      <c r="M27" s="12" t="s">
        <v>216</v>
      </c>
      <c r="N27" s="12" t="s">
        <v>654</v>
      </c>
      <c r="O27" s="100" t="s">
        <v>299</v>
      </c>
      <c r="P27" s="28"/>
      <c r="Q27" s="101" t="s">
        <v>741</v>
      </c>
      <c r="R27" s="12" t="s">
        <v>742</v>
      </c>
      <c r="S27" s="12" t="s">
        <v>678</v>
      </c>
      <c r="T27" s="14">
        <v>1</v>
      </c>
      <c r="U27" s="14" t="s">
        <v>264</v>
      </c>
      <c r="V27" s="17" t="s">
        <v>743</v>
      </c>
      <c r="W27" s="12" t="s">
        <v>744</v>
      </c>
      <c r="X27" s="12" t="s">
        <v>213</v>
      </c>
      <c r="Y27" s="13" t="s">
        <v>214</v>
      </c>
      <c r="Z27" s="13"/>
      <c r="AA27" s="28">
        <v>44197</v>
      </c>
      <c r="AB27" s="28">
        <v>44561</v>
      </c>
      <c r="AC27" s="13"/>
      <c r="AD27" s="13"/>
      <c r="AE27" s="13"/>
      <c r="AF27" s="13"/>
      <c r="AG27" s="17" t="s">
        <v>745</v>
      </c>
    </row>
    <row r="28" spans="1:33" s="19" customFormat="1" ht="120" x14ac:dyDescent="0.2">
      <c r="A28" s="242"/>
      <c r="B28" s="242"/>
      <c r="C28" s="242"/>
      <c r="D28" s="159" t="s">
        <v>51</v>
      </c>
      <c r="E28" s="158" t="s">
        <v>38</v>
      </c>
      <c r="F28" s="105" t="s">
        <v>146</v>
      </c>
      <c r="G28" s="104">
        <v>1</v>
      </c>
      <c r="H28" s="157"/>
      <c r="I28" s="157"/>
      <c r="J28" s="157" t="s">
        <v>145</v>
      </c>
      <c r="K28" s="160" t="s">
        <v>145</v>
      </c>
      <c r="L28" s="157"/>
      <c r="M28" s="47"/>
      <c r="N28" s="7"/>
      <c r="O28" s="47"/>
      <c r="P28" s="47"/>
      <c r="Q28" s="101" t="s">
        <v>746</v>
      </c>
      <c r="R28" s="47"/>
      <c r="S28" s="22"/>
      <c r="T28" s="22"/>
      <c r="U28" s="22"/>
      <c r="V28" s="22"/>
      <c r="W28" s="22"/>
      <c r="X28" s="22"/>
      <c r="Y28" s="22"/>
      <c r="Z28" s="21"/>
      <c r="AA28" s="20"/>
      <c r="AB28" s="20"/>
      <c r="AC28" s="21"/>
      <c r="AD28" s="21"/>
      <c r="AE28" s="21"/>
      <c r="AF28" s="31"/>
      <c r="AG28" s="17"/>
    </row>
    <row r="29" spans="1:33" s="19" customFormat="1" ht="120" x14ac:dyDescent="0.2">
      <c r="A29" s="242"/>
      <c r="B29" s="242"/>
      <c r="C29" s="242"/>
      <c r="D29" s="159" t="s">
        <v>52</v>
      </c>
      <c r="E29" s="158" t="s">
        <v>38</v>
      </c>
      <c r="F29" s="105" t="s">
        <v>147</v>
      </c>
      <c r="G29" s="104">
        <v>12</v>
      </c>
      <c r="H29" s="157">
        <v>3</v>
      </c>
      <c r="I29" s="157">
        <v>3</v>
      </c>
      <c r="J29" s="160">
        <v>3</v>
      </c>
      <c r="K29" s="160">
        <v>3</v>
      </c>
      <c r="L29" s="157"/>
      <c r="M29" s="12" t="s">
        <v>216</v>
      </c>
      <c r="N29" s="12" t="s">
        <v>654</v>
      </c>
      <c r="O29" s="12" t="s">
        <v>299</v>
      </c>
      <c r="P29" s="12"/>
      <c r="Q29" s="101" t="s">
        <v>747</v>
      </c>
      <c r="R29" s="92" t="s">
        <v>748</v>
      </c>
      <c r="S29" s="12" t="s">
        <v>678</v>
      </c>
      <c r="T29" s="13" t="s">
        <v>514</v>
      </c>
      <c r="U29" s="13" t="s">
        <v>659</v>
      </c>
      <c r="V29" s="13" t="s">
        <v>749</v>
      </c>
      <c r="W29" s="13" t="s">
        <v>750</v>
      </c>
      <c r="X29" s="13" t="s">
        <v>213</v>
      </c>
      <c r="Y29" s="13" t="s">
        <v>214</v>
      </c>
      <c r="Z29" s="14"/>
      <c r="AA29" s="28">
        <v>44287</v>
      </c>
      <c r="AB29" s="28">
        <v>44561</v>
      </c>
      <c r="AC29" s="14"/>
      <c r="AD29" s="94">
        <v>1</v>
      </c>
      <c r="AE29" s="94"/>
      <c r="AF29" s="94">
        <v>2</v>
      </c>
      <c r="AG29" s="17" t="s">
        <v>733</v>
      </c>
    </row>
    <row r="30" spans="1:33" s="19" customFormat="1" ht="60" x14ac:dyDescent="0.2">
      <c r="A30" s="242"/>
      <c r="B30" s="242"/>
      <c r="C30" s="242" t="s">
        <v>53</v>
      </c>
      <c r="D30" s="159" t="s">
        <v>54</v>
      </c>
      <c r="E30" s="158" t="s">
        <v>55</v>
      </c>
      <c r="F30" s="53" t="s">
        <v>148</v>
      </c>
      <c r="G30" s="104">
        <v>100</v>
      </c>
      <c r="H30" s="157">
        <v>40</v>
      </c>
      <c r="I30" s="157">
        <v>40</v>
      </c>
      <c r="J30" s="160">
        <v>10</v>
      </c>
      <c r="K30" s="160">
        <v>10</v>
      </c>
      <c r="L30" s="157"/>
      <c r="M30" s="47"/>
      <c r="N30" s="47"/>
      <c r="O30" s="47"/>
      <c r="P30" s="47"/>
      <c r="Q30" s="38" t="s">
        <v>908</v>
      </c>
      <c r="R30" s="25"/>
      <c r="S30" s="18"/>
      <c r="T30" s="49"/>
      <c r="U30" s="12"/>
      <c r="V30" s="49"/>
      <c r="W30" s="49"/>
      <c r="X30" s="13"/>
      <c r="Y30" s="12"/>
      <c r="Z30" s="12"/>
      <c r="AA30" s="28"/>
      <c r="AB30" s="28"/>
      <c r="AC30" s="51"/>
      <c r="AD30" s="51"/>
      <c r="AE30" s="12"/>
      <c r="AF30" s="12"/>
      <c r="AG30" s="17"/>
    </row>
    <row r="31" spans="1:33" s="19" customFormat="1" x14ac:dyDescent="0.2">
      <c r="A31" s="242"/>
      <c r="B31" s="242"/>
      <c r="C31" s="242"/>
      <c r="D31" s="207" t="s">
        <v>56</v>
      </c>
      <c r="E31" s="210" t="s">
        <v>199</v>
      </c>
      <c r="F31" s="213" t="s">
        <v>198</v>
      </c>
      <c r="G31" s="213">
        <v>100</v>
      </c>
      <c r="H31" s="223">
        <v>25</v>
      </c>
      <c r="I31" s="223">
        <v>50</v>
      </c>
      <c r="J31" s="213">
        <v>10</v>
      </c>
      <c r="K31" s="213">
        <v>15</v>
      </c>
      <c r="L31" s="25"/>
      <c r="M31" s="12"/>
      <c r="N31" s="12"/>
      <c r="O31" s="12"/>
      <c r="P31" s="47"/>
      <c r="Q31" s="38" t="s">
        <v>908</v>
      </c>
      <c r="R31" s="47"/>
      <c r="S31" s="50"/>
      <c r="T31" s="49"/>
      <c r="U31" s="12"/>
      <c r="V31" s="49"/>
      <c r="W31" s="49"/>
      <c r="X31" s="13"/>
      <c r="Y31" s="12"/>
      <c r="Z31" s="12"/>
      <c r="AA31" s="28"/>
      <c r="AB31" s="28"/>
      <c r="AC31" s="51"/>
      <c r="AD31" s="51"/>
      <c r="AE31" s="12"/>
      <c r="AF31" s="25"/>
      <c r="AG31" s="17"/>
    </row>
    <row r="32" spans="1:33" s="19" customFormat="1" x14ac:dyDescent="0.2">
      <c r="A32" s="242"/>
      <c r="B32" s="242"/>
      <c r="C32" s="242"/>
      <c r="D32" s="208"/>
      <c r="E32" s="211"/>
      <c r="F32" s="214"/>
      <c r="G32" s="214"/>
      <c r="H32" s="224"/>
      <c r="I32" s="224"/>
      <c r="J32" s="214"/>
      <c r="K32" s="214"/>
      <c r="L32" s="25"/>
      <c r="M32" s="12"/>
      <c r="N32" s="12"/>
      <c r="O32" s="12"/>
      <c r="P32" s="12"/>
      <c r="Q32" s="38" t="s">
        <v>908</v>
      </c>
      <c r="R32" s="12"/>
      <c r="S32" s="13"/>
      <c r="T32" s="13"/>
      <c r="U32" s="13"/>
      <c r="V32" s="13"/>
      <c r="W32" s="13"/>
      <c r="X32" s="13"/>
      <c r="Y32" s="13"/>
      <c r="Z32" s="14"/>
      <c r="AA32" s="28"/>
      <c r="AB32" s="28"/>
      <c r="AC32" s="14"/>
      <c r="AD32" s="14"/>
      <c r="AE32" s="14"/>
      <c r="AF32" s="32"/>
      <c r="AG32" s="17"/>
    </row>
    <row r="33" spans="1:33" s="19" customFormat="1" ht="90" x14ac:dyDescent="0.2">
      <c r="A33" s="242"/>
      <c r="B33" s="242"/>
      <c r="C33" s="242"/>
      <c r="D33" s="159" t="s">
        <v>57</v>
      </c>
      <c r="E33" s="158" t="s">
        <v>58</v>
      </c>
      <c r="F33" s="105" t="s">
        <v>150</v>
      </c>
      <c r="G33" s="104">
        <v>1</v>
      </c>
      <c r="H33" s="104" t="s">
        <v>137</v>
      </c>
      <c r="I33" s="157" t="s">
        <v>137</v>
      </c>
      <c r="J33" s="160"/>
      <c r="K33" s="160"/>
      <c r="L33" s="157"/>
      <c r="M33" s="12" t="s">
        <v>216</v>
      </c>
      <c r="N33" s="12" t="s">
        <v>751</v>
      </c>
      <c r="O33" s="12" t="s">
        <v>299</v>
      </c>
      <c r="P33" s="12"/>
      <c r="Q33" s="101" t="s">
        <v>752</v>
      </c>
      <c r="R33" s="92" t="s">
        <v>753</v>
      </c>
      <c r="S33" s="12" t="s">
        <v>672</v>
      </c>
      <c r="T33" s="13" t="s">
        <v>482</v>
      </c>
      <c r="U33" s="13" t="s">
        <v>659</v>
      </c>
      <c r="V33" s="13" t="s">
        <v>754</v>
      </c>
      <c r="W33" s="13" t="s">
        <v>755</v>
      </c>
      <c r="X33" s="13" t="s">
        <v>756</v>
      </c>
      <c r="Y33" s="13" t="s">
        <v>480</v>
      </c>
      <c r="Z33" s="14"/>
      <c r="AA33" s="28" t="s">
        <v>715</v>
      </c>
      <c r="AB33" s="28" t="s">
        <v>716</v>
      </c>
      <c r="AC33" s="14"/>
      <c r="AD33" s="94"/>
      <c r="AE33" s="94"/>
      <c r="AF33" s="94">
        <v>1</v>
      </c>
      <c r="AG33" s="17" t="s">
        <v>757</v>
      </c>
    </row>
    <row r="34" spans="1:33" s="19" customFormat="1" ht="105" x14ac:dyDescent="0.2">
      <c r="A34" s="242"/>
      <c r="B34" s="242"/>
      <c r="C34" s="242"/>
      <c r="D34" s="159" t="s">
        <v>59</v>
      </c>
      <c r="E34" s="158" t="s">
        <v>60</v>
      </c>
      <c r="F34" s="105" t="s">
        <v>151</v>
      </c>
      <c r="G34" s="104">
        <v>1</v>
      </c>
      <c r="H34" s="160"/>
      <c r="I34" s="157">
        <v>0.5</v>
      </c>
      <c r="J34" s="160">
        <v>0.5</v>
      </c>
      <c r="K34" s="160"/>
      <c r="L34" s="157"/>
      <c r="M34" s="47"/>
      <c r="N34" s="47"/>
      <c r="O34" s="47"/>
      <c r="P34" s="12"/>
      <c r="Q34" s="38" t="s">
        <v>908</v>
      </c>
      <c r="R34" s="13"/>
      <c r="S34" s="13"/>
      <c r="T34" s="13"/>
      <c r="U34" s="13"/>
      <c r="V34" s="12"/>
      <c r="W34" s="12"/>
      <c r="X34" s="13"/>
      <c r="Y34" s="12"/>
      <c r="Z34" s="14"/>
      <c r="AA34" s="28"/>
      <c r="AB34" s="28"/>
      <c r="AC34" s="14"/>
      <c r="AD34" s="14"/>
      <c r="AE34" s="14"/>
      <c r="AF34" s="14"/>
      <c r="AG34" s="17"/>
    </row>
    <row r="35" spans="1:33" s="19" customFormat="1" ht="75" x14ac:dyDescent="0.2">
      <c r="A35" s="242"/>
      <c r="B35" s="242" t="s">
        <v>61</v>
      </c>
      <c r="C35" s="242" t="s">
        <v>62</v>
      </c>
      <c r="D35" s="159" t="s">
        <v>63</v>
      </c>
      <c r="E35" s="158" t="s">
        <v>64</v>
      </c>
      <c r="F35" s="105" t="s">
        <v>152</v>
      </c>
      <c r="G35" s="104">
        <v>1</v>
      </c>
      <c r="H35" s="25"/>
      <c r="I35" s="157" t="s">
        <v>145</v>
      </c>
      <c r="J35" s="160" t="s">
        <v>145</v>
      </c>
      <c r="K35" s="160"/>
      <c r="L35" s="157"/>
      <c r="M35" s="47"/>
      <c r="N35" s="7"/>
      <c r="O35" s="47"/>
      <c r="P35" s="12"/>
      <c r="Q35" s="38" t="s">
        <v>908</v>
      </c>
      <c r="R35" s="22"/>
      <c r="S35" s="22"/>
      <c r="T35" s="21"/>
      <c r="U35" s="21"/>
      <c r="V35" s="47"/>
      <c r="W35" s="47"/>
      <c r="X35" s="21"/>
      <c r="Y35" s="21"/>
      <c r="Z35" s="21"/>
      <c r="AA35" s="20"/>
      <c r="AB35" s="20"/>
      <c r="AC35" s="21"/>
      <c r="AD35" s="21"/>
      <c r="AE35" s="21"/>
      <c r="AF35" s="31"/>
      <c r="AG35" s="17"/>
    </row>
    <row r="36" spans="1:33" s="19" customFormat="1" ht="75" x14ac:dyDescent="0.2">
      <c r="A36" s="243"/>
      <c r="B36" s="242"/>
      <c r="C36" s="242"/>
      <c r="D36" s="159" t="s">
        <v>65</v>
      </c>
      <c r="E36" s="158" t="s">
        <v>66</v>
      </c>
      <c r="F36" s="105" t="s">
        <v>153</v>
      </c>
      <c r="G36" s="104">
        <v>3</v>
      </c>
      <c r="H36" s="157"/>
      <c r="I36" s="157">
        <v>1</v>
      </c>
      <c r="J36" s="160">
        <v>1</v>
      </c>
      <c r="K36" s="160">
        <v>1</v>
      </c>
      <c r="L36" s="157"/>
      <c r="M36" s="47"/>
      <c r="N36" s="47"/>
      <c r="O36" s="47"/>
      <c r="P36" s="12"/>
      <c r="Q36" s="38" t="s">
        <v>908</v>
      </c>
      <c r="R36" s="22"/>
      <c r="S36" s="22"/>
      <c r="T36" s="5"/>
      <c r="U36" s="21"/>
      <c r="V36" s="47"/>
      <c r="W36" s="47"/>
      <c r="X36" s="21"/>
      <c r="Y36" s="21"/>
      <c r="Z36" s="21"/>
      <c r="AA36" s="20"/>
      <c r="AB36" s="20"/>
      <c r="AC36" s="5"/>
      <c r="AD36" s="5"/>
      <c r="AE36" s="5"/>
      <c r="AF36" s="33"/>
      <c r="AG36" s="17"/>
    </row>
    <row r="37" spans="1:33" ht="60" x14ac:dyDescent="0.2">
      <c r="A37" s="242" t="s">
        <v>67</v>
      </c>
      <c r="B37" s="253" t="s">
        <v>68</v>
      </c>
      <c r="C37" s="255" t="s">
        <v>69</v>
      </c>
      <c r="D37" s="207" t="s">
        <v>70</v>
      </c>
      <c r="E37" s="210" t="s">
        <v>71</v>
      </c>
      <c r="F37" s="223" t="s">
        <v>201</v>
      </c>
      <c r="G37" s="223">
        <v>1</v>
      </c>
      <c r="H37" s="216" t="s">
        <v>145</v>
      </c>
      <c r="I37" s="216" t="s">
        <v>145</v>
      </c>
      <c r="J37" s="205"/>
      <c r="K37" s="205"/>
      <c r="L37" s="157"/>
      <c r="M37" s="47" t="s">
        <v>736</v>
      </c>
      <c r="N37" s="47" t="s">
        <v>736</v>
      </c>
      <c r="O37" s="47" t="s">
        <v>299</v>
      </c>
      <c r="P37" s="47"/>
      <c r="Q37" s="47" t="s">
        <v>909</v>
      </c>
      <c r="R37" s="47" t="s">
        <v>759</v>
      </c>
      <c r="S37" s="47" t="s">
        <v>798</v>
      </c>
      <c r="T37" s="47" t="s">
        <v>482</v>
      </c>
      <c r="U37" s="47" t="s">
        <v>264</v>
      </c>
      <c r="V37" s="47" t="s">
        <v>799</v>
      </c>
      <c r="W37" s="47"/>
      <c r="X37" s="47"/>
      <c r="Y37" s="47"/>
      <c r="Z37" s="47"/>
      <c r="AA37" s="47"/>
      <c r="AB37" s="47"/>
      <c r="AC37" s="47"/>
      <c r="AD37" s="47"/>
      <c r="AE37" s="47"/>
      <c r="AF37" s="47"/>
      <c r="AG37" s="17" t="s">
        <v>800</v>
      </c>
    </row>
    <row r="38" spans="1:33" ht="90" x14ac:dyDescent="0.2">
      <c r="A38" s="242"/>
      <c r="B38" s="253"/>
      <c r="C38" s="256"/>
      <c r="D38" s="209"/>
      <c r="E38" s="212"/>
      <c r="F38" s="225"/>
      <c r="G38" s="225"/>
      <c r="H38" s="218"/>
      <c r="I38" s="218"/>
      <c r="J38" s="206"/>
      <c r="K38" s="206"/>
      <c r="L38" s="157"/>
      <c r="M38" s="47" t="s">
        <v>736</v>
      </c>
      <c r="N38" s="47" t="s">
        <v>736</v>
      </c>
      <c r="O38" s="47" t="s">
        <v>218</v>
      </c>
      <c r="P38" s="12"/>
      <c r="Q38" s="102" t="s">
        <v>910</v>
      </c>
      <c r="R38" s="68" t="s">
        <v>801</v>
      </c>
      <c r="S38" s="68" t="s">
        <v>582</v>
      </c>
      <c r="T38" s="71">
        <v>2</v>
      </c>
      <c r="U38" s="68" t="s">
        <v>317</v>
      </c>
      <c r="V38" s="68" t="s">
        <v>802</v>
      </c>
      <c r="W38" s="68" t="s">
        <v>803</v>
      </c>
      <c r="X38" s="68" t="s">
        <v>213</v>
      </c>
      <c r="Y38" s="68" t="s">
        <v>214</v>
      </c>
      <c r="Z38" s="68">
        <v>0</v>
      </c>
      <c r="AA38" s="69">
        <v>43862</v>
      </c>
      <c r="AB38" s="69">
        <v>44196</v>
      </c>
      <c r="AC38" s="68"/>
      <c r="AD38" s="68"/>
      <c r="AE38" s="68"/>
      <c r="AF38" s="70">
        <v>2</v>
      </c>
      <c r="AG38" s="17" t="s">
        <v>804</v>
      </c>
    </row>
    <row r="39" spans="1:33" ht="45" x14ac:dyDescent="0.2">
      <c r="A39" s="242"/>
      <c r="B39" s="253"/>
      <c r="C39" s="256"/>
      <c r="D39" s="161" t="s">
        <v>72</v>
      </c>
      <c r="E39" s="162" t="s">
        <v>71</v>
      </c>
      <c r="F39" s="59" t="s">
        <v>200</v>
      </c>
      <c r="G39" s="59">
        <v>1</v>
      </c>
      <c r="H39" s="156"/>
      <c r="I39" s="156">
        <v>0.33</v>
      </c>
      <c r="J39" s="155">
        <v>0.33</v>
      </c>
      <c r="K39" s="155">
        <v>0.33</v>
      </c>
      <c r="L39" s="157"/>
      <c r="M39" s="78"/>
      <c r="N39" s="78"/>
      <c r="O39" s="78"/>
      <c r="P39" s="47"/>
      <c r="Q39" s="103" t="s">
        <v>908</v>
      </c>
      <c r="R39" s="47"/>
      <c r="S39" s="47"/>
      <c r="T39" s="47"/>
      <c r="U39" s="47"/>
      <c r="V39" s="47"/>
      <c r="W39" s="47"/>
      <c r="X39" s="47"/>
      <c r="Y39" s="47"/>
      <c r="Z39" s="47"/>
      <c r="AA39" s="20"/>
      <c r="AB39" s="20"/>
      <c r="AC39" s="7"/>
      <c r="AD39" s="7"/>
      <c r="AE39" s="7"/>
      <c r="AF39" s="7"/>
      <c r="AG39" s="17"/>
    </row>
    <row r="40" spans="1:33" ht="75" x14ac:dyDescent="0.2">
      <c r="A40" s="242"/>
      <c r="B40" s="253"/>
      <c r="C40" s="253" t="s">
        <v>73</v>
      </c>
      <c r="D40" s="153" t="s">
        <v>74</v>
      </c>
      <c r="E40" s="158" t="s">
        <v>71</v>
      </c>
      <c r="F40" s="105" t="s">
        <v>155</v>
      </c>
      <c r="G40" s="104">
        <v>1</v>
      </c>
      <c r="H40" s="160"/>
      <c r="I40" s="157" t="s">
        <v>145</v>
      </c>
      <c r="J40" s="157" t="s">
        <v>145</v>
      </c>
      <c r="K40" s="160"/>
      <c r="L40" s="160"/>
      <c r="M40" s="68" t="s">
        <v>219</v>
      </c>
      <c r="N40" s="68" t="s">
        <v>654</v>
      </c>
      <c r="O40" s="68" t="s">
        <v>299</v>
      </c>
      <c r="P40" s="68"/>
      <c r="Q40" s="103" t="s">
        <v>908</v>
      </c>
      <c r="R40" s="68"/>
      <c r="S40" s="68"/>
      <c r="T40" s="71"/>
      <c r="U40" s="71"/>
      <c r="V40" s="68"/>
      <c r="W40" s="68"/>
      <c r="X40" s="68"/>
      <c r="Y40" s="71"/>
      <c r="Z40" s="71"/>
      <c r="AA40" s="80"/>
      <c r="AB40" s="80"/>
      <c r="AC40" s="104"/>
      <c r="AD40" s="104"/>
      <c r="AE40" s="104"/>
      <c r="AF40" s="71"/>
      <c r="AG40" s="17"/>
    </row>
    <row r="41" spans="1:33" ht="60" x14ac:dyDescent="0.2">
      <c r="A41" s="242"/>
      <c r="B41" s="253"/>
      <c r="C41" s="253"/>
      <c r="D41" s="164" t="s">
        <v>203</v>
      </c>
      <c r="E41" s="162" t="s">
        <v>71</v>
      </c>
      <c r="F41" s="163" t="s">
        <v>156</v>
      </c>
      <c r="G41" s="163">
        <v>12</v>
      </c>
      <c r="H41" s="155">
        <v>3</v>
      </c>
      <c r="I41" s="156">
        <v>3</v>
      </c>
      <c r="J41" s="155">
        <v>3</v>
      </c>
      <c r="K41" s="155">
        <v>3</v>
      </c>
      <c r="L41" s="165"/>
      <c r="M41" s="12" t="s">
        <v>216</v>
      </c>
      <c r="N41" s="47" t="s">
        <v>654</v>
      </c>
      <c r="O41" s="45" t="s">
        <v>218</v>
      </c>
      <c r="P41" s="45"/>
      <c r="Q41" s="91" t="s">
        <v>758</v>
      </c>
      <c r="R41" s="12" t="s">
        <v>759</v>
      </c>
      <c r="S41" s="12" t="s">
        <v>760</v>
      </c>
      <c r="T41" s="94">
        <v>3</v>
      </c>
      <c r="U41" s="14" t="s">
        <v>317</v>
      </c>
      <c r="V41" s="12" t="s">
        <v>761</v>
      </c>
      <c r="W41" s="12" t="s">
        <v>762</v>
      </c>
      <c r="X41" s="12" t="s">
        <v>213</v>
      </c>
      <c r="Y41" s="12" t="s">
        <v>214</v>
      </c>
      <c r="Z41" s="94">
        <v>0</v>
      </c>
      <c r="AA41" s="15">
        <v>43928</v>
      </c>
      <c r="AB41" s="15">
        <v>44196</v>
      </c>
      <c r="AC41" s="16"/>
      <c r="AD41" s="16"/>
      <c r="AE41" s="16"/>
      <c r="AF41" s="94">
        <v>3</v>
      </c>
      <c r="AG41" s="17" t="s">
        <v>763</v>
      </c>
    </row>
    <row r="42" spans="1:33" ht="75" x14ac:dyDescent="0.2">
      <c r="A42" s="242"/>
      <c r="B42" s="253"/>
      <c r="C42" s="253"/>
      <c r="D42" s="153" t="s">
        <v>75</v>
      </c>
      <c r="E42" s="158" t="s">
        <v>71</v>
      </c>
      <c r="F42" s="105" t="s">
        <v>157</v>
      </c>
      <c r="G42" s="104">
        <v>2</v>
      </c>
      <c r="H42" s="160">
        <v>1</v>
      </c>
      <c r="I42" s="157">
        <v>1</v>
      </c>
      <c r="J42" s="157"/>
      <c r="K42" s="157"/>
      <c r="L42" s="165"/>
      <c r="M42" s="68" t="s">
        <v>216</v>
      </c>
      <c r="N42" s="47" t="s">
        <v>654</v>
      </c>
      <c r="O42" s="45" t="s">
        <v>218</v>
      </c>
      <c r="P42" s="12"/>
      <c r="Q42" s="91" t="s">
        <v>764</v>
      </c>
      <c r="R42" s="27" t="s">
        <v>765</v>
      </c>
      <c r="S42" s="12" t="s">
        <v>760</v>
      </c>
      <c r="T42" s="27">
        <v>1</v>
      </c>
      <c r="U42" s="14" t="s">
        <v>317</v>
      </c>
      <c r="V42" s="27" t="s">
        <v>766</v>
      </c>
      <c r="W42" s="27" t="s">
        <v>767</v>
      </c>
      <c r="X42" s="13" t="s">
        <v>213</v>
      </c>
      <c r="Y42" s="13" t="s">
        <v>214</v>
      </c>
      <c r="Z42" s="14">
        <v>0</v>
      </c>
      <c r="AA42" s="52">
        <v>43831</v>
      </c>
      <c r="AB42" s="52">
        <v>44104</v>
      </c>
      <c r="AC42" s="27"/>
      <c r="AD42" s="27"/>
      <c r="AE42" s="27">
        <v>1</v>
      </c>
      <c r="AF42" s="27"/>
      <c r="AG42" s="17" t="s">
        <v>768</v>
      </c>
    </row>
    <row r="43" spans="1:33" ht="45" x14ac:dyDescent="0.2">
      <c r="A43" s="242"/>
      <c r="B43" s="253"/>
      <c r="C43" s="253"/>
      <c r="D43" s="153" t="s">
        <v>202</v>
      </c>
      <c r="E43" s="158" t="s">
        <v>71</v>
      </c>
      <c r="F43" s="105" t="s">
        <v>158</v>
      </c>
      <c r="G43" s="27">
        <v>3</v>
      </c>
      <c r="H43" s="160">
        <v>1</v>
      </c>
      <c r="I43" s="157">
        <v>1</v>
      </c>
      <c r="K43" s="160">
        <v>1</v>
      </c>
      <c r="L43" s="165"/>
      <c r="M43" s="68" t="s">
        <v>216</v>
      </c>
      <c r="N43" s="47" t="s">
        <v>654</v>
      </c>
      <c r="O43" s="45" t="s">
        <v>218</v>
      </c>
      <c r="P43" s="12"/>
      <c r="Q43" s="91" t="s">
        <v>769</v>
      </c>
      <c r="R43" s="27" t="s">
        <v>765</v>
      </c>
      <c r="S43" s="12" t="s">
        <v>760</v>
      </c>
      <c r="T43" s="27">
        <v>1</v>
      </c>
      <c r="U43" s="56" t="s">
        <v>317</v>
      </c>
      <c r="V43" s="27" t="s">
        <v>770</v>
      </c>
      <c r="W43" s="27" t="s">
        <v>771</v>
      </c>
      <c r="X43" s="27" t="s">
        <v>213</v>
      </c>
      <c r="Y43" s="27" t="s">
        <v>214</v>
      </c>
      <c r="Z43" s="27"/>
      <c r="AA43" s="15">
        <v>43952</v>
      </c>
      <c r="AB43" s="15">
        <v>44196</v>
      </c>
      <c r="AC43" s="106"/>
      <c r="AD43" s="106"/>
      <c r="AE43" s="106"/>
      <c r="AF43" s="107">
        <v>1</v>
      </c>
      <c r="AG43" s="17" t="s">
        <v>772</v>
      </c>
    </row>
    <row r="44" spans="1:33" ht="45" x14ac:dyDescent="0.2">
      <c r="A44" s="242"/>
      <c r="B44" s="253"/>
      <c r="C44" s="253"/>
      <c r="D44" s="255" t="s">
        <v>76</v>
      </c>
      <c r="E44" s="210" t="s">
        <v>77</v>
      </c>
      <c r="F44" s="223" t="s">
        <v>159</v>
      </c>
      <c r="G44" s="213">
        <v>100</v>
      </c>
      <c r="H44" s="216">
        <v>100</v>
      </c>
      <c r="I44" s="216">
        <v>100</v>
      </c>
      <c r="J44" s="205">
        <v>100</v>
      </c>
      <c r="K44" s="205">
        <v>100</v>
      </c>
      <c r="L44" s="157"/>
      <c r="M44" s="12" t="s">
        <v>219</v>
      </c>
      <c r="N44" s="12" t="s">
        <v>340</v>
      </c>
      <c r="O44" s="12" t="s">
        <v>218</v>
      </c>
      <c r="P44" s="12"/>
      <c r="Q44" s="38" t="s">
        <v>341</v>
      </c>
      <c r="R44" s="49" t="s">
        <v>342</v>
      </c>
      <c r="S44" s="18" t="s">
        <v>343</v>
      </c>
      <c r="T44" s="49">
        <v>2</v>
      </c>
      <c r="U44" s="12" t="s">
        <v>317</v>
      </c>
      <c r="V44" s="12" t="s">
        <v>344</v>
      </c>
      <c r="W44" s="49" t="s">
        <v>345</v>
      </c>
      <c r="X44" s="13" t="s">
        <v>213</v>
      </c>
      <c r="Y44" s="12" t="s">
        <v>214</v>
      </c>
      <c r="Z44" s="12">
        <v>0</v>
      </c>
      <c r="AA44" s="28">
        <v>44256</v>
      </c>
      <c r="AB44" s="28">
        <v>44560</v>
      </c>
      <c r="AC44" s="12"/>
      <c r="AD44" s="12">
        <v>1</v>
      </c>
      <c r="AE44" s="12"/>
      <c r="AF44" s="12">
        <v>1</v>
      </c>
      <c r="AG44" s="17" t="s">
        <v>346</v>
      </c>
    </row>
    <row r="45" spans="1:33" ht="165" x14ac:dyDescent="0.2">
      <c r="A45" s="242"/>
      <c r="B45" s="253"/>
      <c r="C45" s="253"/>
      <c r="D45" s="256"/>
      <c r="E45" s="211"/>
      <c r="F45" s="224"/>
      <c r="G45" s="214"/>
      <c r="H45" s="217"/>
      <c r="I45" s="217"/>
      <c r="J45" s="219"/>
      <c r="K45" s="219"/>
      <c r="L45" s="157"/>
      <c r="M45" s="12" t="s">
        <v>219</v>
      </c>
      <c r="N45" s="12" t="s">
        <v>654</v>
      </c>
      <c r="O45" s="12" t="s">
        <v>861</v>
      </c>
      <c r="P45" s="100"/>
      <c r="Q45" s="38" t="s">
        <v>862</v>
      </c>
      <c r="R45" s="100" t="s">
        <v>863</v>
      </c>
      <c r="S45" s="100" t="s">
        <v>343</v>
      </c>
      <c r="T45" s="144">
        <v>1</v>
      </c>
      <c r="U45" s="144" t="s">
        <v>264</v>
      </c>
      <c r="V45" s="100" t="s">
        <v>864</v>
      </c>
      <c r="W45" s="100" t="s">
        <v>865</v>
      </c>
      <c r="X45" s="100" t="s">
        <v>213</v>
      </c>
      <c r="Y45" s="144" t="s">
        <v>214</v>
      </c>
      <c r="Z45" s="144">
        <v>1</v>
      </c>
      <c r="AA45" s="166">
        <v>44256</v>
      </c>
      <c r="AB45" s="166">
        <v>44439</v>
      </c>
      <c r="AC45" s="144"/>
      <c r="AD45" s="144"/>
      <c r="AE45" s="144">
        <v>1</v>
      </c>
      <c r="AF45" s="144"/>
      <c r="AG45" s="17" t="s">
        <v>866</v>
      </c>
    </row>
    <row r="46" spans="1:33" ht="90" x14ac:dyDescent="0.2">
      <c r="A46" s="242"/>
      <c r="B46" s="253"/>
      <c r="C46" s="253"/>
      <c r="D46" s="256"/>
      <c r="E46" s="211"/>
      <c r="F46" s="224"/>
      <c r="G46" s="214"/>
      <c r="H46" s="217"/>
      <c r="I46" s="217"/>
      <c r="J46" s="219"/>
      <c r="K46" s="219"/>
      <c r="L46" s="157"/>
      <c r="M46" s="12" t="s">
        <v>219</v>
      </c>
      <c r="N46" s="12" t="s">
        <v>654</v>
      </c>
      <c r="O46" s="12" t="s">
        <v>861</v>
      </c>
      <c r="P46" s="100"/>
      <c r="Q46" s="38" t="s">
        <v>867</v>
      </c>
      <c r="R46" s="100" t="s">
        <v>868</v>
      </c>
      <c r="S46" s="100" t="s">
        <v>869</v>
      </c>
      <c r="T46" s="144">
        <v>1</v>
      </c>
      <c r="U46" s="144" t="s">
        <v>264</v>
      </c>
      <c r="V46" s="100" t="s">
        <v>870</v>
      </c>
      <c r="W46" s="100" t="s">
        <v>871</v>
      </c>
      <c r="X46" s="100" t="s">
        <v>213</v>
      </c>
      <c r="Y46" s="144" t="s">
        <v>214</v>
      </c>
      <c r="Z46" s="144">
        <v>1</v>
      </c>
      <c r="AA46" s="166">
        <v>44287</v>
      </c>
      <c r="AB46" s="166">
        <v>44377</v>
      </c>
      <c r="AC46" s="144"/>
      <c r="AD46" s="144">
        <v>1</v>
      </c>
      <c r="AE46" s="144"/>
      <c r="AF46" s="144"/>
      <c r="AG46" s="17" t="s">
        <v>872</v>
      </c>
    </row>
    <row r="47" spans="1:33" ht="195" x14ac:dyDescent="0.2">
      <c r="A47" s="242"/>
      <c r="B47" s="253"/>
      <c r="C47" s="253"/>
      <c r="D47" s="256"/>
      <c r="E47" s="211"/>
      <c r="F47" s="224"/>
      <c r="G47" s="214"/>
      <c r="H47" s="217"/>
      <c r="I47" s="217"/>
      <c r="J47" s="219"/>
      <c r="K47" s="219"/>
      <c r="L47" s="157"/>
      <c r="M47" s="12" t="s">
        <v>219</v>
      </c>
      <c r="N47" s="12" t="s">
        <v>654</v>
      </c>
      <c r="O47" s="12" t="s">
        <v>861</v>
      </c>
      <c r="P47" s="100"/>
      <c r="Q47" s="38" t="s">
        <v>873</v>
      </c>
      <c r="R47" s="100" t="s">
        <v>874</v>
      </c>
      <c r="S47" s="100" t="s">
        <v>343</v>
      </c>
      <c r="T47" s="144">
        <v>1</v>
      </c>
      <c r="U47" s="144" t="s">
        <v>264</v>
      </c>
      <c r="V47" s="100" t="s">
        <v>875</v>
      </c>
      <c r="W47" s="100" t="s">
        <v>876</v>
      </c>
      <c r="X47" s="100" t="s">
        <v>213</v>
      </c>
      <c r="Y47" s="144" t="s">
        <v>214</v>
      </c>
      <c r="Z47" s="144">
        <v>1</v>
      </c>
      <c r="AA47" s="166">
        <v>44228</v>
      </c>
      <c r="AB47" s="166">
        <v>44377</v>
      </c>
      <c r="AC47" s="144"/>
      <c r="AD47" s="144">
        <v>1</v>
      </c>
      <c r="AE47" s="144"/>
      <c r="AF47" s="144"/>
      <c r="AG47" s="17" t="s">
        <v>877</v>
      </c>
    </row>
    <row r="48" spans="1:33" ht="240" x14ac:dyDescent="0.2">
      <c r="A48" s="242"/>
      <c r="B48" s="253"/>
      <c r="C48" s="253"/>
      <c r="D48" s="256"/>
      <c r="E48" s="211"/>
      <c r="F48" s="224"/>
      <c r="G48" s="214"/>
      <c r="H48" s="217"/>
      <c r="I48" s="217"/>
      <c r="J48" s="219"/>
      <c r="K48" s="219"/>
      <c r="L48" s="157"/>
      <c r="M48" s="12" t="s">
        <v>219</v>
      </c>
      <c r="N48" s="12" t="s">
        <v>654</v>
      </c>
      <c r="O48" s="12" t="s">
        <v>861</v>
      </c>
      <c r="P48" s="100"/>
      <c r="Q48" s="38" t="s">
        <v>878</v>
      </c>
      <c r="R48" s="100" t="s">
        <v>879</v>
      </c>
      <c r="S48" s="100" t="s">
        <v>880</v>
      </c>
      <c r="T48" s="144">
        <v>1</v>
      </c>
      <c r="U48" s="144" t="s">
        <v>264</v>
      </c>
      <c r="V48" s="100" t="s">
        <v>881</v>
      </c>
      <c r="W48" s="100" t="s">
        <v>882</v>
      </c>
      <c r="X48" s="100" t="s">
        <v>213</v>
      </c>
      <c r="Y48" s="144" t="s">
        <v>214</v>
      </c>
      <c r="Z48" s="144">
        <v>0</v>
      </c>
      <c r="AA48" s="166">
        <v>44228</v>
      </c>
      <c r="AB48" s="166">
        <v>44377</v>
      </c>
      <c r="AC48" s="144"/>
      <c r="AD48" s="144">
        <v>1</v>
      </c>
      <c r="AE48" s="144"/>
      <c r="AF48" s="144"/>
      <c r="AG48" s="17" t="s">
        <v>883</v>
      </c>
    </row>
    <row r="49" spans="1:33" ht="135" x14ac:dyDescent="0.2">
      <c r="A49" s="242"/>
      <c r="B49" s="253"/>
      <c r="C49" s="253"/>
      <c r="D49" s="256"/>
      <c r="E49" s="211"/>
      <c r="F49" s="224"/>
      <c r="G49" s="214"/>
      <c r="H49" s="217"/>
      <c r="I49" s="217"/>
      <c r="J49" s="219"/>
      <c r="K49" s="219"/>
      <c r="L49" s="157"/>
      <c r="M49" s="12" t="s">
        <v>219</v>
      </c>
      <c r="N49" s="12" t="s">
        <v>654</v>
      </c>
      <c r="O49" s="12" t="s">
        <v>861</v>
      </c>
      <c r="P49" s="100"/>
      <c r="Q49" s="38" t="s">
        <v>884</v>
      </c>
      <c r="R49" s="100" t="s">
        <v>885</v>
      </c>
      <c r="S49" s="100" t="s">
        <v>886</v>
      </c>
      <c r="T49" s="144">
        <v>2</v>
      </c>
      <c r="U49" s="144" t="s">
        <v>264</v>
      </c>
      <c r="V49" s="100" t="s">
        <v>887</v>
      </c>
      <c r="W49" s="100" t="s">
        <v>888</v>
      </c>
      <c r="X49" s="100" t="s">
        <v>213</v>
      </c>
      <c r="Y49" s="144" t="s">
        <v>214</v>
      </c>
      <c r="Z49" s="144">
        <v>0</v>
      </c>
      <c r="AA49" s="166">
        <v>44287</v>
      </c>
      <c r="AB49" s="166">
        <v>44560</v>
      </c>
      <c r="AC49" s="144"/>
      <c r="AD49" s="144"/>
      <c r="AE49" s="144">
        <v>1</v>
      </c>
      <c r="AF49" s="144">
        <v>1</v>
      </c>
      <c r="AG49" s="17" t="s">
        <v>887</v>
      </c>
    </row>
    <row r="50" spans="1:33" ht="225" x14ac:dyDescent="0.2">
      <c r="A50" s="242"/>
      <c r="B50" s="253"/>
      <c r="C50" s="253"/>
      <c r="D50" s="256"/>
      <c r="E50" s="211"/>
      <c r="F50" s="224"/>
      <c r="G50" s="214"/>
      <c r="H50" s="217"/>
      <c r="I50" s="217"/>
      <c r="J50" s="219"/>
      <c r="K50" s="219"/>
      <c r="L50" s="157"/>
      <c r="M50" s="12" t="s">
        <v>219</v>
      </c>
      <c r="N50" s="12" t="s">
        <v>654</v>
      </c>
      <c r="O50" s="12" t="s">
        <v>861</v>
      </c>
      <c r="P50" s="100"/>
      <c r="Q50" s="38" t="s">
        <v>889</v>
      </c>
      <c r="R50" s="100" t="s">
        <v>890</v>
      </c>
      <c r="S50" s="100" t="s">
        <v>301</v>
      </c>
      <c r="T50" s="144">
        <v>1</v>
      </c>
      <c r="U50" s="144" t="s">
        <v>264</v>
      </c>
      <c r="V50" s="100" t="s">
        <v>891</v>
      </c>
      <c r="W50" s="100" t="s">
        <v>892</v>
      </c>
      <c r="X50" s="100" t="s">
        <v>213</v>
      </c>
      <c r="Y50" s="144" t="s">
        <v>214</v>
      </c>
      <c r="Z50" s="144">
        <v>0</v>
      </c>
      <c r="AA50" s="166">
        <v>44287</v>
      </c>
      <c r="AB50" s="166">
        <v>44560</v>
      </c>
      <c r="AC50" s="144"/>
      <c r="AD50" s="144"/>
      <c r="AE50" s="144"/>
      <c r="AF50" s="144">
        <v>1</v>
      </c>
      <c r="AG50" s="17" t="s">
        <v>893</v>
      </c>
    </row>
    <row r="51" spans="1:33" ht="60" x14ac:dyDescent="0.2">
      <c r="A51" s="242"/>
      <c r="B51" s="253"/>
      <c r="C51" s="253"/>
      <c r="D51" s="256"/>
      <c r="E51" s="211"/>
      <c r="F51" s="224"/>
      <c r="G51" s="214"/>
      <c r="H51" s="217"/>
      <c r="I51" s="217"/>
      <c r="J51" s="219"/>
      <c r="K51" s="219"/>
      <c r="L51" s="157"/>
      <c r="M51" s="12" t="s">
        <v>219</v>
      </c>
      <c r="N51" s="12" t="s">
        <v>654</v>
      </c>
      <c r="O51" s="12" t="s">
        <v>861</v>
      </c>
      <c r="P51" s="100"/>
      <c r="Q51" s="38" t="s">
        <v>894</v>
      </c>
      <c r="R51" s="167" t="s">
        <v>10</v>
      </c>
      <c r="S51" s="100" t="s">
        <v>895</v>
      </c>
      <c r="T51" s="144">
        <v>1</v>
      </c>
      <c r="U51" s="144" t="s">
        <v>264</v>
      </c>
      <c r="V51" s="100" t="s">
        <v>896</v>
      </c>
      <c r="W51" s="100" t="s">
        <v>897</v>
      </c>
      <c r="X51" s="100" t="s">
        <v>213</v>
      </c>
      <c r="Y51" s="144" t="s">
        <v>214</v>
      </c>
      <c r="Z51" s="144">
        <v>1</v>
      </c>
      <c r="AA51" s="166">
        <v>44197</v>
      </c>
      <c r="AB51" s="166" t="s">
        <v>898</v>
      </c>
      <c r="AC51" s="144">
        <v>1</v>
      </c>
      <c r="AD51" s="144"/>
      <c r="AE51" s="144"/>
      <c r="AF51" s="144"/>
      <c r="AG51" s="17" t="s">
        <v>899</v>
      </c>
    </row>
    <row r="52" spans="1:33" ht="90" x14ac:dyDescent="0.2">
      <c r="A52" s="242"/>
      <c r="B52" s="253"/>
      <c r="C52" s="253"/>
      <c r="D52" s="256"/>
      <c r="E52" s="211"/>
      <c r="F52" s="224"/>
      <c r="G52" s="214"/>
      <c r="H52" s="217"/>
      <c r="I52" s="217"/>
      <c r="J52" s="219"/>
      <c r="K52" s="219"/>
      <c r="L52" s="157"/>
      <c r="M52" s="12" t="s">
        <v>219</v>
      </c>
      <c r="N52" s="12" t="s">
        <v>654</v>
      </c>
      <c r="O52" s="12" t="s">
        <v>861</v>
      </c>
      <c r="P52" s="100"/>
      <c r="Q52" s="38" t="s">
        <v>900</v>
      </c>
      <c r="R52" s="167" t="s">
        <v>10</v>
      </c>
      <c r="S52" s="100" t="s">
        <v>895</v>
      </c>
      <c r="T52" s="144">
        <v>1</v>
      </c>
      <c r="U52" s="144" t="s">
        <v>264</v>
      </c>
      <c r="V52" s="100" t="s">
        <v>901</v>
      </c>
      <c r="W52" s="100" t="s">
        <v>902</v>
      </c>
      <c r="X52" s="100" t="s">
        <v>213</v>
      </c>
      <c r="Y52" s="144" t="s">
        <v>214</v>
      </c>
      <c r="Z52" s="144">
        <v>1</v>
      </c>
      <c r="AA52" s="166">
        <v>44470</v>
      </c>
      <c r="AB52" s="166">
        <v>44560</v>
      </c>
      <c r="AC52" s="144"/>
      <c r="AD52" s="144"/>
      <c r="AE52" s="144"/>
      <c r="AF52" s="144">
        <v>1</v>
      </c>
      <c r="AG52" s="17" t="s">
        <v>903</v>
      </c>
    </row>
    <row r="53" spans="1:33" ht="75" x14ac:dyDescent="0.2">
      <c r="A53" s="242"/>
      <c r="B53" s="253"/>
      <c r="C53" s="253"/>
      <c r="D53" s="256"/>
      <c r="E53" s="211"/>
      <c r="F53" s="224"/>
      <c r="G53" s="214"/>
      <c r="H53" s="217"/>
      <c r="I53" s="217"/>
      <c r="J53" s="219"/>
      <c r="K53" s="219"/>
      <c r="L53" s="157"/>
      <c r="M53" s="12" t="s">
        <v>219</v>
      </c>
      <c r="N53" s="12" t="s">
        <v>654</v>
      </c>
      <c r="O53" s="12" t="s">
        <v>861</v>
      </c>
      <c r="P53" s="100"/>
      <c r="Q53" s="38" t="s">
        <v>904</v>
      </c>
      <c r="R53" s="144" t="s">
        <v>380</v>
      </c>
      <c r="S53" s="100" t="s">
        <v>381</v>
      </c>
      <c r="T53" s="144">
        <v>1</v>
      </c>
      <c r="U53" s="144" t="s">
        <v>264</v>
      </c>
      <c r="V53" s="100" t="s">
        <v>905</v>
      </c>
      <c r="W53" s="100" t="s">
        <v>906</v>
      </c>
      <c r="X53" s="100" t="s">
        <v>213</v>
      </c>
      <c r="Y53" s="144" t="s">
        <v>214</v>
      </c>
      <c r="Z53" s="144">
        <v>1</v>
      </c>
      <c r="AA53" s="166">
        <v>44470</v>
      </c>
      <c r="AB53" s="166">
        <v>44560</v>
      </c>
      <c r="AC53" s="144"/>
      <c r="AD53" s="144"/>
      <c r="AE53" s="144"/>
      <c r="AF53" s="144">
        <v>1</v>
      </c>
      <c r="AG53" s="17" t="s">
        <v>907</v>
      </c>
    </row>
    <row r="54" spans="1:33" ht="195" x14ac:dyDescent="0.2">
      <c r="A54" s="242"/>
      <c r="B54" s="242" t="s">
        <v>78</v>
      </c>
      <c r="C54" s="242" t="s">
        <v>79</v>
      </c>
      <c r="D54" s="207" t="s">
        <v>80</v>
      </c>
      <c r="E54" s="210" t="s">
        <v>77</v>
      </c>
      <c r="F54" s="213" t="s">
        <v>160</v>
      </c>
      <c r="G54" s="213">
        <v>100</v>
      </c>
      <c r="H54" s="216">
        <v>100</v>
      </c>
      <c r="I54" s="216">
        <v>100</v>
      </c>
      <c r="J54" s="205">
        <v>100</v>
      </c>
      <c r="K54" s="205">
        <v>100</v>
      </c>
      <c r="L54" s="157"/>
      <c r="M54" s="12" t="s">
        <v>241</v>
      </c>
      <c r="N54" s="12" t="s">
        <v>298</v>
      </c>
      <c r="O54" s="12" t="s">
        <v>299</v>
      </c>
      <c r="P54" s="12"/>
      <c r="Q54" s="38" t="s">
        <v>300</v>
      </c>
      <c r="R54" s="12" t="s">
        <v>12</v>
      </c>
      <c r="S54" s="12" t="s">
        <v>301</v>
      </c>
      <c r="T54" s="14">
        <v>3000</v>
      </c>
      <c r="U54" s="14" t="s">
        <v>264</v>
      </c>
      <c r="V54" s="96" t="s">
        <v>302</v>
      </c>
      <c r="W54" s="12" t="s">
        <v>303</v>
      </c>
      <c r="X54" s="14" t="s">
        <v>213</v>
      </c>
      <c r="Y54" s="12" t="s">
        <v>214</v>
      </c>
      <c r="Z54" s="14">
        <v>3000</v>
      </c>
      <c r="AA54" s="168">
        <v>44197</v>
      </c>
      <c r="AB54" s="168">
        <v>44561</v>
      </c>
      <c r="AC54" s="94"/>
      <c r="AD54" s="94">
        <v>1500</v>
      </c>
      <c r="AE54" s="94"/>
      <c r="AF54" s="94">
        <v>1500</v>
      </c>
      <c r="AG54" s="17" t="s">
        <v>304</v>
      </c>
    </row>
    <row r="55" spans="1:33" ht="90" x14ac:dyDescent="0.2">
      <c r="A55" s="242"/>
      <c r="B55" s="242"/>
      <c r="C55" s="242"/>
      <c r="D55" s="209"/>
      <c r="E55" s="212"/>
      <c r="F55" s="215"/>
      <c r="G55" s="215"/>
      <c r="H55" s="218"/>
      <c r="I55" s="218"/>
      <c r="J55" s="206"/>
      <c r="K55" s="206"/>
      <c r="L55" s="157"/>
      <c r="M55" s="12" t="s">
        <v>241</v>
      </c>
      <c r="N55" s="12" t="s">
        <v>298</v>
      </c>
      <c r="O55" s="12" t="s">
        <v>299</v>
      </c>
      <c r="P55" s="12"/>
      <c r="Q55" s="91" t="s">
        <v>773</v>
      </c>
      <c r="R55" s="12" t="s">
        <v>774</v>
      </c>
      <c r="S55" s="12" t="s">
        <v>666</v>
      </c>
      <c r="T55" s="94">
        <v>17</v>
      </c>
      <c r="U55" s="14" t="s">
        <v>264</v>
      </c>
      <c r="V55" s="12" t="s">
        <v>775</v>
      </c>
      <c r="W55" s="12" t="s">
        <v>776</v>
      </c>
      <c r="X55" s="13" t="s">
        <v>213</v>
      </c>
      <c r="Y55" s="14" t="s">
        <v>777</v>
      </c>
      <c r="Z55" s="14">
        <v>17</v>
      </c>
      <c r="AA55" s="15">
        <v>44256</v>
      </c>
      <c r="AB55" s="15">
        <v>44561</v>
      </c>
      <c r="AC55" s="94">
        <f>0+0+2</f>
        <v>2</v>
      </c>
      <c r="AD55" s="94">
        <f>2+1+1</f>
        <v>4</v>
      </c>
      <c r="AE55" s="94">
        <f>3+2+2</f>
        <v>7</v>
      </c>
      <c r="AF55" s="94">
        <f>4</f>
        <v>4</v>
      </c>
      <c r="AG55" s="17" t="s">
        <v>775</v>
      </c>
    </row>
    <row r="56" spans="1:33" ht="90" x14ac:dyDescent="0.2">
      <c r="A56" s="242"/>
      <c r="B56" s="242"/>
      <c r="C56" s="242"/>
      <c r="D56" s="161" t="s">
        <v>81</v>
      </c>
      <c r="E56" s="162" t="s">
        <v>77</v>
      </c>
      <c r="F56" s="163" t="s">
        <v>161</v>
      </c>
      <c r="G56" s="163">
        <v>100</v>
      </c>
      <c r="H56" s="156"/>
      <c r="I56" s="156">
        <v>100</v>
      </c>
      <c r="J56" s="155">
        <v>100</v>
      </c>
      <c r="K56" s="155">
        <v>100</v>
      </c>
      <c r="L56" s="157"/>
      <c r="M56" s="12" t="s">
        <v>241</v>
      </c>
      <c r="N56" s="12" t="s">
        <v>298</v>
      </c>
      <c r="O56" s="12" t="s">
        <v>299</v>
      </c>
      <c r="P56" s="12"/>
      <c r="Q56" s="91" t="s">
        <v>305</v>
      </c>
      <c r="R56" s="12" t="s">
        <v>12</v>
      </c>
      <c r="S56" s="12" t="s">
        <v>301</v>
      </c>
      <c r="T56" s="144">
        <v>1</v>
      </c>
      <c r="U56" s="14" t="s">
        <v>264</v>
      </c>
      <c r="V56" s="100" t="s">
        <v>306</v>
      </c>
      <c r="W56" s="100" t="s">
        <v>307</v>
      </c>
      <c r="X56" s="14" t="s">
        <v>213</v>
      </c>
      <c r="Y56" s="12" t="s">
        <v>214</v>
      </c>
      <c r="Z56" s="144">
        <v>0</v>
      </c>
      <c r="AA56" s="168">
        <v>44228</v>
      </c>
      <c r="AB56" s="168">
        <v>44561</v>
      </c>
      <c r="AC56" s="144"/>
      <c r="AD56" s="144">
        <v>0.5</v>
      </c>
      <c r="AE56" s="144"/>
      <c r="AF56" s="144">
        <v>0.5</v>
      </c>
      <c r="AG56" s="17" t="s">
        <v>308</v>
      </c>
    </row>
    <row r="57" spans="1:33" ht="180" x14ac:dyDescent="0.2">
      <c r="A57" s="242"/>
      <c r="B57" s="242"/>
      <c r="C57" s="242"/>
      <c r="D57" s="159" t="s">
        <v>82</v>
      </c>
      <c r="E57" s="158" t="s">
        <v>12</v>
      </c>
      <c r="F57" s="105" t="s">
        <v>162</v>
      </c>
      <c r="G57" s="104">
        <v>1</v>
      </c>
      <c r="H57" s="25"/>
      <c r="I57" s="157" t="s">
        <v>145</v>
      </c>
      <c r="J57" s="157" t="s">
        <v>145</v>
      </c>
      <c r="K57" s="160"/>
      <c r="L57" s="157"/>
      <c r="M57" s="12" t="s">
        <v>241</v>
      </c>
      <c r="N57" s="12" t="s">
        <v>298</v>
      </c>
      <c r="O57" s="12" t="s">
        <v>299</v>
      </c>
      <c r="P57" s="12"/>
      <c r="Q57" s="91" t="s">
        <v>309</v>
      </c>
      <c r="R57" s="92" t="s">
        <v>310</v>
      </c>
      <c r="S57" s="12" t="s">
        <v>301</v>
      </c>
      <c r="T57" s="14">
        <v>1</v>
      </c>
      <c r="U57" s="14" t="s">
        <v>264</v>
      </c>
      <c r="V57" s="12" t="s">
        <v>311</v>
      </c>
      <c r="W57" s="12" t="s">
        <v>312</v>
      </c>
      <c r="X57" s="14" t="s">
        <v>213</v>
      </c>
      <c r="Y57" s="12" t="s">
        <v>214</v>
      </c>
      <c r="Z57" s="144">
        <v>0</v>
      </c>
      <c r="AA57" s="168">
        <v>44228</v>
      </c>
      <c r="AB57" s="168">
        <v>44561</v>
      </c>
      <c r="AC57" s="144"/>
      <c r="AD57" s="144">
        <v>0.5</v>
      </c>
      <c r="AE57" s="144"/>
      <c r="AF57" s="144">
        <v>0.5</v>
      </c>
      <c r="AG57" s="17" t="s">
        <v>313</v>
      </c>
    </row>
    <row r="58" spans="1:33" ht="165" x14ac:dyDescent="0.2">
      <c r="A58" s="242"/>
      <c r="B58" s="242"/>
      <c r="C58" s="242" t="s">
        <v>83</v>
      </c>
      <c r="D58" s="164" t="s">
        <v>84</v>
      </c>
      <c r="E58" s="162" t="s">
        <v>77</v>
      </c>
      <c r="F58" s="163" t="s">
        <v>163</v>
      </c>
      <c r="G58" s="163">
        <v>1</v>
      </c>
      <c r="H58" s="156" t="s">
        <v>195</v>
      </c>
      <c r="I58" s="156" t="s">
        <v>196</v>
      </c>
      <c r="J58" s="155"/>
      <c r="K58" s="155"/>
      <c r="L58" s="156"/>
      <c r="M58" s="12" t="s">
        <v>241</v>
      </c>
      <c r="N58" s="12" t="s">
        <v>298</v>
      </c>
      <c r="O58" s="12" t="s">
        <v>299</v>
      </c>
      <c r="P58" s="12"/>
      <c r="Q58" s="91" t="s">
        <v>314</v>
      </c>
      <c r="R58" s="92" t="s">
        <v>315</v>
      </c>
      <c r="S58" s="12" t="s">
        <v>316</v>
      </c>
      <c r="T58" s="14">
        <v>1</v>
      </c>
      <c r="U58" s="14" t="s">
        <v>317</v>
      </c>
      <c r="V58" s="12" t="s">
        <v>318</v>
      </c>
      <c r="W58" s="12" t="s">
        <v>319</v>
      </c>
      <c r="X58" s="14" t="s">
        <v>213</v>
      </c>
      <c r="Y58" s="12" t="s">
        <v>214</v>
      </c>
      <c r="Z58" s="144">
        <v>1</v>
      </c>
      <c r="AA58" s="168">
        <v>44228</v>
      </c>
      <c r="AB58" s="168">
        <v>44561</v>
      </c>
      <c r="AC58" s="144"/>
      <c r="AD58" s="144">
        <v>0.5</v>
      </c>
      <c r="AE58" s="144"/>
      <c r="AF58" s="144">
        <v>0.5</v>
      </c>
      <c r="AG58" s="17" t="s">
        <v>320</v>
      </c>
    </row>
    <row r="59" spans="1:33" ht="165" x14ac:dyDescent="0.2">
      <c r="A59" s="242"/>
      <c r="B59" s="242"/>
      <c r="C59" s="242"/>
      <c r="D59" s="164" t="s">
        <v>85</v>
      </c>
      <c r="E59" s="162" t="s">
        <v>77</v>
      </c>
      <c r="F59" s="163" t="s">
        <v>164</v>
      </c>
      <c r="G59" s="163">
        <v>1</v>
      </c>
      <c r="H59" s="156" t="s">
        <v>195</v>
      </c>
      <c r="I59" s="156" t="s">
        <v>196</v>
      </c>
      <c r="J59" s="155"/>
      <c r="K59" s="155"/>
      <c r="L59" s="156"/>
      <c r="M59" s="12" t="s">
        <v>241</v>
      </c>
      <c r="N59" s="12" t="s">
        <v>298</v>
      </c>
      <c r="O59" s="12" t="s">
        <v>299</v>
      </c>
      <c r="P59" s="12"/>
      <c r="Q59" s="91" t="s">
        <v>321</v>
      </c>
      <c r="R59" s="92" t="s">
        <v>315</v>
      </c>
      <c r="S59" s="12" t="s">
        <v>316</v>
      </c>
      <c r="T59" s="14">
        <v>1</v>
      </c>
      <c r="U59" s="14" t="s">
        <v>317</v>
      </c>
      <c r="V59" s="12" t="s">
        <v>322</v>
      </c>
      <c r="W59" s="12" t="s">
        <v>323</v>
      </c>
      <c r="X59" s="14" t="s">
        <v>213</v>
      </c>
      <c r="Y59" s="12" t="s">
        <v>214</v>
      </c>
      <c r="Z59" s="144">
        <v>1</v>
      </c>
      <c r="AA59" s="168">
        <v>44228</v>
      </c>
      <c r="AB59" s="168">
        <v>44561</v>
      </c>
      <c r="AC59" s="144"/>
      <c r="AD59" s="144">
        <v>0.5</v>
      </c>
      <c r="AE59" s="144"/>
      <c r="AF59" s="144">
        <v>0.5</v>
      </c>
      <c r="AG59" s="17" t="s">
        <v>324</v>
      </c>
    </row>
    <row r="60" spans="1:33" ht="90" x14ac:dyDescent="0.2">
      <c r="A60" s="242"/>
      <c r="B60" s="242"/>
      <c r="C60" s="242"/>
      <c r="D60" s="164"/>
      <c r="E60" s="169"/>
      <c r="F60" s="163"/>
      <c r="G60" s="163"/>
      <c r="H60" s="156"/>
      <c r="I60" s="156"/>
      <c r="J60" s="155"/>
      <c r="K60" s="155"/>
      <c r="L60" s="156"/>
      <c r="M60" s="47" t="s">
        <v>241</v>
      </c>
      <c r="N60" s="47" t="s">
        <v>298</v>
      </c>
      <c r="O60" s="47" t="s">
        <v>218</v>
      </c>
      <c r="P60" s="47"/>
      <c r="Q60" s="91" t="s">
        <v>911</v>
      </c>
      <c r="R60" s="47" t="s">
        <v>12</v>
      </c>
      <c r="S60" s="47" t="s">
        <v>301</v>
      </c>
      <c r="T60" s="170">
        <v>4</v>
      </c>
      <c r="U60" s="21" t="s">
        <v>317</v>
      </c>
      <c r="V60" s="47" t="s">
        <v>325</v>
      </c>
      <c r="W60" s="47" t="s">
        <v>326</v>
      </c>
      <c r="X60" s="47" t="s">
        <v>213</v>
      </c>
      <c r="Y60" s="47" t="s">
        <v>214</v>
      </c>
      <c r="Z60" s="170">
        <v>4</v>
      </c>
      <c r="AA60" s="171">
        <v>44228</v>
      </c>
      <c r="AB60" s="171">
        <v>44561</v>
      </c>
      <c r="AC60" s="5"/>
      <c r="AD60" s="170">
        <v>2</v>
      </c>
      <c r="AE60" s="170"/>
      <c r="AF60" s="170">
        <v>2</v>
      </c>
      <c r="AG60" s="17" t="s">
        <v>327</v>
      </c>
    </row>
    <row r="61" spans="1:33" ht="75" x14ac:dyDescent="0.2">
      <c r="A61" s="242"/>
      <c r="B61" s="242"/>
      <c r="C61" s="242"/>
      <c r="D61" s="159" t="s">
        <v>86</v>
      </c>
      <c r="E61" s="158" t="s">
        <v>77</v>
      </c>
      <c r="F61" s="53" t="s">
        <v>165</v>
      </c>
      <c r="G61" s="104">
        <v>90</v>
      </c>
      <c r="H61" s="157">
        <v>90</v>
      </c>
      <c r="I61" s="157">
        <v>92</v>
      </c>
      <c r="J61" s="160">
        <v>94</v>
      </c>
      <c r="K61" s="160">
        <v>96</v>
      </c>
      <c r="L61" s="157"/>
      <c r="M61" s="47"/>
      <c r="N61" s="47"/>
      <c r="O61" s="47"/>
      <c r="P61" s="47"/>
      <c r="Q61" s="91" t="s">
        <v>908</v>
      </c>
      <c r="R61" s="47"/>
      <c r="S61" s="12"/>
      <c r="T61" s="26"/>
      <c r="U61" s="12"/>
      <c r="V61" s="12"/>
      <c r="W61" s="56"/>
      <c r="X61" s="13"/>
      <c r="Y61" s="12"/>
      <c r="Z61" s="12"/>
      <c r="AA61" s="28"/>
      <c r="AB61" s="28"/>
      <c r="AC61" s="12"/>
      <c r="AD61" s="12"/>
      <c r="AE61" s="12"/>
      <c r="AF61" s="12"/>
      <c r="AG61" s="17"/>
    </row>
    <row r="62" spans="1:33" ht="75" x14ac:dyDescent="0.2">
      <c r="A62" s="242"/>
      <c r="B62" s="242"/>
      <c r="C62" s="242"/>
      <c r="D62" s="159" t="s">
        <v>87</v>
      </c>
      <c r="E62" s="158" t="s">
        <v>77</v>
      </c>
      <c r="F62" s="53" t="s">
        <v>166</v>
      </c>
      <c r="G62" s="104">
        <v>2</v>
      </c>
      <c r="H62" s="27"/>
      <c r="I62" s="27">
        <v>1</v>
      </c>
      <c r="J62" s="160"/>
      <c r="K62" s="104">
        <v>1</v>
      </c>
      <c r="L62" s="27"/>
      <c r="M62" s="47"/>
      <c r="N62" s="47"/>
      <c r="O62" s="47"/>
      <c r="P62" s="47"/>
      <c r="Q62" s="91" t="s">
        <v>908</v>
      </c>
      <c r="R62" s="47"/>
      <c r="S62" s="47"/>
      <c r="T62" s="47"/>
      <c r="U62" s="47"/>
      <c r="V62" s="47"/>
      <c r="W62" s="6"/>
      <c r="X62" s="22"/>
      <c r="Y62" s="47"/>
      <c r="Z62" s="47"/>
      <c r="AA62" s="20"/>
      <c r="AB62" s="20"/>
      <c r="AC62" s="47"/>
      <c r="AD62" s="47"/>
      <c r="AE62" s="47"/>
      <c r="AF62" s="57"/>
      <c r="AG62" s="17"/>
    </row>
    <row r="63" spans="1:33" ht="120" x14ac:dyDescent="0.2">
      <c r="A63" s="242"/>
      <c r="B63" s="242"/>
      <c r="C63" s="161" t="s">
        <v>88</v>
      </c>
      <c r="D63" s="161" t="s">
        <v>89</v>
      </c>
      <c r="E63" s="162" t="s">
        <v>77</v>
      </c>
      <c r="F63" s="163" t="s">
        <v>167</v>
      </c>
      <c r="G63" s="163">
        <v>100</v>
      </c>
      <c r="H63" s="156">
        <v>100</v>
      </c>
      <c r="I63" s="156">
        <v>100</v>
      </c>
      <c r="J63" s="156">
        <v>100</v>
      </c>
      <c r="K63" s="156">
        <v>100</v>
      </c>
      <c r="L63" s="156"/>
      <c r="M63" s="172" t="s">
        <v>241</v>
      </c>
      <c r="N63" s="172" t="s">
        <v>298</v>
      </c>
      <c r="O63" s="172" t="s">
        <v>328</v>
      </c>
      <c r="P63" s="12"/>
      <c r="Q63" s="91" t="s">
        <v>329</v>
      </c>
      <c r="R63" s="120" t="s">
        <v>12</v>
      </c>
      <c r="S63" s="120" t="s">
        <v>301</v>
      </c>
      <c r="T63" s="173">
        <v>1</v>
      </c>
      <c r="U63" s="174" t="s">
        <v>317</v>
      </c>
      <c r="V63" s="120" t="s">
        <v>330</v>
      </c>
      <c r="W63" s="120" t="s">
        <v>331</v>
      </c>
      <c r="X63" s="120" t="s">
        <v>221</v>
      </c>
      <c r="Y63" s="120" t="s">
        <v>214</v>
      </c>
      <c r="Z63" s="175">
        <v>1</v>
      </c>
      <c r="AA63" s="176">
        <v>44256</v>
      </c>
      <c r="AB63" s="176">
        <v>44561</v>
      </c>
      <c r="AC63" s="21"/>
      <c r="AD63" s="173">
        <v>1</v>
      </c>
      <c r="AE63" s="174"/>
      <c r="AF63" s="173">
        <v>1</v>
      </c>
      <c r="AG63" s="17" t="s">
        <v>332</v>
      </c>
    </row>
    <row r="64" spans="1:33" ht="60" x14ac:dyDescent="0.2">
      <c r="A64" s="242"/>
      <c r="B64" s="254" t="s">
        <v>90</v>
      </c>
      <c r="C64" s="257" t="s">
        <v>91</v>
      </c>
      <c r="D64" s="276" t="s">
        <v>92</v>
      </c>
      <c r="E64" s="277" t="s">
        <v>93</v>
      </c>
      <c r="F64" s="213" t="s">
        <v>168</v>
      </c>
      <c r="G64" s="205">
        <v>100</v>
      </c>
      <c r="H64" s="216">
        <v>20</v>
      </c>
      <c r="I64" s="216">
        <v>80</v>
      </c>
      <c r="J64" s="205"/>
      <c r="K64" s="205"/>
      <c r="L64" s="157"/>
      <c r="M64" s="12" t="s">
        <v>216</v>
      </c>
      <c r="N64" s="12" t="s">
        <v>347</v>
      </c>
      <c r="O64" s="12" t="s">
        <v>328</v>
      </c>
      <c r="P64" s="12"/>
      <c r="Q64" s="91" t="s">
        <v>348</v>
      </c>
      <c r="R64" s="12" t="s">
        <v>349</v>
      </c>
      <c r="S64" s="18" t="s">
        <v>343</v>
      </c>
      <c r="T64" s="49">
        <v>1</v>
      </c>
      <c r="U64" s="12" t="s">
        <v>264</v>
      </c>
      <c r="V64" s="49" t="s">
        <v>350</v>
      </c>
      <c r="W64" s="49" t="s">
        <v>351</v>
      </c>
      <c r="X64" s="13" t="s">
        <v>352</v>
      </c>
      <c r="Y64" s="12" t="s">
        <v>214</v>
      </c>
      <c r="Z64" s="12">
        <v>0</v>
      </c>
      <c r="AA64" s="28">
        <v>44228</v>
      </c>
      <c r="AB64" s="28">
        <v>44377</v>
      </c>
      <c r="AC64" s="12"/>
      <c r="AD64" s="12">
        <v>1</v>
      </c>
      <c r="AE64" s="12"/>
      <c r="AF64" s="12"/>
      <c r="AG64" s="17" t="s">
        <v>353</v>
      </c>
    </row>
    <row r="65" spans="1:33" ht="60" x14ac:dyDescent="0.2">
      <c r="A65" s="242"/>
      <c r="B65" s="254"/>
      <c r="C65" s="257"/>
      <c r="D65" s="276"/>
      <c r="E65" s="278"/>
      <c r="F65" s="214"/>
      <c r="G65" s="219"/>
      <c r="H65" s="217"/>
      <c r="I65" s="217"/>
      <c r="J65" s="219"/>
      <c r="K65" s="219"/>
      <c r="L65" s="157"/>
      <c r="M65" s="12" t="s">
        <v>216</v>
      </c>
      <c r="N65" s="12" t="s">
        <v>347</v>
      </c>
      <c r="O65" s="12" t="s">
        <v>328</v>
      </c>
      <c r="P65" s="12"/>
      <c r="Q65" s="91" t="s">
        <v>354</v>
      </c>
      <c r="R65" s="12" t="s">
        <v>349</v>
      </c>
      <c r="S65" s="18" t="s">
        <v>343</v>
      </c>
      <c r="T65" s="49">
        <v>1</v>
      </c>
      <c r="U65" s="12" t="s">
        <v>264</v>
      </c>
      <c r="V65" s="49" t="s">
        <v>355</v>
      </c>
      <c r="W65" s="49" t="s">
        <v>356</v>
      </c>
      <c r="X65" s="13" t="s">
        <v>352</v>
      </c>
      <c r="Y65" s="12" t="s">
        <v>214</v>
      </c>
      <c r="Z65" s="12">
        <v>0</v>
      </c>
      <c r="AA65" s="28">
        <v>44198</v>
      </c>
      <c r="AB65" s="28">
        <v>44377</v>
      </c>
      <c r="AC65" s="12"/>
      <c r="AD65" s="12">
        <v>1</v>
      </c>
      <c r="AE65" s="12"/>
      <c r="AF65" s="44"/>
      <c r="AG65" s="17" t="s">
        <v>357</v>
      </c>
    </row>
    <row r="66" spans="1:33" ht="60" x14ac:dyDescent="0.2">
      <c r="A66" s="242"/>
      <c r="B66" s="254"/>
      <c r="C66" s="257"/>
      <c r="D66" s="276"/>
      <c r="E66" s="278"/>
      <c r="F66" s="214"/>
      <c r="G66" s="219"/>
      <c r="H66" s="217"/>
      <c r="I66" s="217"/>
      <c r="J66" s="219"/>
      <c r="K66" s="219"/>
      <c r="L66" s="157"/>
      <c r="M66" s="12" t="s">
        <v>216</v>
      </c>
      <c r="N66" s="12" t="s">
        <v>347</v>
      </c>
      <c r="O66" s="41" t="s">
        <v>218</v>
      </c>
      <c r="P66" s="12"/>
      <c r="Q66" s="91" t="s">
        <v>358</v>
      </c>
      <c r="R66" s="12" t="s">
        <v>349</v>
      </c>
      <c r="S66" s="18" t="s">
        <v>343</v>
      </c>
      <c r="T66" s="204">
        <v>0.5</v>
      </c>
      <c r="U66" s="12" t="s">
        <v>264</v>
      </c>
      <c r="V66" s="49" t="s">
        <v>359</v>
      </c>
      <c r="W66" s="49" t="s">
        <v>360</v>
      </c>
      <c r="X66" s="13" t="s">
        <v>221</v>
      </c>
      <c r="Y66" s="12" t="s">
        <v>214</v>
      </c>
      <c r="Z66" s="12">
        <v>0</v>
      </c>
      <c r="AA66" s="28">
        <v>44197</v>
      </c>
      <c r="AB66" s="28">
        <v>44560</v>
      </c>
      <c r="AC66" s="12"/>
      <c r="AD66" s="51">
        <v>0.25</v>
      </c>
      <c r="AE66" s="12"/>
      <c r="AF66" s="43">
        <v>0.25</v>
      </c>
      <c r="AG66" s="17" t="s">
        <v>361</v>
      </c>
    </row>
    <row r="67" spans="1:33" ht="90" x14ac:dyDescent="0.2">
      <c r="A67" s="242"/>
      <c r="B67" s="254"/>
      <c r="C67" s="257"/>
      <c r="D67" s="276"/>
      <c r="E67" s="278"/>
      <c r="F67" s="214"/>
      <c r="G67" s="219"/>
      <c r="H67" s="217"/>
      <c r="I67" s="217"/>
      <c r="J67" s="219"/>
      <c r="K67" s="219"/>
      <c r="L67" s="157"/>
      <c r="M67" s="12" t="s">
        <v>216</v>
      </c>
      <c r="N67" s="12" t="s">
        <v>347</v>
      </c>
      <c r="O67" s="41" t="s">
        <v>218</v>
      </c>
      <c r="P67" s="12"/>
      <c r="Q67" s="91" t="s">
        <v>362</v>
      </c>
      <c r="R67" s="12" t="s">
        <v>349</v>
      </c>
      <c r="S67" s="18" t="s">
        <v>343</v>
      </c>
      <c r="T67" s="49">
        <v>2</v>
      </c>
      <c r="U67" s="12" t="s">
        <v>264</v>
      </c>
      <c r="V67" s="49" t="s">
        <v>363</v>
      </c>
      <c r="W67" s="49" t="s">
        <v>364</v>
      </c>
      <c r="X67" s="13" t="s">
        <v>352</v>
      </c>
      <c r="Y67" s="12" t="s">
        <v>214</v>
      </c>
      <c r="Z67" s="12">
        <v>2</v>
      </c>
      <c r="AA67" s="28">
        <v>44197</v>
      </c>
      <c r="AB67" s="28">
        <v>44377</v>
      </c>
      <c r="AC67" s="12">
        <v>1</v>
      </c>
      <c r="AD67" s="12">
        <v>1</v>
      </c>
      <c r="AE67" s="12"/>
      <c r="AF67" s="43"/>
      <c r="AG67" s="17" t="s">
        <v>365</v>
      </c>
    </row>
    <row r="68" spans="1:33" ht="60" x14ac:dyDescent="0.2">
      <c r="A68" s="242"/>
      <c r="B68" s="254"/>
      <c r="C68" s="257"/>
      <c r="D68" s="276"/>
      <c r="E68" s="279"/>
      <c r="F68" s="215"/>
      <c r="G68" s="206"/>
      <c r="H68" s="218"/>
      <c r="I68" s="218"/>
      <c r="J68" s="206"/>
      <c r="K68" s="206"/>
      <c r="L68" s="157"/>
      <c r="M68" s="12" t="s">
        <v>216</v>
      </c>
      <c r="N68" s="12" t="s">
        <v>347</v>
      </c>
      <c r="O68" s="41" t="s">
        <v>218</v>
      </c>
      <c r="P68" s="12"/>
      <c r="Q68" s="91" t="s">
        <v>366</v>
      </c>
      <c r="R68" s="12" t="s">
        <v>349</v>
      </c>
      <c r="S68" s="18" t="s">
        <v>343</v>
      </c>
      <c r="T68" s="49">
        <v>4</v>
      </c>
      <c r="U68" s="12" t="s">
        <v>264</v>
      </c>
      <c r="V68" s="12" t="s">
        <v>367</v>
      </c>
      <c r="W68" s="12" t="s">
        <v>368</v>
      </c>
      <c r="X68" s="12" t="s">
        <v>213</v>
      </c>
      <c r="Y68" s="12" t="s">
        <v>214</v>
      </c>
      <c r="Z68" s="12">
        <v>2</v>
      </c>
      <c r="AA68" s="28">
        <v>44228</v>
      </c>
      <c r="AB68" s="28">
        <v>44561</v>
      </c>
      <c r="AC68" s="12"/>
      <c r="AD68" s="12"/>
      <c r="AE68" s="12"/>
      <c r="AF68" s="44">
        <v>4</v>
      </c>
      <c r="AG68" s="17" t="s">
        <v>368</v>
      </c>
    </row>
    <row r="69" spans="1:33" ht="90" x14ac:dyDescent="0.2">
      <c r="A69" s="242"/>
      <c r="B69" s="242"/>
      <c r="C69" s="177" t="s">
        <v>94</v>
      </c>
      <c r="D69" s="178" t="s">
        <v>95</v>
      </c>
      <c r="E69" s="158" t="s">
        <v>93</v>
      </c>
      <c r="F69" s="105" t="s">
        <v>169</v>
      </c>
      <c r="G69" s="157">
        <v>100</v>
      </c>
      <c r="H69" s="157">
        <v>100</v>
      </c>
      <c r="I69" s="157">
        <v>100</v>
      </c>
      <c r="J69" s="160">
        <v>100</v>
      </c>
      <c r="K69" s="160">
        <v>100</v>
      </c>
      <c r="L69" s="157"/>
      <c r="M69" s="12" t="s">
        <v>216</v>
      </c>
      <c r="N69" s="12" t="s">
        <v>347</v>
      </c>
      <c r="O69" s="12" t="s">
        <v>328</v>
      </c>
      <c r="P69" s="45"/>
      <c r="Q69" s="91" t="s">
        <v>369</v>
      </c>
      <c r="R69" s="12" t="s">
        <v>349</v>
      </c>
      <c r="S69" s="12" t="s">
        <v>343</v>
      </c>
      <c r="T69" s="51">
        <v>1</v>
      </c>
      <c r="U69" s="12" t="s">
        <v>264</v>
      </c>
      <c r="V69" s="12" t="s">
        <v>370</v>
      </c>
      <c r="W69" s="12" t="s">
        <v>371</v>
      </c>
      <c r="X69" s="12" t="s">
        <v>221</v>
      </c>
      <c r="Y69" s="12" t="s">
        <v>214</v>
      </c>
      <c r="Z69" s="12">
        <v>0</v>
      </c>
      <c r="AA69" s="28">
        <v>44228</v>
      </c>
      <c r="AB69" s="28">
        <v>44561</v>
      </c>
      <c r="AC69" s="51"/>
      <c r="AD69" s="51"/>
      <c r="AE69" s="51"/>
      <c r="AF69" s="51">
        <v>1</v>
      </c>
      <c r="AG69" s="17" t="s">
        <v>372</v>
      </c>
    </row>
    <row r="70" spans="1:33" ht="60" x14ac:dyDescent="0.2">
      <c r="A70" s="242"/>
      <c r="B70" s="207"/>
      <c r="C70" s="179" t="s">
        <v>96</v>
      </c>
      <c r="D70" s="180" t="s">
        <v>97</v>
      </c>
      <c r="E70" s="158" t="s">
        <v>93</v>
      </c>
      <c r="F70" s="105" t="s">
        <v>170</v>
      </c>
      <c r="G70" s="160">
        <v>7</v>
      </c>
      <c r="H70" s="157">
        <v>1</v>
      </c>
      <c r="I70" s="157">
        <v>2</v>
      </c>
      <c r="J70" s="160">
        <v>2</v>
      </c>
      <c r="K70" s="160">
        <v>2</v>
      </c>
      <c r="L70" s="157"/>
      <c r="M70" s="12" t="s">
        <v>216</v>
      </c>
      <c r="N70" s="12" t="s">
        <v>347</v>
      </c>
      <c r="O70" s="41" t="s">
        <v>218</v>
      </c>
      <c r="P70" s="45"/>
      <c r="Q70" s="91" t="s">
        <v>373</v>
      </c>
      <c r="R70" s="45" t="s">
        <v>374</v>
      </c>
      <c r="S70" s="45" t="s">
        <v>343</v>
      </c>
      <c r="T70" s="108">
        <v>2</v>
      </c>
      <c r="U70" s="45" t="s">
        <v>264</v>
      </c>
      <c r="V70" s="45" t="s">
        <v>375</v>
      </c>
      <c r="W70" s="45" t="s">
        <v>376</v>
      </c>
      <c r="X70" s="109" t="s">
        <v>377</v>
      </c>
      <c r="Y70" s="108" t="s">
        <v>214</v>
      </c>
      <c r="Z70" s="108">
        <v>1</v>
      </c>
      <c r="AA70" s="110">
        <v>44348</v>
      </c>
      <c r="AB70" s="110">
        <v>44561</v>
      </c>
      <c r="AC70" s="108"/>
      <c r="AD70" s="108">
        <v>1</v>
      </c>
      <c r="AE70" s="108"/>
      <c r="AF70" s="108">
        <v>1</v>
      </c>
      <c r="AG70" s="17" t="s">
        <v>378</v>
      </c>
    </row>
    <row r="71" spans="1:33" ht="405" x14ac:dyDescent="0.2">
      <c r="A71" s="260" t="s">
        <v>98</v>
      </c>
      <c r="B71" s="228" t="s">
        <v>99</v>
      </c>
      <c r="C71" s="181" t="s">
        <v>100</v>
      </c>
      <c r="D71" s="153" t="s">
        <v>101</v>
      </c>
      <c r="E71" s="158" t="s">
        <v>71</v>
      </c>
      <c r="F71" s="105" t="s">
        <v>171</v>
      </c>
      <c r="G71" s="104">
        <v>1</v>
      </c>
      <c r="H71" s="157" t="s">
        <v>137</v>
      </c>
      <c r="I71" s="157" t="s">
        <v>137</v>
      </c>
      <c r="J71" s="160"/>
      <c r="K71" s="160"/>
      <c r="L71" s="157"/>
      <c r="M71" s="83" t="s">
        <v>216</v>
      </c>
      <c r="N71" s="83" t="s">
        <v>217</v>
      </c>
      <c r="O71" s="83" t="s">
        <v>218</v>
      </c>
      <c r="P71" s="83"/>
      <c r="Q71" s="91" t="s">
        <v>852</v>
      </c>
      <c r="R71" s="83" t="s">
        <v>853</v>
      </c>
      <c r="S71" s="83" t="s">
        <v>582</v>
      </c>
      <c r="T71" s="86">
        <v>1</v>
      </c>
      <c r="U71" s="83" t="s">
        <v>317</v>
      </c>
      <c r="V71" s="83" t="s">
        <v>854</v>
      </c>
      <c r="W71" s="83" t="s">
        <v>855</v>
      </c>
      <c r="X71" s="83" t="s">
        <v>277</v>
      </c>
      <c r="Y71" s="83" t="s">
        <v>214</v>
      </c>
      <c r="Z71" s="83">
        <v>1</v>
      </c>
      <c r="AA71" s="111">
        <v>44197</v>
      </c>
      <c r="AB71" s="112">
        <v>44377</v>
      </c>
      <c r="AC71" s="113">
        <v>0.5</v>
      </c>
      <c r="AD71" s="113">
        <v>0.5</v>
      </c>
      <c r="AE71" s="113"/>
      <c r="AF71" s="113"/>
      <c r="AG71" s="17" t="s">
        <v>856</v>
      </c>
    </row>
    <row r="72" spans="1:33" ht="60" x14ac:dyDescent="0.2">
      <c r="A72" s="280"/>
      <c r="B72" s="228"/>
      <c r="C72" s="227" t="s">
        <v>102</v>
      </c>
      <c r="D72" s="182" t="s">
        <v>103</v>
      </c>
      <c r="E72" s="158" t="s">
        <v>10</v>
      </c>
      <c r="F72" s="105" t="s">
        <v>172</v>
      </c>
      <c r="G72" s="104">
        <v>1</v>
      </c>
      <c r="H72" s="157" t="s">
        <v>137</v>
      </c>
      <c r="I72" s="157" t="s">
        <v>137</v>
      </c>
      <c r="J72" s="160"/>
      <c r="K72" s="160"/>
      <c r="L72" s="157"/>
      <c r="M72" s="12" t="s">
        <v>216</v>
      </c>
      <c r="N72" s="12" t="s">
        <v>217</v>
      </c>
      <c r="O72" s="12" t="s">
        <v>218</v>
      </c>
      <c r="P72" s="83"/>
      <c r="Q72" s="91" t="s">
        <v>208</v>
      </c>
      <c r="R72" s="47" t="s">
        <v>10</v>
      </c>
      <c r="S72" s="12" t="s">
        <v>209</v>
      </c>
      <c r="T72" s="47">
        <v>1</v>
      </c>
      <c r="U72" s="12" t="s">
        <v>210</v>
      </c>
      <c r="V72" s="12" t="s">
        <v>211</v>
      </c>
      <c r="W72" s="12" t="s">
        <v>212</v>
      </c>
      <c r="X72" s="13" t="s">
        <v>213</v>
      </c>
      <c r="Y72" s="12" t="s">
        <v>214</v>
      </c>
      <c r="Z72" s="12">
        <v>0</v>
      </c>
      <c r="AA72" s="28"/>
      <c r="AB72" s="28"/>
      <c r="AC72" s="12"/>
      <c r="AD72" s="12"/>
      <c r="AE72" s="12">
        <v>0.5</v>
      </c>
      <c r="AF72" s="12">
        <v>0.5</v>
      </c>
      <c r="AG72" s="17" t="s">
        <v>215</v>
      </c>
    </row>
    <row r="73" spans="1:33" ht="75" x14ac:dyDescent="0.2">
      <c r="A73" s="280"/>
      <c r="B73" s="228"/>
      <c r="C73" s="227"/>
      <c r="D73" s="268" t="s">
        <v>104</v>
      </c>
      <c r="E73" s="210" t="s">
        <v>10</v>
      </c>
      <c r="F73" s="213" t="s">
        <v>173</v>
      </c>
      <c r="G73" s="270">
        <v>100</v>
      </c>
      <c r="H73" s="273">
        <v>15</v>
      </c>
      <c r="I73" s="273">
        <v>40</v>
      </c>
      <c r="J73" s="270">
        <v>40</v>
      </c>
      <c r="K73" s="270">
        <v>5</v>
      </c>
      <c r="L73" s="183"/>
      <c r="M73" s="12" t="s">
        <v>219</v>
      </c>
      <c r="N73" s="12" t="s">
        <v>220</v>
      </c>
      <c r="O73" s="12" t="s">
        <v>218</v>
      </c>
      <c r="P73" s="12"/>
      <c r="Q73" s="91" t="s">
        <v>784</v>
      </c>
      <c r="R73" s="12" t="s">
        <v>671</v>
      </c>
      <c r="S73" s="12" t="s">
        <v>785</v>
      </c>
      <c r="T73" s="12">
        <v>2</v>
      </c>
      <c r="U73" s="12" t="s">
        <v>264</v>
      </c>
      <c r="V73" s="17" t="s">
        <v>786</v>
      </c>
      <c r="W73" s="12" t="s">
        <v>781</v>
      </c>
      <c r="X73" s="13" t="s">
        <v>277</v>
      </c>
      <c r="Y73" s="12" t="s">
        <v>214</v>
      </c>
      <c r="Z73" s="12">
        <v>2</v>
      </c>
      <c r="AA73" s="28">
        <v>44197</v>
      </c>
      <c r="AB73" s="28">
        <v>44227</v>
      </c>
      <c r="AC73" s="12">
        <v>1</v>
      </c>
      <c r="AD73" s="12"/>
      <c r="AE73" s="12"/>
      <c r="AF73" s="12"/>
      <c r="AG73" s="17" t="s">
        <v>279</v>
      </c>
    </row>
    <row r="74" spans="1:33" ht="135" x14ac:dyDescent="0.2">
      <c r="A74" s="280"/>
      <c r="B74" s="228"/>
      <c r="C74" s="227"/>
      <c r="D74" s="269"/>
      <c r="E74" s="211"/>
      <c r="F74" s="214"/>
      <c r="G74" s="271"/>
      <c r="H74" s="274"/>
      <c r="I74" s="274"/>
      <c r="J74" s="271"/>
      <c r="K74" s="271"/>
      <c r="L74" s="184"/>
      <c r="M74" s="12" t="s">
        <v>219</v>
      </c>
      <c r="N74" s="12" t="s">
        <v>220</v>
      </c>
      <c r="O74" s="12" t="s">
        <v>218</v>
      </c>
      <c r="P74" s="12"/>
      <c r="Q74" s="91" t="s">
        <v>787</v>
      </c>
      <c r="R74" s="12" t="s">
        <v>779</v>
      </c>
      <c r="S74" s="12" t="s">
        <v>760</v>
      </c>
      <c r="T74" s="12">
        <v>100</v>
      </c>
      <c r="U74" s="12" t="s">
        <v>264</v>
      </c>
      <c r="V74" s="12" t="s">
        <v>788</v>
      </c>
      <c r="W74" s="12" t="s">
        <v>789</v>
      </c>
      <c r="X74" s="13"/>
      <c r="Y74" s="12" t="s">
        <v>214</v>
      </c>
      <c r="Z74" s="12"/>
      <c r="AA74" s="28">
        <v>44197</v>
      </c>
      <c r="AB74" s="28">
        <v>44561</v>
      </c>
      <c r="AC74" s="12"/>
      <c r="AD74" s="12"/>
      <c r="AE74" s="12"/>
      <c r="AF74" s="12"/>
      <c r="AG74" s="17" t="s">
        <v>273</v>
      </c>
    </row>
    <row r="75" spans="1:33" ht="105" x14ac:dyDescent="0.2">
      <c r="A75" s="280"/>
      <c r="B75" s="228"/>
      <c r="C75" s="227"/>
      <c r="D75" s="269"/>
      <c r="E75" s="211"/>
      <c r="F75" s="214"/>
      <c r="G75" s="271"/>
      <c r="H75" s="274"/>
      <c r="I75" s="274"/>
      <c r="J75" s="271"/>
      <c r="K75" s="271"/>
      <c r="L75" s="184"/>
      <c r="M75" s="12" t="s">
        <v>219</v>
      </c>
      <c r="N75" s="12" t="s">
        <v>220</v>
      </c>
      <c r="O75" s="12" t="s">
        <v>218</v>
      </c>
      <c r="P75" s="12"/>
      <c r="Q75" s="91" t="s">
        <v>912</v>
      </c>
      <c r="R75" s="12" t="s">
        <v>671</v>
      </c>
      <c r="S75" s="12" t="s">
        <v>785</v>
      </c>
      <c r="T75" s="72" t="s">
        <v>790</v>
      </c>
      <c r="U75" s="12" t="s">
        <v>264</v>
      </c>
      <c r="V75" s="12" t="s">
        <v>791</v>
      </c>
      <c r="W75" s="12" t="s">
        <v>792</v>
      </c>
      <c r="X75" s="13"/>
      <c r="Y75" s="12" t="s">
        <v>214</v>
      </c>
      <c r="Z75" s="12"/>
      <c r="AA75" s="28">
        <v>44197</v>
      </c>
      <c r="AB75" s="28">
        <v>44561</v>
      </c>
      <c r="AC75" s="12"/>
      <c r="AD75" s="12"/>
      <c r="AE75" s="12"/>
      <c r="AF75" s="12"/>
      <c r="AG75" s="17" t="s">
        <v>273</v>
      </c>
    </row>
    <row r="76" spans="1:33" ht="60" x14ac:dyDescent="0.2">
      <c r="A76" s="280"/>
      <c r="B76" s="228"/>
      <c r="C76" s="227"/>
      <c r="D76" s="269"/>
      <c r="E76" s="211"/>
      <c r="F76" s="214"/>
      <c r="G76" s="271"/>
      <c r="H76" s="274"/>
      <c r="I76" s="274"/>
      <c r="J76" s="271"/>
      <c r="K76" s="271"/>
      <c r="L76" s="184"/>
      <c r="M76" s="12" t="s">
        <v>219</v>
      </c>
      <c r="N76" s="12" t="s">
        <v>220</v>
      </c>
      <c r="O76" s="12" t="s">
        <v>218</v>
      </c>
      <c r="P76" s="12"/>
      <c r="Q76" s="91" t="s">
        <v>471</v>
      </c>
      <c r="R76" s="12" t="s">
        <v>109</v>
      </c>
      <c r="S76" s="12" t="s">
        <v>263</v>
      </c>
      <c r="T76" s="51">
        <v>1</v>
      </c>
      <c r="U76" s="12" t="s">
        <v>264</v>
      </c>
      <c r="V76" s="12" t="s">
        <v>472</v>
      </c>
      <c r="W76" s="12" t="s">
        <v>473</v>
      </c>
      <c r="X76" s="12" t="s">
        <v>277</v>
      </c>
      <c r="Y76" s="12" t="s">
        <v>214</v>
      </c>
      <c r="Z76" s="12">
        <v>1</v>
      </c>
      <c r="AA76" s="28">
        <v>44228</v>
      </c>
      <c r="AB76" s="28">
        <v>44042</v>
      </c>
      <c r="AC76" s="51">
        <v>0.25</v>
      </c>
      <c r="AD76" s="51">
        <v>0.75</v>
      </c>
      <c r="AE76" s="51"/>
      <c r="AF76" s="51"/>
      <c r="AG76" s="17" t="s">
        <v>474</v>
      </c>
    </row>
    <row r="77" spans="1:33" ht="105" x14ac:dyDescent="0.2">
      <c r="A77" s="280"/>
      <c r="B77" s="228"/>
      <c r="C77" s="227"/>
      <c r="D77" s="269"/>
      <c r="E77" s="211"/>
      <c r="F77" s="214"/>
      <c r="G77" s="271"/>
      <c r="H77" s="274"/>
      <c r="I77" s="274"/>
      <c r="J77" s="271"/>
      <c r="K77" s="271"/>
      <c r="L77" s="184"/>
      <c r="M77" s="12" t="s">
        <v>219</v>
      </c>
      <c r="N77" s="12" t="s">
        <v>220</v>
      </c>
      <c r="O77" s="12" t="s">
        <v>218</v>
      </c>
      <c r="P77" s="12"/>
      <c r="Q77" s="91" t="s">
        <v>408</v>
      </c>
      <c r="R77" s="12" t="s">
        <v>405</v>
      </c>
      <c r="S77" s="12" t="s">
        <v>406</v>
      </c>
      <c r="T77" s="114">
        <f>8/40</f>
        <v>0.2</v>
      </c>
      <c r="U77" s="12" t="s">
        <v>264</v>
      </c>
      <c r="V77" s="12" t="s">
        <v>409</v>
      </c>
      <c r="W77" s="12" t="s">
        <v>410</v>
      </c>
      <c r="X77" s="13" t="s">
        <v>221</v>
      </c>
      <c r="Y77" s="12" t="s">
        <v>214</v>
      </c>
      <c r="Z77" s="12">
        <v>0</v>
      </c>
      <c r="AA77" s="28">
        <v>44197</v>
      </c>
      <c r="AB77" s="28">
        <v>44561</v>
      </c>
      <c r="AC77" s="12"/>
      <c r="AD77" s="115">
        <f>5/40</f>
        <v>0.125</v>
      </c>
      <c r="AE77" s="12"/>
      <c r="AF77" s="115">
        <f>3/40</f>
        <v>7.4999999999999997E-2</v>
      </c>
      <c r="AG77" s="17" t="s">
        <v>273</v>
      </c>
    </row>
    <row r="78" spans="1:33" ht="75" x14ac:dyDescent="0.2">
      <c r="A78" s="280"/>
      <c r="B78" s="228"/>
      <c r="C78" s="227"/>
      <c r="D78" s="269"/>
      <c r="E78" s="211"/>
      <c r="F78" s="214"/>
      <c r="G78" s="271"/>
      <c r="H78" s="274"/>
      <c r="I78" s="274"/>
      <c r="J78" s="271"/>
      <c r="K78" s="271"/>
      <c r="L78" s="184"/>
      <c r="M78" s="12" t="s">
        <v>219</v>
      </c>
      <c r="N78" s="12" t="s">
        <v>220</v>
      </c>
      <c r="O78" s="12" t="s">
        <v>218</v>
      </c>
      <c r="P78" s="47"/>
      <c r="Q78" s="91" t="s">
        <v>379</v>
      </c>
      <c r="R78" s="47" t="s">
        <v>380</v>
      </c>
      <c r="S78" s="47" t="s">
        <v>381</v>
      </c>
      <c r="T78" s="24">
        <v>1</v>
      </c>
      <c r="U78" s="12" t="s">
        <v>210</v>
      </c>
      <c r="V78" s="185" t="s">
        <v>382</v>
      </c>
      <c r="W78" s="186" t="s">
        <v>383</v>
      </c>
      <c r="X78" s="14" t="s">
        <v>221</v>
      </c>
      <c r="Y78" s="12" t="s">
        <v>214</v>
      </c>
      <c r="Z78" s="24">
        <v>1</v>
      </c>
      <c r="AA78" s="168">
        <v>44348</v>
      </c>
      <c r="AB78" s="168">
        <v>44561</v>
      </c>
      <c r="AC78" s="47"/>
      <c r="AD78" s="47"/>
      <c r="AE78" s="24">
        <v>0.5</v>
      </c>
      <c r="AF78" s="24">
        <v>0.5</v>
      </c>
      <c r="AG78" s="17" t="s">
        <v>384</v>
      </c>
    </row>
    <row r="79" spans="1:33" ht="90" x14ac:dyDescent="0.2">
      <c r="A79" s="280"/>
      <c r="B79" s="228"/>
      <c r="C79" s="227"/>
      <c r="D79" s="269"/>
      <c r="E79" s="211"/>
      <c r="F79" s="214"/>
      <c r="G79" s="271"/>
      <c r="H79" s="274"/>
      <c r="I79" s="274"/>
      <c r="J79" s="271"/>
      <c r="K79" s="271"/>
      <c r="L79" s="184"/>
      <c r="M79" s="12" t="s">
        <v>219</v>
      </c>
      <c r="N79" s="12" t="s">
        <v>220</v>
      </c>
      <c r="O79" s="12" t="s">
        <v>218</v>
      </c>
      <c r="P79" s="12"/>
      <c r="Q79" s="91" t="s">
        <v>333</v>
      </c>
      <c r="R79" s="12" t="s">
        <v>334</v>
      </c>
      <c r="S79" s="120" t="s">
        <v>301</v>
      </c>
      <c r="T79" s="51">
        <v>0.33</v>
      </c>
      <c r="U79" s="12" t="s">
        <v>264</v>
      </c>
      <c r="V79" s="12" t="s">
        <v>335</v>
      </c>
      <c r="W79" s="12" t="s">
        <v>336</v>
      </c>
      <c r="X79" s="13" t="s">
        <v>221</v>
      </c>
      <c r="Y79" s="12" t="s">
        <v>214</v>
      </c>
      <c r="Z79" s="12">
        <v>1</v>
      </c>
      <c r="AA79" s="28">
        <v>44228</v>
      </c>
      <c r="AB79" s="28">
        <v>44469</v>
      </c>
      <c r="AC79" s="12"/>
      <c r="AD79" s="12"/>
      <c r="AE79" s="51">
        <v>0.33</v>
      </c>
      <c r="AF79" s="12"/>
      <c r="AG79" s="17" t="s">
        <v>273</v>
      </c>
    </row>
    <row r="80" spans="1:33" ht="105" x14ac:dyDescent="0.2">
      <c r="A80" s="280"/>
      <c r="B80" s="228"/>
      <c r="C80" s="227"/>
      <c r="D80" s="269"/>
      <c r="E80" s="211"/>
      <c r="F80" s="215"/>
      <c r="G80" s="272"/>
      <c r="H80" s="275"/>
      <c r="I80" s="275"/>
      <c r="J80" s="272"/>
      <c r="K80" s="272"/>
      <c r="L80" s="184"/>
      <c r="M80" s="12" t="s">
        <v>219</v>
      </c>
      <c r="N80" s="12" t="s">
        <v>220</v>
      </c>
      <c r="O80" s="12" t="s">
        <v>218</v>
      </c>
      <c r="P80" s="73"/>
      <c r="Q80" s="91" t="s">
        <v>268</v>
      </c>
      <c r="R80" s="12" t="s">
        <v>269</v>
      </c>
      <c r="S80" s="12" t="s">
        <v>270</v>
      </c>
      <c r="T80" s="51">
        <v>0.73</v>
      </c>
      <c r="U80" s="12" t="s">
        <v>264</v>
      </c>
      <c r="V80" s="12" t="s">
        <v>271</v>
      </c>
      <c r="W80" s="12" t="s">
        <v>272</v>
      </c>
      <c r="X80" s="12" t="s">
        <v>221</v>
      </c>
      <c r="Y80" s="12" t="s">
        <v>214</v>
      </c>
      <c r="Z80" s="12">
        <v>0</v>
      </c>
      <c r="AA80" s="28">
        <v>44197</v>
      </c>
      <c r="AB80" s="28">
        <v>44561</v>
      </c>
      <c r="AC80" s="51"/>
      <c r="AD80" s="114">
        <f>7/30</f>
        <v>0.23333333333333334</v>
      </c>
      <c r="AE80" s="114">
        <f t="shared" ref="AE80" si="0">7/30</f>
        <v>0.23333333333333334</v>
      </c>
      <c r="AF80" s="114">
        <f>8/30</f>
        <v>0.26666666666666666</v>
      </c>
      <c r="AG80" s="17" t="s">
        <v>273</v>
      </c>
    </row>
    <row r="81" spans="1:33" ht="90" x14ac:dyDescent="0.2">
      <c r="A81" s="280"/>
      <c r="B81" s="228"/>
      <c r="C81" s="227"/>
      <c r="D81" s="227" t="s">
        <v>105</v>
      </c>
      <c r="E81" s="228" t="s">
        <v>11</v>
      </c>
      <c r="F81" s="213" t="s">
        <v>174</v>
      </c>
      <c r="G81" s="205">
        <v>1</v>
      </c>
      <c r="H81" s="216" t="s">
        <v>137</v>
      </c>
      <c r="I81" s="216" t="s">
        <v>137</v>
      </c>
      <c r="J81" s="205"/>
      <c r="K81" s="205"/>
      <c r="L81" s="156"/>
      <c r="M81" s="83" t="s">
        <v>216</v>
      </c>
      <c r="N81" s="83" t="s">
        <v>217</v>
      </c>
      <c r="O81" s="83" t="s">
        <v>218</v>
      </c>
      <c r="P81" s="83"/>
      <c r="Q81" s="91" t="s">
        <v>857</v>
      </c>
      <c r="R81" s="83" t="s">
        <v>11</v>
      </c>
      <c r="S81" s="29" t="s">
        <v>808</v>
      </c>
      <c r="T81" s="86">
        <v>1</v>
      </c>
      <c r="U81" s="83" t="s">
        <v>317</v>
      </c>
      <c r="V81" s="83" t="s">
        <v>858</v>
      </c>
      <c r="W81" s="29" t="s">
        <v>859</v>
      </c>
      <c r="X81" s="83" t="s">
        <v>277</v>
      </c>
      <c r="Y81" s="83" t="s">
        <v>214</v>
      </c>
      <c r="Z81" s="83">
        <v>0</v>
      </c>
      <c r="AA81" s="55">
        <v>44197</v>
      </c>
      <c r="AB81" s="87">
        <v>44286</v>
      </c>
      <c r="AC81" s="88">
        <v>1</v>
      </c>
      <c r="AD81" s="88"/>
      <c r="AE81" s="88"/>
      <c r="AF81" s="88"/>
      <c r="AG81" s="17" t="s">
        <v>860</v>
      </c>
    </row>
    <row r="82" spans="1:33" ht="105" x14ac:dyDescent="0.2">
      <c r="A82" s="280"/>
      <c r="B82" s="228"/>
      <c r="C82" s="227"/>
      <c r="D82" s="227"/>
      <c r="E82" s="228"/>
      <c r="F82" s="214"/>
      <c r="G82" s="219"/>
      <c r="H82" s="217"/>
      <c r="I82" s="217"/>
      <c r="J82" s="219"/>
      <c r="K82" s="219"/>
      <c r="L82" s="156"/>
      <c r="M82" s="29" t="s">
        <v>239</v>
      </c>
      <c r="N82" s="29" t="s">
        <v>805</v>
      </c>
      <c r="O82" s="29" t="s">
        <v>218</v>
      </c>
      <c r="P82" s="29"/>
      <c r="Q82" s="91" t="s">
        <v>806</v>
      </c>
      <c r="R82" s="29" t="s">
        <v>807</v>
      </c>
      <c r="S82" s="29" t="s">
        <v>808</v>
      </c>
      <c r="T82" s="116">
        <v>4</v>
      </c>
      <c r="U82" s="29" t="s">
        <v>264</v>
      </c>
      <c r="V82" s="29" t="s">
        <v>809</v>
      </c>
      <c r="W82" s="29" t="s">
        <v>810</v>
      </c>
      <c r="X82" s="29" t="s">
        <v>277</v>
      </c>
      <c r="Y82" s="83" t="s">
        <v>214</v>
      </c>
      <c r="Z82" s="29">
        <v>0</v>
      </c>
      <c r="AA82" s="55">
        <v>44197</v>
      </c>
      <c r="AB82" s="87">
        <v>44561</v>
      </c>
      <c r="AC82" s="88">
        <v>1</v>
      </c>
      <c r="AD82" s="88">
        <v>1</v>
      </c>
      <c r="AE82" s="88">
        <v>1</v>
      </c>
      <c r="AF82" s="88">
        <v>1</v>
      </c>
      <c r="AG82" s="17" t="s">
        <v>811</v>
      </c>
    </row>
    <row r="83" spans="1:33" ht="195" x14ac:dyDescent="0.2">
      <c r="A83" s="280"/>
      <c r="B83" s="228"/>
      <c r="C83" s="227"/>
      <c r="D83" s="227"/>
      <c r="E83" s="228"/>
      <c r="F83" s="214"/>
      <c r="G83" s="219"/>
      <c r="H83" s="217"/>
      <c r="I83" s="217"/>
      <c r="J83" s="219"/>
      <c r="K83" s="219"/>
      <c r="L83" s="156"/>
      <c r="M83" s="29" t="s">
        <v>239</v>
      </c>
      <c r="N83" s="29" t="s">
        <v>805</v>
      </c>
      <c r="O83" s="29" t="s">
        <v>218</v>
      </c>
      <c r="P83" s="29"/>
      <c r="Q83" s="91" t="s">
        <v>812</v>
      </c>
      <c r="R83" s="29" t="s">
        <v>807</v>
      </c>
      <c r="S83" s="29" t="s">
        <v>808</v>
      </c>
      <c r="T83" s="116">
        <v>2</v>
      </c>
      <c r="U83" s="29" t="s">
        <v>264</v>
      </c>
      <c r="V83" s="29" t="s">
        <v>813</v>
      </c>
      <c r="W83" s="29" t="s">
        <v>814</v>
      </c>
      <c r="X83" s="29" t="s">
        <v>277</v>
      </c>
      <c r="Y83" s="83" t="s">
        <v>214</v>
      </c>
      <c r="Z83" s="117">
        <v>0</v>
      </c>
      <c r="AA83" s="55">
        <v>44317</v>
      </c>
      <c r="AB83" s="87">
        <v>44469</v>
      </c>
      <c r="AC83" s="88"/>
      <c r="AD83" s="88">
        <v>1</v>
      </c>
      <c r="AE83" s="88">
        <v>1</v>
      </c>
      <c r="AF83" s="88"/>
      <c r="AG83" s="17" t="s">
        <v>815</v>
      </c>
    </row>
    <row r="84" spans="1:33" ht="90" x14ac:dyDescent="0.2">
      <c r="A84" s="280"/>
      <c r="B84" s="228"/>
      <c r="C84" s="227"/>
      <c r="D84" s="227"/>
      <c r="E84" s="228"/>
      <c r="F84" s="214"/>
      <c r="G84" s="219"/>
      <c r="H84" s="217"/>
      <c r="I84" s="217"/>
      <c r="J84" s="219"/>
      <c r="K84" s="219"/>
      <c r="L84" s="156"/>
      <c r="M84" s="83" t="s">
        <v>239</v>
      </c>
      <c r="N84" s="83" t="s">
        <v>805</v>
      </c>
      <c r="O84" s="83" t="s">
        <v>218</v>
      </c>
      <c r="P84" s="83"/>
      <c r="Q84" s="91" t="s">
        <v>816</v>
      </c>
      <c r="R84" s="83" t="s">
        <v>11</v>
      </c>
      <c r="S84" s="83" t="s">
        <v>808</v>
      </c>
      <c r="T84" s="86">
        <v>1</v>
      </c>
      <c r="U84" s="83" t="s">
        <v>264</v>
      </c>
      <c r="V84" s="83" t="s">
        <v>817</v>
      </c>
      <c r="W84" s="83" t="s">
        <v>818</v>
      </c>
      <c r="X84" s="29" t="s">
        <v>277</v>
      </c>
      <c r="Y84" s="83" t="s">
        <v>214</v>
      </c>
      <c r="Z84" s="117">
        <v>0</v>
      </c>
      <c r="AA84" s="55">
        <v>44470</v>
      </c>
      <c r="AB84" s="87">
        <v>44561</v>
      </c>
      <c r="AC84" s="88"/>
      <c r="AD84" s="88"/>
      <c r="AE84" s="88"/>
      <c r="AF84" s="88">
        <v>1</v>
      </c>
      <c r="AG84" s="17" t="s">
        <v>819</v>
      </c>
    </row>
    <row r="85" spans="1:33" ht="165" x14ac:dyDescent="0.2">
      <c r="A85" s="280"/>
      <c r="B85" s="228"/>
      <c r="C85" s="227"/>
      <c r="D85" s="227"/>
      <c r="E85" s="228"/>
      <c r="F85" s="214"/>
      <c r="G85" s="219"/>
      <c r="H85" s="217"/>
      <c r="I85" s="217"/>
      <c r="J85" s="219"/>
      <c r="K85" s="219"/>
      <c r="L85" s="156"/>
      <c r="M85" s="29" t="s">
        <v>239</v>
      </c>
      <c r="N85" s="29" t="s">
        <v>805</v>
      </c>
      <c r="O85" s="29" t="s">
        <v>218</v>
      </c>
      <c r="P85" s="29"/>
      <c r="Q85" s="91" t="s">
        <v>915</v>
      </c>
      <c r="R85" s="29" t="s">
        <v>11</v>
      </c>
      <c r="S85" s="29" t="s">
        <v>808</v>
      </c>
      <c r="T85" s="116">
        <v>9</v>
      </c>
      <c r="U85" s="29" t="s">
        <v>264</v>
      </c>
      <c r="V85" s="29" t="s">
        <v>820</v>
      </c>
      <c r="W85" s="29" t="s">
        <v>821</v>
      </c>
      <c r="X85" s="29" t="s">
        <v>277</v>
      </c>
      <c r="Y85" s="83" t="s">
        <v>214</v>
      </c>
      <c r="Z85" s="29">
        <v>0</v>
      </c>
      <c r="AA85" s="118">
        <v>44197</v>
      </c>
      <c r="AB85" s="118">
        <v>44561</v>
      </c>
      <c r="AC85" s="88">
        <v>3</v>
      </c>
      <c r="AD85" s="88">
        <v>2</v>
      </c>
      <c r="AE85" s="88">
        <v>2</v>
      </c>
      <c r="AF85" s="88">
        <v>2</v>
      </c>
      <c r="AG85" s="17" t="s">
        <v>822</v>
      </c>
    </row>
    <row r="86" spans="1:33" ht="60" x14ac:dyDescent="0.2">
      <c r="A86" s="280"/>
      <c r="B86" s="228"/>
      <c r="C86" s="227"/>
      <c r="D86" s="227"/>
      <c r="E86" s="228"/>
      <c r="F86" s="214"/>
      <c r="G86" s="219"/>
      <c r="H86" s="217"/>
      <c r="I86" s="217"/>
      <c r="J86" s="219"/>
      <c r="K86" s="219"/>
      <c r="L86" s="156"/>
      <c r="M86" s="29" t="s">
        <v>239</v>
      </c>
      <c r="N86" s="29" t="s">
        <v>805</v>
      </c>
      <c r="O86" s="29" t="s">
        <v>218</v>
      </c>
      <c r="P86" s="29"/>
      <c r="Q86" s="91" t="s">
        <v>823</v>
      </c>
      <c r="R86" s="29" t="s">
        <v>807</v>
      </c>
      <c r="S86" s="29" t="s">
        <v>808</v>
      </c>
      <c r="T86" s="116">
        <v>1</v>
      </c>
      <c r="U86" s="29" t="s">
        <v>264</v>
      </c>
      <c r="V86" s="29" t="s">
        <v>824</v>
      </c>
      <c r="W86" s="29" t="s">
        <v>825</v>
      </c>
      <c r="X86" s="29" t="s">
        <v>277</v>
      </c>
      <c r="Y86" s="29" t="s">
        <v>826</v>
      </c>
      <c r="Z86" s="29">
        <v>0</v>
      </c>
      <c r="AA86" s="55">
        <v>44378</v>
      </c>
      <c r="AB86" s="87">
        <v>44469</v>
      </c>
      <c r="AC86" s="88"/>
      <c r="AD86" s="88"/>
      <c r="AE86" s="88">
        <v>1</v>
      </c>
      <c r="AF86" s="88"/>
      <c r="AG86" s="17" t="s">
        <v>827</v>
      </c>
    </row>
    <row r="87" spans="1:33" ht="225" x14ac:dyDescent="0.2">
      <c r="A87" s="280"/>
      <c r="B87" s="228"/>
      <c r="C87" s="227"/>
      <c r="D87" s="227"/>
      <c r="E87" s="228"/>
      <c r="F87" s="214"/>
      <c r="G87" s="219"/>
      <c r="H87" s="217"/>
      <c r="I87" s="217"/>
      <c r="J87" s="219"/>
      <c r="K87" s="219"/>
      <c r="L87" s="156"/>
      <c r="M87" s="29" t="s">
        <v>239</v>
      </c>
      <c r="N87" s="29" t="s">
        <v>805</v>
      </c>
      <c r="O87" s="29" t="s">
        <v>218</v>
      </c>
      <c r="P87" s="29"/>
      <c r="Q87" s="91" t="s">
        <v>828</v>
      </c>
      <c r="R87" s="29" t="s">
        <v>807</v>
      </c>
      <c r="S87" s="29" t="s">
        <v>808</v>
      </c>
      <c r="T87" s="116">
        <v>18</v>
      </c>
      <c r="U87" s="29" t="s">
        <v>264</v>
      </c>
      <c r="V87" s="29" t="s">
        <v>829</v>
      </c>
      <c r="W87" s="29" t="s">
        <v>830</v>
      </c>
      <c r="X87" s="29" t="s">
        <v>277</v>
      </c>
      <c r="Y87" s="29" t="s">
        <v>214</v>
      </c>
      <c r="Z87" s="29">
        <v>0</v>
      </c>
      <c r="AA87" s="55">
        <v>44197</v>
      </c>
      <c r="AB87" s="55">
        <v>44561</v>
      </c>
      <c r="AC87" s="88">
        <v>6</v>
      </c>
      <c r="AD87" s="88">
        <v>4</v>
      </c>
      <c r="AE87" s="88">
        <v>4</v>
      </c>
      <c r="AF87" s="88">
        <v>4</v>
      </c>
      <c r="AG87" s="17" t="s">
        <v>831</v>
      </c>
    </row>
    <row r="88" spans="1:33" ht="90" x14ac:dyDescent="0.2">
      <c r="A88" s="280"/>
      <c r="B88" s="228"/>
      <c r="C88" s="227"/>
      <c r="D88" s="227"/>
      <c r="E88" s="228"/>
      <c r="F88" s="214"/>
      <c r="G88" s="219"/>
      <c r="H88" s="217"/>
      <c r="I88" s="217"/>
      <c r="J88" s="219"/>
      <c r="K88" s="219"/>
      <c r="L88" s="156"/>
      <c r="M88" s="29" t="s">
        <v>239</v>
      </c>
      <c r="N88" s="29" t="s">
        <v>805</v>
      </c>
      <c r="O88" s="29" t="s">
        <v>218</v>
      </c>
      <c r="P88" s="29"/>
      <c r="Q88" s="91" t="s">
        <v>832</v>
      </c>
      <c r="R88" s="29" t="s">
        <v>807</v>
      </c>
      <c r="S88" s="29" t="s">
        <v>808</v>
      </c>
      <c r="T88" s="116">
        <v>4</v>
      </c>
      <c r="U88" s="29" t="s">
        <v>264</v>
      </c>
      <c r="V88" s="29" t="s">
        <v>833</v>
      </c>
      <c r="W88" s="29" t="s">
        <v>834</v>
      </c>
      <c r="X88" s="29" t="s">
        <v>277</v>
      </c>
      <c r="Y88" s="29" t="s">
        <v>214</v>
      </c>
      <c r="Z88" s="29">
        <v>0</v>
      </c>
      <c r="AA88" s="55">
        <v>44197</v>
      </c>
      <c r="AB88" s="55">
        <v>44561</v>
      </c>
      <c r="AC88" s="88"/>
      <c r="AD88" s="88">
        <v>2</v>
      </c>
      <c r="AE88" s="88"/>
      <c r="AF88" s="88">
        <v>2</v>
      </c>
      <c r="AG88" s="17" t="s">
        <v>835</v>
      </c>
    </row>
    <row r="89" spans="1:33" ht="90" x14ac:dyDescent="0.2">
      <c r="A89" s="280"/>
      <c r="B89" s="228"/>
      <c r="C89" s="227"/>
      <c r="D89" s="227"/>
      <c r="E89" s="228"/>
      <c r="F89" s="214"/>
      <c r="G89" s="219"/>
      <c r="H89" s="217"/>
      <c r="I89" s="217"/>
      <c r="J89" s="219"/>
      <c r="K89" s="219"/>
      <c r="L89" s="156"/>
      <c r="M89" s="83" t="s">
        <v>239</v>
      </c>
      <c r="N89" s="83" t="s">
        <v>805</v>
      </c>
      <c r="O89" s="83" t="s">
        <v>218</v>
      </c>
      <c r="P89" s="83"/>
      <c r="Q89" s="91" t="s">
        <v>836</v>
      </c>
      <c r="R89" s="83" t="s">
        <v>807</v>
      </c>
      <c r="S89" s="83" t="s">
        <v>808</v>
      </c>
      <c r="T89" s="84">
        <v>1</v>
      </c>
      <c r="U89" s="83" t="s">
        <v>264</v>
      </c>
      <c r="V89" s="83" t="s">
        <v>837</v>
      </c>
      <c r="W89" s="83" t="s">
        <v>838</v>
      </c>
      <c r="X89" s="83" t="s">
        <v>221</v>
      </c>
      <c r="Y89" s="83" t="s">
        <v>214</v>
      </c>
      <c r="Z89" s="83">
        <v>0</v>
      </c>
      <c r="AA89" s="85">
        <v>44197</v>
      </c>
      <c r="AB89" s="85">
        <v>44561</v>
      </c>
      <c r="AC89" s="84"/>
      <c r="AD89" s="84">
        <v>0.5</v>
      </c>
      <c r="AE89" s="84"/>
      <c r="AF89" s="84">
        <v>0.5</v>
      </c>
      <c r="AG89" s="17" t="s">
        <v>839</v>
      </c>
    </row>
    <row r="90" spans="1:33" ht="135" x14ac:dyDescent="0.2">
      <c r="A90" s="280"/>
      <c r="B90" s="228"/>
      <c r="C90" s="227"/>
      <c r="D90" s="227"/>
      <c r="E90" s="228"/>
      <c r="F90" s="214"/>
      <c r="G90" s="219"/>
      <c r="H90" s="217"/>
      <c r="I90" s="217"/>
      <c r="J90" s="219"/>
      <c r="K90" s="219"/>
      <c r="L90" s="156"/>
      <c r="M90" s="29" t="s">
        <v>239</v>
      </c>
      <c r="N90" s="29" t="s">
        <v>805</v>
      </c>
      <c r="O90" s="29" t="s">
        <v>218</v>
      </c>
      <c r="P90" s="29"/>
      <c r="Q90" s="91" t="s">
        <v>840</v>
      </c>
      <c r="R90" s="29" t="s">
        <v>807</v>
      </c>
      <c r="S90" s="29" t="s">
        <v>808</v>
      </c>
      <c r="T90" s="116">
        <v>12</v>
      </c>
      <c r="U90" s="29" t="s">
        <v>841</v>
      </c>
      <c r="V90" s="29" t="s">
        <v>842</v>
      </c>
      <c r="W90" s="29" t="s">
        <v>810</v>
      </c>
      <c r="X90" s="29" t="s">
        <v>213</v>
      </c>
      <c r="Y90" s="29" t="s">
        <v>214</v>
      </c>
      <c r="Z90" s="29">
        <v>0</v>
      </c>
      <c r="AA90" s="118">
        <v>44197</v>
      </c>
      <c r="AB90" s="118">
        <v>44561</v>
      </c>
      <c r="AC90" s="88">
        <v>3</v>
      </c>
      <c r="AD90" s="88">
        <v>3</v>
      </c>
      <c r="AE90" s="88">
        <v>3</v>
      </c>
      <c r="AF90" s="88">
        <v>3</v>
      </c>
      <c r="AG90" s="17" t="s">
        <v>843</v>
      </c>
    </row>
    <row r="91" spans="1:33" ht="180" x14ac:dyDescent="0.2">
      <c r="A91" s="280"/>
      <c r="B91" s="228"/>
      <c r="C91" s="227"/>
      <c r="D91" s="227"/>
      <c r="E91" s="228"/>
      <c r="F91" s="214"/>
      <c r="G91" s="219"/>
      <c r="H91" s="217"/>
      <c r="I91" s="217"/>
      <c r="J91" s="219"/>
      <c r="K91" s="219"/>
      <c r="L91" s="156"/>
      <c r="M91" s="29" t="s">
        <v>239</v>
      </c>
      <c r="N91" s="29" t="s">
        <v>805</v>
      </c>
      <c r="O91" s="29" t="s">
        <v>218</v>
      </c>
      <c r="P91" s="29"/>
      <c r="Q91" s="91" t="s">
        <v>844</v>
      </c>
      <c r="R91" s="29" t="s">
        <v>807</v>
      </c>
      <c r="S91" s="29" t="s">
        <v>808</v>
      </c>
      <c r="T91" s="116">
        <v>3</v>
      </c>
      <c r="U91" s="29" t="s">
        <v>841</v>
      </c>
      <c r="V91" s="29" t="s">
        <v>845</v>
      </c>
      <c r="W91" s="29" t="s">
        <v>846</v>
      </c>
      <c r="X91" s="29" t="s">
        <v>213</v>
      </c>
      <c r="Y91" s="29" t="s">
        <v>214</v>
      </c>
      <c r="Z91" s="29">
        <v>0</v>
      </c>
      <c r="AA91" s="118">
        <v>44197</v>
      </c>
      <c r="AB91" s="118">
        <v>44469</v>
      </c>
      <c r="AC91" s="88">
        <v>1</v>
      </c>
      <c r="AD91" s="88">
        <v>1</v>
      </c>
      <c r="AE91" s="88">
        <v>1</v>
      </c>
      <c r="AF91" s="119"/>
      <c r="AG91" s="17" t="s">
        <v>847</v>
      </c>
    </row>
    <row r="92" spans="1:33" ht="105" x14ac:dyDescent="0.2">
      <c r="A92" s="280"/>
      <c r="B92" s="228"/>
      <c r="C92" s="227"/>
      <c r="D92" s="227"/>
      <c r="E92" s="228"/>
      <c r="F92" s="215"/>
      <c r="G92" s="206"/>
      <c r="H92" s="218"/>
      <c r="I92" s="218"/>
      <c r="J92" s="206"/>
      <c r="K92" s="206"/>
      <c r="L92" s="156"/>
      <c r="M92" s="12" t="s">
        <v>219</v>
      </c>
      <c r="N92" s="12" t="s">
        <v>220</v>
      </c>
      <c r="O92" s="12" t="s">
        <v>218</v>
      </c>
      <c r="P92" s="12"/>
      <c r="Q92" s="91" t="s">
        <v>848</v>
      </c>
      <c r="R92" s="29" t="s">
        <v>807</v>
      </c>
      <c r="S92" s="29" t="s">
        <v>808</v>
      </c>
      <c r="T92" s="12">
        <v>100</v>
      </c>
      <c r="U92" s="12" t="s">
        <v>264</v>
      </c>
      <c r="V92" s="12" t="s">
        <v>849</v>
      </c>
      <c r="W92" s="12" t="s">
        <v>850</v>
      </c>
      <c r="X92" s="13" t="s">
        <v>221</v>
      </c>
      <c r="Y92" s="12" t="s">
        <v>214</v>
      </c>
      <c r="Z92" s="12">
        <v>0</v>
      </c>
      <c r="AA92" s="28">
        <v>44197</v>
      </c>
      <c r="AB92" s="28">
        <v>44561</v>
      </c>
      <c r="AC92" s="12">
        <v>11</v>
      </c>
      <c r="AD92" s="12">
        <v>38</v>
      </c>
      <c r="AE92" s="12">
        <v>32</v>
      </c>
      <c r="AF92" s="12">
        <v>19</v>
      </c>
      <c r="AG92" s="17" t="s">
        <v>851</v>
      </c>
    </row>
    <row r="93" spans="1:33" ht="75" x14ac:dyDescent="0.2">
      <c r="A93" s="280"/>
      <c r="B93" s="228"/>
      <c r="C93" s="227"/>
      <c r="D93" s="227" t="s">
        <v>106</v>
      </c>
      <c r="E93" s="228" t="s">
        <v>10</v>
      </c>
      <c r="F93" s="228" t="s">
        <v>175</v>
      </c>
      <c r="G93" s="234">
        <v>0.8</v>
      </c>
      <c r="H93" s="226">
        <v>0.72</v>
      </c>
      <c r="I93" s="226">
        <v>0.75</v>
      </c>
      <c r="J93" s="226">
        <v>0.78</v>
      </c>
      <c r="K93" s="226">
        <v>0.8</v>
      </c>
      <c r="L93" s="187"/>
      <c r="M93" s="68" t="s">
        <v>216</v>
      </c>
      <c r="N93" s="68" t="s">
        <v>217</v>
      </c>
      <c r="O93" s="68" t="s">
        <v>218</v>
      </c>
      <c r="P93" s="47"/>
      <c r="Q93" s="91" t="s">
        <v>206</v>
      </c>
      <c r="R93" s="12" t="s">
        <v>10</v>
      </c>
      <c r="S93" s="18" t="s">
        <v>209</v>
      </c>
      <c r="T93" s="12">
        <v>1</v>
      </c>
      <c r="U93" s="12" t="s">
        <v>210</v>
      </c>
      <c r="V93" s="12" t="s">
        <v>222</v>
      </c>
      <c r="W93" s="12" t="s">
        <v>223</v>
      </c>
      <c r="X93" s="13" t="s">
        <v>213</v>
      </c>
      <c r="Y93" s="12" t="s">
        <v>214</v>
      </c>
      <c r="Z93" s="12">
        <v>1</v>
      </c>
      <c r="AA93" s="28">
        <v>43983</v>
      </c>
      <c r="AB93" s="28">
        <v>44196</v>
      </c>
      <c r="AC93" s="12"/>
      <c r="AD93" s="12"/>
      <c r="AE93" s="12">
        <v>0.5</v>
      </c>
      <c r="AF93" s="12">
        <v>0.5</v>
      </c>
      <c r="AG93" s="17" t="s">
        <v>224</v>
      </c>
    </row>
    <row r="94" spans="1:33" ht="75" x14ac:dyDescent="0.2">
      <c r="A94" s="280"/>
      <c r="B94" s="228"/>
      <c r="C94" s="227"/>
      <c r="D94" s="227"/>
      <c r="E94" s="228"/>
      <c r="F94" s="228"/>
      <c r="G94" s="234"/>
      <c r="H94" s="226"/>
      <c r="I94" s="226"/>
      <c r="J94" s="226"/>
      <c r="K94" s="226"/>
      <c r="L94" s="187"/>
      <c r="M94" s="68" t="s">
        <v>225</v>
      </c>
      <c r="N94" s="68" t="s">
        <v>226</v>
      </c>
      <c r="O94" s="68" t="s">
        <v>218</v>
      </c>
      <c r="P94" s="47"/>
      <c r="Q94" s="91" t="s">
        <v>238</v>
      </c>
      <c r="R94" s="12" t="s">
        <v>10</v>
      </c>
      <c r="S94" s="12" t="s">
        <v>209</v>
      </c>
      <c r="T94" s="12">
        <v>2</v>
      </c>
      <c r="U94" s="12" t="s">
        <v>210</v>
      </c>
      <c r="V94" s="12" t="s">
        <v>227</v>
      </c>
      <c r="W94" s="12" t="s">
        <v>228</v>
      </c>
      <c r="X94" s="12" t="s">
        <v>213</v>
      </c>
      <c r="Y94" s="12" t="s">
        <v>214</v>
      </c>
      <c r="Z94" s="12">
        <v>0</v>
      </c>
      <c r="AA94" s="28">
        <v>43922</v>
      </c>
      <c r="AB94" s="15">
        <v>44195</v>
      </c>
      <c r="AC94" s="12"/>
      <c r="AD94" s="12">
        <v>1</v>
      </c>
      <c r="AE94" s="12">
        <v>1</v>
      </c>
      <c r="AF94" s="14"/>
      <c r="AG94" s="17" t="s">
        <v>229</v>
      </c>
    </row>
    <row r="95" spans="1:33" ht="75" x14ac:dyDescent="0.2">
      <c r="A95" s="280"/>
      <c r="B95" s="228"/>
      <c r="C95" s="227"/>
      <c r="D95" s="227"/>
      <c r="E95" s="228"/>
      <c r="F95" s="228"/>
      <c r="G95" s="234"/>
      <c r="H95" s="226"/>
      <c r="I95" s="226"/>
      <c r="J95" s="226"/>
      <c r="K95" s="226"/>
      <c r="L95" s="187"/>
      <c r="M95" s="12" t="s">
        <v>219</v>
      </c>
      <c r="N95" s="12" t="s">
        <v>220</v>
      </c>
      <c r="O95" s="12" t="s">
        <v>218</v>
      </c>
      <c r="P95" s="12"/>
      <c r="Q95" s="91" t="s">
        <v>778</v>
      </c>
      <c r="R95" s="12" t="s">
        <v>779</v>
      </c>
      <c r="S95" s="12" t="s">
        <v>693</v>
      </c>
      <c r="T95" s="12">
        <v>2</v>
      </c>
      <c r="U95" s="12" t="s">
        <v>264</v>
      </c>
      <c r="V95" s="17" t="s">
        <v>780</v>
      </c>
      <c r="W95" s="12" t="s">
        <v>781</v>
      </c>
      <c r="X95" s="13" t="s">
        <v>277</v>
      </c>
      <c r="Y95" s="12" t="s">
        <v>214</v>
      </c>
      <c r="Z95" s="12">
        <v>2</v>
      </c>
      <c r="AA95" s="28">
        <v>44197</v>
      </c>
      <c r="AB95" s="28">
        <v>44227</v>
      </c>
      <c r="AC95" s="12">
        <v>1</v>
      </c>
      <c r="AD95" s="12"/>
      <c r="AE95" s="12"/>
      <c r="AF95" s="12"/>
      <c r="AG95" s="17" t="s">
        <v>279</v>
      </c>
    </row>
    <row r="96" spans="1:33" ht="75" x14ac:dyDescent="0.2">
      <c r="A96" s="280"/>
      <c r="B96" s="228"/>
      <c r="C96" s="227"/>
      <c r="D96" s="227"/>
      <c r="E96" s="228"/>
      <c r="F96" s="228"/>
      <c r="G96" s="234"/>
      <c r="H96" s="226"/>
      <c r="I96" s="226"/>
      <c r="J96" s="226"/>
      <c r="K96" s="226"/>
      <c r="L96" s="187"/>
      <c r="M96" s="12" t="s">
        <v>219</v>
      </c>
      <c r="N96" s="12" t="s">
        <v>220</v>
      </c>
      <c r="O96" s="12" t="s">
        <v>218</v>
      </c>
      <c r="P96" s="12"/>
      <c r="Q96" s="91" t="s">
        <v>782</v>
      </c>
      <c r="R96" s="12" t="s">
        <v>779</v>
      </c>
      <c r="S96" s="12" t="s">
        <v>672</v>
      </c>
      <c r="T96" s="12">
        <v>2</v>
      </c>
      <c r="U96" s="12" t="s">
        <v>264</v>
      </c>
      <c r="V96" s="17" t="s">
        <v>783</v>
      </c>
      <c r="W96" s="12" t="s">
        <v>781</v>
      </c>
      <c r="X96" s="13" t="s">
        <v>277</v>
      </c>
      <c r="Y96" s="12" t="s">
        <v>214</v>
      </c>
      <c r="Z96" s="12">
        <v>2</v>
      </c>
      <c r="AA96" s="28">
        <v>44197</v>
      </c>
      <c r="AB96" s="28">
        <v>44227</v>
      </c>
      <c r="AC96" s="12">
        <v>1</v>
      </c>
      <c r="AD96" s="12"/>
      <c r="AE96" s="12"/>
      <c r="AF96" s="12"/>
      <c r="AG96" s="17" t="s">
        <v>279</v>
      </c>
    </row>
    <row r="97" spans="1:33" ht="75" x14ac:dyDescent="0.2">
      <c r="A97" s="280"/>
      <c r="B97" s="228"/>
      <c r="C97" s="227"/>
      <c r="D97" s="227"/>
      <c r="E97" s="228"/>
      <c r="F97" s="228"/>
      <c r="G97" s="234"/>
      <c r="H97" s="226"/>
      <c r="I97" s="226"/>
      <c r="J97" s="226"/>
      <c r="K97" s="226"/>
      <c r="L97" s="187"/>
      <c r="M97" s="12" t="s">
        <v>219</v>
      </c>
      <c r="N97" s="12" t="s">
        <v>220</v>
      </c>
      <c r="O97" s="12" t="s">
        <v>218</v>
      </c>
      <c r="P97" s="12"/>
      <c r="Q97" s="91" t="s">
        <v>784</v>
      </c>
      <c r="R97" s="12" t="s">
        <v>671</v>
      </c>
      <c r="S97" s="12" t="s">
        <v>785</v>
      </c>
      <c r="T97" s="12">
        <v>2</v>
      </c>
      <c r="U97" s="12" t="s">
        <v>264</v>
      </c>
      <c r="V97" s="17" t="s">
        <v>786</v>
      </c>
      <c r="W97" s="12" t="s">
        <v>781</v>
      </c>
      <c r="X97" s="13" t="s">
        <v>277</v>
      </c>
      <c r="Y97" s="12" t="s">
        <v>214</v>
      </c>
      <c r="Z97" s="12">
        <v>2</v>
      </c>
      <c r="AA97" s="28">
        <v>44197</v>
      </c>
      <c r="AB97" s="28">
        <v>44227</v>
      </c>
      <c r="AC97" s="12">
        <v>1</v>
      </c>
      <c r="AD97" s="12"/>
      <c r="AE97" s="12"/>
      <c r="AF97" s="12"/>
      <c r="AG97" s="17" t="s">
        <v>279</v>
      </c>
    </row>
    <row r="98" spans="1:33" ht="60" x14ac:dyDescent="0.2">
      <c r="A98" s="280"/>
      <c r="B98" s="228"/>
      <c r="C98" s="227"/>
      <c r="D98" s="227"/>
      <c r="E98" s="228"/>
      <c r="F98" s="228"/>
      <c r="G98" s="234"/>
      <c r="H98" s="226"/>
      <c r="I98" s="226"/>
      <c r="J98" s="226"/>
      <c r="K98" s="226"/>
      <c r="L98" s="187"/>
      <c r="M98" s="12" t="s">
        <v>219</v>
      </c>
      <c r="N98" s="12" t="s">
        <v>220</v>
      </c>
      <c r="O98" s="12" t="s">
        <v>218</v>
      </c>
      <c r="P98" s="12"/>
      <c r="Q98" s="91" t="s">
        <v>467</v>
      </c>
      <c r="R98" s="12" t="s">
        <v>109</v>
      </c>
      <c r="S98" s="12" t="s">
        <v>263</v>
      </c>
      <c r="T98" s="26">
        <v>1</v>
      </c>
      <c r="U98" s="12" t="s">
        <v>264</v>
      </c>
      <c r="V98" s="12" t="s">
        <v>468</v>
      </c>
      <c r="W98" s="12" t="s">
        <v>469</v>
      </c>
      <c r="X98" s="13" t="s">
        <v>377</v>
      </c>
      <c r="Y98" s="12" t="s">
        <v>214</v>
      </c>
      <c r="Z98" s="12">
        <v>1</v>
      </c>
      <c r="AA98" s="28">
        <v>44228</v>
      </c>
      <c r="AB98" s="28">
        <v>43981</v>
      </c>
      <c r="AC98" s="12"/>
      <c r="AD98" s="12">
        <v>1</v>
      </c>
      <c r="AE98" s="12"/>
      <c r="AF98" s="12"/>
      <c r="AG98" s="17" t="s">
        <v>470</v>
      </c>
    </row>
    <row r="99" spans="1:33" ht="75" x14ac:dyDescent="0.2">
      <c r="A99" s="280"/>
      <c r="B99" s="228"/>
      <c r="C99" s="227"/>
      <c r="D99" s="227"/>
      <c r="E99" s="228"/>
      <c r="F99" s="228"/>
      <c r="G99" s="234"/>
      <c r="H99" s="226"/>
      <c r="I99" s="226"/>
      <c r="J99" s="226"/>
      <c r="K99" s="226"/>
      <c r="L99" s="187"/>
      <c r="M99" s="12" t="s">
        <v>219</v>
      </c>
      <c r="N99" s="12" t="s">
        <v>220</v>
      </c>
      <c r="O99" s="12" t="s">
        <v>218</v>
      </c>
      <c r="P99" s="12"/>
      <c r="Q99" s="91" t="s">
        <v>404</v>
      </c>
      <c r="R99" s="12" t="s">
        <v>405</v>
      </c>
      <c r="S99" s="12" t="s">
        <v>406</v>
      </c>
      <c r="T99" s="12">
        <v>2</v>
      </c>
      <c r="U99" s="12" t="s">
        <v>264</v>
      </c>
      <c r="V99" s="17" t="s">
        <v>407</v>
      </c>
      <c r="W99" s="12" t="s">
        <v>276</v>
      </c>
      <c r="X99" s="13" t="s">
        <v>277</v>
      </c>
      <c r="Y99" s="12" t="s">
        <v>214</v>
      </c>
      <c r="Z99" s="12">
        <v>2</v>
      </c>
      <c r="AA99" s="28">
        <v>44197</v>
      </c>
      <c r="AB99" s="28" t="s">
        <v>278</v>
      </c>
      <c r="AC99" s="12">
        <v>1</v>
      </c>
      <c r="AD99" s="12">
        <v>1</v>
      </c>
      <c r="AE99" s="12"/>
      <c r="AF99" s="12"/>
      <c r="AG99" s="17" t="s">
        <v>279</v>
      </c>
    </row>
    <row r="100" spans="1:33" ht="60" x14ac:dyDescent="0.2">
      <c r="A100" s="280"/>
      <c r="B100" s="228"/>
      <c r="C100" s="227"/>
      <c r="D100" s="227"/>
      <c r="E100" s="228"/>
      <c r="F100" s="228"/>
      <c r="G100" s="234"/>
      <c r="H100" s="226"/>
      <c r="I100" s="226"/>
      <c r="J100" s="226"/>
      <c r="K100" s="226"/>
      <c r="L100" s="187"/>
      <c r="M100" s="12" t="s">
        <v>219</v>
      </c>
      <c r="N100" s="12" t="s">
        <v>220</v>
      </c>
      <c r="O100" s="12" t="s">
        <v>218</v>
      </c>
      <c r="P100" s="12"/>
      <c r="Q100" s="91" t="s">
        <v>337</v>
      </c>
      <c r="R100" s="12" t="s">
        <v>334</v>
      </c>
      <c r="S100" s="120" t="s">
        <v>301</v>
      </c>
      <c r="T100" s="12">
        <v>2</v>
      </c>
      <c r="U100" s="12" t="s">
        <v>264</v>
      </c>
      <c r="V100" s="17" t="s">
        <v>338</v>
      </c>
      <c r="W100" s="12" t="s">
        <v>276</v>
      </c>
      <c r="X100" s="13" t="s">
        <v>277</v>
      </c>
      <c r="Y100" s="12" t="s">
        <v>214</v>
      </c>
      <c r="Z100" s="12">
        <v>2</v>
      </c>
      <c r="AA100" s="28">
        <v>44228</v>
      </c>
      <c r="AB100" s="28">
        <v>44377</v>
      </c>
      <c r="AC100" s="12"/>
      <c r="AD100" s="12">
        <v>2</v>
      </c>
      <c r="AE100" s="12"/>
      <c r="AF100" s="12"/>
      <c r="AG100" s="17" t="s">
        <v>279</v>
      </c>
    </row>
    <row r="101" spans="1:33" ht="75" x14ac:dyDescent="0.2">
      <c r="A101" s="280"/>
      <c r="B101" s="228"/>
      <c r="C101" s="227"/>
      <c r="D101" s="227"/>
      <c r="E101" s="228"/>
      <c r="F101" s="228"/>
      <c r="G101" s="234"/>
      <c r="H101" s="226"/>
      <c r="I101" s="226"/>
      <c r="J101" s="226"/>
      <c r="K101" s="226"/>
      <c r="L101" s="187"/>
      <c r="M101" s="12" t="s">
        <v>225</v>
      </c>
      <c r="N101" s="12" t="s">
        <v>226</v>
      </c>
      <c r="O101" s="12" t="s">
        <v>218</v>
      </c>
      <c r="P101" s="12"/>
      <c r="Q101" s="91" t="s">
        <v>274</v>
      </c>
      <c r="R101" s="12" t="s">
        <v>269</v>
      </c>
      <c r="S101" s="12" t="s">
        <v>270</v>
      </c>
      <c r="T101" s="26">
        <v>2</v>
      </c>
      <c r="U101" s="12" t="s">
        <v>264</v>
      </c>
      <c r="V101" s="12" t="s">
        <v>275</v>
      </c>
      <c r="W101" s="12" t="s">
        <v>276</v>
      </c>
      <c r="X101" s="12" t="s">
        <v>277</v>
      </c>
      <c r="Y101" s="12" t="s">
        <v>214</v>
      </c>
      <c r="Z101" s="12">
        <v>2</v>
      </c>
      <c r="AA101" s="28">
        <v>44197</v>
      </c>
      <c r="AB101" s="28" t="s">
        <v>278</v>
      </c>
      <c r="AC101" s="26">
        <v>1</v>
      </c>
      <c r="AD101" s="26">
        <v>1</v>
      </c>
      <c r="AE101" s="51"/>
      <c r="AF101" s="51"/>
      <c r="AG101" s="17" t="s">
        <v>279</v>
      </c>
    </row>
    <row r="102" spans="1:33" ht="60" x14ac:dyDescent="0.2">
      <c r="A102" s="280"/>
      <c r="B102" s="228"/>
      <c r="C102" s="227"/>
      <c r="D102" s="227"/>
      <c r="E102" s="228"/>
      <c r="F102" s="228"/>
      <c r="G102" s="234"/>
      <c r="H102" s="226"/>
      <c r="I102" s="226"/>
      <c r="J102" s="226"/>
      <c r="K102" s="226"/>
      <c r="L102" s="187"/>
      <c r="M102" s="12" t="s">
        <v>216</v>
      </c>
      <c r="N102" s="12" t="s">
        <v>217</v>
      </c>
      <c r="O102" s="12" t="s">
        <v>218</v>
      </c>
      <c r="P102" s="47"/>
      <c r="Q102" s="91" t="s">
        <v>233</v>
      </c>
      <c r="R102" s="12" t="s">
        <v>10</v>
      </c>
      <c r="S102" s="18" t="s">
        <v>209</v>
      </c>
      <c r="T102" s="12">
        <v>1</v>
      </c>
      <c r="U102" s="12" t="s">
        <v>210</v>
      </c>
      <c r="V102" s="12" t="s">
        <v>234</v>
      </c>
      <c r="W102" s="12" t="s">
        <v>235</v>
      </c>
      <c r="X102" s="12" t="s">
        <v>221</v>
      </c>
      <c r="Y102" s="12" t="s">
        <v>214</v>
      </c>
      <c r="Z102" s="12">
        <v>0</v>
      </c>
      <c r="AA102" s="28">
        <v>43983</v>
      </c>
      <c r="AB102" s="28">
        <v>44196</v>
      </c>
      <c r="AC102" s="12">
        <v>0.25</v>
      </c>
      <c r="AD102" s="12">
        <v>0.25</v>
      </c>
      <c r="AE102" s="12">
        <v>0.25</v>
      </c>
      <c r="AF102" s="12">
        <v>0.25</v>
      </c>
      <c r="AG102" s="17" t="s">
        <v>236</v>
      </c>
    </row>
    <row r="103" spans="1:33" ht="105" x14ac:dyDescent="0.2">
      <c r="A103" s="280"/>
      <c r="B103" s="228"/>
      <c r="C103" s="227"/>
      <c r="D103" s="227"/>
      <c r="E103" s="228"/>
      <c r="F103" s="228"/>
      <c r="G103" s="234"/>
      <c r="H103" s="226"/>
      <c r="I103" s="226"/>
      <c r="J103" s="226"/>
      <c r="K103" s="226"/>
      <c r="L103" s="187"/>
      <c r="M103" s="12" t="s">
        <v>225</v>
      </c>
      <c r="N103" s="12" t="s">
        <v>226</v>
      </c>
      <c r="O103" s="12" t="s">
        <v>218</v>
      </c>
      <c r="P103" s="47"/>
      <c r="Q103" s="91" t="s">
        <v>207</v>
      </c>
      <c r="R103" s="12" t="s">
        <v>10</v>
      </c>
      <c r="S103" s="12" t="s">
        <v>230</v>
      </c>
      <c r="T103" s="12">
        <v>4</v>
      </c>
      <c r="U103" s="12" t="s">
        <v>210</v>
      </c>
      <c r="V103" s="12" t="s">
        <v>231</v>
      </c>
      <c r="W103" s="12" t="s">
        <v>232</v>
      </c>
      <c r="X103" s="12" t="s">
        <v>213</v>
      </c>
      <c r="Y103" s="12" t="s">
        <v>214</v>
      </c>
      <c r="Z103" s="12">
        <v>4</v>
      </c>
      <c r="AA103" s="28">
        <v>43831</v>
      </c>
      <c r="AB103" s="28">
        <v>44196</v>
      </c>
      <c r="AC103" s="12">
        <v>1</v>
      </c>
      <c r="AD103" s="12">
        <v>1</v>
      </c>
      <c r="AE103" s="12">
        <v>1</v>
      </c>
      <c r="AF103" s="12">
        <v>1</v>
      </c>
      <c r="AG103" s="17" t="s">
        <v>245</v>
      </c>
    </row>
    <row r="104" spans="1:33" ht="75" x14ac:dyDescent="0.2">
      <c r="A104" s="280"/>
      <c r="B104" s="228"/>
      <c r="C104" s="227"/>
      <c r="D104" s="227"/>
      <c r="E104" s="228"/>
      <c r="F104" s="228"/>
      <c r="G104" s="234"/>
      <c r="H104" s="226"/>
      <c r="I104" s="226"/>
      <c r="J104" s="226"/>
      <c r="K104" s="226"/>
      <c r="L104" s="187"/>
      <c r="M104" s="12" t="s">
        <v>239</v>
      </c>
      <c r="N104" s="47" t="s">
        <v>240</v>
      </c>
      <c r="O104" s="12" t="s">
        <v>218</v>
      </c>
      <c r="P104" s="47"/>
      <c r="Q104" s="91" t="s">
        <v>246</v>
      </c>
      <c r="R104" s="12" t="s">
        <v>10</v>
      </c>
      <c r="S104" s="18" t="s">
        <v>209</v>
      </c>
      <c r="T104" s="47">
        <v>1</v>
      </c>
      <c r="U104" s="47"/>
      <c r="V104" s="47" t="s">
        <v>247</v>
      </c>
      <c r="W104" s="47" t="s">
        <v>248</v>
      </c>
      <c r="X104" s="12" t="s">
        <v>213</v>
      </c>
      <c r="Y104" s="12" t="s">
        <v>214</v>
      </c>
      <c r="Z104" s="47">
        <v>0</v>
      </c>
      <c r="AA104" s="20" t="s">
        <v>249</v>
      </c>
      <c r="AB104" s="20" t="s">
        <v>249</v>
      </c>
      <c r="AC104" s="47"/>
      <c r="AD104" s="47">
        <v>1</v>
      </c>
      <c r="AE104" s="47"/>
      <c r="AF104" s="47"/>
      <c r="AG104" s="17" t="s">
        <v>250</v>
      </c>
    </row>
    <row r="105" spans="1:33" ht="90" x14ac:dyDescent="0.2">
      <c r="A105" s="280"/>
      <c r="B105" s="228"/>
      <c r="C105" s="227"/>
      <c r="D105" s="227"/>
      <c r="E105" s="228"/>
      <c r="F105" s="228"/>
      <c r="G105" s="234"/>
      <c r="H105" s="226"/>
      <c r="I105" s="226"/>
      <c r="J105" s="226"/>
      <c r="K105" s="226"/>
      <c r="L105" s="187"/>
      <c r="M105" s="47" t="s">
        <v>241</v>
      </c>
      <c r="N105" s="47" t="s">
        <v>242</v>
      </c>
      <c r="O105" s="12" t="s">
        <v>218</v>
      </c>
      <c r="P105" s="47"/>
      <c r="Q105" s="91" t="s">
        <v>243</v>
      </c>
      <c r="R105" s="12" t="s">
        <v>10</v>
      </c>
      <c r="S105" s="12" t="s">
        <v>251</v>
      </c>
      <c r="T105" s="47">
        <v>2</v>
      </c>
      <c r="U105" s="47"/>
      <c r="V105" s="12" t="s">
        <v>237</v>
      </c>
      <c r="W105" s="47" t="s">
        <v>252</v>
      </c>
      <c r="X105" s="12" t="s">
        <v>213</v>
      </c>
      <c r="Y105" s="12" t="s">
        <v>214</v>
      </c>
      <c r="Z105" s="47">
        <v>2</v>
      </c>
      <c r="AA105" s="20" t="s">
        <v>249</v>
      </c>
      <c r="AB105" s="20" t="s">
        <v>249</v>
      </c>
      <c r="AC105" s="47"/>
      <c r="AD105" s="47">
        <v>1</v>
      </c>
      <c r="AE105" s="47"/>
      <c r="AF105" s="47">
        <v>1</v>
      </c>
      <c r="AG105" s="17" t="s">
        <v>253</v>
      </c>
    </row>
    <row r="106" spans="1:33" ht="45" x14ac:dyDescent="0.2">
      <c r="A106" s="280"/>
      <c r="B106" s="228"/>
      <c r="C106" s="227"/>
      <c r="D106" s="227"/>
      <c r="E106" s="228"/>
      <c r="F106" s="228"/>
      <c r="G106" s="234"/>
      <c r="H106" s="226"/>
      <c r="I106" s="226"/>
      <c r="J106" s="226"/>
      <c r="K106" s="226"/>
      <c r="L106" s="187"/>
      <c r="M106" s="12" t="s">
        <v>239</v>
      </c>
      <c r="N106" s="47" t="s">
        <v>240</v>
      </c>
      <c r="O106" s="12" t="s">
        <v>218</v>
      </c>
      <c r="P106" s="47"/>
      <c r="Q106" s="91" t="s">
        <v>244</v>
      </c>
      <c r="R106" s="12" t="s">
        <v>10</v>
      </c>
      <c r="S106" s="12" t="s">
        <v>251</v>
      </c>
      <c r="T106" s="47">
        <v>1</v>
      </c>
      <c r="U106" s="47"/>
      <c r="V106" s="47" t="s">
        <v>254</v>
      </c>
      <c r="W106" s="6" t="s">
        <v>255</v>
      </c>
      <c r="X106" s="12" t="s">
        <v>213</v>
      </c>
      <c r="Y106" s="12" t="s">
        <v>214</v>
      </c>
      <c r="Z106" s="47">
        <v>1</v>
      </c>
      <c r="AA106" s="20" t="s">
        <v>249</v>
      </c>
      <c r="AB106" s="20" t="s">
        <v>249</v>
      </c>
      <c r="AC106" s="47"/>
      <c r="AD106" s="47"/>
      <c r="AE106" s="47"/>
      <c r="AF106" s="47">
        <v>1</v>
      </c>
      <c r="AG106" s="17" t="s">
        <v>256</v>
      </c>
    </row>
    <row r="107" spans="1:33" ht="90" x14ac:dyDescent="0.2">
      <c r="A107" s="280"/>
      <c r="B107" s="228"/>
      <c r="C107" s="227"/>
      <c r="D107" s="227"/>
      <c r="E107" s="228"/>
      <c r="F107" s="228"/>
      <c r="G107" s="234"/>
      <c r="H107" s="226"/>
      <c r="I107" s="226"/>
      <c r="J107" s="226"/>
      <c r="K107" s="226"/>
      <c r="L107" s="187"/>
      <c r="M107" s="47" t="s">
        <v>241</v>
      </c>
      <c r="N107" s="47" t="s">
        <v>242</v>
      </c>
      <c r="O107" s="12" t="s">
        <v>218</v>
      </c>
      <c r="P107" s="47"/>
      <c r="Q107" s="91" t="s">
        <v>257</v>
      </c>
      <c r="R107" s="12" t="s">
        <v>10</v>
      </c>
      <c r="S107" s="12" t="s">
        <v>251</v>
      </c>
      <c r="T107" s="47">
        <v>1</v>
      </c>
      <c r="U107" s="47"/>
      <c r="V107" s="47" t="s">
        <v>258</v>
      </c>
      <c r="W107" s="6" t="s">
        <v>259</v>
      </c>
      <c r="X107" s="12" t="s">
        <v>213</v>
      </c>
      <c r="Y107" s="12" t="s">
        <v>214</v>
      </c>
      <c r="Z107" s="47">
        <v>1</v>
      </c>
      <c r="AA107" s="20" t="s">
        <v>249</v>
      </c>
      <c r="AB107" s="20" t="s">
        <v>249</v>
      </c>
      <c r="AC107" s="47"/>
      <c r="AD107" s="47"/>
      <c r="AE107" s="47"/>
      <c r="AF107" s="47">
        <v>1</v>
      </c>
      <c r="AG107" s="17" t="s">
        <v>260</v>
      </c>
    </row>
    <row r="108" spans="1:33" ht="90" x14ac:dyDescent="0.2">
      <c r="A108" s="280"/>
      <c r="B108" s="228"/>
      <c r="C108" s="227"/>
      <c r="D108" s="227"/>
      <c r="E108" s="228"/>
      <c r="F108" s="228"/>
      <c r="G108" s="234"/>
      <c r="H108" s="226"/>
      <c r="I108" s="226"/>
      <c r="J108" s="226"/>
      <c r="K108" s="226"/>
      <c r="L108" s="187"/>
      <c r="M108" s="78" t="s">
        <v>241</v>
      </c>
      <c r="N108" s="78" t="s">
        <v>242</v>
      </c>
      <c r="O108" s="41" t="s">
        <v>218</v>
      </c>
      <c r="P108" s="121"/>
      <c r="Q108" s="91" t="s">
        <v>261</v>
      </c>
      <c r="R108" s="123" t="s">
        <v>262</v>
      </c>
      <c r="S108" s="123" t="s">
        <v>263</v>
      </c>
      <c r="T108" s="124">
        <v>1</v>
      </c>
      <c r="U108" s="124" t="s">
        <v>264</v>
      </c>
      <c r="V108" s="125" t="s">
        <v>265</v>
      </c>
      <c r="W108" s="125" t="s">
        <v>266</v>
      </c>
      <c r="X108" s="124" t="s">
        <v>213</v>
      </c>
      <c r="Y108" s="124" t="s">
        <v>214</v>
      </c>
      <c r="Z108" s="124">
        <v>1</v>
      </c>
      <c r="AA108" s="126">
        <v>43831</v>
      </c>
      <c r="AB108" s="126">
        <v>43921</v>
      </c>
      <c r="AC108" s="124">
        <v>1</v>
      </c>
      <c r="AD108" s="124"/>
      <c r="AE108" s="124"/>
      <c r="AF108" s="127"/>
      <c r="AG108" s="17" t="s">
        <v>267</v>
      </c>
    </row>
    <row r="109" spans="1:33" ht="45" x14ac:dyDescent="0.2">
      <c r="A109" s="280"/>
      <c r="B109" s="228"/>
      <c r="C109" s="227"/>
      <c r="D109" s="227"/>
      <c r="E109" s="228"/>
      <c r="F109" s="228"/>
      <c r="G109" s="234"/>
      <c r="H109" s="226"/>
      <c r="I109" s="226"/>
      <c r="J109" s="226"/>
      <c r="K109" s="226"/>
      <c r="L109" s="187"/>
      <c r="M109" s="47" t="s">
        <v>219</v>
      </c>
      <c r="N109" s="47" t="s">
        <v>280</v>
      </c>
      <c r="O109" s="47" t="s">
        <v>218</v>
      </c>
      <c r="P109" s="12"/>
      <c r="Q109" s="91" t="s">
        <v>281</v>
      </c>
      <c r="R109" s="49" t="s">
        <v>282</v>
      </c>
      <c r="S109" s="18" t="s">
        <v>283</v>
      </c>
      <c r="T109" s="49">
        <v>12</v>
      </c>
      <c r="U109" s="12" t="s">
        <v>264</v>
      </c>
      <c r="V109" s="49" t="s">
        <v>284</v>
      </c>
      <c r="W109" s="49" t="s">
        <v>285</v>
      </c>
      <c r="X109" s="13" t="s">
        <v>213</v>
      </c>
      <c r="Y109" s="12" t="s">
        <v>214</v>
      </c>
      <c r="Z109" s="12">
        <v>1</v>
      </c>
      <c r="AA109" s="28">
        <v>44197</v>
      </c>
      <c r="AB109" s="28">
        <v>44561</v>
      </c>
      <c r="AC109" s="12">
        <v>3</v>
      </c>
      <c r="AD109" s="12">
        <v>3</v>
      </c>
      <c r="AE109" s="12">
        <v>3</v>
      </c>
      <c r="AF109" s="12">
        <v>3</v>
      </c>
      <c r="AG109" s="17" t="s">
        <v>286</v>
      </c>
    </row>
    <row r="110" spans="1:33" ht="60" x14ac:dyDescent="0.2">
      <c r="A110" s="280"/>
      <c r="B110" s="228"/>
      <c r="C110" s="227"/>
      <c r="D110" s="227"/>
      <c r="E110" s="228"/>
      <c r="F110" s="228"/>
      <c r="G110" s="234"/>
      <c r="H110" s="226"/>
      <c r="I110" s="226"/>
      <c r="J110" s="226"/>
      <c r="K110" s="226"/>
      <c r="L110" s="187"/>
      <c r="M110" s="47" t="s">
        <v>219</v>
      </c>
      <c r="N110" s="47" t="s">
        <v>280</v>
      </c>
      <c r="O110" s="47" t="s">
        <v>218</v>
      </c>
      <c r="P110" s="120"/>
      <c r="Q110" s="91" t="s">
        <v>287</v>
      </c>
      <c r="R110" s="128" t="s">
        <v>282</v>
      </c>
      <c r="S110" s="129" t="s">
        <v>283</v>
      </c>
      <c r="T110" s="128">
        <v>4</v>
      </c>
      <c r="U110" s="120" t="s">
        <v>288</v>
      </c>
      <c r="V110" s="49" t="s">
        <v>289</v>
      </c>
      <c r="W110" s="49" t="s">
        <v>290</v>
      </c>
      <c r="X110" s="130" t="s">
        <v>213</v>
      </c>
      <c r="Y110" s="120" t="s">
        <v>214</v>
      </c>
      <c r="Z110" s="120">
        <v>0</v>
      </c>
      <c r="AA110" s="28">
        <v>44197</v>
      </c>
      <c r="AB110" s="28">
        <v>44561</v>
      </c>
      <c r="AC110" s="120">
        <v>2</v>
      </c>
      <c r="AD110" s="120"/>
      <c r="AE110" s="120"/>
      <c r="AF110" s="120">
        <v>2</v>
      </c>
      <c r="AG110" s="17" t="s">
        <v>291</v>
      </c>
    </row>
    <row r="111" spans="1:33" ht="45" x14ac:dyDescent="0.2">
      <c r="A111" s="280"/>
      <c r="B111" s="228"/>
      <c r="C111" s="227"/>
      <c r="D111" s="227"/>
      <c r="E111" s="228"/>
      <c r="F111" s="228"/>
      <c r="G111" s="234"/>
      <c r="H111" s="226"/>
      <c r="I111" s="226"/>
      <c r="J111" s="226"/>
      <c r="K111" s="226"/>
      <c r="L111" s="187"/>
      <c r="M111" s="47" t="s">
        <v>219</v>
      </c>
      <c r="N111" s="47" t="s">
        <v>280</v>
      </c>
      <c r="O111" s="47" t="s">
        <v>218</v>
      </c>
      <c r="P111" s="120"/>
      <c r="Q111" s="91" t="s">
        <v>292</v>
      </c>
      <c r="R111" s="128" t="s">
        <v>282</v>
      </c>
      <c r="S111" s="129" t="s">
        <v>283</v>
      </c>
      <c r="T111" s="128">
        <v>1</v>
      </c>
      <c r="U111" s="120" t="s">
        <v>288</v>
      </c>
      <c r="V111" s="49" t="s">
        <v>293</v>
      </c>
      <c r="W111" s="49" t="s">
        <v>294</v>
      </c>
      <c r="X111" s="130" t="s">
        <v>213</v>
      </c>
      <c r="Y111" s="120" t="s">
        <v>214</v>
      </c>
      <c r="Z111" s="120">
        <v>0</v>
      </c>
      <c r="AA111" s="28">
        <v>44197</v>
      </c>
      <c r="AB111" s="28">
        <v>44225</v>
      </c>
      <c r="AC111" s="120">
        <v>1</v>
      </c>
      <c r="AD111" s="120"/>
      <c r="AE111" s="120"/>
      <c r="AF111" s="120"/>
      <c r="AG111" s="17" t="s">
        <v>295</v>
      </c>
    </row>
    <row r="112" spans="1:33" ht="90" x14ac:dyDescent="0.2">
      <c r="A112" s="280"/>
      <c r="B112" s="228"/>
      <c r="C112" s="227"/>
      <c r="D112" s="227"/>
      <c r="E112" s="228"/>
      <c r="F112" s="228"/>
      <c r="G112" s="234"/>
      <c r="H112" s="226"/>
      <c r="I112" s="226"/>
      <c r="J112" s="226"/>
      <c r="K112" s="226"/>
      <c r="L112" s="187"/>
      <c r="M112" s="12" t="s">
        <v>385</v>
      </c>
      <c r="N112" s="12" t="s">
        <v>386</v>
      </c>
      <c r="O112" s="12" t="s">
        <v>218</v>
      </c>
      <c r="P112" s="120"/>
      <c r="Q112" s="91" t="s">
        <v>387</v>
      </c>
      <c r="R112" s="12" t="s">
        <v>380</v>
      </c>
      <c r="S112" s="12" t="s">
        <v>388</v>
      </c>
      <c r="T112" s="16">
        <v>1</v>
      </c>
      <c r="U112" s="12" t="s">
        <v>210</v>
      </c>
      <c r="V112" s="12" t="s">
        <v>389</v>
      </c>
      <c r="W112" s="45" t="s">
        <v>390</v>
      </c>
      <c r="X112" s="14" t="s">
        <v>221</v>
      </c>
      <c r="Y112" s="12" t="s">
        <v>214</v>
      </c>
      <c r="Z112" s="16">
        <v>1</v>
      </c>
      <c r="AA112" s="168">
        <v>44256</v>
      </c>
      <c r="AB112" s="168">
        <v>44561</v>
      </c>
      <c r="AC112" s="16">
        <v>0</v>
      </c>
      <c r="AD112" s="188">
        <v>0.28571428571428598</v>
      </c>
      <c r="AE112" s="188">
        <v>0.57142857142856995</v>
      </c>
      <c r="AF112" s="16">
        <v>1</v>
      </c>
      <c r="AG112" s="17" t="s">
        <v>391</v>
      </c>
    </row>
    <row r="113" spans="1:33" ht="90" x14ac:dyDescent="0.2">
      <c r="A113" s="280"/>
      <c r="B113" s="228"/>
      <c r="C113" s="227"/>
      <c r="D113" s="227"/>
      <c r="E113" s="228"/>
      <c r="F113" s="228"/>
      <c r="G113" s="234"/>
      <c r="H113" s="226"/>
      <c r="I113" s="226"/>
      <c r="J113" s="226"/>
      <c r="K113" s="226"/>
      <c r="L113" s="187"/>
      <c r="M113" s="12" t="s">
        <v>385</v>
      </c>
      <c r="N113" s="12" t="s">
        <v>386</v>
      </c>
      <c r="O113" s="12" t="s">
        <v>218</v>
      </c>
      <c r="P113" s="120"/>
      <c r="Q113" s="91" t="s">
        <v>392</v>
      </c>
      <c r="R113" s="12" t="s">
        <v>380</v>
      </c>
      <c r="S113" s="12" t="s">
        <v>388</v>
      </c>
      <c r="T113" s="16">
        <v>1</v>
      </c>
      <c r="U113" s="12" t="s">
        <v>210</v>
      </c>
      <c r="V113" s="12" t="s">
        <v>393</v>
      </c>
      <c r="W113" s="45" t="s">
        <v>394</v>
      </c>
      <c r="X113" s="14" t="s">
        <v>221</v>
      </c>
      <c r="Y113" s="12" t="s">
        <v>214</v>
      </c>
      <c r="Z113" s="16">
        <v>1</v>
      </c>
      <c r="AA113" s="168">
        <v>44197</v>
      </c>
      <c r="AB113" s="168">
        <v>44561</v>
      </c>
      <c r="AC113" s="16">
        <v>1</v>
      </c>
      <c r="AD113" s="16">
        <v>1</v>
      </c>
      <c r="AE113" s="16">
        <v>1</v>
      </c>
      <c r="AF113" s="16">
        <v>1</v>
      </c>
      <c r="AG113" s="17" t="s">
        <v>391</v>
      </c>
    </row>
    <row r="114" spans="1:33" ht="75" x14ac:dyDescent="0.2">
      <c r="A114" s="280"/>
      <c r="B114" s="228"/>
      <c r="C114" s="227"/>
      <c r="D114" s="227"/>
      <c r="E114" s="228"/>
      <c r="F114" s="228"/>
      <c r="G114" s="234"/>
      <c r="H114" s="226"/>
      <c r="I114" s="226"/>
      <c r="J114" s="226"/>
      <c r="K114" s="226"/>
      <c r="L114" s="187"/>
      <c r="M114" s="12" t="s">
        <v>385</v>
      </c>
      <c r="N114" s="12" t="s">
        <v>386</v>
      </c>
      <c r="O114" s="12" t="s">
        <v>218</v>
      </c>
      <c r="P114" s="120"/>
      <c r="Q114" s="91" t="s">
        <v>395</v>
      </c>
      <c r="R114" s="47" t="s">
        <v>396</v>
      </c>
      <c r="S114" s="4" t="s">
        <v>209</v>
      </c>
      <c r="T114" s="47">
        <v>12</v>
      </c>
      <c r="U114" s="12" t="s">
        <v>210</v>
      </c>
      <c r="V114" s="47" t="s">
        <v>397</v>
      </c>
      <c r="W114" s="47" t="s">
        <v>398</v>
      </c>
      <c r="X114" s="12" t="s">
        <v>213</v>
      </c>
      <c r="Y114" s="14" t="s">
        <v>214</v>
      </c>
      <c r="Z114" s="47">
        <v>0</v>
      </c>
      <c r="AA114" s="168">
        <v>44348</v>
      </c>
      <c r="AB114" s="168">
        <v>44561</v>
      </c>
      <c r="AC114" s="47"/>
      <c r="AD114" s="47"/>
      <c r="AE114" s="58">
        <v>6</v>
      </c>
      <c r="AF114" s="58">
        <v>6</v>
      </c>
      <c r="AG114" s="17" t="s">
        <v>399</v>
      </c>
    </row>
    <row r="115" spans="1:33" ht="60" x14ac:dyDescent="0.2">
      <c r="A115" s="280"/>
      <c r="B115" s="228"/>
      <c r="C115" s="227"/>
      <c r="D115" s="227"/>
      <c r="E115" s="228"/>
      <c r="F115" s="228"/>
      <c r="G115" s="234"/>
      <c r="H115" s="226"/>
      <c r="I115" s="226"/>
      <c r="J115" s="226"/>
      <c r="K115" s="226"/>
      <c r="L115" s="187"/>
      <c r="M115" s="12" t="s">
        <v>385</v>
      </c>
      <c r="N115" s="12" t="s">
        <v>386</v>
      </c>
      <c r="O115" s="12" t="s">
        <v>218</v>
      </c>
      <c r="P115" s="120"/>
      <c r="Q115" s="91" t="s">
        <v>400</v>
      </c>
      <c r="R115" s="12" t="s">
        <v>380</v>
      </c>
      <c r="S115" s="12" t="s">
        <v>388</v>
      </c>
      <c r="T115" s="47">
        <v>1</v>
      </c>
      <c r="U115" s="12" t="s">
        <v>210</v>
      </c>
      <c r="V115" s="47" t="s">
        <v>401</v>
      </c>
      <c r="W115" s="47" t="s">
        <v>402</v>
      </c>
      <c r="X115" s="12" t="s">
        <v>213</v>
      </c>
      <c r="Y115" s="14" t="s">
        <v>214</v>
      </c>
      <c r="Z115" s="47">
        <v>1</v>
      </c>
      <c r="AA115" s="168">
        <v>44348</v>
      </c>
      <c r="AB115" s="168">
        <v>44469</v>
      </c>
      <c r="AC115" s="47"/>
      <c r="AD115" s="122"/>
      <c r="AE115" s="58">
        <v>1</v>
      </c>
      <c r="AF115" s="122"/>
      <c r="AG115" s="17" t="s">
        <v>403</v>
      </c>
    </row>
    <row r="116" spans="1:33" s="19" customFormat="1" ht="75" x14ac:dyDescent="0.2">
      <c r="A116" s="280"/>
      <c r="B116" s="228"/>
      <c r="C116" s="258" t="s">
        <v>107</v>
      </c>
      <c r="D116" s="208" t="s">
        <v>108</v>
      </c>
      <c r="E116" s="211" t="s">
        <v>109</v>
      </c>
      <c r="F116" s="214" t="s">
        <v>176</v>
      </c>
      <c r="G116" s="219">
        <v>4</v>
      </c>
      <c r="H116" s="217">
        <v>1</v>
      </c>
      <c r="I116" s="217">
        <v>1</v>
      </c>
      <c r="J116" s="219">
        <v>1</v>
      </c>
      <c r="K116" s="219">
        <v>1</v>
      </c>
      <c r="L116" s="217"/>
      <c r="M116" s="12" t="s">
        <v>263</v>
      </c>
      <c r="N116" s="12" t="s">
        <v>475</v>
      </c>
      <c r="O116" s="12" t="s">
        <v>476</v>
      </c>
      <c r="P116" s="120"/>
      <c r="Q116" s="91" t="s">
        <v>913</v>
      </c>
      <c r="R116" s="13" t="s">
        <v>477</v>
      </c>
      <c r="S116" s="13" t="s">
        <v>263</v>
      </c>
      <c r="T116" s="143">
        <v>4</v>
      </c>
      <c r="U116" s="13" t="s">
        <v>478</v>
      </c>
      <c r="V116" s="13" t="s">
        <v>479</v>
      </c>
      <c r="W116" s="13" t="s">
        <v>473</v>
      </c>
      <c r="X116" s="13" t="s">
        <v>352</v>
      </c>
      <c r="Y116" s="13" t="s">
        <v>480</v>
      </c>
      <c r="Z116" s="14">
        <v>1</v>
      </c>
      <c r="AA116" s="28">
        <v>44256</v>
      </c>
      <c r="AB116" s="28">
        <v>44561</v>
      </c>
      <c r="AC116" s="14">
        <v>1</v>
      </c>
      <c r="AD116" s="14">
        <v>1</v>
      </c>
      <c r="AE116" s="14">
        <v>1</v>
      </c>
      <c r="AF116" s="14">
        <v>1</v>
      </c>
      <c r="AG116" s="17" t="s">
        <v>479</v>
      </c>
    </row>
    <row r="117" spans="1:33" s="19" customFormat="1" ht="60" x14ac:dyDescent="0.2">
      <c r="A117" s="280"/>
      <c r="B117" s="228"/>
      <c r="C117" s="227"/>
      <c r="D117" s="228"/>
      <c r="E117" s="228"/>
      <c r="F117" s="228"/>
      <c r="G117" s="233"/>
      <c r="H117" s="232"/>
      <c r="I117" s="232"/>
      <c r="J117" s="233"/>
      <c r="K117" s="233"/>
      <c r="L117" s="232"/>
      <c r="M117" s="12" t="s">
        <v>263</v>
      </c>
      <c r="N117" s="12" t="s">
        <v>475</v>
      </c>
      <c r="O117" s="12" t="s">
        <v>476</v>
      </c>
      <c r="P117" s="120"/>
      <c r="Q117" s="91" t="s">
        <v>481</v>
      </c>
      <c r="R117" s="13" t="s">
        <v>477</v>
      </c>
      <c r="S117" s="13" t="s">
        <v>263</v>
      </c>
      <c r="T117" s="143">
        <v>1</v>
      </c>
      <c r="U117" s="13" t="s">
        <v>483</v>
      </c>
      <c r="V117" s="13" t="s">
        <v>484</v>
      </c>
      <c r="W117" s="13" t="s">
        <v>485</v>
      </c>
      <c r="X117" s="13" t="s">
        <v>352</v>
      </c>
      <c r="Y117" s="13" t="s">
        <v>480</v>
      </c>
      <c r="Z117" s="14">
        <v>1</v>
      </c>
      <c r="AA117" s="28">
        <v>44378</v>
      </c>
      <c r="AB117" s="28">
        <v>44530</v>
      </c>
      <c r="AC117" s="14"/>
      <c r="AD117" s="14"/>
      <c r="AE117" s="14">
        <v>0.5</v>
      </c>
      <c r="AF117" s="30">
        <v>0.5</v>
      </c>
      <c r="AG117" s="17" t="s">
        <v>486</v>
      </c>
    </row>
    <row r="118" spans="1:33" s="19" customFormat="1" ht="60" x14ac:dyDescent="0.2">
      <c r="A118" s="280"/>
      <c r="B118" s="228"/>
      <c r="C118" s="227"/>
      <c r="D118" s="228"/>
      <c r="E118" s="228"/>
      <c r="F118" s="228"/>
      <c r="G118" s="233"/>
      <c r="H118" s="232"/>
      <c r="I118" s="232"/>
      <c r="J118" s="233"/>
      <c r="K118" s="233"/>
      <c r="L118" s="232"/>
      <c r="M118" s="12" t="s">
        <v>263</v>
      </c>
      <c r="N118" s="12" t="s">
        <v>475</v>
      </c>
      <c r="O118" s="12" t="s">
        <v>476</v>
      </c>
      <c r="P118" s="120"/>
      <c r="Q118" s="91" t="s">
        <v>487</v>
      </c>
      <c r="R118" s="13" t="s">
        <v>477</v>
      </c>
      <c r="S118" s="13" t="s">
        <v>263</v>
      </c>
      <c r="T118" s="143">
        <v>1</v>
      </c>
      <c r="U118" s="13" t="s">
        <v>478</v>
      </c>
      <c r="V118" s="13" t="s">
        <v>488</v>
      </c>
      <c r="W118" s="13" t="s">
        <v>489</v>
      </c>
      <c r="X118" s="13" t="s">
        <v>352</v>
      </c>
      <c r="Y118" s="13" t="s">
        <v>480</v>
      </c>
      <c r="Z118" s="14">
        <v>1</v>
      </c>
      <c r="AA118" s="28">
        <v>44197</v>
      </c>
      <c r="AB118" s="28">
        <v>44561</v>
      </c>
      <c r="AC118" s="14"/>
      <c r="AD118" s="14"/>
      <c r="AE118" s="14"/>
      <c r="AF118" s="30">
        <v>1</v>
      </c>
      <c r="AG118" s="17" t="s">
        <v>488</v>
      </c>
    </row>
    <row r="119" spans="1:33" s="19" customFormat="1" ht="210" x14ac:dyDescent="0.2">
      <c r="A119" s="280"/>
      <c r="B119" s="228"/>
      <c r="C119" s="227"/>
      <c r="D119" s="228"/>
      <c r="E119" s="228"/>
      <c r="F119" s="228"/>
      <c r="G119" s="233"/>
      <c r="H119" s="232"/>
      <c r="I119" s="232"/>
      <c r="J119" s="233"/>
      <c r="K119" s="233"/>
      <c r="L119" s="232"/>
      <c r="M119" s="12" t="s">
        <v>263</v>
      </c>
      <c r="N119" s="12" t="s">
        <v>475</v>
      </c>
      <c r="O119" s="12" t="s">
        <v>476</v>
      </c>
      <c r="P119" s="120"/>
      <c r="Q119" s="91" t="s">
        <v>490</v>
      </c>
      <c r="R119" s="13" t="s">
        <v>477</v>
      </c>
      <c r="S119" s="13" t="s">
        <v>263</v>
      </c>
      <c r="T119" s="143">
        <v>1</v>
      </c>
      <c r="U119" s="13" t="s">
        <v>478</v>
      </c>
      <c r="V119" s="13" t="s">
        <v>491</v>
      </c>
      <c r="W119" s="13" t="s">
        <v>492</v>
      </c>
      <c r="X119" s="13" t="s">
        <v>493</v>
      </c>
      <c r="Y119" s="13" t="s">
        <v>480</v>
      </c>
      <c r="Z119" s="14">
        <v>1</v>
      </c>
      <c r="AA119" s="28">
        <v>44228</v>
      </c>
      <c r="AB119" s="28">
        <v>44499</v>
      </c>
      <c r="AC119" s="14"/>
      <c r="AD119" s="14"/>
      <c r="AE119" s="14">
        <v>1</v>
      </c>
      <c r="AF119" s="30"/>
      <c r="AG119" s="17" t="s">
        <v>494</v>
      </c>
    </row>
    <row r="120" spans="1:33" s="19" customFormat="1" ht="45" x14ac:dyDescent="0.2">
      <c r="A120" s="280"/>
      <c r="B120" s="228"/>
      <c r="C120" s="227"/>
      <c r="D120" s="228"/>
      <c r="E120" s="228"/>
      <c r="F120" s="228"/>
      <c r="G120" s="233"/>
      <c r="H120" s="232"/>
      <c r="I120" s="232"/>
      <c r="J120" s="233"/>
      <c r="K120" s="233"/>
      <c r="L120" s="232"/>
      <c r="M120" s="12" t="s">
        <v>263</v>
      </c>
      <c r="N120" s="12" t="s">
        <v>475</v>
      </c>
      <c r="O120" s="12" t="s">
        <v>476</v>
      </c>
      <c r="P120" s="120"/>
      <c r="Q120" s="91" t="s">
        <v>495</v>
      </c>
      <c r="R120" s="13" t="s">
        <v>496</v>
      </c>
      <c r="S120" s="13" t="s">
        <v>263</v>
      </c>
      <c r="T120" s="143">
        <v>12</v>
      </c>
      <c r="U120" s="13" t="s">
        <v>478</v>
      </c>
      <c r="V120" s="13" t="s">
        <v>497</v>
      </c>
      <c r="W120" s="13" t="s">
        <v>498</v>
      </c>
      <c r="X120" s="13" t="s">
        <v>493</v>
      </c>
      <c r="Y120" s="13" t="s">
        <v>480</v>
      </c>
      <c r="Z120" s="14"/>
      <c r="AA120" s="28">
        <v>44216</v>
      </c>
      <c r="AB120" s="28">
        <v>44550</v>
      </c>
      <c r="AC120" s="14">
        <v>3</v>
      </c>
      <c r="AD120" s="14">
        <v>3</v>
      </c>
      <c r="AE120" s="14">
        <v>3</v>
      </c>
      <c r="AF120" s="30">
        <v>3</v>
      </c>
      <c r="AG120" s="17" t="s">
        <v>497</v>
      </c>
    </row>
    <row r="121" spans="1:33" s="19" customFormat="1" ht="45" x14ac:dyDescent="0.2">
      <c r="A121" s="280"/>
      <c r="B121" s="228"/>
      <c r="C121" s="227"/>
      <c r="D121" s="228"/>
      <c r="E121" s="228"/>
      <c r="F121" s="228"/>
      <c r="G121" s="233"/>
      <c r="H121" s="232"/>
      <c r="I121" s="232"/>
      <c r="J121" s="233"/>
      <c r="K121" s="233"/>
      <c r="L121" s="232"/>
      <c r="M121" s="12" t="s">
        <v>263</v>
      </c>
      <c r="N121" s="12" t="s">
        <v>475</v>
      </c>
      <c r="O121" s="12" t="s">
        <v>476</v>
      </c>
      <c r="P121" s="120"/>
      <c r="Q121" s="91" t="s">
        <v>499</v>
      </c>
      <c r="R121" s="13" t="s">
        <v>496</v>
      </c>
      <c r="S121" s="13" t="s">
        <v>263</v>
      </c>
      <c r="T121" s="143">
        <v>2</v>
      </c>
      <c r="U121" s="13" t="s">
        <v>478</v>
      </c>
      <c r="V121" s="13" t="s">
        <v>500</v>
      </c>
      <c r="W121" s="13" t="s">
        <v>501</v>
      </c>
      <c r="X121" s="13" t="s">
        <v>493</v>
      </c>
      <c r="Y121" s="13" t="s">
        <v>480</v>
      </c>
      <c r="Z121" s="14">
        <v>4</v>
      </c>
      <c r="AA121" s="28">
        <v>44211</v>
      </c>
      <c r="AB121" s="28">
        <v>44550</v>
      </c>
      <c r="AC121" s="14"/>
      <c r="AD121" s="14">
        <v>1</v>
      </c>
      <c r="AE121" s="14"/>
      <c r="AF121" s="30">
        <v>1</v>
      </c>
      <c r="AG121" s="17" t="s">
        <v>502</v>
      </c>
    </row>
    <row r="122" spans="1:33" s="19" customFormat="1" ht="60" x14ac:dyDescent="0.2">
      <c r="A122" s="280"/>
      <c r="B122" s="228"/>
      <c r="C122" s="227"/>
      <c r="D122" s="228"/>
      <c r="E122" s="228"/>
      <c r="F122" s="228"/>
      <c r="G122" s="233"/>
      <c r="H122" s="232"/>
      <c r="I122" s="232"/>
      <c r="J122" s="233"/>
      <c r="K122" s="233"/>
      <c r="L122" s="232"/>
      <c r="M122" s="12" t="s">
        <v>263</v>
      </c>
      <c r="N122" s="12" t="s">
        <v>475</v>
      </c>
      <c r="O122" s="12" t="s">
        <v>476</v>
      </c>
      <c r="P122" s="120"/>
      <c r="Q122" s="91" t="s">
        <v>503</v>
      </c>
      <c r="R122" s="13" t="s">
        <v>477</v>
      </c>
      <c r="S122" s="13" t="s">
        <v>263</v>
      </c>
      <c r="T122" s="143">
        <v>1</v>
      </c>
      <c r="U122" s="13" t="s">
        <v>478</v>
      </c>
      <c r="V122" s="13" t="s">
        <v>504</v>
      </c>
      <c r="W122" s="13" t="s">
        <v>505</v>
      </c>
      <c r="X122" s="13" t="s">
        <v>506</v>
      </c>
      <c r="Y122" s="13" t="s">
        <v>480</v>
      </c>
      <c r="Z122" s="14">
        <v>1</v>
      </c>
      <c r="AA122" s="28">
        <v>44228</v>
      </c>
      <c r="AB122" s="28">
        <v>44377</v>
      </c>
      <c r="AC122" s="14"/>
      <c r="AD122" s="14">
        <v>1</v>
      </c>
      <c r="AE122" s="14"/>
      <c r="AF122" s="30"/>
      <c r="AG122" s="17" t="s">
        <v>507</v>
      </c>
    </row>
    <row r="123" spans="1:33" s="19" customFormat="1" ht="60" x14ac:dyDescent="0.2">
      <c r="A123" s="280"/>
      <c r="B123" s="228"/>
      <c r="C123" s="227"/>
      <c r="D123" s="228"/>
      <c r="E123" s="228"/>
      <c r="F123" s="228"/>
      <c r="G123" s="233"/>
      <c r="H123" s="232"/>
      <c r="I123" s="232"/>
      <c r="J123" s="233"/>
      <c r="K123" s="233"/>
      <c r="L123" s="232"/>
      <c r="M123" s="12" t="s">
        <v>263</v>
      </c>
      <c r="N123" s="12" t="s">
        <v>475</v>
      </c>
      <c r="O123" s="12" t="s">
        <v>476</v>
      </c>
      <c r="P123" s="120"/>
      <c r="Q123" s="91" t="s">
        <v>508</v>
      </c>
      <c r="R123" s="13" t="s">
        <v>477</v>
      </c>
      <c r="S123" s="13" t="s">
        <v>263</v>
      </c>
      <c r="T123" s="143">
        <v>1</v>
      </c>
      <c r="U123" s="13" t="s">
        <v>478</v>
      </c>
      <c r="V123" s="13" t="s">
        <v>509</v>
      </c>
      <c r="W123" s="13" t="s">
        <v>510</v>
      </c>
      <c r="X123" s="13" t="s">
        <v>511</v>
      </c>
      <c r="Y123" s="13" t="s">
        <v>480</v>
      </c>
      <c r="Z123" s="14">
        <v>1</v>
      </c>
      <c r="AA123" s="28">
        <v>44228</v>
      </c>
      <c r="AB123" s="28">
        <v>44042</v>
      </c>
      <c r="AC123" s="14"/>
      <c r="AD123" s="14">
        <v>1</v>
      </c>
      <c r="AE123" s="14"/>
      <c r="AF123" s="30"/>
      <c r="AG123" s="17" t="s">
        <v>512</v>
      </c>
    </row>
    <row r="124" spans="1:33" s="19" customFormat="1" ht="75" x14ac:dyDescent="0.2">
      <c r="A124" s="280"/>
      <c r="B124" s="228"/>
      <c r="C124" s="227"/>
      <c r="D124" s="228"/>
      <c r="E124" s="228"/>
      <c r="F124" s="228"/>
      <c r="G124" s="233"/>
      <c r="H124" s="232"/>
      <c r="I124" s="232"/>
      <c r="J124" s="233"/>
      <c r="K124" s="233"/>
      <c r="L124" s="232"/>
      <c r="M124" s="12" t="s">
        <v>263</v>
      </c>
      <c r="N124" s="12" t="s">
        <v>475</v>
      </c>
      <c r="O124" s="12" t="s">
        <v>476</v>
      </c>
      <c r="P124" s="120"/>
      <c r="Q124" s="91" t="s">
        <v>513</v>
      </c>
      <c r="R124" s="13" t="s">
        <v>477</v>
      </c>
      <c r="S124" s="13" t="s">
        <v>263</v>
      </c>
      <c r="T124" s="143">
        <v>3</v>
      </c>
      <c r="U124" s="13" t="s">
        <v>478</v>
      </c>
      <c r="V124" s="13" t="s">
        <v>515</v>
      </c>
      <c r="W124" s="13" t="s">
        <v>516</v>
      </c>
      <c r="X124" s="13" t="s">
        <v>493</v>
      </c>
      <c r="Y124" s="13" t="s">
        <v>480</v>
      </c>
      <c r="Z124" s="14">
        <v>3</v>
      </c>
      <c r="AA124" s="28">
        <v>44197</v>
      </c>
      <c r="AB124" s="28">
        <v>44560</v>
      </c>
      <c r="AC124" s="14"/>
      <c r="AD124" s="14"/>
      <c r="AE124" s="14"/>
      <c r="AF124" s="30">
        <v>3</v>
      </c>
      <c r="AG124" s="17" t="s">
        <v>517</v>
      </c>
    </row>
    <row r="125" spans="1:33" s="19" customFormat="1" ht="60" x14ac:dyDescent="0.2">
      <c r="A125" s="280"/>
      <c r="B125" s="228"/>
      <c r="C125" s="227"/>
      <c r="D125" s="228"/>
      <c r="E125" s="228"/>
      <c r="F125" s="228"/>
      <c r="G125" s="233"/>
      <c r="H125" s="232"/>
      <c r="I125" s="232"/>
      <c r="J125" s="233"/>
      <c r="K125" s="233"/>
      <c r="L125" s="232"/>
      <c r="M125" s="12" t="s">
        <v>263</v>
      </c>
      <c r="N125" s="12" t="s">
        <v>475</v>
      </c>
      <c r="O125" s="12" t="s">
        <v>476</v>
      </c>
      <c r="P125" s="120"/>
      <c r="Q125" s="91" t="s">
        <v>518</v>
      </c>
      <c r="R125" s="13" t="s">
        <v>477</v>
      </c>
      <c r="S125" s="13" t="s">
        <v>263</v>
      </c>
      <c r="T125" s="143">
        <v>1</v>
      </c>
      <c r="U125" s="13" t="s">
        <v>478</v>
      </c>
      <c r="V125" s="13" t="s">
        <v>519</v>
      </c>
      <c r="W125" s="13" t="s">
        <v>520</v>
      </c>
      <c r="X125" s="13" t="s">
        <v>493</v>
      </c>
      <c r="Y125" s="13" t="s">
        <v>480</v>
      </c>
      <c r="Z125" s="14">
        <v>1</v>
      </c>
      <c r="AA125" s="28">
        <v>44228</v>
      </c>
      <c r="AB125" s="28">
        <v>44560</v>
      </c>
      <c r="AC125" s="14"/>
      <c r="AD125" s="14"/>
      <c r="AE125" s="14"/>
      <c r="AF125" s="30">
        <v>1</v>
      </c>
      <c r="AG125" s="17" t="s">
        <v>521</v>
      </c>
    </row>
    <row r="126" spans="1:33" s="19" customFormat="1" ht="45" x14ac:dyDescent="0.2">
      <c r="A126" s="280"/>
      <c r="B126" s="228"/>
      <c r="C126" s="227"/>
      <c r="D126" s="228"/>
      <c r="E126" s="228"/>
      <c r="F126" s="228"/>
      <c r="G126" s="233"/>
      <c r="H126" s="232"/>
      <c r="I126" s="232"/>
      <c r="J126" s="233"/>
      <c r="K126" s="233"/>
      <c r="L126" s="232"/>
      <c r="M126" s="12" t="s">
        <v>263</v>
      </c>
      <c r="N126" s="12" t="s">
        <v>475</v>
      </c>
      <c r="O126" s="12" t="s">
        <v>476</v>
      </c>
      <c r="P126" s="120"/>
      <c r="Q126" s="91" t="s">
        <v>522</v>
      </c>
      <c r="R126" s="13" t="s">
        <v>523</v>
      </c>
      <c r="S126" s="13" t="s">
        <v>263</v>
      </c>
      <c r="T126" s="143">
        <v>1</v>
      </c>
      <c r="U126" s="13" t="s">
        <v>317</v>
      </c>
      <c r="V126" s="13" t="s">
        <v>524</v>
      </c>
      <c r="W126" s="13" t="s">
        <v>525</v>
      </c>
      <c r="X126" s="13" t="s">
        <v>352</v>
      </c>
      <c r="Y126" s="13" t="s">
        <v>480</v>
      </c>
      <c r="Z126" s="14">
        <v>1</v>
      </c>
      <c r="AA126" s="28">
        <v>44226</v>
      </c>
      <c r="AB126" s="28">
        <v>44561</v>
      </c>
      <c r="AC126" s="14">
        <v>0.2</v>
      </c>
      <c r="AD126" s="14">
        <v>0.3</v>
      </c>
      <c r="AE126" s="14">
        <v>0.25</v>
      </c>
      <c r="AF126" s="30">
        <v>0.25</v>
      </c>
      <c r="AG126" s="17" t="s">
        <v>526</v>
      </c>
    </row>
    <row r="127" spans="1:33" s="19" customFormat="1" ht="45" x14ac:dyDescent="0.2">
      <c r="A127" s="280"/>
      <c r="B127" s="228"/>
      <c r="C127" s="227"/>
      <c r="D127" s="228"/>
      <c r="E127" s="228"/>
      <c r="F127" s="228"/>
      <c r="G127" s="233"/>
      <c r="H127" s="232"/>
      <c r="I127" s="232"/>
      <c r="J127" s="233"/>
      <c r="K127" s="233"/>
      <c r="L127" s="232"/>
      <c r="M127" s="12" t="s">
        <v>263</v>
      </c>
      <c r="N127" s="12" t="s">
        <v>475</v>
      </c>
      <c r="O127" s="12" t="s">
        <v>476</v>
      </c>
      <c r="P127" s="120"/>
      <c r="Q127" s="91" t="s">
        <v>527</v>
      </c>
      <c r="R127" s="13" t="s">
        <v>528</v>
      </c>
      <c r="S127" s="13" t="s">
        <v>263</v>
      </c>
      <c r="T127" s="143">
        <v>1</v>
      </c>
      <c r="U127" s="13" t="s">
        <v>317</v>
      </c>
      <c r="V127" s="13" t="s">
        <v>529</v>
      </c>
      <c r="W127" s="13" t="s">
        <v>530</v>
      </c>
      <c r="X127" s="13" t="s">
        <v>352</v>
      </c>
      <c r="Y127" s="13" t="s">
        <v>480</v>
      </c>
      <c r="Z127" s="14">
        <v>1</v>
      </c>
      <c r="AA127" s="28">
        <v>44211</v>
      </c>
      <c r="AB127" s="28">
        <v>44377</v>
      </c>
      <c r="AC127" s="14">
        <v>0</v>
      </c>
      <c r="AD127" s="14">
        <v>1</v>
      </c>
      <c r="AE127" s="14">
        <v>0</v>
      </c>
      <c r="AF127" s="30">
        <v>0</v>
      </c>
      <c r="AG127" s="17" t="s">
        <v>531</v>
      </c>
    </row>
    <row r="128" spans="1:33" s="19" customFormat="1" ht="60" x14ac:dyDescent="0.2">
      <c r="A128" s="280"/>
      <c r="B128" s="228"/>
      <c r="C128" s="227"/>
      <c r="D128" s="228"/>
      <c r="E128" s="228"/>
      <c r="F128" s="228"/>
      <c r="G128" s="233"/>
      <c r="H128" s="232"/>
      <c r="I128" s="232"/>
      <c r="J128" s="233"/>
      <c r="K128" s="233"/>
      <c r="L128" s="232"/>
      <c r="M128" s="12" t="s">
        <v>263</v>
      </c>
      <c r="N128" s="12" t="s">
        <v>475</v>
      </c>
      <c r="O128" s="12" t="s">
        <v>476</v>
      </c>
      <c r="P128" s="120"/>
      <c r="Q128" s="91" t="s">
        <v>532</v>
      </c>
      <c r="R128" s="27" t="s">
        <v>533</v>
      </c>
      <c r="S128" s="13" t="s">
        <v>263</v>
      </c>
      <c r="T128" s="13"/>
      <c r="U128" s="13"/>
      <c r="V128" s="12"/>
      <c r="W128" s="12"/>
      <c r="X128" s="13"/>
      <c r="Y128" s="12"/>
      <c r="Z128" s="14"/>
      <c r="AA128" s="28"/>
      <c r="AB128" s="28"/>
      <c r="AC128" s="14"/>
      <c r="AD128" s="14"/>
      <c r="AE128" s="14"/>
      <c r="AF128" s="30"/>
      <c r="AG128" s="17"/>
    </row>
    <row r="129" spans="1:33" s="19" customFormat="1" ht="60" x14ac:dyDescent="0.2">
      <c r="A129" s="280"/>
      <c r="B129" s="228"/>
      <c r="C129" s="227"/>
      <c r="D129" s="228"/>
      <c r="E129" s="228"/>
      <c r="F129" s="228"/>
      <c r="G129" s="233"/>
      <c r="H129" s="232"/>
      <c r="I129" s="232"/>
      <c r="J129" s="233"/>
      <c r="K129" s="233"/>
      <c r="L129" s="232"/>
      <c r="M129" s="12" t="s">
        <v>263</v>
      </c>
      <c r="N129" s="12" t="s">
        <v>475</v>
      </c>
      <c r="O129" s="12" t="s">
        <v>476</v>
      </c>
      <c r="P129" s="120"/>
      <c r="Q129" s="91" t="s">
        <v>261</v>
      </c>
      <c r="R129" s="13" t="s">
        <v>262</v>
      </c>
      <c r="S129" s="13" t="s">
        <v>263</v>
      </c>
      <c r="T129" s="14">
        <v>1</v>
      </c>
      <c r="U129" s="14" t="s">
        <v>483</v>
      </c>
      <c r="V129" s="12" t="s">
        <v>534</v>
      </c>
      <c r="W129" s="12" t="s">
        <v>535</v>
      </c>
      <c r="X129" s="14" t="s">
        <v>493</v>
      </c>
      <c r="Y129" s="14" t="s">
        <v>480</v>
      </c>
      <c r="Z129" s="14">
        <v>1</v>
      </c>
      <c r="AA129" s="28">
        <v>44197</v>
      </c>
      <c r="AB129" s="28">
        <v>44226</v>
      </c>
      <c r="AC129" s="14">
        <v>1</v>
      </c>
      <c r="AD129" s="14"/>
      <c r="AE129" s="14"/>
      <c r="AF129" s="30"/>
      <c r="AG129" s="17" t="s">
        <v>536</v>
      </c>
    </row>
    <row r="130" spans="1:33" s="19" customFormat="1" ht="90" x14ac:dyDescent="0.2">
      <c r="A130" s="280"/>
      <c r="B130" s="228"/>
      <c r="C130" s="227"/>
      <c r="D130" s="228"/>
      <c r="E130" s="228"/>
      <c r="F130" s="228"/>
      <c r="G130" s="233"/>
      <c r="H130" s="232"/>
      <c r="I130" s="232"/>
      <c r="J130" s="233"/>
      <c r="K130" s="233"/>
      <c r="L130" s="232"/>
      <c r="M130" s="12" t="s">
        <v>263</v>
      </c>
      <c r="N130" s="12" t="s">
        <v>475</v>
      </c>
      <c r="O130" s="12" t="s">
        <v>476</v>
      </c>
      <c r="P130" s="120"/>
      <c r="Q130" s="91" t="s">
        <v>537</v>
      </c>
      <c r="R130" s="13" t="s">
        <v>538</v>
      </c>
      <c r="S130" s="13" t="s">
        <v>263</v>
      </c>
      <c r="T130" s="16">
        <v>1</v>
      </c>
      <c r="U130" s="14" t="s">
        <v>483</v>
      </c>
      <c r="V130" s="12" t="s">
        <v>539</v>
      </c>
      <c r="W130" s="12" t="s">
        <v>540</v>
      </c>
      <c r="X130" s="14" t="s">
        <v>541</v>
      </c>
      <c r="Y130" s="14" t="s">
        <v>480</v>
      </c>
      <c r="Z130" s="14"/>
      <c r="AA130" s="28">
        <v>44197</v>
      </c>
      <c r="AB130" s="28">
        <v>44560</v>
      </c>
      <c r="AC130" s="16"/>
      <c r="AD130" s="16"/>
      <c r="AE130" s="16"/>
      <c r="AF130" s="37">
        <v>1</v>
      </c>
      <c r="AG130" s="17" t="s">
        <v>542</v>
      </c>
    </row>
    <row r="131" spans="1:33" s="19" customFormat="1" ht="60" x14ac:dyDescent="0.2">
      <c r="A131" s="280"/>
      <c r="B131" s="228"/>
      <c r="C131" s="227"/>
      <c r="D131" s="228"/>
      <c r="E131" s="228"/>
      <c r="F131" s="228"/>
      <c r="G131" s="233"/>
      <c r="H131" s="232"/>
      <c r="I131" s="232"/>
      <c r="J131" s="233"/>
      <c r="K131" s="233"/>
      <c r="L131" s="232"/>
      <c r="M131" s="12" t="s">
        <v>263</v>
      </c>
      <c r="N131" s="12" t="s">
        <v>475</v>
      </c>
      <c r="O131" s="12" t="s">
        <v>476</v>
      </c>
      <c r="P131" s="120"/>
      <c r="Q131" s="91" t="s">
        <v>543</v>
      </c>
      <c r="R131" s="13" t="s">
        <v>538</v>
      </c>
      <c r="S131" s="13" t="s">
        <v>263</v>
      </c>
      <c r="T131" s="14">
        <v>1</v>
      </c>
      <c r="U131" s="14" t="s">
        <v>478</v>
      </c>
      <c r="V131" s="12" t="s">
        <v>544</v>
      </c>
      <c r="W131" s="12" t="s">
        <v>535</v>
      </c>
      <c r="X131" s="14" t="s">
        <v>493</v>
      </c>
      <c r="Y131" s="14" t="s">
        <v>480</v>
      </c>
      <c r="Z131" s="14">
        <v>1</v>
      </c>
      <c r="AA131" s="28">
        <v>44197</v>
      </c>
      <c r="AB131" s="28">
        <v>44226</v>
      </c>
      <c r="AC131" s="14">
        <v>1</v>
      </c>
      <c r="AD131" s="14"/>
      <c r="AE131" s="14"/>
      <c r="AF131" s="30"/>
      <c r="AG131" s="17" t="s">
        <v>545</v>
      </c>
    </row>
    <row r="132" spans="1:33" s="19" customFormat="1" ht="60" x14ac:dyDescent="0.2">
      <c r="A132" s="280"/>
      <c r="B132" s="228"/>
      <c r="C132" s="227"/>
      <c r="D132" s="228"/>
      <c r="E132" s="228"/>
      <c r="F132" s="228"/>
      <c r="G132" s="233"/>
      <c r="H132" s="232"/>
      <c r="I132" s="232"/>
      <c r="J132" s="233"/>
      <c r="K132" s="233"/>
      <c r="L132" s="232"/>
      <c r="M132" s="12" t="s">
        <v>263</v>
      </c>
      <c r="N132" s="12" t="s">
        <v>475</v>
      </c>
      <c r="O132" s="12" t="s">
        <v>476</v>
      </c>
      <c r="P132" s="120"/>
      <c r="Q132" s="91" t="s">
        <v>546</v>
      </c>
      <c r="R132" s="13" t="s">
        <v>538</v>
      </c>
      <c r="S132" s="13" t="s">
        <v>263</v>
      </c>
      <c r="T132" s="16">
        <v>1</v>
      </c>
      <c r="U132" s="14" t="s">
        <v>478</v>
      </c>
      <c r="V132" s="12" t="s">
        <v>547</v>
      </c>
      <c r="W132" s="12" t="s">
        <v>548</v>
      </c>
      <c r="X132" s="14" t="s">
        <v>541</v>
      </c>
      <c r="Y132" s="14" t="s">
        <v>480</v>
      </c>
      <c r="Z132" s="14"/>
      <c r="AA132" s="28">
        <v>44197</v>
      </c>
      <c r="AB132" s="28">
        <v>44560</v>
      </c>
      <c r="AC132" s="16">
        <v>0.25</v>
      </c>
      <c r="AD132" s="16">
        <v>0.25</v>
      </c>
      <c r="AE132" s="16">
        <v>0.25</v>
      </c>
      <c r="AF132" s="37">
        <v>0.25</v>
      </c>
      <c r="AG132" s="17" t="s">
        <v>549</v>
      </c>
    </row>
    <row r="133" spans="1:33" s="19" customFormat="1" ht="45" x14ac:dyDescent="0.2">
      <c r="A133" s="280"/>
      <c r="B133" s="228"/>
      <c r="C133" s="227"/>
      <c r="D133" s="228"/>
      <c r="E133" s="228"/>
      <c r="F133" s="228"/>
      <c r="G133" s="233"/>
      <c r="H133" s="232"/>
      <c r="I133" s="232"/>
      <c r="J133" s="233"/>
      <c r="K133" s="233"/>
      <c r="L133" s="232"/>
      <c r="M133" s="12"/>
      <c r="N133" s="12"/>
      <c r="O133" s="12"/>
      <c r="P133" s="120"/>
      <c r="Q133" s="91" t="s">
        <v>550</v>
      </c>
      <c r="R133" s="48" t="s">
        <v>551</v>
      </c>
      <c r="S133" s="13" t="s">
        <v>263</v>
      </c>
      <c r="T133" s="27">
        <v>1</v>
      </c>
      <c r="U133" s="131" t="s">
        <v>483</v>
      </c>
      <c r="V133" s="132" t="s">
        <v>552</v>
      </c>
      <c r="W133" s="132" t="s">
        <v>535</v>
      </c>
      <c r="X133" s="14" t="s">
        <v>493</v>
      </c>
      <c r="Y133" s="131" t="s">
        <v>480</v>
      </c>
      <c r="Z133" s="131">
        <v>1</v>
      </c>
      <c r="AA133" s="133">
        <v>44197</v>
      </c>
      <c r="AB133" s="28">
        <v>44226</v>
      </c>
      <c r="AC133" s="48">
        <v>1</v>
      </c>
      <c r="AD133" s="134"/>
      <c r="AE133" s="134"/>
      <c r="AF133" s="135"/>
      <c r="AG133" s="17" t="s">
        <v>553</v>
      </c>
    </row>
    <row r="134" spans="1:33" s="19" customFormat="1" ht="45" x14ac:dyDescent="0.2">
      <c r="A134" s="280"/>
      <c r="B134" s="228"/>
      <c r="C134" s="227"/>
      <c r="D134" s="228"/>
      <c r="E134" s="228"/>
      <c r="F134" s="228"/>
      <c r="G134" s="233"/>
      <c r="H134" s="232"/>
      <c r="I134" s="232"/>
      <c r="J134" s="233"/>
      <c r="K134" s="233"/>
      <c r="L134" s="232"/>
      <c r="M134" s="12" t="s">
        <v>263</v>
      </c>
      <c r="N134" s="12" t="s">
        <v>554</v>
      </c>
      <c r="O134" s="12" t="s">
        <v>555</v>
      </c>
      <c r="P134" s="120"/>
      <c r="Q134" s="91" t="s">
        <v>556</v>
      </c>
      <c r="R134" s="48" t="s">
        <v>551</v>
      </c>
      <c r="S134" s="13" t="s">
        <v>263</v>
      </c>
      <c r="T134" s="27">
        <v>1</v>
      </c>
      <c r="U134" s="136" t="s">
        <v>557</v>
      </c>
      <c r="V134" s="136" t="s">
        <v>558</v>
      </c>
      <c r="W134" s="48" t="s">
        <v>559</v>
      </c>
      <c r="X134" s="13" t="s">
        <v>493</v>
      </c>
      <c r="Y134" s="48" t="s">
        <v>480</v>
      </c>
      <c r="Z134" s="48">
        <v>0</v>
      </c>
      <c r="AA134" s="137">
        <v>44197</v>
      </c>
      <c r="AB134" s="52">
        <v>44285</v>
      </c>
      <c r="AC134" s="48">
        <v>1</v>
      </c>
      <c r="AD134" s="48"/>
      <c r="AE134" s="48"/>
      <c r="AF134" s="138"/>
      <c r="AG134" s="17" t="s">
        <v>560</v>
      </c>
    </row>
    <row r="135" spans="1:33" s="19" customFormat="1" ht="60" x14ac:dyDescent="0.2">
      <c r="A135" s="280"/>
      <c r="B135" s="228"/>
      <c r="C135" s="227"/>
      <c r="D135" s="228"/>
      <c r="E135" s="228"/>
      <c r="F135" s="228"/>
      <c r="G135" s="233"/>
      <c r="H135" s="232"/>
      <c r="I135" s="232"/>
      <c r="J135" s="233"/>
      <c r="K135" s="233"/>
      <c r="L135" s="232"/>
      <c r="M135" s="12" t="s">
        <v>263</v>
      </c>
      <c r="N135" s="12" t="s">
        <v>554</v>
      </c>
      <c r="O135" s="12" t="s">
        <v>555</v>
      </c>
      <c r="P135" s="120"/>
      <c r="Q135" s="91" t="s">
        <v>914</v>
      </c>
      <c r="R135" s="48" t="s">
        <v>551</v>
      </c>
      <c r="S135" s="13" t="s">
        <v>263</v>
      </c>
      <c r="T135" s="48">
        <v>1</v>
      </c>
      <c r="U135" s="136" t="s">
        <v>557</v>
      </c>
      <c r="V135" s="48" t="s">
        <v>561</v>
      </c>
      <c r="W135" s="48" t="s">
        <v>562</v>
      </c>
      <c r="X135" s="13" t="s">
        <v>493</v>
      </c>
      <c r="Y135" s="48" t="s">
        <v>480</v>
      </c>
      <c r="Z135" s="48">
        <v>2</v>
      </c>
      <c r="AA135" s="137">
        <v>44378</v>
      </c>
      <c r="AB135" s="52">
        <v>44530</v>
      </c>
      <c r="AC135" s="48"/>
      <c r="AD135" s="48"/>
      <c r="AE135" s="48">
        <v>1</v>
      </c>
      <c r="AF135" s="138"/>
      <c r="AG135" s="17" t="s">
        <v>563</v>
      </c>
    </row>
    <row r="136" spans="1:33" s="19" customFormat="1" ht="45" x14ac:dyDescent="0.2">
      <c r="A136" s="280"/>
      <c r="B136" s="228"/>
      <c r="C136" s="227"/>
      <c r="D136" s="228"/>
      <c r="E136" s="228"/>
      <c r="F136" s="228"/>
      <c r="G136" s="233"/>
      <c r="H136" s="232"/>
      <c r="I136" s="232"/>
      <c r="J136" s="233"/>
      <c r="K136" s="233"/>
      <c r="L136" s="232"/>
      <c r="M136" s="12" t="s">
        <v>263</v>
      </c>
      <c r="N136" s="12" t="s">
        <v>554</v>
      </c>
      <c r="O136" s="12" t="s">
        <v>555</v>
      </c>
      <c r="P136" s="120"/>
      <c r="Q136" s="91" t="s">
        <v>564</v>
      </c>
      <c r="R136" s="48" t="s">
        <v>551</v>
      </c>
      <c r="S136" s="13" t="s">
        <v>263</v>
      </c>
      <c r="T136" s="27">
        <v>3</v>
      </c>
      <c r="U136" s="136" t="s">
        <v>557</v>
      </c>
      <c r="V136" s="48" t="s">
        <v>565</v>
      </c>
      <c r="W136" s="48" t="s">
        <v>566</v>
      </c>
      <c r="X136" s="13" t="s">
        <v>493</v>
      </c>
      <c r="Y136" s="48" t="s">
        <v>480</v>
      </c>
      <c r="Z136" s="48">
        <v>3</v>
      </c>
      <c r="AA136" s="137">
        <v>44197</v>
      </c>
      <c r="AB136" s="52">
        <v>44560</v>
      </c>
      <c r="AC136" s="48"/>
      <c r="AD136" s="48">
        <v>1</v>
      </c>
      <c r="AE136" s="48">
        <v>1</v>
      </c>
      <c r="AF136" s="138">
        <v>1</v>
      </c>
      <c r="AG136" s="17" t="s">
        <v>567</v>
      </c>
    </row>
    <row r="137" spans="1:33" s="19" customFormat="1" ht="90" x14ac:dyDescent="0.2">
      <c r="A137" s="280"/>
      <c r="B137" s="228"/>
      <c r="C137" s="227"/>
      <c r="D137" s="228"/>
      <c r="E137" s="228"/>
      <c r="F137" s="228"/>
      <c r="G137" s="233"/>
      <c r="H137" s="232"/>
      <c r="I137" s="232"/>
      <c r="J137" s="233"/>
      <c r="K137" s="233"/>
      <c r="L137" s="232"/>
      <c r="M137" s="12" t="s">
        <v>263</v>
      </c>
      <c r="N137" s="12" t="s">
        <v>554</v>
      </c>
      <c r="O137" s="12" t="s">
        <v>555</v>
      </c>
      <c r="P137" s="120"/>
      <c r="Q137" s="91" t="s">
        <v>568</v>
      </c>
      <c r="R137" s="48" t="s">
        <v>551</v>
      </c>
      <c r="S137" s="13" t="s">
        <v>263</v>
      </c>
      <c r="T137" s="106">
        <v>1</v>
      </c>
      <c r="U137" s="136" t="s">
        <v>483</v>
      </c>
      <c r="V137" s="48" t="s">
        <v>569</v>
      </c>
      <c r="W137" s="48" t="s">
        <v>570</v>
      </c>
      <c r="X137" s="48" t="s">
        <v>541</v>
      </c>
      <c r="Y137" s="48" t="s">
        <v>480</v>
      </c>
      <c r="Z137" s="48"/>
      <c r="AA137" s="137">
        <v>44197</v>
      </c>
      <c r="AB137" s="52">
        <v>44560</v>
      </c>
      <c r="AC137" s="139">
        <v>0.25</v>
      </c>
      <c r="AD137" s="139">
        <v>0.25</v>
      </c>
      <c r="AE137" s="139">
        <v>0.25</v>
      </c>
      <c r="AF137" s="140">
        <v>0.25</v>
      </c>
      <c r="AG137" s="17" t="s">
        <v>571</v>
      </c>
    </row>
    <row r="138" spans="1:33" s="19" customFormat="1" ht="75" x14ac:dyDescent="0.2">
      <c r="A138" s="280"/>
      <c r="B138" s="228"/>
      <c r="C138" s="227"/>
      <c r="D138" s="228"/>
      <c r="E138" s="228"/>
      <c r="F138" s="228"/>
      <c r="G138" s="233"/>
      <c r="H138" s="232"/>
      <c r="I138" s="232"/>
      <c r="J138" s="233"/>
      <c r="K138" s="233"/>
      <c r="L138" s="232"/>
      <c r="M138" s="12" t="s">
        <v>263</v>
      </c>
      <c r="N138" s="12" t="s">
        <v>554</v>
      </c>
      <c r="O138" s="12" t="s">
        <v>555</v>
      </c>
      <c r="P138" s="120"/>
      <c r="Q138" s="91" t="s">
        <v>572</v>
      </c>
      <c r="R138" s="48" t="s">
        <v>551</v>
      </c>
      <c r="S138" s="13" t="s">
        <v>263</v>
      </c>
      <c r="T138" s="48">
        <v>2</v>
      </c>
      <c r="U138" s="136" t="s">
        <v>483</v>
      </c>
      <c r="V138" s="48" t="s">
        <v>573</v>
      </c>
      <c r="W138" s="48" t="s">
        <v>574</v>
      </c>
      <c r="X138" s="13" t="s">
        <v>493</v>
      </c>
      <c r="Y138" s="48" t="s">
        <v>480</v>
      </c>
      <c r="Z138" s="48">
        <v>2</v>
      </c>
      <c r="AA138" s="137">
        <v>44287</v>
      </c>
      <c r="AB138" s="52">
        <v>44560</v>
      </c>
      <c r="AC138" s="48"/>
      <c r="AD138" s="48">
        <v>1</v>
      </c>
      <c r="AE138" s="48"/>
      <c r="AF138" s="138">
        <v>1</v>
      </c>
      <c r="AG138" s="17" t="s">
        <v>575</v>
      </c>
    </row>
    <row r="139" spans="1:33" s="19" customFormat="1" ht="45" x14ac:dyDescent="0.2">
      <c r="A139" s="280"/>
      <c r="B139" s="228"/>
      <c r="C139" s="227"/>
      <c r="D139" s="228"/>
      <c r="E139" s="228"/>
      <c r="F139" s="228"/>
      <c r="G139" s="233"/>
      <c r="H139" s="232"/>
      <c r="I139" s="232"/>
      <c r="J139" s="233"/>
      <c r="K139" s="233"/>
      <c r="L139" s="232"/>
      <c r="M139" s="12" t="s">
        <v>263</v>
      </c>
      <c r="N139" s="12" t="s">
        <v>554</v>
      </c>
      <c r="O139" s="12" t="s">
        <v>555</v>
      </c>
      <c r="P139" s="120"/>
      <c r="Q139" s="91" t="s">
        <v>576</v>
      </c>
      <c r="R139" s="48" t="s">
        <v>551</v>
      </c>
      <c r="S139" s="13" t="s">
        <v>263</v>
      </c>
      <c r="T139" s="27">
        <v>1</v>
      </c>
      <c r="U139" s="136" t="s">
        <v>483</v>
      </c>
      <c r="V139" s="27" t="s">
        <v>577</v>
      </c>
      <c r="W139" s="27" t="s">
        <v>578</v>
      </c>
      <c r="X139" s="13" t="s">
        <v>493</v>
      </c>
      <c r="Y139" s="27" t="s">
        <v>480</v>
      </c>
      <c r="Z139" s="27">
        <v>1</v>
      </c>
      <c r="AA139" s="52">
        <v>44378</v>
      </c>
      <c r="AB139" s="52">
        <v>44561</v>
      </c>
      <c r="AC139" s="48"/>
      <c r="AD139" s="48"/>
      <c r="AE139" s="48">
        <v>1</v>
      </c>
      <c r="AF139" s="138"/>
      <c r="AG139" s="17" t="s">
        <v>579</v>
      </c>
    </row>
    <row r="140" spans="1:33" s="19" customFormat="1" ht="90" x14ac:dyDescent="0.2">
      <c r="A140" s="280"/>
      <c r="B140" s="228"/>
      <c r="C140" s="227"/>
      <c r="D140" s="228"/>
      <c r="E140" s="228"/>
      <c r="F140" s="228"/>
      <c r="G140" s="233"/>
      <c r="H140" s="232"/>
      <c r="I140" s="232"/>
      <c r="J140" s="233"/>
      <c r="K140" s="233"/>
      <c r="L140" s="232"/>
      <c r="M140" s="12" t="s">
        <v>263</v>
      </c>
      <c r="N140" s="12" t="s">
        <v>475</v>
      </c>
      <c r="O140" s="12" t="s">
        <v>476</v>
      </c>
      <c r="P140" s="120"/>
      <c r="Q140" s="91" t="s">
        <v>580</v>
      </c>
      <c r="R140" s="12" t="s">
        <v>581</v>
      </c>
      <c r="S140" s="12" t="s">
        <v>582</v>
      </c>
      <c r="T140" s="14">
        <v>1</v>
      </c>
      <c r="U140" s="14" t="s">
        <v>478</v>
      </c>
      <c r="V140" s="12" t="s">
        <v>583</v>
      </c>
      <c r="W140" s="12" t="s">
        <v>584</v>
      </c>
      <c r="X140" s="13" t="s">
        <v>493</v>
      </c>
      <c r="Y140" s="14" t="s">
        <v>480</v>
      </c>
      <c r="Z140" s="14">
        <v>1</v>
      </c>
      <c r="AA140" s="28">
        <v>44197</v>
      </c>
      <c r="AB140" s="28">
        <v>44226</v>
      </c>
      <c r="AC140" s="14">
        <v>1</v>
      </c>
      <c r="AD140" s="14"/>
      <c r="AE140" s="14"/>
      <c r="AF140" s="30"/>
      <c r="AG140" s="17" t="s">
        <v>585</v>
      </c>
    </row>
    <row r="141" spans="1:33" s="19" customFormat="1" ht="90" x14ac:dyDescent="0.2">
      <c r="A141" s="280"/>
      <c r="B141" s="228"/>
      <c r="C141" s="227"/>
      <c r="D141" s="228"/>
      <c r="E141" s="228"/>
      <c r="F141" s="228"/>
      <c r="G141" s="233"/>
      <c r="H141" s="232"/>
      <c r="I141" s="232"/>
      <c r="J141" s="233"/>
      <c r="K141" s="233"/>
      <c r="L141" s="232"/>
      <c r="M141" s="12" t="s">
        <v>263</v>
      </c>
      <c r="N141" s="12" t="s">
        <v>475</v>
      </c>
      <c r="O141" s="12" t="s">
        <v>476</v>
      </c>
      <c r="P141" s="120"/>
      <c r="Q141" s="91" t="s">
        <v>586</v>
      </c>
      <c r="R141" s="12" t="s">
        <v>581</v>
      </c>
      <c r="S141" s="12" t="s">
        <v>582</v>
      </c>
      <c r="T141" s="51">
        <v>1</v>
      </c>
      <c r="U141" s="12" t="s">
        <v>478</v>
      </c>
      <c r="V141" s="12" t="s">
        <v>587</v>
      </c>
      <c r="W141" s="56" t="s">
        <v>588</v>
      </c>
      <c r="X141" s="12" t="s">
        <v>541</v>
      </c>
      <c r="Y141" s="12" t="s">
        <v>480</v>
      </c>
      <c r="Z141" s="51">
        <v>1</v>
      </c>
      <c r="AA141" s="28">
        <v>44197</v>
      </c>
      <c r="AB141" s="28">
        <v>44560</v>
      </c>
      <c r="AC141" s="51">
        <v>0.25</v>
      </c>
      <c r="AD141" s="51">
        <v>0.25</v>
      </c>
      <c r="AE141" s="51">
        <v>0.25</v>
      </c>
      <c r="AF141" s="43">
        <v>0.25</v>
      </c>
      <c r="AG141" s="17" t="s">
        <v>589</v>
      </c>
    </row>
    <row r="142" spans="1:33" s="19" customFormat="1" ht="60" x14ac:dyDescent="0.2">
      <c r="A142" s="280"/>
      <c r="B142" s="228"/>
      <c r="C142" s="227"/>
      <c r="D142" s="228"/>
      <c r="E142" s="228"/>
      <c r="F142" s="228"/>
      <c r="G142" s="233"/>
      <c r="H142" s="232"/>
      <c r="I142" s="232"/>
      <c r="J142" s="233"/>
      <c r="K142" s="233"/>
      <c r="L142" s="232"/>
      <c r="M142" s="12" t="s">
        <v>263</v>
      </c>
      <c r="N142" s="12" t="s">
        <v>475</v>
      </c>
      <c r="O142" s="12" t="s">
        <v>476</v>
      </c>
      <c r="P142" s="120"/>
      <c r="Q142" s="91" t="s">
        <v>590</v>
      </c>
      <c r="R142" s="12" t="s">
        <v>591</v>
      </c>
      <c r="S142" s="12" t="s">
        <v>582</v>
      </c>
      <c r="T142" s="26" t="s">
        <v>592</v>
      </c>
      <c r="U142" s="12" t="s">
        <v>478</v>
      </c>
      <c r="V142" s="12" t="s">
        <v>593</v>
      </c>
      <c r="W142" s="56" t="s">
        <v>594</v>
      </c>
      <c r="X142" s="13" t="s">
        <v>541</v>
      </c>
      <c r="Y142" s="12" t="s">
        <v>480</v>
      </c>
      <c r="Z142" s="12"/>
      <c r="AA142" s="28" t="s">
        <v>595</v>
      </c>
      <c r="AB142" s="28">
        <v>44196</v>
      </c>
      <c r="AC142" s="12"/>
      <c r="AD142" s="12"/>
      <c r="AE142" s="12"/>
      <c r="AF142" s="43">
        <v>0.03</v>
      </c>
      <c r="AG142" s="17" t="s">
        <v>596</v>
      </c>
    </row>
    <row r="143" spans="1:33" s="19" customFormat="1" ht="60" x14ac:dyDescent="0.2">
      <c r="A143" s="280"/>
      <c r="B143" s="228"/>
      <c r="C143" s="227"/>
      <c r="D143" s="228"/>
      <c r="E143" s="228"/>
      <c r="F143" s="228"/>
      <c r="G143" s="233"/>
      <c r="H143" s="232"/>
      <c r="I143" s="232"/>
      <c r="J143" s="233"/>
      <c r="K143" s="233"/>
      <c r="L143" s="232"/>
      <c r="M143" s="12" t="s">
        <v>263</v>
      </c>
      <c r="N143" s="12" t="s">
        <v>475</v>
      </c>
      <c r="O143" s="12" t="s">
        <v>476</v>
      </c>
      <c r="P143" s="120"/>
      <c r="Q143" s="91" t="s">
        <v>597</v>
      </c>
      <c r="R143" s="12" t="s">
        <v>581</v>
      </c>
      <c r="S143" s="12" t="s">
        <v>582</v>
      </c>
      <c r="T143" s="26">
        <v>1</v>
      </c>
      <c r="U143" s="12" t="s">
        <v>478</v>
      </c>
      <c r="V143" s="12" t="s">
        <v>598</v>
      </c>
      <c r="W143" s="56" t="s">
        <v>599</v>
      </c>
      <c r="X143" s="13" t="s">
        <v>493</v>
      </c>
      <c r="Y143" s="12" t="s">
        <v>480</v>
      </c>
      <c r="Z143" s="12">
        <v>0</v>
      </c>
      <c r="AA143" s="28">
        <v>44013</v>
      </c>
      <c r="AB143" s="28">
        <v>44196</v>
      </c>
      <c r="AC143" s="12"/>
      <c r="AD143" s="12"/>
      <c r="AE143" s="12">
        <v>0.5</v>
      </c>
      <c r="AF143" s="44">
        <v>0.5</v>
      </c>
      <c r="AG143" s="17" t="s">
        <v>598</v>
      </c>
    </row>
    <row r="144" spans="1:33" s="19" customFormat="1" ht="45" x14ac:dyDescent="0.2">
      <c r="A144" s="280"/>
      <c r="B144" s="228"/>
      <c r="C144" s="227"/>
      <c r="D144" s="228"/>
      <c r="E144" s="228"/>
      <c r="F144" s="228"/>
      <c r="G144" s="233"/>
      <c r="H144" s="232"/>
      <c r="I144" s="232"/>
      <c r="J144" s="233"/>
      <c r="K144" s="233"/>
      <c r="L144" s="232"/>
      <c r="M144" s="12" t="s">
        <v>263</v>
      </c>
      <c r="N144" s="12" t="s">
        <v>475</v>
      </c>
      <c r="O144" s="12" t="s">
        <v>476</v>
      </c>
      <c r="P144" s="120"/>
      <c r="Q144" s="91" t="s">
        <v>600</v>
      </c>
      <c r="R144" s="12" t="s">
        <v>581</v>
      </c>
      <c r="S144" s="12" t="s">
        <v>582</v>
      </c>
      <c r="T144" s="14">
        <v>1</v>
      </c>
      <c r="U144" s="14" t="s">
        <v>478</v>
      </c>
      <c r="V144" s="12" t="s">
        <v>601</v>
      </c>
      <c r="W144" s="12" t="s">
        <v>584</v>
      </c>
      <c r="X144" s="13" t="s">
        <v>493</v>
      </c>
      <c r="Y144" s="14" t="s">
        <v>480</v>
      </c>
      <c r="Z144" s="14">
        <v>1</v>
      </c>
      <c r="AA144" s="28">
        <v>44197</v>
      </c>
      <c r="AB144" s="28">
        <v>44226</v>
      </c>
      <c r="AC144" s="14">
        <v>1</v>
      </c>
      <c r="AD144" s="14"/>
      <c r="AE144" s="14"/>
      <c r="AF144" s="30"/>
      <c r="AG144" s="17" t="s">
        <v>585</v>
      </c>
    </row>
    <row r="145" spans="1:33" s="19" customFormat="1" ht="45" x14ac:dyDescent="0.2">
      <c r="A145" s="280"/>
      <c r="B145" s="228"/>
      <c r="C145" s="227"/>
      <c r="D145" s="228"/>
      <c r="E145" s="228"/>
      <c r="F145" s="228"/>
      <c r="G145" s="233"/>
      <c r="H145" s="232"/>
      <c r="I145" s="232"/>
      <c r="J145" s="233"/>
      <c r="K145" s="233"/>
      <c r="L145" s="232"/>
      <c r="M145" s="12" t="s">
        <v>263</v>
      </c>
      <c r="N145" s="12" t="s">
        <v>475</v>
      </c>
      <c r="O145" s="12" t="s">
        <v>476</v>
      </c>
      <c r="P145" s="120"/>
      <c r="Q145" s="91" t="s">
        <v>602</v>
      </c>
      <c r="R145" s="12" t="s">
        <v>581</v>
      </c>
      <c r="S145" s="12" t="s">
        <v>582</v>
      </c>
      <c r="T145" s="51">
        <v>1</v>
      </c>
      <c r="U145" s="12" t="s">
        <v>478</v>
      </c>
      <c r="V145" s="12" t="s">
        <v>603</v>
      </c>
      <c r="W145" s="56" t="s">
        <v>604</v>
      </c>
      <c r="X145" s="12" t="s">
        <v>541</v>
      </c>
      <c r="Y145" s="12" t="s">
        <v>480</v>
      </c>
      <c r="Z145" s="51">
        <v>1</v>
      </c>
      <c r="AA145" s="28">
        <v>44197</v>
      </c>
      <c r="AB145" s="28">
        <v>44560</v>
      </c>
      <c r="AC145" s="51">
        <v>0.1</v>
      </c>
      <c r="AD145" s="51">
        <v>0.3</v>
      </c>
      <c r="AE145" s="51">
        <v>0.3</v>
      </c>
      <c r="AF145" s="43">
        <v>0.3</v>
      </c>
      <c r="AG145" s="17" t="s">
        <v>605</v>
      </c>
    </row>
    <row r="146" spans="1:33" s="19" customFormat="1" ht="45" x14ac:dyDescent="0.2">
      <c r="A146" s="280"/>
      <c r="B146" s="228"/>
      <c r="C146" s="227"/>
      <c r="D146" s="228"/>
      <c r="E146" s="228"/>
      <c r="F146" s="228"/>
      <c r="G146" s="233"/>
      <c r="H146" s="232"/>
      <c r="I146" s="232"/>
      <c r="J146" s="233"/>
      <c r="K146" s="233"/>
      <c r="L146" s="232"/>
      <c r="M146" s="12" t="s">
        <v>263</v>
      </c>
      <c r="N146" s="12" t="s">
        <v>475</v>
      </c>
      <c r="O146" s="12" t="s">
        <v>476</v>
      </c>
      <c r="P146" s="120"/>
      <c r="Q146" s="91" t="s">
        <v>606</v>
      </c>
      <c r="R146" s="12" t="s">
        <v>581</v>
      </c>
      <c r="S146" s="14" t="s">
        <v>263</v>
      </c>
      <c r="T146" s="14">
        <v>1</v>
      </c>
      <c r="U146" s="12" t="s">
        <v>483</v>
      </c>
      <c r="V146" s="12" t="s">
        <v>607</v>
      </c>
      <c r="W146" s="12" t="s">
        <v>608</v>
      </c>
      <c r="X146" s="13" t="s">
        <v>493</v>
      </c>
      <c r="Y146" s="14" t="s">
        <v>480</v>
      </c>
      <c r="Z146" s="14">
        <v>1</v>
      </c>
      <c r="AA146" s="15">
        <v>44470</v>
      </c>
      <c r="AB146" s="15">
        <v>44561</v>
      </c>
      <c r="AC146" s="14"/>
      <c r="AD146" s="14"/>
      <c r="AE146" s="14"/>
      <c r="AF146" s="30">
        <v>1</v>
      </c>
      <c r="AG146" s="17" t="s">
        <v>609</v>
      </c>
    </row>
    <row r="147" spans="1:33" s="19" customFormat="1" ht="45" x14ac:dyDescent="0.2">
      <c r="A147" s="280"/>
      <c r="B147" s="228"/>
      <c r="C147" s="227"/>
      <c r="D147" s="228"/>
      <c r="E147" s="228"/>
      <c r="F147" s="228"/>
      <c r="G147" s="233"/>
      <c r="H147" s="232"/>
      <c r="I147" s="232"/>
      <c r="J147" s="233"/>
      <c r="K147" s="233"/>
      <c r="L147" s="232"/>
      <c r="M147" s="12" t="s">
        <v>263</v>
      </c>
      <c r="N147" s="12" t="s">
        <v>475</v>
      </c>
      <c r="O147" s="12" t="s">
        <v>476</v>
      </c>
      <c r="P147" s="120"/>
      <c r="Q147" s="91" t="s">
        <v>610</v>
      </c>
      <c r="R147" s="12" t="s">
        <v>581</v>
      </c>
      <c r="S147" s="14" t="s">
        <v>263</v>
      </c>
      <c r="T147" s="14">
        <v>1</v>
      </c>
      <c r="U147" s="14" t="s">
        <v>478</v>
      </c>
      <c r="V147" s="12" t="s">
        <v>611</v>
      </c>
      <c r="W147" s="12" t="s">
        <v>584</v>
      </c>
      <c r="X147" s="13" t="s">
        <v>493</v>
      </c>
      <c r="Y147" s="14" t="s">
        <v>480</v>
      </c>
      <c r="Z147" s="14">
        <v>1</v>
      </c>
      <c r="AA147" s="28">
        <v>44197</v>
      </c>
      <c r="AB147" s="28">
        <v>44226</v>
      </c>
      <c r="AC147" s="14">
        <v>1</v>
      </c>
      <c r="AD147" s="14"/>
      <c r="AE147" s="14"/>
      <c r="AF147" s="30"/>
      <c r="AG147" s="17" t="s">
        <v>585</v>
      </c>
    </row>
    <row r="148" spans="1:33" s="19" customFormat="1" ht="45" x14ac:dyDescent="0.2">
      <c r="A148" s="280"/>
      <c r="B148" s="228"/>
      <c r="C148" s="227"/>
      <c r="D148" s="228"/>
      <c r="E148" s="228"/>
      <c r="F148" s="228"/>
      <c r="G148" s="233"/>
      <c r="H148" s="232"/>
      <c r="I148" s="232"/>
      <c r="J148" s="233"/>
      <c r="K148" s="233"/>
      <c r="L148" s="232"/>
      <c r="M148" s="12" t="s">
        <v>263</v>
      </c>
      <c r="N148" s="12" t="s">
        <v>475</v>
      </c>
      <c r="O148" s="12" t="s">
        <v>476</v>
      </c>
      <c r="P148" s="120"/>
      <c r="Q148" s="91" t="s">
        <v>612</v>
      </c>
      <c r="R148" s="12" t="s">
        <v>581</v>
      </c>
      <c r="S148" s="12" t="s">
        <v>582</v>
      </c>
      <c r="T148" s="16">
        <v>1</v>
      </c>
      <c r="U148" s="14" t="s">
        <v>478</v>
      </c>
      <c r="V148" s="12" t="s">
        <v>613</v>
      </c>
      <c r="W148" s="56" t="s">
        <v>614</v>
      </c>
      <c r="X148" s="13" t="s">
        <v>493</v>
      </c>
      <c r="Y148" s="14" t="s">
        <v>480</v>
      </c>
      <c r="Z148" s="16">
        <v>1</v>
      </c>
      <c r="AA148" s="28">
        <v>44226</v>
      </c>
      <c r="AB148" s="28">
        <v>44561</v>
      </c>
      <c r="AC148" s="16">
        <v>0.1</v>
      </c>
      <c r="AD148" s="16">
        <v>0.25</v>
      </c>
      <c r="AE148" s="16">
        <v>0.25</v>
      </c>
      <c r="AF148" s="37">
        <v>0.4</v>
      </c>
      <c r="AG148" s="17" t="s">
        <v>585</v>
      </c>
    </row>
    <row r="149" spans="1:33" s="19" customFormat="1" ht="75" x14ac:dyDescent="0.2">
      <c r="A149" s="280"/>
      <c r="B149" s="228"/>
      <c r="C149" s="227"/>
      <c r="D149" s="228"/>
      <c r="E149" s="228"/>
      <c r="F149" s="228"/>
      <c r="G149" s="233"/>
      <c r="H149" s="232"/>
      <c r="I149" s="232"/>
      <c r="J149" s="233"/>
      <c r="K149" s="233"/>
      <c r="L149" s="232"/>
      <c r="M149" s="12" t="s">
        <v>263</v>
      </c>
      <c r="N149" s="12" t="s">
        <v>411</v>
      </c>
      <c r="O149" s="12" t="s">
        <v>412</v>
      </c>
      <c r="P149" s="120"/>
      <c r="Q149" s="91" t="s">
        <v>615</v>
      </c>
      <c r="R149" s="12" t="s">
        <v>616</v>
      </c>
      <c r="S149" s="14" t="s">
        <v>263</v>
      </c>
      <c r="T149" s="14">
        <v>1</v>
      </c>
      <c r="U149" s="14" t="s">
        <v>478</v>
      </c>
      <c r="V149" s="12" t="s">
        <v>617</v>
      </c>
      <c r="W149" s="12" t="s">
        <v>535</v>
      </c>
      <c r="X149" s="14" t="s">
        <v>352</v>
      </c>
      <c r="Y149" s="14" t="s">
        <v>480</v>
      </c>
      <c r="Z149" s="14">
        <v>1</v>
      </c>
      <c r="AA149" s="15">
        <v>44197</v>
      </c>
      <c r="AB149" s="15">
        <v>43860</v>
      </c>
      <c r="AC149" s="14">
        <v>1</v>
      </c>
      <c r="AD149" s="16"/>
      <c r="AE149" s="16"/>
      <c r="AF149" s="37"/>
      <c r="AG149" s="17" t="s">
        <v>618</v>
      </c>
    </row>
    <row r="150" spans="1:33" s="19" customFormat="1" ht="75" x14ac:dyDescent="0.2">
      <c r="A150" s="280"/>
      <c r="B150" s="228"/>
      <c r="C150" s="227"/>
      <c r="D150" s="228"/>
      <c r="E150" s="228"/>
      <c r="F150" s="228"/>
      <c r="G150" s="233"/>
      <c r="H150" s="232"/>
      <c r="I150" s="232"/>
      <c r="J150" s="233"/>
      <c r="K150" s="233"/>
      <c r="L150" s="232"/>
      <c r="M150" s="12" t="s">
        <v>263</v>
      </c>
      <c r="N150" s="12" t="s">
        <v>411</v>
      </c>
      <c r="O150" s="12" t="s">
        <v>412</v>
      </c>
      <c r="P150" s="120"/>
      <c r="Q150" s="91" t="s">
        <v>619</v>
      </c>
      <c r="R150" s="12" t="s">
        <v>620</v>
      </c>
      <c r="S150" s="14" t="s">
        <v>263</v>
      </c>
      <c r="T150" s="16">
        <v>1</v>
      </c>
      <c r="U150" s="14" t="s">
        <v>478</v>
      </c>
      <c r="V150" s="12" t="s">
        <v>621</v>
      </c>
      <c r="W150" s="12" t="s">
        <v>622</v>
      </c>
      <c r="X150" s="14" t="s">
        <v>541</v>
      </c>
      <c r="Y150" s="14" t="s">
        <v>480</v>
      </c>
      <c r="Z150" s="16">
        <v>1</v>
      </c>
      <c r="AA150" s="15">
        <v>44197</v>
      </c>
      <c r="AB150" s="15">
        <v>44560</v>
      </c>
      <c r="AC150" s="16">
        <v>0.2</v>
      </c>
      <c r="AD150" s="16">
        <v>0.3</v>
      </c>
      <c r="AE150" s="16">
        <v>0.25</v>
      </c>
      <c r="AF150" s="37">
        <v>0.25</v>
      </c>
      <c r="AG150" s="17" t="s">
        <v>623</v>
      </c>
    </row>
    <row r="151" spans="1:33" s="19" customFormat="1" ht="60" x14ac:dyDescent="0.2">
      <c r="A151" s="280"/>
      <c r="B151" s="228"/>
      <c r="C151" s="227"/>
      <c r="D151" s="228"/>
      <c r="E151" s="228"/>
      <c r="F151" s="228"/>
      <c r="G151" s="233"/>
      <c r="H151" s="232"/>
      <c r="I151" s="232"/>
      <c r="J151" s="233"/>
      <c r="K151" s="233"/>
      <c r="L151" s="232"/>
      <c r="M151" s="12" t="s">
        <v>263</v>
      </c>
      <c r="N151" s="12" t="s">
        <v>411</v>
      </c>
      <c r="O151" s="12" t="s">
        <v>412</v>
      </c>
      <c r="P151" s="120"/>
      <c r="Q151" s="91" t="s">
        <v>624</v>
      </c>
      <c r="R151" s="12" t="s">
        <v>625</v>
      </c>
      <c r="S151" s="14" t="s">
        <v>263</v>
      </c>
      <c r="T151" s="14">
        <v>1</v>
      </c>
      <c r="U151" s="14" t="s">
        <v>478</v>
      </c>
      <c r="V151" s="12" t="s">
        <v>626</v>
      </c>
      <c r="W151" s="12" t="s">
        <v>535</v>
      </c>
      <c r="X151" s="14" t="s">
        <v>352</v>
      </c>
      <c r="Y151" s="14" t="s">
        <v>480</v>
      </c>
      <c r="Z151" s="14">
        <v>1</v>
      </c>
      <c r="AA151" s="15">
        <v>44197</v>
      </c>
      <c r="AB151" s="15">
        <v>43860</v>
      </c>
      <c r="AC151" s="14">
        <v>1</v>
      </c>
      <c r="AD151" s="16"/>
      <c r="AE151" s="16"/>
      <c r="AF151" s="37"/>
      <c r="AG151" s="17" t="s">
        <v>618</v>
      </c>
    </row>
    <row r="152" spans="1:33" s="19" customFormat="1" ht="60" x14ac:dyDescent="0.2">
      <c r="A152" s="280"/>
      <c r="B152" s="228"/>
      <c r="C152" s="227"/>
      <c r="D152" s="228"/>
      <c r="E152" s="228"/>
      <c r="F152" s="228"/>
      <c r="G152" s="233"/>
      <c r="H152" s="232"/>
      <c r="I152" s="232"/>
      <c r="J152" s="233"/>
      <c r="K152" s="233"/>
      <c r="L152" s="232"/>
      <c r="M152" s="12" t="s">
        <v>263</v>
      </c>
      <c r="N152" s="12" t="s">
        <v>411</v>
      </c>
      <c r="O152" s="12" t="s">
        <v>412</v>
      </c>
      <c r="P152" s="120"/>
      <c r="Q152" s="91" t="s">
        <v>627</v>
      </c>
      <c r="R152" s="12" t="s">
        <v>625</v>
      </c>
      <c r="S152" s="14" t="s">
        <v>263</v>
      </c>
      <c r="T152" s="16">
        <v>1</v>
      </c>
      <c r="U152" s="14" t="s">
        <v>478</v>
      </c>
      <c r="V152" s="12" t="s">
        <v>628</v>
      </c>
      <c r="W152" s="12" t="s">
        <v>622</v>
      </c>
      <c r="X152" s="14" t="s">
        <v>541</v>
      </c>
      <c r="Y152" s="14" t="s">
        <v>480</v>
      </c>
      <c r="Z152" s="16">
        <v>1</v>
      </c>
      <c r="AA152" s="15">
        <v>44197</v>
      </c>
      <c r="AB152" s="15">
        <v>44560</v>
      </c>
      <c r="AC152" s="16">
        <v>0.2</v>
      </c>
      <c r="AD152" s="16">
        <v>0.3</v>
      </c>
      <c r="AE152" s="16">
        <v>0.25</v>
      </c>
      <c r="AF152" s="37">
        <v>0.25</v>
      </c>
      <c r="AG152" s="17" t="s">
        <v>623</v>
      </c>
    </row>
    <row r="153" spans="1:33" s="19" customFormat="1" ht="105" x14ac:dyDescent="0.2">
      <c r="A153" s="280"/>
      <c r="B153" s="228"/>
      <c r="C153" s="227"/>
      <c r="D153" s="228"/>
      <c r="E153" s="228"/>
      <c r="F153" s="228"/>
      <c r="G153" s="233"/>
      <c r="H153" s="232"/>
      <c r="I153" s="232"/>
      <c r="J153" s="233"/>
      <c r="K153" s="233"/>
      <c r="L153" s="232"/>
      <c r="M153" s="12" t="s">
        <v>263</v>
      </c>
      <c r="N153" s="12" t="s">
        <v>411</v>
      </c>
      <c r="O153" s="12" t="s">
        <v>412</v>
      </c>
      <c r="P153" s="120"/>
      <c r="Q153" s="91" t="s">
        <v>413</v>
      </c>
      <c r="R153" s="142" t="s">
        <v>414</v>
      </c>
      <c r="S153" s="12" t="s">
        <v>415</v>
      </c>
      <c r="T153" s="51">
        <v>1</v>
      </c>
      <c r="U153" s="12" t="s">
        <v>264</v>
      </c>
      <c r="V153" s="141" t="s">
        <v>416</v>
      </c>
      <c r="W153" s="12" t="s">
        <v>417</v>
      </c>
      <c r="X153" s="12" t="s">
        <v>221</v>
      </c>
      <c r="Y153" s="12" t="s">
        <v>214</v>
      </c>
      <c r="Z153" s="12">
        <v>0</v>
      </c>
      <c r="AA153" s="15">
        <v>44197</v>
      </c>
      <c r="AB153" s="15">
        <v>44561</v>
      </c>
      <c r="AC153" s="16">
        <v>0.13</v>
      </c>
      <c r="AD153" s="16">
        <v>0.3</v>
      </c>
      <c r="AE153" s="16">
        <v>0.23</v>
      </c>
      <c r="AF153" s="16">
        <v>0.33</v>
      </c>
      <c r="AG153" s="17" t="s">
        <v>418</v>
      </c>
    </row>
    <row r="154" spans="1:33" s="19" customFormat="1" ht="105" x14ac:dyDescent="0.2">
      <c r="A154" s="280"/>
      <c r="B154" s="228"/>
      <c r="C154" s="227"/>
      <c r="D154" s="228"/>
      <c r="E154" s="228"/>
      <c r="F154" s="228"/>
      <c r="G154" s="233"/>
      <c r="H154" s="232"/>
      <c r="I154" s="232"/>
      <c r="J154" s="233"/>
      <c r="K154" s="233"/>
      <c r="L154" s="232"/>
      <c r="M154" s="12" t="s">
        <v>263</v>
      </c>
      <c r="N154" s="12" t="s">
        <v>411</v>
      </c>
      <c r="O154" s="12" t="s">
        <v>412</v>
      </c>
      <c r="P154" s="120"/>
      <c r="Q154" s="91" t="s">
        <v>419</v>
      </c>
      <c r="R154" s="142" t="s">
        <v>414</v>
      </c>
      <c r="S154" s="12" t="s">
        <v>415</v>
      </c>
      <c r="T154" s="94">
        <v>1</v>
      </c>
      <c r="U154" s="14" t="s">
        <v>288</v>
      </c>
      <c r="V154" s="12" t="s">
        <v>420</v>
      </c>
      <c r="W154" s="12" t="s">
        <v>421</v>
      </c>
      <c r="X154" s="14" t="s">
        <v>377</v>
      </c>
      <c r="Y154" s="14" t="s">
        <v>214</v>
      </c>
      <c r="Z154" s="14">
        <v>0</v>
      </c>
      <c r="AA154" s="15">
        <v>44197</v>
      </c>
      <c r="AB154" s="15">
        <v>44377</v>
      </c>
      <c r="AC154" s="16"/>
      <c r="AD154" s="14">
        <v>1</v>
      </c>
      <c r="AE154" s="16"/>
      <c r="AF154" s="94"/>
      <c r="AG154" s="17" t="s">
        <v>422</v>
      </c>
    </row>
    <row r="155" spans="1:33" s="19" customFormat="1" ht="105" x14ac:dyDescent="0.2">
      <c r="A155" s="280"/>
      <c r="B155" s="228"/>
      <c r="C155" s="227"/>
      <c r="D155" s="228"/>
      <c r="E155" s="228"/>
      <c r="F155" s="228"/>
      <c r="G155" s="233"/>
      <c r="H155" s="232"/>
      <c r="I155" s="232"/>
      <c r="J155" s="233"/>
      <c r="K155" s="233"/>
      <c r="L155" s="232"/>
      <c r="M155" s="12" t="s">
        <v>263</v>
      </c>
      <c r="N155" s="12" t="s">
        <v>411</v>
      </c>
      <c r="O155" s="12" t="s">
        <v>412</v>
      </c>
      <c r="P155" s="120"/>
      <c r="Q155" s="91" t="s">
        <v>423</v>
      </c>
      <c r="R155" s="142" t="s">
        <v>414</v>
      </c>
      <c r="S155" s="12" t="s">
        <v>415</v>
      </c>
      <c r="T155" s="94">
        <v>1</v>
      </c>
      <c r="U155" s="14" t="s">
        <v>288</v>
      </c>
      <c r="V155" s="12" t="s">
        <v>424</v>
      </c>
      <c r="W155" s="12" t="s">
        <v>425</v>
      </c>
      <c r="X155" s="14" t="s">
        <v>377</v>
      </c>
      <c r="Y155" s="14" t="s">
        <v>214</v>
      </c>
      <c r="Z155" s="14">
        <v>0</v>
      </c>
      <c r="AA155" s="15">
        <v>44197</v>
      </c>
      <c r="AB155" s="15">
        <v>44377</v>
      </c>
      <c r="AC155" s="14"/>
      <c r="AD155" s="14">
        <v>1</v>
      </c>
      <c r="AE155" s="14"/>
      <c r="AF155" s="14"/>
      <c r="AG155" s="17" t="s">
        <v>426</v>
      </c>
    </row>
    <row r="156" spans="1:33" s="19" customFormat="1" ht="30" x14ac:dyDescent="0.2">
      <c r="A156" s="280"/>
      <c r="B156" s="228"/>
      <c r="C156" s="252"/>
      <c r="D156" s="189" t="s">
        <v>110</v>
      </c>
      <c r="E156" s="190" t="s">
        <v>109</v>
      </c>
      <c r="F156" s="191" t="s">
        <v>177</v>
      </c>
      <c r="G156" s="192">
        <v>2</v>
      </c>
      <c r="H156" s="193">
        <v>1</v>
      </c>
      <c r="I156" s="193"/>
      <c r="J156" s="193">
        <v>1</v>
      </c>
      <c r="K156" s="192"/>
      <c r="L156" s="193"/>
      <c r="M156" s="47"/>
      <c r="N156" s="47"/>
      <c r="O156" s="47"/>
      <c r="P156" s="120"/>
      <c r="Q156" s="91" t="s">
        <v>746</v>
      </c>
      <c r="R156" s="22"/>
      <c r="S156" s="22"/>
      <c r="T156" s="22"/>
      <c r="U156" s="22"/>
      <c r="V156" s="22"/>
      <c r="W156" s="22"/>
      <c r="X156" s="22"/>
      <c r="Y156" s="22"/>
      <c r="Z156" s="21"/>
      <c r="AA156" s="20"/>
      <c r="AB156" s="20"/>
      <c r="AC156" s="21"/>
      <c r="AD156" s="21"/>
      <c r="AE156" s="21"/>
      <c r="AF156" s="21"/>
      <c r="AG156" s="17"/>
    </row>
    <row r="157" spans="1:33" s="19" customFormat="1" ht="90" x14ac:dyDescent="0.2">
      <c r="A157" s="280"/>
      <c r="B157" s="228"/>
      <c r="C157" s="259"/>
      <c r="D157" s="159" t="s">
        <v>111</v>
      </c>
      <c r="E157" s="158" t="s">
        <v>109</v>
      </c>
      <c r="F157" s="105" t="s">
        <v>178</v>
      </c>
      <c r="G157" s="160">
        <v>4</v>
      </c>
      <c r="H157" s="157">
        <v>1</v>
      </c>
      <c r="I157" s="157">
        <v>1</v>
      </c>
      <c r="J157" s="160">
        <v>1</v>
      </c>
      <c r="K157" s="160">
        <v>1</v>
      </c>
      <c r="L157" s="157"/>
      <c r="M157" s="12" t="s">
        <v>263</v>
      </c>
      <c r="N157" s="12" t="s">
        <v>475</v>
      </c>
      <c r="O157" s="12" t="s">
        <v>629</v>
      </c>
      <c r="P157" s="120"/>
      <c r="Q157" s="91" t="s">
        <v>630</v>
      </c>
      <c r="R157" s="13" t="s">
        <v>581</v>
      </c>
      <c r="S157" s="13" t="s">
        <v>263</v>
      </c>
      <c r="T157" s="16">
        <v>1</v>
      </c>
      <c r="U157" s="13" t="s">
        <v>478</v>
      </c>
      <c r="V157" s="12" t="s">
        <v>631</v>
      </c>
      <c r="W157" s="12" t="s">
        <v>632</v>
      </c>
      <c r="X157" s="14" t="s">
        <v>541</v>
      </c>
      <c r="Y157" s="13" t="s">
        <v>480</v>
      </c>
      <c r="Z157" s="14">
        <v>0</v>
      </c>
      <c r="AA157" s="15">
        <v>44197</v>
      </c>
      <c r="AB157" s="15">
        <v>44561</v>
      </c>
      <c r="AC157" s="16">
        <v>0.1</v>
      </c>
      <c r="AD157" s="16">
        <v>0.25</v>
      </c>
      <c r="AE157" s="16">
        <v>0.25</v>
      </c>
      <c r="AF157" s="16">
        <v>0.4</v>
      </c>
      <c r="AG157" s="17" t="s">
        <v>633</v>
      </c>
    </row>
    <row r="158" spans="1:33" s="19" customFormat="1" ht="90" x14ac:dyDescent="0.2">
      <c r="A158" s="280"/>
      <c r="B158" s="228"/>
      <c r="C158" s="251"/>
      <c r="D158" s="207" t="s">
        <v>112</v>
      </c>
      <c r="E158" s="210" t="s">
        <v>109</v>
      </c>
      <c r="F158" s="213" t="s">
        <v>179</v>
      </c>
      <c r="G158" s="205">
        <v>100</v>
      </c>
      <c r="H158" s="216">
        <v>100</v>
      </c>
      <c r="I158" s="216">
        <v>100</v>
      </c>
      <c r="J158" s="205">
        <v>100</v>
      </c>
      <c r="K158" s="205">
        <v>100</v>
      </c>
      <c r="L158" s="156"/>
      <c r="M158" s="12" t="s">
        <v>263</v>
      </c>
      <c r="N158" s="12" t="s">
        <v>475</v>
      </c>
      <c r="O158" s="12" t="s">
        <v>634</v>
      </c>
      <c r="P158" s="120"/>
      <c r="Q158" s="91" t="s">
        <v>635</v>
      </c>
      <c r="R158" s="13" t="s">
        <v>636</v>
      </c>
      <c r="S158" s="12" t="s">
        <v>582</v>
      </c>
      <c r="T158" s="16">
        <v>1</v>
      </c>
      <c r="U158" s="12" t="s">
        <v>483</v>
      </c>
      <c r="V158" s="12" t="s">
        <v>637</v>
      </c>
      <c r="W158" s="12" t="s">
        <v>638</v>
      </c>
      <c r="X158" s="13" t="s">
        <v>541</v>
      </c>
      <c r="Y158" s="14" t="s">
        <v>480</v>
      </c>
      <c r="Z158" s="54">
        <v>0.97499999999999998</v>
      </c>
      <c r="AA158" s="15">
        <v>44197</v>
      </c>
      <c r="AB158" s="15">
        <v>44560</v>
      </c>
      <c r="AC158" s="14"/>
      <c r="AD158" s="16">
        <v>1</v>
      </c>
      <c r="AE158" s="14"/>
      <c r="AF158" s="16">
        <v>1</v>
      </c>
      <c r="AG158" s="17" t="s">
        <v>637</v>
      </c>
    </row>
    <row r="159" spans="1:33" s="19" customFormat="1" ht="60" x14ac:dyDescent="0.2">
      <c r="A159" s="280"/>
      <c r="B159" s="228"/>
      <c r="C159" s="227"/>
      <c r="D159" s="228"/>
      <c r="E159" s="228"/>
      <c r="F159" s="228"/>
      <c r="G159" s="233"/>
      <c r="H159" s="232"/>
      <c r="I159" s="232"/>
      <c r="J159" s="233"/>
      <c r="K159" s="233"/>
      <c r="L159" s="157"/>
      <c r="M159" s="12" t="s">
        <v>263</v>
      </c>
      <c r="N159" s="12" t="s">
        <v>411</v>
      </c>
      <c r="O159" s="12" t="s">
        <v>639</v>
      </c>
      <c r="P159" s="120"/>
      <c r="Q159" s="91" t="s">
        <v>640</v>
      </c>
      <c r="R159" s="13" t="s">
        <v>636</v>
      </c>
      <c r="S159" s="12" t="s">
        <v>582</v>
      </c>
      <c r="T159" s="14">
        <v>1</v>
      </c>
      <c r="U159" s="12" t="s">
        <v>483</v>
      </c>
      <c r="V159" s="12" t="s">
        <v>641</v>
      </c>
      <c r="W159" s="12" t="s">
        <v>642</v>
      </c>
      <c r="X159" s="13" t="s">
        <v>352</v>
      </c>
      <c r="Y159" s="14" t="s">
        <v>480</v>
      </c>
      <c r="Z159" s="14">
        <v>1</v>
      </c>
      <c r="AA159" s="15">
        <v>44197</v>
      </c>
      <c r="AB159" s="15">
        <v>44226</v>
      </c>
      <c r="AC159" s="14">
        <v>1</v>
      </c>
      <c r="AD159" s="14"/>
      <c r="AE159" s="14"/>
      <c r="AF159" s="30"/>
      <c r="AG159" s="17" t="s">
        <v>643</v>
      </c>
    </row>
    <row r="160" spans="1:33" s="19" customFormat="1" ht="60" x14ac:dyDescent="0.2">
      <c r="A160" s="280"/>
      <c r="B160" s="228"/>
      <c r="C160" s="227"/>
      <c r="D160" s="228"/>
      <c r="E160" s="228"/>
      <c r="F160" s="228"/>
      <c r="G160" s="233"/>
      <c r="H160" s="232"/>
      <c r="I160" s="232"/>
      <c r="J160" s="233"/>
      <c r="K160" s="233"/>
      <c r="L160" s="157"/>
      <c r="M160" s="12" t="s">
        <v>263</v>
      </c>
      <c r="N160" s="12" t="s">
        <v>411</v>
      </c>
      <c r="O160" s="12" t="s">
        <v>639</v>
      </c>
      <c r="P160" s="120"/>
      <c r="Q160" s="91" t="s">
        <v>644</v>
      </c>
      <c r="R160" s="13" t="s">
        <v>636</v>
      </c>
      <c r="S160" s="12" t="s">
        <v>582</v>
      </c>
      <c r="T160" s="16">
        <v>1</v>
      </c>
      <c r="U160" s="12" t="s">
        <v>483</v>
      </c>
      <c r="V160" s="12" t="s">
        <v>645</v>
      </c>
      <c r="W160" s="12" t="s">
        <v>632</v>
      </c>
      <c r="X160" s="14" t="s">
        <v>541</v>
      </c>
      <c r="Y160" s="13" t="s">
        <v>480</v>
      </c>
      <c r="Z160" s="14">
        <v>0</v>
      </c>
      <c r="AA160" s="15">
        <v>44197</v>
      </c>
      <c r="AB160" s="15">
        <v>44561</v>
      </c>
      <c r="AC160" s="16">
        <v>0.2</v>
      </c>
      <c r="AD160" s="16">
        <v>0.3</v>
      </c>
      <c r="AE160" s="16">
        <v>0.3</v>
      </c>
      <c r="AF160" s="16">
        <v>0.2</v>
      </c>
      <c r="AG160" s="17" t="s">
        <v>623</v>
      </c>
    </row>
    <row r="161" spans="1:33" s="19" customFormat="1" ht="60" x14ac:dyDescent="0.2">
      <c r="A161" s="280"/>
      <c r="B161" s="228"/>
      <c r="C161" s="252"/>
      <c r="D161" s="189" t="s">
        <v>113</v>
      </c>
      <c r="E161" s="190" t="s">
        <v>109</v>
      </c>
      <c r="F161" s="194" t="s">
        <v>180</v>
      </c>
      <c r="G161" s="192">
        <v>4</v>
      </c>
      <c r="H161" s="193">
        <v>1</v>
      </c>
      <c r="I161" s="193">
        <v>1</v>
      </c>
      <c r="J161" s="192">
        <v>1</v>
      </c>
      <c r="K161" s="192">
        <v>1</v>
      </c>
      <c r="L161" s="193"/>
      <c r="M161" s="12" t="s">
        <v>263</v>
      </c>
      <c r="N161" s="12" t="s">
        <v>475</v>
      </c>
      <c r="O161" s="12" t="s">
        <v>646</v>
      </c>
      <c r="P161" s="120"/>
      <c r="Q161" s="91" t="s">
        <v>647</v>
      </c>
      <c r="R161" s="13" t="s">
        <v>477</v>
      </c>
      <c r="S161" s="13" t="s">
        <v>263</v>
      </c>
      <c r="T161" s="143">
        <v>45</v>
      </c>
      <c r="U161" s="13" t="s">
        <v>317</v>
      </c>
      <c r="V161" s="13" t="s">
        <v>648</v>
      </c>
      <c r="W161" s="13" t="s">
        <v>649</v>
      </c>
      <c r="X161" s="13" t="s">
        <v>493</v>
      </c>
      <c r="Y161" s="13" t="s">
        <v>480</v>
      </c>
      <c r="Z161" s="14"/>
      <c r="AA161" s="28">
        <v>44197</v>
      </c>
      <c r="AB161" s="28">
        <v>44560</v>
      </c>
      <c r="AC161" s="14">
        <v>10</v>
      </c>
      <c r="AD161" s="14">
        <v>10</v>
      </c>
      <c r="AE161" s="14">
        <v>12</v>
      </c>
      <c r="AF161" s="14">
        <v>13</v>
      </c>
      <c r="AG161" s="17" t="s">
        <v>650</v>
      </c>
    </row>
    <row r="162" spans="1:33" s="19" customFormat="1" ht="60" x14ac:dyDescent="0.2">
      <c r="A162" s="280"/>
      <c r="B162" s="228"/>
      <c r="C162" s="259" t="s">
        <v>114</v>
      </c>
      <c r="D162" s="207" t="s">
        <v>115</v>
      </c>
      <c r="E162" s="210" t="s">
        <v>109</v>
      </c>
      <c r="F162" s="223" t="s">
        <v>181</v>
      </c>
      <c r="G162" s="205">
        <v>3</v>
      </c>
      <c r="H162" s="237">
        <v>0.25</v>
      </c>
      <c r="I162" s="235">
        <v>0.75</v>
      </c>
      <c r="J162" s="235">
        <v>1</v>
      </c>
      <c r="K162" s="235">
        <v>1</v>
      </c>
      <c r="L162" s="216"/>
      <c r="M162" s="12" t="s">
        <v>216</v>
      </c>
      <c r="N162" s="12" t="s">
        <v>220</v>
      </c>
      <c r="O162" s="12" t="s">
        <v>427</v>
      </c>
      <c r="P162" s="120"/>
      <c r="Q162" s="91" t="s">
        <v>428</v>
      </c>
      <c r="R162" s="12" t="s">
        <v>429</v>
      </c>
      <c r="S162" s="12" t="s">
        <v>430</v>
      </c>
      <c r="T162" s="148">
        <v>2</v>
      </c>
      <c r="U162" s="13" t="s">
        <v>264</v>
      </c>
      <c r="V162" s="13" t="s">
        <v>431</v>
      </c>
      <c r="W162" s="100" t="s">
        <v>432</v>
      </c>
      <c r="X162" s="144" t="s">
        <v>213</v>
      </c>
      <c r="Y162" s="144" t="s">
        <v>214</v>
      </c>
      <c r="Z162" s="144">
        <v>0</v>
      </c>
      <c r="AA162" s="28">
        <v>44197</v>
      </c>
      <c r="AB162" s="28">
        <v>44561</v>
      </c>
      <c r="AC162" s="14"/>
      <c r="AD162" s="14">
        <v>1</v>
      </c>
      <c r="AE162" s="14"/>
      <c r="AF162" s="14">
        <v>1</v>
      </c>
      <c r="AG162" s="17" t="s">
        <v>433</v>
      </c>
    </row>
    <row r="163" spans="1:33" s="19" customFormat="1" ht="75" x14ac:dyDescent="0.2">
      <c r="A163" s="280"/>
      <c r="B163" s="228"/>
      <c r="C163" s="259"/>
      <c r="D163" s="208"/>
      <c r="E163" s="211"/>
      <c r="F163" s="224"/>
      <c r="G163" s="219"/>
      <c r="H163" s="238"/>
      <c r="I163" s="236"/>
      <c r="J163" s="236"/>
      <c r="K163" s="236"/>
      <c r="L163" s="217"/>
      <c r="M163" s="12" t="s">
        <v>216</v>
      </c>
      <c r="N163" s="12" t="s">
        <v>220</v>
      </c>
      <c r="O163" s="12" t="s">
        <v>427</v>
      </c>
      <c r="P163" s="120"/>
      <c r="Q163" s="91" t="s">
        <v>434</v>
      </c>
      <c r="R163" s="12" t="s">
        <v>429</v>
      </c>
      <c r="S163" s="12" t="s">
        <v>430</v>
      </c>
      <c r="T163" s="16">
        <v>1</v>
      </c>
      <c r="U163" s="13" t="s">
        <v>264</v>
      </c>
      <c r="V163" s="12" t="s">
        <v>435</v>
      </c>
      <c r="W163" s="100" t="s">
        <v>436</v>
      </c>
      <c r="X163" s="144" t="s">
        <v>221</v>
      </c>
      <c r="Y163" s="144" t="s">
        <v>214</v>
      </c>
      <c r="Z163" s="145">
        <v>0.81</v>
      </c>
      <c r="AA163" s="15">
        <v>44197</v>
      </c>
      <c r="AB163" s="15">
        <v>44561</v>
      </c>
      <c r="AC163" s="146">
        <v>0.17599999999999999</v>
      </c>
      <c r="AD163" s="146">
        <v>0.29399999999999998</v>
      </c>
      <c r="AE163" s="146">
        <v>0.17599999999999999</v>
      </c>
      <c r="AF163" s="146">
        <v>0.35299999999999998</v>
      </c>
      <c r="AG163" s="17" t="s">
        <v>437</v>
      </c>
    </row>
    <row r="164" spans="1:33" s="19" customFormat="1" ht="75" x14ac:dyDescent="0.2">
      <c r="A164" s="280"/>
      <c r="B164" s="228"/>
      <c r="C164" s="259"/>
      <c r="D164" s="208"/>
      <c r="E164" s="211"/>
      <c r="F164" s="224"/>
      <c r="G164" s="219"/>
      <c r="H164" s="238"/>
      <c r="I164" s="236"/>
      <c r="J164" s="236"/>
      <c r="K164" s="236"/>
      <c r="L164" s="217"/>
      <c r="M164" s="12" t="s">
        <v>219</v>
      </c>
      <c r="N164" s="12" t="s">
        <v>220</v>
      </c>
      <c r="O164" s="12" t="s">
        <v>427</v>
      </c>
      <c r="P164" s="120"/>
      <c r="Q164" s="91" t="s">
        <v>438</v>
      </c>
      <c r="R164" s="12" t="s">
        <v>429</v>
      </c>
      <c r="S164" s="12" t="s">
        <v>430</v>
      </c>
      <c r="T164" s="16">
        <v>1</v>
      </c>
      <c r="U164" s="13" t="s">
        <v>264</v>
      </c>
      <c r="V164" s="12" t="s">
        <v>439</v>
      </c>
      <c r="W164" s="100" t="s">
        <v>440</v>
      </c>
      <c r="X164" s="144" t="s">
        <v>221</v>
      </c>
      <c r="Y164" s="144" t="s">
        <v>214</v>
      </c>
      <c r="Z164" s="145">
        <v>1</v>
      </c>
      <c r="AA164" s="15">
        <v>44197</v>
      </c>
      <c r="AB164" s="15">
        <v>44561</v>
      </c>
      <c r="AC164" s="146">
        <v>0.21099999999999999</v>
      </c>
      <c r="AD164" s="16">
        <v>0.26300000000000001</v>
      </c>
      <c r="AE164" s="16">
        <v>0.21099999999999999</v>
      </c>
      <c r="AF164" s="147">
        <v>0.316</v>
      </c>
      <c r="AG164" s="17" t="s">
        <v>441</v>
      </c>
    </row>
    <row r="165" spans="1:33" s="19" customFormat="1" ht="90" x14ac:dyDescent="0.2">
      <c r="A165" s="280"/>
      <c r="B165" s="228"/>
      <c r="C165" s="259"/>
      <c r="D165" s="208"/>
      <c r="E165" s="211"/>
      <c r="F165" s="224"/>
      <c r="G165" s="219"/>
      <c r="H165" s="238"/>
      <c r="I165" s="236"/>
      <c r="J165" s="236"/>
      <c r="K165" s="236"/>
      <c r="L165" s="217"/>
      <c r="M165" s="12" t="s">
        <v>219</v>
      </c>
      <c r="N165" s="12" t="s">
        <v>220</v>
      </c>
      <c r="O165" s="12" t="s">
        <v>427</v>
      </c>
      <c r="P165" s="120"/>
      <c r="Q165" s="91" t="s">
        <v>442</v>
      </c>
      <c r="R165" s="12" t="s">
        <v>429</v>
      </c>
      <c r="S165" s="12" t="s">
        <v>430</v>
      </c>
      <c r="T165" s="16">
        <v>1</v>
      </c>
      <c r="U165" s="13" t="s">
        <v>264</v>
      </c>
      <c r="V165" s="12" t="s">
        <v>443</v>
      </c>
      <c r="W165" s="100" t="s">
        <v>444</v>
      </c>
      <c r="X165" s="144" t="s">
        <v>221</v>
      </c>
      <c r="Y165" s="144" t="s">
        <v>214</v>
      </c>
      <c r="Z165" s="145">
        <v>1</v>
      </c>
      <c r="AA165" s="15">
        <v>44197</v>
      </c>
      <c r="AB165" s="15">
        <v>44561</v>
      </c>
      <c r="AC165" s="16">
        <v>0.23100000000000001</v>
      </c>
      <c r="AD165" s="16">
        <v>0.34599999999999997</v>
      </c>
      <c r="AE165" s="16">
        <v>0.154</v>
      </c>
      <c r="AF165" s="37">
        <v>0.26900000000000002</v>
      </c>
      <c r="AG165" s="17" t="s">
        <v>445</v>
      </c>
    </row>
    <row r="166" spans="1:33" s="19" customFormat="1" ht="60" x14ac:dyDescent="0.2">
      <c r="A166" s="280"/>
      <c r="B166" s="228"/>
      <c r="C166" s="259"/>
      <c r="D166" s="208"/>
      <c r="E166" s="211"/>
      <c r="F166" s="224"/>
      <c r="G166" s="219"/>
      <c r="H166" s="238"/>
      <c r="I166" s="236"/>
      <c r="J166" s="236"/>
      <c r="K166" s="236"/>
      <c r="L166" s="217"/>
      <c r="M166" s="12" t="s">
        <v>219</v>
      </c>
      <c r="N166" s="12" t="s">
        <v>220</v>
      </c>
      <c r="O166" s="12" t="s">
        <v>427</v>
      </c>
      <c r="P166" s="120"/>
      <c r="Q166" s="91" t="s">
        <v>446</v>
      </c>
      <c r="R166" s="12" t="s">
        <v>429</v>
      </c>
      <c r="S166" s="12" t="s">
        <v>430</v>
      </c>
      <c r="T166" s="16">
        <v>1</v>
      </c>
      <c r="U166" s="13" t="s">
        <v>264</v>
      </c>
      <c r="V166" s="12" t="s">
        <v>447</v>
      </c>
      <c r="W166" s="100" t="s">
        <v>448</v>
      </c>
      <c r="X166" s="144" t="s">
        <v>221</v>
      </c>
      <c r="Y166" s="144" t="s">
        <v>214</v>
      </c>
      <c r="Z166" s="145">
        <v>0.93</v>
      </c>
      <c r="AA166" s="15">
        <v>44197</v>
      </c>
      <c r="AB166" s="15">
        <v>44561</v>
      </c>
      <c r="AC166" s="16">
        <v>0.16700000000000001</v>
      </c>
      <c r="AD166" s="16">
        <v>0.33300000000000002</v>
      </c>
      <c r="AE166" s="16">
        <v>0.16700000000000001</v>
      </c>
      <c r="AF166" s="37">
        <v>0.33300000000000002</v>
      </c>
      <c r="AG166" s="17" t="s">
        <v>449</v>
      </c>
    </row>
    <row r="167" spans="1:33" s="19" customFormat="1" ht="75" x14ac:dyDescent="0.2">
      <c r="A167" s="280"/>
      <c r="B167" s="228"/>
      <c r="C167" s="259"/>
      <c r="D167" s="195" t="s">
        <v>116</v>
      </c>
      <c r="E167" s="161" t="s">
        <v>109</v>
      </c>
      <c r="F167" s="53" t="s">
        <v>193</v>
      </c>
      <c r="G167" s="160">
        <v>100</v>
      </c>
      <c r="H167" s="187">
        <v>0.25</v>
      </c>
      <c r="I167" s="187">
        <v>0.25</v>
      </c>
      <c r="J167" s="187">
        <v>0.25</v>
      </c>
      <c r="K167" s="187">
        <v>0.25</v>
      </c>
      <c r="L167" s="157"/>
      <c r="M167" s="12" t="s">
        <v>216</v>
      </c>
      <c r="N167" s="12" t="s">
        <v>220</v>
      </c>
      <c r="O167" s="12" t="s">
        <v>427</v>
      </c>
      <c r="P167" s="120"/>
      <c r="Q167" s="91" t="s">
        <v>450</v>
      </c>
      <c r="R167" s="12" t="s">
        <v>429</v>
      </c>
      <c r="S167" s="12" t="s">
        <v>430</v>
      </c>
      <c r="T167" s="16">
        <v>1</v>
      </c>
      <c r="U167" s="13" t="s">
        <v>264</v>
      </c>
      <c r="V167" s="12" t="s">
        <v>451</v>
      </c>
      <c r="W167" s="100" t="s">
        <v>452</v>
      </c>
      <c r="X167" s="144" t="s">
        <v>221</v>
      </c>
      <c r="Y167" s="144" t="s">
        <v>214</v>
      </c>
      <c r="Z167" s="145">
        <v>1</v>
      </c>
      <c r="AA167" s="15">
        <v>44197</v>
      </c>
      <c r="AB167" s="15">
        <v>44561</v>
      </c>
      <c r="AC167" s="16">
        <v>0.23699999999999999</v>
      </c>
      <c r="AD167" s="16">
        <v>0.26300000000000001</v>
      </c>
      <c r="AE167" s="16">
        <v>0.21099999999999999</v>
      </c>
      <c r="AF167" s="16">
        <v>0.28899999999999998</v>
      </c>
      <c r="AG167" s="17" t="s">
        <v>453</v>
      </c>
    </row>
    <row r="168" spans="1:33" s="19" customFormat="1" ht="75" x14ac:dyDescent="0.2">
      <c r="A168" s="280"/>
      <c r="B168" s="228"/>
      <c r="C168" s="260" t="s">
        <v>117</v>
      </c>
      <c r="D168" s="104" t="s">
        <v>118</v>
      </c>
      <c r="E168" s="104" t="s">
        <v>119</v>
      </c>
      <c r="F168" s="59" t="s">
        <v>182</v>
      </c>
      <c r="G168" s="163">
        <v>100</v>
      </c>
      <c r="H168" s="156">
        <v>5</v>
      </c>
      <c r="I168" s="156">
        <v>35</v>
      </c>
      <c r="J168" s="156">
        <v>35</v>
      </c>
      <c r="K168" s="156">
        <v>25</v>
      </c>
      <c r="L168" s="156"/>
      <c r="M168" s="47"/>
      <c r="N168" s="47"/>
      <c r="O168" s="47"/>
      <c r="P168" s="120"/>
      <c r="Q168" s="91" t="s">
        <v>908</v>
      </c>
      <c r="R168" s="59"/>
      <c r="S168" s="59"/>
      <c r="T168" s="59"/>
      <c r="U168" s="59"/>
      <c r="V168" s="59"/>
      <c r="W168" s="59"/>
      <c r="X168" s="12"/>
      <c r="Y168" s="41"/>
      <c r="Z168" s="41"/>
      <c r="AA168" s="39"/>
      <c r="AB168" s="39"/>
      <c r="AC168" s="40"/>
      <c r="AD168" s="41"/>
      <c r="AE168" s="41"/>
      <c r="AF168" s="42"/>
      <c r="AG168" s="17"/>
    </row>
    <row r="169" spans="1:33" s="19" customFormat="1" ht="60" x14ac:dyDescent="0.2">
      <c r="A169" s="280"/>
      <c r="B169" s="228"/>
      <c r="C169" s="252"/>
      <c r="D169" s="189" t="s">
        <v>120</v>
      </c>
      <c r="E169" s="190" t="s">
        <v>119</v>
      </c>
      <c r="F169" s="191" t="s">
        <v>183</v>
      </c>
      <c r="G169" s="104">
        <v>100</v>
      </c>
      <c r="H169" s="157">
        <v>0</v>
      </c>
      <c r="I169" s="157">
        <v>30</v>
      </c>
      <c r="J169" s="157">
        <v>35</v>
      </c>
      <c r="K169" s="157">
        <v>35</v>
      </c>
      <c r="L169" s="193"/>
      <c r="M169" s="47"/>
      <c r="N169" s="47"/>
      <c r="O169" s="47"/>
      <c r="P169" s="120"/>
      <c r="Q169" s="91" t="s">
        <v>908</v>
      </c>
      <c r="R169" s="59"/>
      <c r="S169" s="59"/>
      <c r="T169" s="14"/>
      <c r="U169" s="12"/>
      <c r="V169" s="12"/>
      <c r="W169" s="12"/>
      <c r="X169" s="14"/>
      <c r="Y169" s="14"/>
      <c r="Z169" s="14"/>
      <c r="AA169" s="15"/>
      <c r="AB169" s="15"/>
      <c r="AC169" s="14"/>
      <c r="AD169" s="14"/>
      <c r="AE169" s="14"/>
      <c r="AF169" s="14"/>
      <c r="AG169" s="17"/>
    </row>
    <row r="170" spans="1:33" s="19" customFormat="1" ht="60" x14ac:dyDescent="0.2">
      <c r="A170" s="280"/>
      <c r="B170" s="228"/>
      <c r="C170" s="251" t="s">
        <v>121</v>
      </c>
      <c r="D170" s="161" t="s">
        <v>122</v>
      </c>
      <c r="E170" s="162" t="s">
        <v>109</v>
      </c>
      <c r="F170" s="59" t="s">
        <v>194</v>
      </c>
      <c r="G170" s="160">
        <v>100</v>
      </c>
      <c r="H170" s="157">
        <v>10</v>
      </c>
      <c r="I170" s="157">
        <v>30</v>
      </c>
      <c r="J170" s="157">
        <v>30</v>
      </c>
      <c r="K170" s="157">
        <v>30</v>
      </c>
      <c r="L170" s="156"/>
      <c r="M170" s="47"/>
      <c r="N170" s="47"/>
      <c r="O170" s="47"/>
      <c r="P170" s="120"/>
      <c r="Q170" s="91" t="s">
        <v>908</v>
      </c>
      <c r="R170" s="12"/>
      <c r="S170" s="12"/>
      <c r="T170" s="26"/>
      <c r="U170" s="14"/>
      <c r="V170" s="12"/>
      <c r="W170" s="27"/>
      <c r="X170" s="12"/>
      <c r="Y170" s="12"/>
      <c r="Z170" s="12"/>
      <c r="AA170" s="28"/>
      <c r="AB170" s="28"/>
      <c r="AC170" s="26"/>
      <c r="AD170" s="26"/>
      <c r="AE170" s="16"/>
      <c r="AF170" s="16"/>
      <c r="AG170" s="17"/>
    </row>
    <row r="171" spans="1:33" ht="30" x14ac:dyDescent="0.2">
      <c r="A171" s="280"/>
      <c r="B171" s="228"/>
      <c r="C171" s="252"/>
      <c r="D171" s="178" t="s">
        <v>123</v>
      </c>
      <c r="E171" s="196" t="s">
        <v>109</v>
      </c>
      <c r="F171" s="191" t="s">
        <v>184</v>
      </c>
      <c r="G171" s="157">
        <v>100</v>
      </c>
      <c r="H171" s="157">
        <v>5</v>
      </c>
      <c r="I171" s="157">
        <v>50</v>
      </c>
      <c r="J171" s="157">
        <v>45</v>
      </c>
      <c r="K171" s="157"/>
      <c r="L171" s="193"/>
      <c r="M171" s="12"/>
      <c r="N171" s="12"/>
      <c r="O171" s="12"/>
      <c r="P171" s="120"/>
      <c r="Q171" s="91" t="s">
        <v>908</v>
      </c>
      <c r="R171" s="12"/>
      <c r="S171" s="12"/>
      <c r="T171" s="26"/>
      <c r="U171" s="14"/>
      <c r="V171" s="12"/>
      <c r="W171" s="27"/>
      <c r="X171" s="12"/>
      <c r="Y171" s="12"/>
      <c r="Z171" s="12"/>
      <c r="AA171" s="15"/>
      <c r="AB171" s="15"/>
      <c r="AC171" s="26"/>
      <c r="AD171" s="26"/>
      <c r="AE171" s="26"/>
      <c r="AF171" s="26"/>
      <c r="AG171" s="17"/>
    </row>
    <row r="172" spans="1:33" ht="45" x14ac:dyDescent="0.2">
      <c r="A172" s="280"/>
      <c r="B172" s="228"/>
      <c r="C172" s="251"/>
      <c r="D172" s="195" t="s">
        <v>124</v>
      </c>
      <c r="E172" s="161" t="s">
        <v>109</v>
      </c>
      <c r="F172" s="197" t="s">
        <v>185</v>
      </c>
      <c r="G172" s="160">
        <v>100</v>
      </c>
      <c r="H172" s="157">
        <v>100</v>
      </c>
      <c r="I172" s="157">
        <v>100</v>
      </c>
      <c r="J172" s="160">
        <v>100</v>
      </c>
      <c r="K172" s="160">
        <v>100</v>
      </c>
      <c r="L172" s="156"/>
      <c r="M172" s="47"/>
      <c r="N172" s="47"/>
      <c r="O172" s="47"/>
      <c r="P172" s="120"/>
      <c r="Q172" s="91" t="s">
        <v>908</v>
      </c>
      <c r="R172" s="12"/>
      <c r="S172" s="12"/>
      <c r="T172" s="26"/>
      <c r="U172" s="14"/>
      <c r="V172" s="12"/>
      <c r="W172" s="27"/>
      <c r="X172" s="12"/>
      <c r="Y172" s="12"/>
      <c r="Z172" s="12"/>
      <c r="AA172" s="15"/>
      <c r="AB172" s="15"/>
      <c r="AC172" s="26"/>
      <c r="AD172" s="26"/>
      <c r="AE172" s="16"/>
      <c r="AF172" s="16"/>
      <c r="AG172" s="17"/>
    </row>
    <row r="173" spans="1:33" ht="45" x14ac:dyDescent="0.2">
      <c r="A173" s="280"/>
      <c r="B173" s="228"/>
      <c r="C173" s="227"/>
      <c r="D173" s="105" t="s">
        <v>125</v>
      </c>
      <c r="E173" s="104" t="s">
        <v>109</v>
      </c>
      <c r="F173" s="53" t="s">
        <v>186</v>
      </c>
      <c r="G173" s="160">
        <v>1</v>
      </c>
      <c r="H173" s="157"/>
      <c r="I173" s="157" t="s">
        <v>137</v>
      </c>
      <c r="J173" s="160" t="s">
        <v>137</v>
      </c>
      <c r="K173" s="160"/>
      <c r="L173" s="157"/>
      <c r="M173" s="47"/>
      <c r="N173" s="47"/>
      <c r="O173" s="47"/>
      <c r="P173" s="120"/>
      <c r="Q173" s="91" t="s">
        <v>908</v>
      </c>
      <c r="R173" s="47"/>
      <c r="S173" s="4"/>
      <c r="T173" s="47"/>
      <c r="U173" s="47"/>
      <c r="V173" s="47"/>
      <c r="W173" s="47"/>
      <c r="X173" s="47"/>
      <c r="Y173" s="47"/>
      <c r="Z173" s="47"/>
      <c r="AA173" s="20"/>
      <c r="AB173" s="20"/>
      <c r="AC173" s="47"/>
      <c r="AD173" s="47"/>
      <c r="AE173" s="24"/>
      <c r="AF173" s="34"/>
      <c r="AG173" s="17"/>
    </row>
    <row r="174" spans="1:33" ht="60" x14ac:dyDescent="0.2">
      <c r="A174" s="280"/>
      <c r="B174" s="280" t="s">
        <v>126</v>
      </c>
      <c r="C174" s="280" t="s">
        <v>127</v>
      </c>
      <c r="D174" s="178" t="s">
        <v>128</v>
      </c>
      <c r="E174" s="190" t="s">
        <v>129</v>
      </c>
      <c r="F174" s="194" t="s">
        <v>187</v>
      </c>
      <c r="G174" s="81">
        <v>3</v>
      </c>
      <c r="H174" s="193" t="s">
        <v>137</v>
      </c>
      <c r="I174" s="193">
        <v>2</v>
      </c>
      <c r="J174" s="192" t="s">
        <v>137</v>
      </c>
      <c r="K174" s="192"/>
      <c r="L174" s="193"/>
      <c r="M174" s="47"/>
      <c r="N174" s="47"/>
      <c r="O174" s="47"/>
      <c r="P174" s="120"/>
      <c r="Q174" s="91" t="s">
        <v>908</v>
      </c>
      <c r="R174" s="47"/>
      <c r="S174" s="47"/>
      <c r="T174" s="47"/>
      <c r="U174" s="21"/>
      <c r="V174" s="47"/>
      <c r="W174" s="11"/>
      <c r="X174" s="47"/>
      <c r="Y174" s="47"/>
      <c r="Z174" s="47"/>
      <c r="AA174" s="20"/>
      <c r="AB174" s="20"/>
      <c r="AC174" s="47"/>
      <c r="AD174" s="47"/>
      <c r="AE174" s="47"/>
      <c r="AF174" s="47"/>
      <c r="AG174" s="17"/>
    </row>
    <row r="175" spans="1:33" ht="45" x14ac:dyDescent="0.2">
      <c r="A175" s="280"/>
      <c r="B175" s="280"/>
      <c r="C175" s="280"/>
      <c r="D175" s="198" t="s">
        <v>130</v>
      </c>
      <c r="E175" s="161" t="s">
        <v>109</v>
      </c>
      <c r="F175" s="197" t="s">
        <v>188</v>
      </c>
      <c r="G175" s="160">
        <v>100</v>
      </c>
      <c r="H175" s="157"/>
      <c r="I175" s="157"/>
      <c r="J175" s="160">
        <v>100</v>
      </c>
      <c r="K175" s="160"/>
      <c r="L175" s="157"/>
      <c r="M175" s="47"/>
      <c r="N175" s="47"/>
      <c r="O175" s="47"/>
      <c r="P175" s="120"/>
      <c r="Q175" s="91" t="s">
        <v>466</v>
      </c>
      <c r="R175" s="47"/>
      <c r="S175" s="4"/>
      <c r="T175" s="47"/>
      <c r="U175" s="47"/>
      <c r="V175" s="47"/>
      <c r="W175" s="47"/>
      <c r="X175" s="22"/>
      <c r="Y175" s="47"/>
      <c r="Z175" s="47"/>
      <c r="AA175" s="20"/>
      <c r="AB175" s="20"/>
      <c r="AC175" s="47"/>
      <c r="AD175" s="47"/>
      <c r="AE175" s="47"/>
      <c r="AF175" s="57"/>
      <c r="AG175" s="17"/>
    </row>
    <row r="176" spans="1:33" ht="150" x14ac:dyDescent="0.2">
      <c r="A176" s="280"/>
      <c r="B176" s="280"/>
      <c r="C176" s="280"/>
      <c r="D176" s="223" t="s">
        <v>131</v>
      </c>
      <c r="E176" s="223" t="s">
        <v>129</v>
      </c>
      <c r="F176" s="223" t="s">
        <v>189</v>
      </c>
      <c r="G176" s="216">
        <v>100</v>
      </c>
      <c r="H176" s="216">
        <v>25</v>
      </c>
      <c r="I176" s="216">
        <v>25</v>
      </c>
      <c r="J176" s="216">
        <v>25</v>
      </c>
      <c r="K176" s="216">
        <v>25</v>
      </c>
      <c r="L176" s="216"/>
      <c r="M176" s="12" t="s">
        <v>216</v>
      </c>
      <c r="N176" s="12" t="s">
        <v>217</v>
      </c>
      <c r="O176" s="12" t="s">
        <v>218</v>
      </c>
      <c r="P176" s="120"/>
      <c r="Q176" s="91" t="s">
        <v>454</v>
      </c>
      <c r="R176" s="12" t="s">
        <v>455</v>
      </c>
      <c r="S176" s="12" t="s">
        <v>430</v>
      </c>
      <c r="T176" s="107">
        <v>3</v>
      </c>
      <c r="U176" s="14" t="s">
        <v>264</v>
      </c>
      <c r="V176" s="12" t="s">
        <v>456</v>
      </c>
      <c r="W176" s="12" t="s">
        <v>457</v>
      </c>
      <c r="X176" s="12" t="s">
        <v>213</v>
      </c>
      <c r="Y176" s="14" t="s">
        <v>214</v>
      </c>
      <c r="Z176" s="14">
        <v>0</v>
      </c>
      <c r="AA176" s="15">
        <v>44197</v>
      </c>
      <c r="AB176" s="15">
        <v>44531</v>
      </c>
      <c r="AC176" s="14"/>
      <c r="AD176" s="94">
        <v>1</v>
      </c>
      <c r="AE176" s="79"/>
      <c r="AF176" s="94">
        <v>2</v>
      </c>
      <c r="AG176" s="17" t="s">
        <v>458</v>
      </c>
    </row>
    <row r="177" spans="1:33" ht="150" x14ac:dyDescent="0.2">
      <c r="A177" s="280"/>
      <c r="B177" s="280"/>
      <c r="C177" s="280"/>
      <c r="D177" s="224"/>
      <c r="E177" s="224"/>
      <c r="F177" s="224"/>
      <c r="G177" s="217"/>
      <c r="H177" s="217"/>
      <c r="I177" s="217"/>
      <c r="J177" s="217"/>
      <c r="K177" s="217"/>
      <c r="L177" s="217"/>
      <c r="M177" s="12" t="s">
        <v>216</v>
      </c>
      <c r="N177" s="12" t="s">
        <v>217</v>
      </c>
      <c r="O177" s="12" t="s">
        <v>218</v>
      </c>
      <c r="P177" s="120"/>
      <c r="Q177" s="91" t="s">
        <v>459</v>
      </c>
      <c r="R177" s="12" t="s">
        <v>455</v>
      </c>
      <c r="S177" s="12" t="s">
        <v>430</v>
      </c>
      <c r="T177" s="26">
        <v>3</v>
      </c>
      <c r="U177" s="12" t="s">
        <v>264</v>
      </c>
      <c r="V177" s="12" t="s">
        <v>460</v>
      </c>
      <c r="W177" s="12" t="s">
        <v>461</v>
      </c>
      <c r="X177" s="12" t="s">
        <v>213</v>
      </c>
      <c r="Y177" s="14" t="s">
        <v>214</v>
      </c>
      <c r="Z177" s="14">
        <v>0</v>
      </c>
      <c r="AA177" s="15">
        <v>44197</v>
      </c>
      <c r="AB177" s="15">
        <v>44531</v>
      </c>
      <c r="AC177" s="14"/>
      <c r="AD177" s="94">
        <v>1</v>
      </c>
      <c r="AE177" s="79"/>
      <c r="AF177" s="94">
        <v>2</v>
      </c>
      <c r="AG177" s="17" t="s">
        <v>458</v>
      </c>
    </row>
    <row r="178" spans="1:33" ht="60" x14ac:dyDescent="0.2">
      <c r="A178" s="281"/>
      <c r="B178" s="281"/>
      <c r="C178" s="281"/>
      <c r="D178" s="225"/>
      <c r="E178" s="225"/>
      <c r="F178" s="225"/>
      <c r="G178" s="218"/>
      <c r="H178" s="218"/>
      <c r="I178" s="218"/>
      <c r="J178" s="218"/>
      <c r="K178" s="218"/>
      <c r="L178" s="218"/>
      <c r="M178" s="12" t="s">
        <v>216</v>
      </c>
      <c r="N178" s="12" t="s">
        <v>217</v>
      </c>
      <c r="O178" s="12" t="s">
        <v>218</v>
      </c>
      <c r="P178" s="120"/>
      <c r="Q178" s="91" t="s">
        <v>462</v>
      </c>
      <c r="R178" s="12" t="s">
        <v>455</v>
      </c>
      <c r="S178" s="12" t="s">
        <v>430</v>
      </c>
      <c r="T178" s="51">
        <v>1</v>
      </c>
      <c r="U178" s="12" t="s">
        <v>264</v>
      </c>
      <c r="V178" s="12" t="s">
        <v>463</v>
      </c>
      <c r="W178" s="12" t="s">
        <v>464</v>
      </c>
      <c r="X178" s="12" t="s">
        <v>213</v>
      </c>
      <c r="Y178" s="14" t="s">
        <v>214</v>
      </c>
      <c r="Z178" s="14">
        <v>1</v>
      </c>
      <c r="AA178" s="15">
        <v>44197</v>
      </c>
      <c r="AB178" s="15">
        <v>44531</v>
      </c>
      <c r="AC178" s="16">
        <v>0.25</v>
      </c>
      <c r="AD178" s="16">
        <v>0.25</v>
      </c>
      <c r="AE178" s="16">
        <v>0.25</v>
      </c>
      <c r="AF178" s="16">
        <v>0.25</v>
      </c>
      <c r="AG178" s="17" t="s">
        <v>465</v>
      </c>
    </row>
    <row r="179" spans="1:33" x14ac:dyDescent="0.2">
      <c r="A179" s="199"/>
      <c r="B179" s="199"/>
      <c r="C179" s="199"/>
      <c r="D179" s="200"/>
      <c r="E179" s="200"/>
      <c r="F179" s="200"/>
      <c r="G179" s="201"/>
      <c r="H179" s="201"/>
      <c r="I179" s="201"/>
      <c r="J179" s="201"/>
      <c r="K179" s="201"/>
      <c r="L179" s="201"/>
      <c r="M179" s="35"/>
      <c r="N179" s="35"/>
      <c r="O179" s="35"/>
      <c r="P179" s="36"/>
      <c r="Q179" s="74"/>
      <c r="R179" s="36"/>
      <c r="S179" s="36"/>
      <c r="T179" s="61"/>
      <c r="U179" s="36"/>
      <c r="V179" s="36"/>
      <c r="W179" s="36"/>
      <c r="X179" s="62"/>
      <c r="Y179" s="62"/>
      <c r="Z179" s="62"/>
      <c r="AA179" s="63"/>
      <c r="AB179" s="63"/>
      <c r="AC179" s="62"/>
      <c r="AD179" s="61"/>
      <c r="AE179" s="64"/>
      <c r="AF179" s="61"/>
      <c r="AG179" s="60"/>
    </row>
    <row r="180" spans="1:33" x14ac:dyDescent="0.2">
      <c r="A180" s="199"/>
      <c r="B180" s="200"/>
      <c r="C180" s="200"/>
      <c r="F180" s="200"/>
      <c r="G180" s="201"/>
      <c r="H180" s="201"/>
      <c r="I180" s="201"/>
      <c r="J180" s="201"/>
      <c r="K180" s="201"/>
      <c r="L180" s="201"/>
      <c r="M180" s="35"/>
      <c r="N180" s="35"/>
      <c r="O180" s="35"/>
      <c r="P180" s="36"/>
      <c r="Q180" s="74"/>
      <c r="R180" s="36"/>
      <c r="S180" s="36"/>
      <c r="T180" s="61"/>
      <c r="U180" s="36"/>
      <c r="V180" s="36"/>
      <c r="W180" s="36"/>
      <c r="X180" s="62"/>
      <c r="Y180" s="62"/>
      <c r="Z180" s="62"/>
      <c r="AA180" s="63"/>
      <c r="AB180" s="63"/>
      <c r="AC180" s="62"/>
      <c r="AD180" s="61"/>
      <c r="AE180" s="64"/>
      <c r="AF180" s="61"/>
      <c r="AG180" s="60"/>
    </row>
    <row r="181" spans="1:33" ht="15.75" x14ac:dyDescent="0.2">
      <c r="A181" s="149" t="s">
        <v>26</v>
      </c>
      <c r="B181" s="10"/>
      <c r="C181" s="8"/>
      <c r="F181" s="8"/>
      <c r="P181" s="46"/>
      <c r="Q181" s="75"/>
      <c r="R181" s="8"/>
      <c r="S181" s="8"/>
      <c r="T181" s="8"/>
      <c r="U181" s="8"/>
      <c r="V181" s="8"/>
      <c r="W181" s="46"/>
      <c r="X181" s="9"/>
      <c r="Y181" s="9"/>
      <c r="Z181" s="9"/>
      <c r="AA181" s="46"/>
      <c r="AB181" s="46"/>
      <c r="AC181" s="9"/>
      <c r="AD181" s="9"/>
      <c r="AE181" s="9"/>
      <c r="AF181" s="9"/>
      <c r="AG181" s="65"/>
    </row>
    <row r="182" spans="1:33" ht="15.75" x14ac:dyDescent="0.2">
      <c r="A182" s="150" t="s">
        <v>27</v>
      </c>
      <c r="B182" s="150" t="s">
        <v>28</v>
      </c>
      <c r="C182" s="150" t="s">
        <v>29</v>
      </c>
      <c r="F182" s="10"/>
      <c r="O182" s="19"/>
      <c r="P182" s="46"/>
      <c r="Q182" s="75"/>
      <c r="R182" s="8"/>
      <c r="S182" s="8"/>
      <c r="T182" s="8"/>
      <c r="U182" s="8"/>
      <c r="V182" s="8"/>
      <c r="W182" s="46"/>
      <c r="X182" s="9"/>
      <c r="Y182" s="9"/>
      <c r="Z182" s="9"/>
      <c r="AA182" s="46"/>
      <c r="AB182" s="46"/>
      <c r="AC182" s="9"/>
      <c r="AD182" s="9"/>
      <c r="AE182" s="9"/>
      <c r="AF182" s="9"/>
      <c r="AG182" s="65"/>
    </row>
    <row r="183" spans="1:33" x14ac:dyDescent="0.2">
      <c r="A183" s="202"/>
      <c r="B183" s="104"/>
      <c r="C183" s="202"/>
      <c r="F183" s="203"/>
      <c r="P183" s="46"/>
      <c r="Q183" s="76"/>
      <c r="R183" s="9"/>
      <c r="S183" s="9"/>
      <c r="T183" s="9"/>
      <c r="U183" s="9"/>
      <c r="V183" s="8"/>
      <c r="W183" s="9"/>
      <c r="X183" s="9"/>
      <c r="Y183" s="9"/>
      <c r="Z183" s="9"/>
      <c r="AA183" s="46"/>
      <c r="AB183" s="46"/>
      <c r="AC183" s="9"/>
      <c r="AD183" s="9"/>
      <c r="AE183" s="9"/>
      <c r="AF183" s="9"/>
      <c r="AG183" s="66"/>
    </row>
    <row r="184" spans="1:33" x14ac:dyDescent="0.2">
      <c r="A184" s="202"/>
      <c r="B184" s="202"/>
      <c r="C184" s="202"/>
      <c r="F184" s="203"/>
      <c r="P184" s="46"/>
      <c r="Q184" s="76"/>
      <c r="R184" s="9"/>
      <c r="S184" s="9"/>
      <c r="T184" s="9"/>
      <c r="U184" s="9"/>
      <c r="V184" s="8"/>
      <c r="W184" s="9"/>
      <c r="X184" s="9"/>
      <c r="Y184" s="9"/>
      <c r="Z184" s="9"/>
      <c r="AA184" s="46"/>
      <c r="AB184" s="46"/>
      <c r="AC184" s="9"/>
      <c r="AD184" s="9"/>
      <c r="AE184" s="9"/>
      <c r="AF184" s="9"/>
      <c r="AG184" s="66"/>
    </row>
    <row r="185" spans="1:33" x14ac:dyDescent="0.2">
      <c r="C185" s="1"/>
      <c r="F185" s="1"/>
    </row>
    <row r="186" spans="1:33" x14ac:dyDescent="0.2">
      <c r="E186" s="1"/>
      <c r="F186" s="1"/>
    </row>
    <row r="187" spans="1:33" x14ac:dyDescent="0.2">
      <c r="E187" s="1"/>
      <c r="F187" s="1"/>
    </row>
  </sheetData>
  <dataConsolidate/>
  <mergeCells count="184">
    <mergeCell ref="C174:C178"/>
    <mergeCell ref="B174:B178"/>
    <mergeCell ref="A71:A178"/>
    <mergeCell ref="L176:L178"/>
    <mergeCell ref="K176:K178"/>
    <mergeCell ref="J176:J178"/>
    <mergeCell ref="I176:I178"/>
    <mergeCell ref="H176:H178"/>
    <mergeCell ref="G176:G178"/>
    <mergeCell ref="F176:F178"/>
    <mergeCell ref="D93:D115"/>
    <mergeCell ref="C72:C115"/>
    <mergeCell ref="E176:E178"/>
    <mergeCell ref="B71:B173"/>
    <mergeCell ref="D176:D178"/>
    <mergeCell ref="J64:J68"/>
    <mergeCell ref="K64:K68"/>
    <mergeCell ref="K54:K55"/>
    <mergeCell ref="J54:J55"/>
    <mergeCell ref="L162:L166"/>
    <mergeCell ref="D44:D53"/>
    <mergeCell ref="E44:E53"/>
    <mergeCell ref="I162:I166"/>
    <mergeCell ref="J162:J166"/>
    <mergeCell ref="D73:D80"/>
    <mergeCell ref="E73:E80"/>
    <mergeCell ref="F73:F80"/>
    <mergeCell ref="G73:G80"/>
    <mergeCell ref="H73:H80"/>
    <mergeCell ref="I73:I80"/>
    <mergeCell ref="D64:D68"/>
    <mergeCell ref="E64:E68"/>
    <mergeCell ref="F64:F68"/>
    <mergeCell ref="G64:G68"/>
    <mergeCell ref="J73:J80"/>
    <mergeCell ref="K73:K80"/>
    <mergeCell ref="H5:K5"/>
    <mergeCell ref="L5:L6"/>
    <mergeCell ref="D31:D32"/>
    <mergeCell ref="E31:E32"/>
    <mergeCell ref="Q5:Q6"/>
    <mergeCell ref="I7:I13"/>
    <mergeCell ref="J7:J13"/>
    <mergeCell ref="K7:K13"/>
    <mergeCell ref="K44:K53"/>
    <mergeCell ref="H7:H13"/>
    <mergeCell ref="A37:A70"/>
    <mergeCell ref="B37:B53"/>
    <mergeCell ref="C40:C53"/>
    <mergeCell ref="B54:B63"/>
    <mergeCell ref="C54:C57"/>
    <mergeCell ref="C58:C62"/>
    <mergeCell ref="B64:B70"/>
    <mergeCell ref="C37:C39"/>
    <mergeCell ref="C64:C68"/>
    <mergeCell ref="D5:D6"/>
    <mergeCell ref="W5:Z5"/>
    <mergeCell ref="AA5:AG5"/>
    <mergeCell ref="T5:T6"/>
    <mergeCell ref="O5:O6"/>
    <mergeCell ref="P5:P6"/>
    <mergeCell ref="U5:U6"/>
    <mergeCell ref="S5:S6"/>
    <mergeCell ref="C170:C173"/>
    <mergeCell ref="V5:V6"/>
    <mergeCell ref="R5:R6"/>
    <mergeCell ref="M5:M6"/>
    <mergeCell ref="N5:N6"/>
    <mergeCell ref="C116:C161"/>
    <mergeCell ref="C162:C167"/>
    <mergeCell ref="C168:C169"/>
    <mergeCell ref="D158:D160"/>
    <mergeCell ref="D116:D155"/>
    <mergeCell ref="D7:D13"/>
    <mergeCell ref="E7:E13"/>
    <mergeCell ref="F7:F13"/>
    <mergeCell ref="G7:G13"/>
    <mergeCell ref="F5:F6"/>
    <mergeCell ref="G5:G6"/>
    <mergeCell ref="J31:J32"/>
    <mergeCell ref="K31:K32"/>
    <mergeCell ref="I44:I53"/>
    <mergeCell ref="J44:J53"/>
    <mergeCell ref="I54:I55"/>
    <mergeCell ref="I81:I92"/>
    <mergeCell ref="J81:J92"/>
    <mergeCell ref="K81:K92"/>
    <mergeCell ref="A2:AG2"/>
    <mergeCell ref="A3:AG3"/>
    <mergeCell ref="M4:AG4"/>
    <mergeCell ref="A7:A36"/>
    <mergeCell ref="B7:B25"/>
    <mergeCell ref="C7:C25"/>
    <mergeCell ref="B26:B34"/>
    <mergeCell ref="C26:C29"/>
    <mergeCell ref="C30:C34"/>
    <mergeCell ref="B35:B36"/>
    <mergeCell ref="C35:C36"/>
    <mergeCell ref="E5:E6"/>
    <mergeCell ref="A4:E4"/>
    <mergeCell ref="A5:A6"/>
    <mergeCell ref="B5:B6"/>
    <mergeCell ref="C5:C6"/>
    <mergeCell ref="E116:E155"/>
    <mergeCell ref="F116:F155"/>
    <mergeCell ref="E93:E115"/>
    <mergeCell ref="H31:H32"/>
    <mergeCell ref="F31:F32"/>
    <mergeCell ref="G31:G32"/>
    <mergeCell ref="G162:G166"/>
    <mergeCell ref="H162:H166"/>
    <mergeCell ref="I31:I32"/>
    <mergeCell ref="H64:H68"/>
    <mergeCell ref="I64:I68"/>
    <mergeCell ref="F4:L4"/>
    <mergeCell ref="I116:I155"/>
    <mergeCell ref="J116:J155"/>
    <mergeCell ref="K116:K155"/>
    <mergeCell ref="L116:L155"/>
    <mergeCell ref="G116:G155"/>
    <mergeCell ref="H116:H155"/>
    <mergeCell ref="K158:K160"/>
    <mergeCell ref="J158:J160"/>
    <mergeCell ref="I158:I160"/>
    <mergeCell ref="H158:H160"/>
    <mergeCell ref="G158:G160"/>
    <mergeCell ref="F158:F160"/>
    <mergeCell ref="F44:F53"/>
    <mergeCell ref="G44:G53"/>
    <mergeCell ref="H44:H53"/>
    <mergeCell ref="G93:G115"/>
    <mergeCell ref="F93:F115"/>
    <mergeCell ref="H93:H115"/>
    <mergeCell ref="I93:I115"/>
    <mergeCell ref="J93:J115"/>
    <mergeCell ref="L7:L13"/>
    <mergeCell ref="I15:I16"/>
    <mergeCell ref="J15:J16"/>
    <mergeCell ref="H37:H38"/>
    <mergeCell ref="I37:I38"/>
    <mergeCell ref="J37:J38"/>
    <mergeCell ref="K37:K38"/>
    <mergeCell ref="K93:K115"/>
    <mergeCell ref="D162:D166"/>
    <mergeCell ref="E162:E166"/>
    <mergeCell ref="F162:F166"/>
    <mergeCell ref="H54:H55"/>
    <mergeCell ref="G54:G55"/>
    <mergeCell ref="F54:F55"/>
    <mergeCell ref="E54:E55"/>
    <mergeCell ref="D54:D55"/>
    <mergeCell ref="D37:D38"/>
    <mergeCell ref="E37:E38"/>
    <mergeCell ref="F37:F38"/>
    <mergeCell ref="G37:G38"/>
    <mergeCell ref="D81:D92"/>
    <mergeCell ref="E81:E92"/>
    <mergeCell ref="F81:F92"/>
    <mergeCell ref="G81:G92"/>
    <mergeCell ref="H81:H92"/>
    <mergeCell ref="K162:K166"/>
    <mergeCell ref="E158:E160"/>
    <mergeCell ref="K15:K16"/>
    <mergeCell ref="D21:D23"/>
    <mergeCell ref="E21:E23"/>
    <mergeCell ref="F21:F23"/>
    <mergeCell ref="G21:G23"/>
    <mergeCell ref="H21:H23"/>
    <mergeCell ref="I21:I23"/>
    <mergeCell ref="J21:J23"/>
    <mergeCell ref="K21:K23"/>
    <mergeCell ref="D15:D16"/>
    <mergeCell ref="E15:E16"/>
    <mergeCell ref="F15:F16"/>
    <mergeCell ref="G15:G16"/>
    <mergeCell ref="H15:H16"/>
    <mergeCell ref="D17:D19"/>
    <mergeCell ref="E17:E19"/>
    <mergeCell ref="F17:F19"/>
    <mergeCell ref="G17:G19"/>
    <mergeCell ref="H17:H19"/>
    <mergeCell ref="I17:I19"/>
    <mergeCell ref="J17:J19"/>
    <mergeCell ref="K17:K19"/>
  </mergeCells>
  <phoneticPr fontId="13" type="noConversion"/>
  <printOptions horizontalCentered="1" verticalCentered="1"/>
  <pageMargins left="0.21" right="0.17" top="0.33" bottom="0.38" header="0.17" footer="0.17"/>
  <pageSetup paperSize="125" scale="24" fitToHeight="0" orientation="landscape" r:id="rId1"/>
  <headerFooter>
    <oddFooter>&amp;R&amp;P de &amp;N</oddFooter>
  </headerFooter>
  <rowBreaks count="5" manualBreakCount="5">
    <brk id="23" max="16383" man="1"/>
    <brk id="41" max="16383" man="1"/>
    <brk id="69" max="16383" man="1"/>
    <brk id="167" max="16383" man="1"/>
    <brk id="184" min="12"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4"/>
  <sheetViews>
    <sheetView workbookViewId="0">
      <selection activeCell="B15" sqref="B15"/>
    </sheetView>
  </sheetViews>
  <sheetFormatPr baseColWidth="10" defaultRowHeight="15" x14ac:dyDescent="0.25"/>
  <cols>
    <col min="1" max="1" width="15.42578125" bestFit="1" customWidth="1"/>
  </cols>
  <sheetData>
    <row r="4" spans="1:2" x14ac:dyDescent="0.25">
      <c r="A4" t="s">
        <v>296</v>
      </c>
      <c r="B4" t="s">
        <v>297</v>
      </c>
    </row>
    <row r="5" spans="1:2" x14ac:dyDescent="0.25">
      <c r="A5" t="s">
        <v>339</v>
      </c>
      <c r="B5" t="s">
        <v>297</v>
      </c>
    </row>
    <row r="6" spans="1:2" x14ac:dyDescent="0.25">
      <c r="A6" t="s">
        <v>651</v>
      </c>
      <c r="B6" t="s">
        <v>297</v>
      </c>
    </row>
    <row r="7" spans="1:2" x14ac:dyDescent="0.25">
      <c r="A7" t="s">
        <v>652</v>
      </c>
      <c r="B7" t="s">
        <v>297</v>
      </c>
    </row>
    <row r="8" spans="1:2" x14ac:dyDescent="0.25">
      <c r="A8" t="s">
        <v>582</v>
      </c>
      <c r="B8" t="s">
        <v>297</v>
      </c>
    </row>
    <row r="9" spans="1:2" x14ac:dyDescent="0.25">
      <c r="A9" t="s">
        <v>793</v>
      </c>
      <c r="B9" t="s">
        <v>653</v>
      </c>
    </row>
    <row r="10" spans="1:2" x14ac:dyDescent="0.25">
      <c r="A10" t="s">
        <v>794</v>
      </c>
      <c r="B10" t="s">
        <v>653</v>
      </c>
    </row>
    <row r="11" spans="1:2" x14ac:dyDescent="0.25">
      <c r="A11" t="s">
        <v>795</v>
      </c>
      <c r="B11" t="s">
        <v>653</v>
      </c>
    </row>
    <row r="14" spans="1:2" x14ac:dyDescent="0.25">
      <c r="A14" t="s">
        <v>796</v>
      </c>
      <c r="B14"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CUATRIENAL Vs Anual </vt:lpstr>
      <vt:lpstr>Bce</vt:lpstr>
      <vt:lpstr>'Plan CUATRIENAL Vs Anual '!Área_de_impresión</vt:lpstr>
      <vt:lpstr>'Plan CUATRIENAL Vs Anual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LISBETH AGUIRRE CARRANZA</cp:lastModifiedBy>
  <cp:lastPrinted>2020-01-31T15:01:49Z</cp:lastPrinted>
  <dcterms:created xsi:type="dcterms:W3CDTF">2019-05-22T21:14:47Z</dcterms:created>
  <dcterms:modified xsi:type="dcterms:W3CDTF">2020-12-17T19:41:42Z</dcterms:modified>
</cp:coreProperties>
</file>