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hidePivotFieldList="1"/>
  <mc:AlternateContent xmlns:mc="http://schemas.openxmlformats.org/markup-compatibility/2006">
    <mc:Choice Requires="x15">
      <x15ac:absPath xmlns:x15ac="http://schemas.microsoft.com/office/spreadsheetml/2010/11/ac" url="C:\Users\esag7\Documents\LISBETH\Concejo\W en casa marzo 2020\Planes 2021\Remis del plan a las áreas\planes filtrados por área\"/>
    </mc:Choice>
  </mc:AlternateContent>
  <xr:revisionPtr revIDLastSave="0" documentId="13_ncr:1_{6EC71E91-BB60-41B0-A40B-3037E2CC27EF}" xr6:coauthVersionLast="46" xr6:coauthVersionMax="46" xr10:uidLastSave="{00000000-0000-0000-0000-000000000000}"/>
  <bookViews>
    <workbookView xWindow="-120" yWindow="-120" windowWidth="20730" windowHeight="11160" tabRatio="682" xr2:uid="{00000000-000D-0000-FFFF-FFFF00000000}"/>
  </bookViews>
  <sheets>
    <sheet name="Plan de acción Anual 2021" sheetId="1" r:id="rId1"/>
  </sheets>
  <definedNames>
    <definedName name="_xlnm._FilterDatabase" localSheetId="0" hidden="1">'Plan de acción Anual 2021'!$A$6:$AD$148</definedName>
    <definedName name="_xlnm.Print_Area" localSheetId="0">'Plan de acción Anual 2021'!$L$1:$AB$154</definedName>
    <definedName name="_xlnm.Print_Titles" localSheetId="0">'Plan de acción Anual 2021'!$5:$6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 l="1"/>
  <c r="O9" i="1" s="1"/>
  <c r="O10" i="1" s="1"/>
  <c r="O11" i="1" s="1"/>
  <c r="O12" i="1" s="1"/>
  <c r="O13" i="1" s="1"/>
  <c r="O14" i="1" s="1"/>
  <c r="O15" i="1" s="1"/>
  <c r="O16" i="1" s="1"/>
  <c r="O17" i="1" s="1"/>
  <c r="O19" i="1" s="1"/>
  <c r="O20" i="1" l="1"/>
  <c r="O21" i="1" s="1"/>
  <c r="O22" i="1" s="1"/>
  <c r="O23" i="1" s="1"/>
  <c r="O24" i="1" s="1"/>
  <c r="O25" i="1" s="1"/>
  <c r="AA52" i="1"/>
  <c r="Z52" i="1"/>
  <c r="Y52" i="1"/>
  <c r="X52" i="1"/>
  <c r="O27" i="1" l="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9" i="1" l="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6" i="1" l="1"/>
  <c r="O147" i="1" s="1"/>
  <c r="O148" i="1" s="1"/>
</calcChain>
</file>

<file path=xl/sharedStrings.xml><?xml version="1.0" encoding="utf-8"?>
<sst xmlns="http://schemas.openxmlformats.org/spreadsheetml/2006/main" count="1817" uniqueCount="857">
  <si>
    <t>INDICADOR</t>
  </si>
  <si>
    <t>I TRI</t>
  </si>
  <si>
    <t>II TRI</t>
  </si>
  <si>
    <t>III TRI</t>
  </si>
  <si>
    <t>IV TRI</t>
  </si>
  <si>
    <t>PROCESO ASOCIADO</t>
  </si>
  <si>
    <t>PROGRAMACIÓN</t>
  </si>
  <si>
    <t>Oficina Asesora de Planeación</t>
  </si>
  <si>
    <t>Dirección Financiera</t>
  </si>
  <si>
    <t>Oficina Asesora de Comunicaciones</t>
  </si>
  <si>
    <t xml:space="preserve">HERRAMIENTA / PLAN </t>
  </si>
  <si>
    <t>DIMENSIÓN MIPG</t>
  </si>
  <si>
    <t>POLÍTICA MIPG</t>
  </si>
  <si>
    <t>ACTIVIDADES</t>
  </si>
  <si>
    <t>DEPENDENCIA RESPONSABLE DE LA EJECUCIÓN DE LA ACTIVIDAD</t>
  </si>
  <si>
    <t xml:space="preserve">META PARA LA VIGENCIA </t>
  </si>
  <si>
    <t>PRODUCTO / ENTREGABLE</t>
  </si>
  <si>
    <t>UNIDAD DE MEDIDA</t>
  </si>
  <si>
    <t xml:space="preserve">TIPO DE INDICADOR </t>
  </si>
  <si>
    <r>
      <t>INDICADOR</t>
    </r>
    <r>
      <rPr>
        <sz val="11"/>
        <rFont val="Arial"/>
        <family val="2"/>
      </rPr>
      <t/>
    </r>
  </si>
  <si>
    <t>No. DE ACTIVIDAD</t>
  </si>
  <si>
    <t>METODO DE VERIFICACIÓN</t>
  </si>
  <si>
    <t>Control de cambios</t>
  </si>
  <si>
    <t>Versión</t>
  </si>
  <si>
    <t>Fecha</t>
  </si>
  <si>
    <t>Soporte</t>
  </si>
  <si>
    <t>LOGROS / METAS CUATRIENIO</t>
  </si>
  <si>
    <t>LINEAS DE ACCIÓN</t>
  </si>
  <si>
    <t xml:space="preserve">OBJETIVOS ESTRATÉGICOS </t>
  </si>
  <si>
    <t xml:space="preserve">APUESTAS ESTRATÉGICAS </t>
  </si>
  <si>
    <t xml:space="preserve">Concejo confiable y con credibilidad, que genera  valor público y transforma realidades
</t>
  </si>
  <si>
    <t xml:space="preserve">Profundizar la incidencia de la participación ciudadana en el  Control Político y la Gestión Normativa </t>
  </si>
  <si>
    <t>Mecanismos para armonizar  la agenda de control político  y gestión normativa con las prioridades de la ciudadanía y partes interesadas</t>
  </si>
  <si>
    <t>Agendas estratégicas semestrales de control político y gestión normativa, programadas por la junta de voceros, que incorporan las prioridades de la ciudadanía y de las partes interesadas, e incluyen el seguimiento a las políticas públicas</t>
  </si>
  <si>
    <t>Mesa Directiva
Junta de Voceros
Secretaría General
Subsecretarías de Comisiones Permanentes</t>
  </si>
  <si>
    <t>Un mecanismo de articulación y comunicación con los ciudadanos, las organizaciones sociales y las Juntas Administradoras Locales -JAL-,  para incorporar prioridades locales en la agenda estratégica de control político y gestión normativa, diseñado e implementado</t>
  </si>
  <si>
    <t>Mesa Directiva
Junta de Voceros
Secretaría General
Subsecretarías de Comisiones Permanentes</t>
  </si>
  <si>
    <t>Mínimo 3 Proyectos de Acuerdo debatidos, originados por los cabildantes estudiantiles</t>
  </si>
  <si>
    <t>Plan de Desarrollo Distrital discutido con amplia  participación ciudadana</t>
  </si>
  <si>
    <t>Plan de Ordenamiento Territorial discutido con amplia  participación ciudadana</t>
  </si>
  <si>
    <t>Agenda permanente de seguimiento de la emergencia sanitaria  y la recuperación económica post pandemia, incluidas en la agenda estratégica de control político, ejecutada</t>
  </si>
  <si>
    <t>Mínimo 3 cabildos abiertos para discusión de temas prioritarios en materia de gestión normativa y control político, identificados en la agenda estratégica</t>
  </si>
  <si>
    <t>Generar mecanismos para enriquecer el debate de  control político y las iniciativas  de gestión normativa en el Concejo de Bogotá</t>
  </si>
  <si>
    <t>Gestión del conocimiento para comprender  las diversas dinámicas   y complejidades de la ciudad.</t>
  </si>
  <si>
    <t>Escenario interdisciplinario de pensamiento diseñado e implementado, como Unidad técnico-académica, que brinde soporte para el mejoramiento y cualificación de los procesos misionales,  mediante alianzas con centros de investigación, universidades, organizaciones de la sociedad civil y entidades públicas, entre otros</t>
  </si>
  <si>
    <t>Directorio de  organizaciones de la sociedad civil,  especializadas por temas consolidado, para consulta del Concejo de Bogotá</t>
  </si>
  <si>
    <t>Mesa Directiva 
Junta de Voceros
Secretaría General
Subsecretarías de Comisiones Permanentes</t>
  </si>
  <si>
    <t>Herramienta para el seguimiento a la implementación de los Acuerdos distritales, diseñada e implementada</t>
  </si>
  <si>
    <t>Mínimo 12 foros con participación de expertos, en temas priorizados por la ciudadanía</t>
  </si>
  <si>
    <t>Capacidades de gestión de los procesos misionales  fortalecidas, para hacer mas eficiente el ejercicio del control político y la gestión normativa.</t>
  </si>
  <si>
    <t>Dirección Jurídica</t>
  </si>
  <si>
    <t>Herramienta  para la producción de las actas de las sesiones del Concejo de Bogotá en tiempo real, implementada</t>
  </si>
  <si>
    <t>Reglamento interno del Concejo de Bogotá con las modificaciones requeridas, buscando una mayor eficiencia y transparencia en el desarrollo de sus objetivos misionales</t>
  </si>
  <si>
    <t>Mesa Directiva
Junta de Voceros
Secretaría General</t>
  </si>
  <si>
    <t>Sistema propio y pertinente de medición de la gestión del Concejo  y de los Concejales de Bogotá, diseñado y adoptado</t>
  </si>
  <si>
    <t>Mesa Directiva
Junta de Voceros
Secretaría General
Oficina Asesora de Planeación</t>
  </si>
  <si>
    <t>Profundizar la relación y coordinación del Concejo de Bogota con los Concejos de la región para un eficaz ejercicio del control político y  la gestión normativa frente a los temas de interés regional.</t>
  </si>
  <si>
    <t>Esquema de armonización, coordinación y cooperación del Concejo de Bogota con los Concejos de la región.</t>
  </si>
  <si>
    <t>Agenda de trabajo conjunto coordinada con los Concejos de la región</t>
  </si>
  <si>
    <t>Mesa Directiva
Junta de Voceros
Secretaria General</t>
  </si>
  <si>
    <t xml:space="preserve">Mínimo 3 encuentros temáticos con los Concejos de la región realizados </t>
  </si>
  <si>
    <t>Mesa Directiva
Junta de Voceros
Secretaria General</t>
  </si>
  <si>
    <t>Concejo visible, transparente, abierto, cercano y sintonizado con la ciudadanía</t>
  </si>
  <si>
    <t>Diseñar y desarrollar el laboratorio de innovación del Concejo de Bogotá D.C. DEMO – Lab, como el espacio para cocrear y experimentar con nuevas formas de generar valor público, modernizar la relación con la ciudadanía, generar nuevos canales de participación y colaboración</t>
  </si>
  <si>
    <t>Cultura de la innovación</t>
  </si>
  <si>
    <t>Comunidad consolidada y formada de actores del ecosistema de innovación del Concejo de Bogotá</t>
  </si>
  <si>
    <t>Mesa Directiva
Dirección Administrativa</t>
  </si>
  <si>
    <t>Semillero de innovación del Concejo de Bogotá consolidado</t>
  </si>
  <si>
    <t xml:space="preserve">Prototipos de
metodologías, espacios,
herramientas, para la incidencia de la participación ciudadana en los asuntos de ciudad. </t>
  </si>
  <si>
    <t>Diagnóstico de los retos, necesidades y oportunidades de mejora para una participación efectiva de la ciudadanía</t>
  </si>
  <si>
    <t>Estrategia Concejo a la Casa implementada</t>
  </si>
  <si>
    <t>Plan de participación ciudadana, que involucra estrategias de acercamiento a la ciudadanía, a localidades y a las partes interesadas, adaptado a la nueva normalidad</t>
  </si>
  <si>
    <t>Equipo técnico de información y comunicación pública, transparencia, anticorrupción, servicio a la ciudadanía, participación ciudadana y  rendición de cuentas</t>
  </si>
  <si>
    <t>Diseñar e implementar una estrategia de comunicación interna y externa, innovadora y asertiva.</t>
  </si>
  <si>
    <t xml:space="preserve">Estrategia de comunicación y de posicionamiento de la gestión del Concejo,  con protagonismo de los canales digitales </t>
  </si>
  <si>
    <t>Estrategia de comunicación externa, para difundir el impacto de las decisiones del Concejo en la ciudadanía, diseñada, implementada y evaluada</t>
  </si>
  <si>
    <t xml:space="preserve">Estrategia de comunicación interna, para difundir el impacto de las decisiones administrativas, en los funcionarios de la Corporación, diseñada, implementada y evaluada </t>
  </si>
  <si>
    <t>Medición de la imagen y el reconocimiento del Concejo de Bogotá</t>
  </si>
  <si>
    <t xml:space="preserve">Herramientas de transparencia y acceso a la información </t>
  </si>
  <si>
    <t>Página web rediseñada y con manual de administración y uso</t>
  </si>
  <si>
    <t>Intranet rediseñada y con manual de administración y uso</t>
  </si>
  <si>
    <t xml:space="preserve">Desempeño superior al 90% en la medición del Índice de Trasparencia y Acceso a la Información de la Procuraduría General de la Nación  </t>
  </si>
  <si>
    <t xml:space="preserve">Nivel de riesgo moderado en las dos mediciones bienales del Índice de Transparencia por Bogotá </t>
  </si>
  <si>
    <t xml:space="preserve">Mecanismos interactivos de rendiciones de cuentas con la ciudadanía </t>
  </si>
  <si>
    <t>Estrategia de rendición de cuentas permanente interactiva del Concejo de Bogotá,  que promueva la transparencia, la participación y la colaboración de los grupos de valor y los grupos de interés</t>
  </si>
  <si>
    <t xml:space="preserve">Fortalecer los mecanismos de atención a la ciudadanía cálidos, plurales e incluyentes.  </t>
  </si>
  <si>
    <t>Canales para la atención al ciudadano accesibles</t>
  </si>
  <si>
    <t>Canales para la atención al ciudadano adecuados con criterios de accesibilidad, en cumplimiento de la política pública de atención a la ciudadanía</t>
  </si>
  <si>
    <t>Dirección Jurídica - Atención al Ciudadano</t>
  </si>
  <si>
    <t>Talento Humano con competencias y habilidades para una atención  al ciudadano cálida, digna y  respetuosa</t>
  </si>
  <si>
    <t>Personal responsable del  contacto con el ciudadano, con competencias fortalecidas para su atención</t>
  </si>
  <si>
    <t>Gestión y trámite efectivo de  las PQRS</t>
  </si>
  <si>
    <t>Informes de seguimiento  a la calidad y oportunidad de las respuestas a las PQRS, validando  la atención con soluciones de fondo</t>
  </si>
  <si>
    <t>Concejo moderno y eficaz, con capacidades de gestión fortalecidas y generador de resultados.</t>
  </si>
  <si>
    <t>Adecuar la arquitectura organizacional a los desafíos de  una  gestión publica innovadora, inteligente, sostenible y efectiva.</t>
  </si>
  <si>
    <t xml:space="preserve">Esquema  organizacional  fortalecido </t>
  </si>
  <si>
    <t>Rediseño y fortalecimiento organizacional del Concejo de Bogotá</t>
  </si>
  <si>
    <t xml:space="preserve">Modelo de operación dinámico e innovador </t>
  </si>
  <si>
    <t>Mapa de procesos innovador, integrador y articulador</t>
  </si>
  <si>
    <t xml:space="preserve">Documentos que soportan la operación de los procesos de la Corporación, actualizados y adaptados </t>
  </si>
  <si>
    <t>Modelo de gestión de los recursos financieros del Concejo de Bogotá ajustado (operación del fondo cuenta)</t>
  </si>
  <si>
    <t>Calificación superior al 80% en el promedio de los autodiagnósticos  establecidos en el Modelo Integrado de Planeación y Gestión - MIPG</t>
  </si>
  <si>
    <t>Talento humano capaz, comprometido y generador de valor público</t>
  </si>
  <si>
    <t>Plan de gestión estratégica del talento humano, con el cumplimiento del total de requisitos establecidos por el MIPG</t>
  </si>
  <si>
    <t>Dirección Administrativa</t>
  </si>
  <si>
    <t>Dos mediciones del clima laboral del Concejo de Bogotá</t>
  </si>
  <si>
    <t>Estrategia para mejorar y fortalecer la cultura organizacional de la Corporación</t>
  </si>
  <si>
    <t>Sistema de Gestión de Salud y Seguridad en el Trabajo adaptado a las nuevas realidades</t>
  </si>
  <si>
    <t>Estrategia de teletrabajo cumpliendo la meta del Distrito Capital de funcionarios vinculados a dicha modalidad</t>
  </si>
  <si>
    <t>Concejo responsable con el ambiente y comprometido con la gestión de sus  impactos ambientales.</t>
  </si>
  <si>
    <t>Reconocimiento en la categoría "En marcha hacia la excelencia ambiental", del programa de Excelencia Ambiental Distrital</t>
  </si>
  <si>
    <t xml:space="preserve">Sistema de gestión Basura Cero implementado en la sede de la Corporación </t>
  </si>
  <si>
    <t xml:space="preserve">Gestión Documental preservadora de la memoria institucional, comprometida con la política de cero papel. </t>
  </si>
  <si>
    <t xml:space="preserve">Sistema de gestión documental que responda a los instrumentos normativos, técnicos y tecnológicos  contemplados en la Ley 594 de 2000 y 1712 de 2014 </t>
  </si>
  <si>
    <t>Secretaría General- Gestión Documental</t>
  </si>
  <si>
    <t>Sistema de Gestión de Documentos Electrónicos de Archivo (SGDEA), en el marco de la política de cero papel</t>
  </si>
  <si>
    <t>Uso y aprovechamiento de las TICS para generar un entorno de gobierno digital confiable y seguro.</t>
  </si>
  <si>
    <t>Mínimo 3 buenas practicas de TI implementadas (Arquitectura empresarial, Gobierno de TI y Gestión de TI)</t>
  </si>
  <si>
    <t>Sede electrónica del Concejo de Bogotá implementada</t>
  </si>
  <si>
    <t>Infraestructura  tecnológica (Software y Hardware), renovada de acuerdo a lo establecido en el PETIC</t>
  </si>
  <si>
    <t>Plan de recuperación de desastres de tecnología adoptado</t>
  </si>
  <si>
    <t>Modernizar la infraestructura física  del Concejo de Bogota</t>
  </si>
  <si>
    <t xml:space="preserve">Sede unificada, moderna y adecuada para la gestión eficiente del Concejo de Bogota </t>
  </si>
  <si>
    <t>Sede nueva para el Concejo de Bogotá dotada</t>
  </si>
  <si>
    <t>Dirección Financiera
Dirección Administrativa</t>
  </si>
  <si>
    <t>Sede nueva del Concejo de Bogotá con adecuaciones tecnológicas</t>
  </si>
  <si>
    <t xml:space="preserve">Instalaciones del Edificio Actual del Concejo de Bogotá optimizadas </t>
  </si>
  <si>
    <t>RESPONSABLES</t>
  </si>
  <si>
    <t xml:space="preserve">INDICADOR </t>
  </si>
  <si>
    <t>META CUATRIENAL</t>
  </si>
  <si>
    <t>Número de agendas estratégicas de control político semestrales, programadas por la Junta de Voceros</t>
  </si>
  <si>
    <t>Número de mecanismos de articulación para incorporar prioridades locales, en la agenda estratégica de control político y gestión normativa, diseñados e implementados</t>
  </si>
  <si>
    <t>0.5</t>
  </si>
  <si>
    <t>Número de proyectos de acuerdo, originados en temas priorizados por la ciudadanía y las partes interesadas en la agenda estratégica, debatidos</t>
  </si>
  <si>
    <t>Número de proyectos de acuerdo originados por los cabildantes estudiantiles, debatidos</t>
  </si>
  <si>
    <t>Número de Planes de Desarrollo Distrital discutidos con amplia  participación ciudadana</t>
  </si>
  <si>
    <t>Número de Planes de Ordenamiento Territorial discutidos con amplia  participación ciudadana</t>
  </si>
  <si>
    <t>Porcentaje de cumplimiento de la agenda permanente de seguimiento de la emergencia sanitaria  y la recuperación económica post pandemia, incluidas en la agenda estratégica de control político</t>
  </si>
  <si>
    <t>Porcentaje de ejecución de las fases de diseño e implementación del centro de pensamiento ejecutado</t>
  </si>
  <si>
    <t>Número de  directorios de  organizaciones de la sociedad civil,  especializadas por temas, consolidado, para consulta del Concejo de Bogota, consolidados</t>
  </si>
  <si>
    <t>0.50</t>
  </si>
  <si>
    <t xml:space="preserve">Número de  herramientas para el seguimiento a la implementación de los Acuerdos distritales diseñadas e implementadas </t>
  </si>
  <si>
    <t>Número de  foros con participación de expertos, en temas priorizados por la ciudadanía, realizados</t>
  </si>
  <si>
    <t xml:space="preserve">Porcentaje de avance de las fases del proyecto de Biblioteca virtual ejecutados. </t>
  </si>
  <si>
    <t>0.4</t>
  </si>
  <si>
    <t>Número de Acuerdos Distritales con modificaciones al reglamento interno del Concejo de Bogotá, expedidos</t>
  </si>
  <si>
    <t>Número de sistemas de medición de la gestión del Concejo y de los Concejales de Bogota, diseñados y adoptados</t>
  </si>
  <si>
    <t>Número de agendas de trabajo conjunto de los Concejos de la región, convenidas</t>
  </si>
  <si>
    <t>Número de encuentros temáticos con los Concejos de la región, realizados por año</t>
  </si>
  <si>
    <t>0.25</t>
  </si>
  <si>
    <t>Numero de diagnósticos de los retos, necesidades y oportunidades de mejora para una participación efectiva de la ciudadanía, presentados al CIGD</t>
  </si>
  <si>
    <t>Número de metodologías, espacios, herramientas u otras soluciones para la apertura y la participación, diseñadas e implementadas</t>
  </si>
  <si>
    <t>Número de iniciativas Concejo a casa diseñadas, implementadas y evaluadas</t>
  </si>
  <si>
    <t xml:space="preserve">Número de asambleas ciudadanas diseñadas, desarrolladas y evaluadas </t>
  </si>
  <si>
    <t>Porcentaje de ejecución del plan de participación ciudadana</t>
  </si>
  <si>
    <t>Porcentaje de la estrategia de comunicación externa diseñada, implementada y evaluada</t>
  </si>
  <si>
    <t xml:space="preserve">Porcentaje de la estrategia de comunicación interna diseñada, implementada y evaluada </t>
  </si>
  <si>
    <t>Número de herramientas de medición de la imagen del Concejo implementadas</t>
  </si>
  <si>
    <t>Número de paginas web rediseñadas y con manual de administración y uso adoptados</t>
  </si>
  <si>
    <t>Número de Intranet rediseñadas y con manual de administración y uso adoptados</t>
  </si>
  <si>
    <t>Porcentaje de calificación anual del Índice de Trasparencia  y Acceso a la Información de la Procuraduría General de la Nación</t>
  </si>
  <si>
    <t>Número de mediciones del Índice de Transparencia por Bogota en las que se obtiene niveld e riesgo moderado</t>
  </si>
  <si>
    <t>Porcentaje de ejecución del Plan de rendición de cuentas anual del Concejo de Bogotá</t>
  </si>
  <si>
    <t>100% de adecuaciones  en los canales para la atención al ciudadano, con criterios de accesibilidad, implementadas</t>
  </si>
  <si>
    <t>Porcentaje de personal responsable del contácto con el ciudadano con competencias fortalecidas para la atención</t>
  </si>
  <si>
    <t>Número de informes de seguimiento a la calidad y oportunidad de las respuestas a las PQRS presentados</t>
  </si>
  <si>
    <t xml:space="preserve">Número de rediseños organizacionales del Concejo de Bogotá, formulados e implementados </t>
  </si>
  <si>
    <t>Número de Mapas de procesos, adaptados a la nueva normalidad, actualizados y adoptados.</t>
  </si>
  <si>
    <t>Porcentaje de procesos con documentos que soportan la operación, actualizados y adaptados</t>
  </si>
  <si>
    <t>Número de modelos de gestión de los recursos de la Corporación ajustados</t>
  </si>
  <si>
    <t xml:space="preserve">Porcentaje de calificación autodiagnósticos MIPG </t>
  </si>
  <si>
    <t>Número de Planes de Gestión estratégica del talento humano, formulados, implementados y evaluados</t>
  </si>
  <si>
    <t>Número de mediciones del clima laboral realizados</t>
  </si>
  <si>
    <t>Número de estrategias para mejorar  y fortalecer la cultura organizacional, diseñadas e implementadas</t>
  </si>
  <si>
    <t>Promedio del porcentaje de implementación del Plan de trabajo del Sistema de Gestión de Salud y Seguridad en el Trabajo</t>
  </si>
  <si>
    <t>Numero de estrategias de teletrabajo implementadas y evaluadas</t>
  </si>
  <si>
    <t>Numero de fases requeridas para la implementación del Programa de excelencia ambiental, implementadas</t>
  </si>
  <si>
    <t>Porcentaje de implementación y actualización de los instrumentos sistema de gestión documental</t>
  </si>
  <si>
    <t>Porcentaje de implementación de requisitos técnicos y funcionales del sistema de gestión de documentos electrónicos</t>
  </si>
  <si>
    <t>Porcentaje de implementación de las fases para la sede electrónica</t>
  </si>
  <si>
    <t>Porcentaje de infraestructura tecnológica renovada, de acuerdo a lo previsto en el PETIC</t>
  </si>
  <si>
    <t xml:space="preserve">Número de planes de recuperación de desastres de tecnología formulados y adoptados </t>
  </si>
  <si>
    <t>Número de etapas implementadas de la supervisión de la construcción y dotación de la nueva sede de la Corporación</t>
  </si>
  <si>
    <t xml:space="preserve">Porcentaje de adecuaciones realizadas a la infraestructura tecnológica </t>
  </si>
  <si>
    <t>Porcentaje de las fases implementadas en la adecuación de la actual sede</t>
  </si>
  <si>
    <t>PLAN INDICATIVO</t>
  </si>
  <si>
    <t xml:space="preserve">PLAN DE ACCIÓN CUATRIENAL </t>
  </si>
  <si>
    <t>Porcentaje de implementación del Sistema de gestión basura cero</t>
  </si>
  <si>
    <t>Porcentaje de implementación de buenas prácticas de TI</t>
  </si>
  <si>
    <t>0.20</t>
  </si>
  <si>
    <t>0.80</t>
  </si>
  <si>
    <t>0.3</t>
  </si>
  <si>
    <t xml:space="preserve">Porcentaje de avance de las fases del proyecto de sistema de relatoría, ejecutadas. </t>
  </si>
  <si>
    <t>Dirección Administrativa
Secretaría General</t>
  </si>
  <si>
    <t xml:space="preserve">Número de iniciativas producidas por el semillero de innovación </t>
  </si>
  <si>
    <t>Número de actores del ecosistema de innovación formados</t>
  </si>
  <si>
    <t>Mínimo 3 Asambleas ciudadanas desarrolladas</t>
  </si>
  <si>
    <t>Mínimo 12 metodologías, espacios, herramientas u otras soluciones para la apertura y la participación</t>
  </si>
  <si>
    <t>PLAN DE ACCIÓN INSTITUCIONAL 
VIGENCIA 2021</t>
  </si>
  <si>
    <t>PLAN DE ACCIÓN ANUAL 2021</t>
  </si>
  <si>
    <t>Realizar seguimientos a los avances en la implementación de las políticas de gestión del MIPG</t>
  </si>
  <si>
    <t>Presentar ante el Comité Institucional de Gestión y Desempeño el avance del Plan de Acción Institucional y del comportamiento de los indicadores de gestión de los procesos</t>
  </si>
  <si>
    <t>Tramitar la aprobación y adopción del Mapa de procesos de la Corporación</t>
  </si>
  <si>
    <t>Gestión de Mejora Continua del SIG</t>
  </si>
  <si>
    <t>Propuesta de actualización presentada ante el Comité Institucional de Gestión y Desempeño</t>
  </si>
  <si>
    <t xml:space="preserve">Número de propuestas de actualización del mapa de procesos presentadas </t>
  </si>
  <si>
    <t>Número</t>
  </si>
  <si>
    <t>Resolución de adopción del Mapa de procesos, presentada para firma de la Mesa Directiva  de la Croporación</t>
  </si>
  <si>
    <t>Gestión con valores para resultados</t>
  </si>
  <si>
    <t>Fortalecimiento organizacional y simplificación de procesos</t>
  </si>
  <si>
    <t>Plan de Acción</t>
  </si>
  <si>
    <t xml:space="preserve">Gestión con Valores para resultados </t>
  </si>
  <si>
    <t xml:space="preserve">Fortalecimiento organizacional y simplificación de procesos </t>
  </si>
  <si>
    <t>Porcentaje</t>
  </si>
  <si>
    <t>Herramientas de autodiagnóstico de las políticas de gestión del MIPG diligenciadas</t>
  </si>
  <si>
    <t>Número de seguimientos a los avances en la implementación de las políticas del gestión del MIPG realizados</t>
  </si>
  <si>
    <t>Actas de sesión del Comité institucional de Gestión y Desempeño en las que se presenten los resultados de la aplicación de las herramientas de autodiagnóstico de las políticas de gestión del Modelo Integrado de Planeación y Gestión</t>
  </si>
  <si>
    <t xml:space="preserve">Evaluación de resultados </t>
  </si>
  <si>
    <t xml:space="preserve">Seguimiento y evaluación del desempeño institucional </t>
  </si>
  <si>
    <t xml:space="preserve">Informe consolidado de monitoreo cuatrimestral </t>
  </si>
  <si>
    <t xml:space="preserve">Número de informes consolidados de monitoreo cuatrimestral realizados </t>
  </si>
  <si>
    <t>II TRI: Seguimiento corte 30 de abril 2020. 
III TRI: Seguimiento corte 30 de agosto 2020.</t>
  </si>
  <si>
    <t>Informe consolidado de avance del plan de acción e indicadores de gestión de los procesos presentado</t>
  </si>
  <si>
    <t>Número de informes presentados ante el CIGD presentados</t>
  </si>
  <si>
    <t xml:space="preserve">Implementar una estrategia para divulgar los componentes y herramientas del Sistema de Gestión de la Corporación, con la participación de los líderes de cada Dimensión y Política del MIPG </t>
  </si>
  <si>
    <t>Estrategia de divulgación implementadas</t>
  </si>
  <si>
    <t>(Número de estrategias de divulgación implementadas</t>
  </si>
  <si>
    <t>Registros de actividades de divulgación</t>
  </si>
  <si>
    <t>Informe consolidado presentado al presidente de la Corporaciòn</t>
  </si>
  <si>
    <t>Consolidar el monitoreo cuatrimestral al comportamiento de los riesgos y la efectividad de los controles por proceso y a la implementación de los planes de tratamiento de los mismos FURAG</t>
  </si>
  <si>
    <t>Direccionamiento Estratégico y Planeación</t>
  </si>
  <si>
    <t xml:space="preserve">Planeación institucional </t>
  </si>
  <si>
    <t>Información y Comunicación</t>
  </si>
  <si>
    <t xml:space="preserve"> Transparencia, acceso a la información pública y lucha contra la corrupción .</t>
  </si>
  <si>
    <t>Consolidar los informes de gestión semestral de la Corporación, de conformidad con lo establecido en el artìculo 22 del Acuerdo 741 de 2019</t>
  </si>
  <si>
    <t>I TRI: Consolidado 2020
II TRI: Consolidado primer trimestre 2021
III TRI: Consolidado segundo trimestre 2021
IV TRI: Consolidado tercer  trimestre 2021</t>
  </si>
  <si>
    <t xml:space="preserve">Actualizar la Resolución 388 de 2019 que establece el esquema de operación de la Corporación, para la  sostenibildad del Sistema de Gestión Institucional y la implementación del Modelo Integrado de Planeación y Gestión MIPG </t>
  </si>
  <si>
    <t>Acto administrativo de modificación de la Resolución 388 de 2019, tramitada</t>
  </si>
  <si>
    <t xml:space="preserve">Número de actos administrativos de modificación tramitados </t>
  </si>
  <si>
    <t>Acto administrativo de modificación, adoptado por la Mesa Directiva de la Corporación</t>
  </si>
  <si>
    <t xml:space="preserve">Número de informes presentados </t>
  </si>
  <si>
    <t xml:space="preserve">Informe semestral publicado </t>
  </si>
  <si>
    <t>Formular y publicar el Plan anual de Vacantes de la Corporación para la vigencia</t>
  </si>
  <si>
    <t>Dirección Administrativa -
Equipo de Carrera Administrativa</t>
  </si>
  <si>
    <t xml:space="preserve">Talento Humano </t>
  </si>
  <si>
    <t>Defensa Jurídica</t>
  </si>
  <si>
    <t>Revisar y aprobar las modificaciones al normograma, enviadas por los responsables de los procesos de la Corporación</t>
  </si>
  <si>
    <t xml:space="preserve">Dirección Jurídica </t>
  </si>
  <si>
    <t>Gestión Jurídica</t>
  </si>
  <si>
    <t>Reportes de actualizaciones de normograma revisados y aprobados</t>
  </si>
  <si>
    <t>Número de actualizaciones de normograma revisadas y aprobadas</t>
  </si>
  <si>
    <t>Reporte enviado a la Oficina Asesora de Planeación</t>
  </si>
  <si>
    <t xml:space="preserve">Elaborar y remitir memorando de recomendaciones para la mesa directiva y  los Concejales en el marco de la política de prevención del daño antijurídico </t>
  </si>
  <si>
    <t xml:space="preserve">Memorando de recomendaciones para la mesa directiva y a Concejales </t>
  </si>
  <si>
    <t>Número de memorandos remitidos</t>
  </si>
  <si>
    <t>Memorandos Radicados y enviados.</t>
  </si>
  <si>
    <t>Formular el indicador de gestion para el proceso de gestion juridica en temas de control interno disciplinario.</t>
  </si>
  <si>
    <t xml:space="preserve">Indicador formulado en temas de control interno disciplinario. </t>
  </si>
  <si>
    <t xml:space="preserve"> Número de indicadores formulados</t>
  </si>
  <si>
    <t>Hoja del indicador formulado y publicado en la red interna</t>
  </si>
  <si>
    <t>Transparencia, acceso a la información pública y lucha contra la corrupción</t>
  </si>
  <si>
    <t>Plan de acción</t>
  </si>
  <si>
    <t>Realizar los productos comunicativos para visibilizar la gestión del Concejo</t>
  </si>
  <si>
    <t>Comunicaciones e información</t>
  </si>
  <si>
    <t>- Comunicados y boletines, publicados en diferentes medios
- Banco de fotografias publicadas y almacenadas
- Banco de piezas comunicativas, publicadas y almacenadas
- Productos realizados que demanden los eventos (publicaciones, piezas comunicativas, material grafico)</t>
  </si>
  <si>
    <t>Número de productos comunicativos realizados</t>
  </si>
  <si>
    <t>Pagina web
Redes sociales
Informe de gestión</t>
  </si>
  <si>
    <t>Diseñar e inciar la implementación de una estrategia de comunicación interna, para difundir las decisiones administrativas en los funcionarios de la Corporación</t>
  </si>
  <si>
    <t>Número de Estrategias de comunicación interna diseñada</t>
  </si>
  <si>
    <t>Página intranet
Correos electrónicos
Informe de gestión</t>
  </si>
  <si>
    <t>Coordina:
- Oficina Asesora de Comunicaciones
- Dirección Administrativa -Equipo de Sistemas
Acompañamiento y asesoría:
-Demolab</t>
  </si>
  <si>
    <t>Comunicaciones e información
Sistemas y seguridad de la información</t>
  </si>
  <si>
    <t xml:space="preserve">Jornadas del programa Escuela al Concejo ejecutadas </t>
  </si>
  <si>
    <t>Número de jornadas ejecutadas</t>
  </si>
  <si>
    <t>Página web
Informe de Gestión</t>
  </si>
  <si>
    <t>Plan Anticorrupción y de Atención al Ciudadano</t>
  </si>
  <si>
    <t xml:space="preserve">Actividades preparatorias para la audiencia de rendición de cuentas </t>
  </si>
  <si>
    <t>(Número actividades preparatorias para la audiencia de rendición de cuentas ejecutadas / Número actividades preparatorias para la audiencia de rendición de cuentas planeadas)*100</t>
  </si>
  <si>
    <t>Página web, 
Informe de gestión</t>
  </si>
  <si>
    <t>Servicio al ciudadano</t>
  </si>
  <si>
    <t>Realizar espacios para la participación ciudadana ajustados a la nueva realidad</t>
  </si>
  <si>
    <t xml:space="preserve">Dirección Jurídica - Equipo de Atención a la Ciudadanía </t>
  </si>
  <si>
    <t>Atención al Ciudadano</t>
  </si>
  <si>
    <t>Espacios de participación ciudadana realizados</t>
  </si>
  <si>
    <t>Número de espacios realizados</t>
  </si>
  <si>
    <t>Servicio al Ciudadano</t>
  </si>
  <si>
    <t>Diseñar protocolo de atención al ciudadano a través de redes sociales</t>
  </si>
  <si>
    <t>Dirección Juridica - Equipo de atención a la  ciudadanía</t>
  </si>
  <si>
    <t>1 protocolo de atención a través de redes sociales</t>
  </si>
  <si>
    <t>Protocolo de atención a través de redes sociales, diseñado y aprobado</t>
  </si>
  <si>
    <t>Protocolo disponible en red interna y en la oficina de atención al ciudadano</t>
  </si>
  <si>
    <t xml:space="preserve">Revisar y actualizar Carta de trato digno al ciudadano </t>
  </si>
  <si>
    <t xml:space="preserve">1 Documento Carta trato digno al ciudadano, actualizado </t>
  </si>
  <si>
    <t xml:space="preserve">Documento Carta trato digno al ciudadano, actualizado </t>
  </si>
  <si>
    <t>Documento Carta trato digno al ciudadano, actualizado disponible en página web</t>
  </si>
  <si>
    <t>Gestionar las adecuaciones exigidas para garantizar la accesibilidad a la Corporación de los ciudadanos, identificadas en el informe de la Veeduría de Bogotá</t>
  </si>
  <si>
    <t>4 adecuaciones gestionadas</t>
  </si>
  <si>
    <t>Adecuaciones gestionadas</t>
  </si>
  <si>
    <t>100% de los funcionarios de atención al ciudadano capacitados en la cultura del servicio al ciudadano</t>
  </si>
  <si>
    <t>(Número de funcionarios de atención al ciudadano capacitados/ Número de funcionarios asignados a atención al ciudadano)*100</t>
  </si>
  <si>
    <t>Acta de capacitación y listado de asistencia</t>
  </si>
  <si>
    <t>Rendir Informe semestral de seguimiento  a la calidad y oportunidad de las respuestas a las PQRS, validando  la atención</t>
  </si>
  <si>
    <t>Informe semestral de seguimiento PQRS</t>
  </si>
  <si>
    <t>Numero de Informes realizados/ Numero de informes programados</t>
  </si>
  <si>
    <t>Informe Semestral publicado en la pagina web de la corporación</t>
  </si>
  <si>
    <t>Oficina de Control Interno</t>
  </si>
  <si>
    <t>Evaluación Independiente</t>
  </si>
  <si>
    <t xml:space="preserve">Control Interno </t>
  </si>
  <si>
    <t>Control interno</t>
  </si>
  <si>
    <t>Realizar las auditorias a los procesos de la Corporación</t>
  </si>
  <si>
    <t>Evaluación independiente</t>
  </si>
  <si>
    <t>Informe de Auditoria y papeles de trabajo asociados.</t>
  </si>
  <si>
    <t xml:space="preserve">Σ No. Auditorias realizadas ( planeadas*0.5 + ejecutadas *0.45 +evaluadas * 0.05) / Número de auditorías programadas) * 100    </t>
  </si>
  <si>
    <t>Red Intena_ X:\AÑO 2021; link página web.</t>
  </si>
  <si>
    <t>Realizar los informes de seguimiento y evaluación programados</t>
  </si>
  <si>
    <t>Informe de Seguimiento y Evaluación</t>
  </si>
  <si>
    <t>Numero de Informes realizados en el periodo de medición/ Numero de informes programados en el periodo de medición *100</t>
  </si>
  <si>
    <t>Realizar socialización y/o sensibilización sobre administración de  riesgos a los lideres de proceso y gestores de proceso.</t>
  </si>
  <si>
    <t>Oficina de Control Interno
Oficina Asesora de Planeación</t>
  </si>
  <si>
    <t>Actas</t>
  </si>
  <si>
    <t>Número de socializaciones de administración de  riesgos a procesos realizadas.</t>
  </si>
  <si>
    <t>Red Interna Planeación»  y «Red Interna Control Interno»</t>
  </si>
  <si>
    <t xml:space="preserve">Gestión estratégica del Talento Humano </t>
  </si>
  <si>
    <t>Desarrollar las actividades programadas del plan de acción 2021 del Plan Estratégico de Seguridad Vial del Concejo de Bogotá D.C.</t>
  </si>
  <si>
    <t>Dirección Administrativa 
(Talento Humano, Capacitación/Mantenimiento/Movilidad/ y Seguridad y Salud en el Trabajo)</t>
  </si>
  <si>
    <t xml:space="preserve">Actividades del plan de Acción del PESV 2021  ejecutadas </t>
  </si>
  <si>
    <t>(Número de actividades ejecutadas plan de accion PESV / Número de actividades programadas del plan de accion PESV) *100</t>
  </si>
  <si>
    <t xml:space="preserve">Registros, informes de las actividades previstas en el plan de acción 2021 del PESV
Acta de sesión del Equipo Técnico de Seguridad Vial y Movilidad Sostenible y de Talento Humano (SST) en la que se presenta seguimientos al plan </t>
  </si>
  <si>
    <t>Plan Institucional de Gestión Ambiental</t>
  </si>
  <si>
    <t>Dirección Administrativa - Gestión Ambiental</t>
  </si>
  <si>
    <t>Gestión de Recursos Físicos</t>
  </si>
  <si>
    <t>Número de informes de avances realizados</t>
  </si>
  <si>
    <t>Ejecutar las actividades previstas en el Plan de acción operativo del PIGA para el programa de Uso eficiente del Agua.</t>
  </si>
  <si>
    <t>Acciones orientadas a  la minimización del consumo y uso racional del agua ejecutadas</t>
  </si>
  <si>
    <t>(Número de actividades ejecutadas en el programa  uso eficiente del agua / Número de actividades previstas)* 100</t>
  </si>
  <si>
    <t>Ejecutar las actividades previstas en el en el Plan de acción operativo del PIGA para el programa de Uso eficiente de la energía.</t>
  </si>
  <si>
    <t>Acciones orientadas a la  minimización del consumo y uso racional de la energía ejecutadas</t>
  </si>
  <si>
    <t>(Número de actividades ejecutadas en el programa Uso eficiente de la energía / Número de actividades previstas)* 100</t>
  </si>
  <si>
    <t>Ejecutar las actividades previstas en el en el Plan de acción operativo del PIGA para el programa de Implementación de prácticas sostenibles.</t>
  </si>
  <si>
    <t>Acciones  orientadas a promover la adopción de una
cultura ambiental positiva ejecutadas</t>
  </si>
  <si>
    <t>(Número de actividades ejecutadas en el programa Implementación de prácticas sostenibles / Número de actividades previstas)*100</t>
  </si>
  <si>
    <t>Ejecutar las actividades previstas en el en el Plan de acción operativo del PIGA para el programa de Consumo sostenible.</t>
  </si>
  <si>
    <t>Acciones orientadas a promover el uso y consumo responsable de
materiales ejecutadas</t>
  </si>
  <si>
    <t>(Número de actividades ejecutadas en el programa / Número de actividades previstas)* 100</t>
  </si>
  <si>
    <t xml:space="preserve">Ejecutar las actividades previstas en el en el Plan de acción operativo del PIGA para el programa de Gestión Integral de residuos. </t>
  </si>
  <si>
    <t>Acciones orientadas a la gestión integral de residuos.</t>
  </si>
  <si>
    <t>(Número de actividades ejecutadas en el programa Gestión Integral de residuos / Número de actividades previstas)* 100</t>
  </si>
  <si>
    <t>Dirección Administrativa - Equipo de Mantenimiento</t>
  </si>
  <si>
    <t xml:space="preserve">
Número de solicitudes de creación de línea de contratación radicadas</t>
  </si>
  <si>
    <t>3 Solicitudes de contratación radicadas</t>
  </si>
  <si>
    <t xml:space="preserve">
Número de solicitudes de contratacion radicadas</t>
  </si>
  <si>
    <t>Ejecutar las actividades  de mantenimiento locativo previstas en el cronograma establecido con el contratista</t>
  </si>
  <si>
    <t xml:space="preserve"> Mantenimientos realizados según el cronograma establecido
</t>
  </si>
  <si>
    <t>(Número de actividades ejecutadas del cronograma / Número de actividades previstas)*100</t>
  </si>
  <si>
    <t>Gestión Estratégica del Talento Humano</t>
  </si>
  <si>
    <t>Plan estratégico de Talento Humano</t>
  </si>
  <si>
    <t xml:space="preserve">Dirección Administrativa - Equipo de Carrera Administrativa </t>
  </si>
  <si>
    <t>Carpeta de Carrera Administrativa con la información de la planta actualizada trimestralmente</t>
  </si>
  <si>
    <t xml:space="preserve">Actualizar la Caracterización de los servidores públicos de la Corporación. </t>
  </si>
  <si>
    <t>1</t>
  </si>
  <si>
    <t xml:space="preserve">Documento de caracterización de los servidores de la Corporación </t>
  </si>
  <si>
    <t>Nro.Documento de caracterización actualizado</t>
  </si>
  <si>
    <t xml:space="preserve">Caracterización de servidores publicos actualizada y presentada ante el Equipo Técnico de Talento Humano </t>
  </si>
  <si>
    <t>Herramienta digital con la información de planta y sus situaciones administrativas actualizada</t>
  </si>
  <si>
    <t>Nro. Herramienta  actualizada</t>
  </si>
  <si>
    <t xml:space="preserve">Recopilar la información proveniente de los diferentes diagnósticos, que permita tener una visión global de las necesidades que deben ser cubiertas en la gestión del Talento Humano </t>
  </si>
  <si>
    <t xml:space="preserve">Documento consolidado con las necesidades de talento humano, provinientes de:  
- Matriz estrategica de TH
- Necesidades de capacitación
-Necesidades de bienestar
- Analisis de la Caracterización del TH
-Resultados de la Evaluación de Desempeño
-Medición del clima organización
-Acuerdos sindicales
-Riesgos del  Proceso. </t>
  </si>
  <si>
    <t xml:space="preserve">Nro. Documento consolidado </t>
  </si>
  <si>
    <t>Documento consolidado presentado en sesión del  Equipo Técnico de Taleno Humano</t>
  </si>
  <si>
    <t>Efectuar inducción a los servidores públicos que se vinculen a la Corporación</t>
  </si>
  <si>
    <t>Dirección Administrativa - Equipo de Posesiones</t>
  </si>
  <si>
    <t>Efectuar reinducción a los servidores públicos vinculados a la Corporación</t>
  </si>
  <si>
    <t>Capacitar a los jefes de dependencia en la metodología de evaluación del desempeño de los servidores de carrera administrativa, incluyendo los planes de mejoramiento individual.</t>
  </si>
  <si>
    <t>Jornada de capacitación en evaluación del desempeño dirigida a los Jefes de dependencia</t>
  </si>
  <si>
    <t>Nro. Jornadas de capacitación</t>
  </si>
  <si>
    <t>Registro de asistencia de los jefes de dependencvia a la capacitación en evaluación del desempeño</t>
  </si>
  <si>
    <t>Consolidar los resultados de la evaluación del desempeño de los servidores de carrera de la Corporación, como insumo para la construcción del Plan Institucional de Capacitación.</t>
  </si>
  <si>
    <t>Informe de analisis de los resultados de la evaluación del desempeño</t>
  </si>
  <si>
    <t>Numero de informes</t>
  </si>
  <si>
    <t>Informe de análisis de los resultados de la evaluación del desempeño, presentado en sesión del  Equipo Técnico de Talento Humano.</t>
  </si>
  <si>
    <t>3</t>
  </si>
  <si>
    <t xml:space="preserve">Nro. Indicadores aplicados </t>
  </si>
  <si>
    <t>Presentar un informe a la alta dirección de los resultados de la evaluación de los acuerdos de gestión de los gerentes públicos.</t>
  </si>
  <si>
    <t>Informe presentado a la Mesa Directiva de la evaluación de los gerentes públicos</t>
  </si>
  <si>
    <t>Nro. Informes presentados</t>
  </si>
  <si>
    <t>Informe de resultados de la evaluación de los acuerdos de gestión de los gerentes públicos</t>
  </si>
  <si>
    <t>Implementar el programa de bilingüismo del Departamento Administrativo de la Función Pública</t>
  </si>
  <si>
    <t>Dirección Administrativa - Equipo de Capacitación</t>
  </si>
  <si>
    <t xml:space="preserve">Programa de bilinguismo ejecutado </t>
  </si>
  <si>
    <t>Programa de Billinguismo ejecutado</t>
  </si>
  <si>
    <t>Informe de seguimiento de ejecución del Programa de Billinguismo presentado ante el Equipo Técnico de Talento Humano</t>
  </si>
  <si>
    <t>Diseñar una estrategia de preparación para el retiro por pensión</t>
  </si>
  <si>
    <t xml:space="preserve">Dirección Administrativa - Equipo de Bienestar </t>
  </si>
  <si>
    <t xml:space="preserve">Actividades dirigida a los funcionarios en su preparación para el retiro por pensión </t>
  </si>
  <si>
    <t>No. Actividades desarrolladas</t>
  </si>
  <si>
    <t>Lista de asistencia a la actividad desarrollada a los funcionarios en preparación para el retiro por pensión</t>
  </si>
  <si>
    <t>Realizar sesiones mensuales de la Comisión de Seguimiento al cumplimiento de los acuerdos laborales suscritos entre la Mesa Directiva y las organizaciones sindicales.</t>
  </si>
  <si>
    <t>Mesa Directiva</t>
  </si>
  <si>
    <t>Plan anual de vacantes de la Corporación formulado y publicado</t>
  </si>
  <si>
    <t>Nro. Planes formulados y publicados</t>
  </si>
  <si>
    <t>Plan anual de Vacantes públicado</t>
  </si>
  <si>
    <t>Proveer los cargos que se encuentran vacantes en la Corporación, mediante los mecanismos y el nivel de prioridad establecidos en el Plan Anual de Vacantes</t>
  </si>
  <si>
    <t>Dirección Administrativa - Equipo de Carrera Administrativa</t>
  </si>
  <si>
    <t>vacantes provistas</t>
  </si>
  <si>
    <t>(Nro. De vacantes provistasde acuerdo con la priorización del plan anual de vacantes/ nro total de vacantes de la Corporación)*100</t>
  </si>
  <si>
    <t>porcentaje</t>
  </si>
  <si>
    <t xml:space="preserve">Acto administrativo de provisión de los cargos. 
Informe de ejecución del plan de provisión de vacantes presentado en Equipo Técnico de Talento Humano. </t>
  </si>
  <si>
    <t>Formular y publicar el Plan de Previsión de Recursos Humanos de la Corporación para la vigencia</t>
  </si>
  <si>
    <t>Plan de Previsión de Recursos Humanos</t>
  </si>
  <si>
    <t>Plan de Previsión de Recursos Humanos publicado</t>
  </si>
  <si>
    <t>Ejecutar el Plan de Previsión de Recursos Humanos de la Corporación para la vigencia</t>
  </si>
  <si>
    <t>Actividades para la provisión de recursos humanos ejecutadas</t>
  </si>
  <si>
    <t>Informe de ejecución del Plan de Provisión de Recursos Humanos presentado ante el Equipo Técnico de Talento Humano</t>
  </si>
  <si>
    <t xml:space="preserve">Formular y publicar el Plan Institucional de Gestión de Integridad de la Corporación </t>
  </si>
  <si>
    <t>Dirección Administrativa
Equipo de Bienestar</t>
  </si>
  <si>
    <t>Plan Institucional de Gestión de Integridad formulado y publicado</t>
  </si>
  <si>
    <t xml:space="preserve">Plan Institucional de gestión de integridad formulado y publicado. </t>
  </si>
  <si>
    <t>Integridad</t>
  </si>
  <si>
    <t xml:space="preserve">Formular y publicar el Plan Institucional de Capacitación - PIC, para los funcionarios del Concejo de Bogotá de conformidad con la normatividad vigente, las directrices y lineamientos impartidos por el DAFP y el DASCD. </t>
  </si>
  <si>
    <t>Dirección Administrativa - Equipo de Bienestar</t>
  </si>
  <si>
    <t>Talento Humano</t>
  </si>
  <si>
    <t xml:space="preserve">Plan Institucional de Capacitación formulado y publicado </t>
  </si>
  <si>
    <t>Nro. De Planes formulados y publicados</t>
  </si>
  <si>
    <t xml:space="preserve">Ejecutar las actividades establecidas en el Plan Institucional de Capacitación - PIC, para los funcionarios del Concejo de Bogotá de conformidad con la normatividad vigente, las directrices y lineamientos impartidos por el DAFP y el DASCD. </t>
  </si>
  <si>
    <t xml:space="preserve">Registros de asistencia y evaluación de las actividades de capacitación. </t>
  </si>
  <si>
    <t>Dirección Administrativa - Bienestar Social
Posesiones</t>
  </si>
  <si>
    <t>Incremento en el nivel de satisfacción en las actividades de inducción, entrenamiento y capacitación</t>
  </si>
  <si>
    <t>Encuestas de evaluación actividades de inducción, entrenamiento y capacitación</t>
  </si>
  <si>
    <t>Informe de los resultados obtenidos en la prueba piloto</t>
  </si>
  <si>
    <t>Nro. Prueba piloto aplicadas de la metodología de evaluación</t>
  </si>
  <si>
    <t>Formular y publicar el Plan de Incentivos para los funcionarios del Concejo de Bogotá</t>
  </si>
  <si>
    <t xml:space="preserve">Plan de Incentivos formulado y publicado </t>
  </si>
  <si>
    <t>Ejecutar el Plan de Incentivos para los funcionarios del Concejo de Bogotá</t>
  </si>
  <si>
    <t>Plan de Incentivos ejecutado</t>
  </si>
  <si>
    <t xml:space="preserve">Registros  fotograficos y encuesta de satisfacción de la ceremonia de incentivos. </t>
  </si>
  <si>
    <t>Realizar el diagnóstico de necesidades de  bienestar laboral, conforme a los lineamientos metodológicos aplicables</t>
  </si>
  <si>
    <t>Nro. Diagnosticos presentados</t>
  </si>
  <si>
    <t>Formular y publicar el Plan de Bienestar para los funcionarios de la Corporación y sus familias, de conformidad con la normatividad vigente.</t>
  </si>
  <si>
    <t xml:space="preserve">Plan Institucional de Bienestar formulado y publicado </t>
  </si>
  <si>
    <t>Ejecutar las actividades establecidas en el Plan Institucional de Bienestar, para los funcionarios del Concejo de Bogotá</t>
  </si>
  <si>
    <t>Plan Institucional de Bienestar ejecutado</t>
  </si>
  <si>
    <t>Plan de Bienestar</t>
  </si>
  <si>
    <t>Plan de trabajo del Sistema de Gestión de Seguridad y Salud en el Trabajo</t>
  </si>
  <si>
    <t>Dirección Administrativa - Equipo Seguridad y Salud en el Trabajo</t>
  </si>
  <si>
    <t>Formato Autoevaluacion de estandares mínimos SGSST diligenciado</t>
  </si>
  <si>
    <t>Evaluación inicial estandares mínimos del SGSST</t>
  </si>
  <si>
    <t xml:space="preserve">Elaborar y publicar el plan de trabajo de Sistema de Gestión de Seguridad y Salud en el trabajo </t>
  </si>
  <si>
    <t>Plan de trabajo de Sistema de Gestión de Seguridad y Salud en el trabajo</t>
  </si>
  <si>
    <t>Plan elaborado y publicado</t>
  </si>
  <si>
    <t>Plan elaborado y públicado</t>
  </si>
  <si>
    <t>Ejecutar las actividades establecidas en el plan de trabajo de sistema de gestión de Seguridad y Salud en el trabajo  - SGSST</t>
  </si>
  <si>
    <t>Actividades formuladas en el Plan de Trabajo de SGSST ejecutadas</t>
  </si>
  <si>
    <t xml:space="preserve">Nro. De funcionarios vinculados al modelo de teletrabajo </t>
  </si>
  <si>
    <t>Actos administrativos de vinculación de los teletrabajadores de las UAN</t>
  </si>
  <si>
    <t>Participación ciudadana en la gestión pública</t>
  </si>
  <si>
    <t>Realizar las juntas de voceros para definir  la agenda mensual de sesiones para los debates de control político, foros y proyectos de Acuerdo, atendiendo equitativamente la participación de las bancadas</t>
  </si>
  <si>
    <t xml:space="preserve">Citar: Presidente de la Corporación
Participar: Junta de Voceros 
Programar, elaborar acta y reportar a OAP: Secretaría General  </t>
  </si>
  <si>
    <t>Control Político
Gestión Normativa
Elecciones de servidores públicos</t>
  </si>
  <si>
    <t xml:space="preserve">Actas de reuniones 
Agendas mensuales </t>
  </si>
  <si>
    <t>Número de reuniones de junta de voceros realizadas</t>
  </si>
  <si>
    <t xml:space="preserve">Eficacia </t>
  </si>
  <si>
    <t>Actas de reuniones 
Agendas mensuales 
Disponibles en red interna</t>
  </si>
  <si>
    <t xml:space="preserve">Gestión Normativa </t>
  </si>
  <si>
    <t>Verificar que los Acuerdos de ciudad sancionados por el Alcalde, sean publicados en los Anales del Concejo y en el Registro Distrital.</t>
  </si>
  <si>
    <t>Secretaría General</t>
  </si>
  <si>
    <t>Gestión Normativa</t>
  </si>
  <si>
    <t>Acuerdo de ciudad sancionado por el alcalde, publicado en los Anales del Concejo y en el Registro Distrital.</t>
  </si>
  <si>
    <t xml:space="preserve">(Número de acuerdos de ciudad sancionados por el Alcalde, publicados en los Anales y en el registro distrital/ Número de acuerdos de ciudad sancionados por el alcalde)*100 </t>
  </si>
  <si>
    <t>Acuerdo de ciudad sancionado por el alcalde, publicado en los Anales del Concejo (en red interna y en página web) 
Acuerdo de ciudad sancionado por el alcalde, publicado en el Registro Distrital (captura de pantalla) y disponible en el link https://registrodistrital.secretariageneral.gov.co/.</t>
  </si>
  <si>
    <t>Priorizar agendas estratégicas para la gestión normativa y el control político, mediante la plataforma Demolab</t>
  </si>
  <si>
    <t>Mesa Directiva - Demolab
Junta de Voceros</t>
  </si>
  <si>
    <t>Control Político
Gestión Normativa</t>
  </si>
  <si>
    <t>Agendas estratégicas priorizadas por la junta de voceros, a partir de la información canalizada por la plataforma de Demolab</t>
  </si>
  <si>
    <t xml:space="preserve">Número de agendas estratégicas priorizadas </t>
  </si>
  <si>
    <t>Actas de sesiones de Junta de voceros 
Registros de priorización en la plataforma demolab
Informe de las priorizaciones realizadas por la ciudadanía a través de la plataforma, presentado por Demolab</t>
  </si>
  <si>
    <t>Desarrollar cuatro servicios de habilitación a la innovación y la apertura, con base en la metodología definida por Demolab</t>
  </si>
  <si>
    <t>Mesa Directiva - Demolab</t>
  </si>
  <si>
    <t>Servicios de habilitación desarrollados</t>
  </si>
  <si>
    <t>Número de servicios de habilitación desarrollados</t>
  </si>
  <si>
    <t>Registros del desarrollo de los servicios de habilitación</t>
  </si>
  <si>
    <t xml:space="preserve">Definir, en Junta de Voceros,  la agenda estratégica semestral de sesiones para los debates de control político, foros, y proyectos de Acuerdo, incorporando las prioridades de la ciudadanía y de las partes interesadas detectadas en el ejercicio de participación realizado por DemoLab. </t>
  </si>
  <si>
    <t xml:space="preserve">Agendas estratégicas de control político semestrales, programadas por la Junta de Voceros
Actas de reuniones </t>
  </si>
  <si>
    <t>Número de agendas estratégicas de control político, programadas por la Junta de Voceros</t>
  </si>
  <si>
    <t>Secretaría General
Comisiones permanentes</t>
  </si>
  <si>
    <t>Control Político</t>
  </si>
  <si>
    <t>Canalizar propuestas provenientes de ciudadanos, organizaciones sociales y Juntas Administradoras Locales -JAL, a través de la plataforma de participación de Demolab, para nutrir los ejercicios de control político y gestión normativa</t>
  </si>
  <si>
    <t>Mesa Directiva- DEMOLAB</t>
  </si>
  <si>
    <t xml:space="preserve">Propuestas provenientes ciudadanos, organizaciones sociales y Juntas Administradoras Locales -JAL, recibidas a través de la plataforma de participación de demolab </t>
  </si>
  <si>
    <t xml:space="preserve">Número de propuestas provenientes de ciudadanos, organizaciones sociales y Juntas Administradoras Locales -JAL, recibidas a través de la plataforma de participación de demolab </t>
  </si>
  <si>
    <t>Registros de propuestas ciudadanas en la plataforma de participación de Demolab</t>
  </si>
  <si>
    <t>Tramitar al menos un proyecto de acuerdo, originado en temas priorizados por la ciudadanía y las partes interesadas, radicados por los Honorables Concejales</t>
  </si>
  <si>
    <r>
      <t xml:space="preserve">Mesa Directiva
Junta de Voceros
</t>
    </r>
    <r>
      <rPr>
        <sz val="13"/>
        <color rgb="FFFF0000"/>
        <rFont val="Calibri"/>
        <family val="2"/>
      </rPr>
      <t/>
    </r>
  </si>
  <si>
    <t>Proyecto de Acuerdo priorizados por la junta de voceros y  definido en la agenda estratégica debatido</t>
  </si>
  <si>
    <t>Verificar que los proyectos de Acuerdo priorizados por la junta de voceros y  definidos en la agenda estratégica, se hayan debatido.</t>
  </si>
  <si>
    <t>Proyecto de Acuerdo priorizado por la junta de voceros y  definido en la agenda estratégica, debatido.</t>
  </si>
  <si>
    <t>Apoyar a través de capacitación, a los cabildantes estudiantiles para el fortalecimiento de sus habilidades en la construcción de los proyectos de Acuerdo (en desarrollo del Acuerdo 597 de 2014)</t>
  </si>
  <si>
    <t xml:space="preserve">Talleres sobre el quehacer del Concejo de Bogotá. </t>
  </si>
  <si>
    <t xml:space="preserve">Número de talleres realizados </t>
  </si>
  <si>
    <t>Planillas de asistencia a los talleres, disponible en red interna.</t>
  </si>
  <si>
    <t>Proyecto de Acuerdo originado por los cabildantes estudiantiles, debatido</t>
  </si>
  <si>
    <t>Verificar que los proyectos de Acuerdo originados por los cabildantes estudiantiles, se hayan debatido.</t>
  </si>
  <si>
    <t>Dar trámite al proyecto de acuerdo del Plan de Ordenamiento Territorial, una vez la Administración Distrital lo radique.</t>
  </si>
  <si>
    <t xml:space="preserve">Proyecto de acuerdo del Plan de Ordenamiento Territorial programado y debatido por la plenaria </t>
  </si>
  <si>
    <t xml:space="preserve">Número de proyectos de acuerdo del Plan de Ordenamiento Territorial programado y debatido por la plenaria </t>
  </si>
  <si>
    <t xml:space="preserve">Actas de reuniones de junta de voceros 
Agendas mensuales 
Acta de sesión plenaria
Disponibles en red interna </t>
  </si>
  <si>
    <t>Planificar y ejecutar el cabildo abierto para discusión del Plan de Ordenamiento Territorial, con base en las disposiciones de la Mesa Directiva</t>
  </si>
  <si>
    <t xml:space="preserve">Cabildo abierto </t>
  </si>
  <si>
    <t>Número de cabildos abiertos</t>
  </si>
  <si>
    <t>Registro del cabildo abierto, los temas que se abordaron, los participantes, las memorias del evento y la respuesta de la corporación respectiva</t>
  </si>
  <si>
    <t>Realizar foro para la participación ciudadana del Plan de Ordenamiento Terrorital.</t>
  </si>
  <si>
    <t>Comisión Primera permanente del Plan de Ordenamiento Territorial</t>
  </si>
  <si>
    <t xml:space="preserve"> Foro para la participación ciudadana del Plan de Ordenamiento Terrorital. </t>
  </si>
  <si>
    <t>Número de foros para la participación ciudadana del Plan de Ordenamiento Terrorital.</t>
  </si>
  <si>
    <t>Acta sucinta de la sesión disponbile en red interna</t>
  </si>
  <si>
    <t>Realizar control político para el seguimiento de la emergencia sanitaria y la recuperación económica post pandemia</t>
  </si>
  <si>
    <t>Ejecutar: Mesas Directivas
Reportar: Secretaría General
 y Comisiones permanentes</t>
  </si>
  <si>
    <t>100</t>
  </si>
  <si>
    <t xml:space="preserve">Actas de reuniones de junta de voceros 
Agendas mensuales 
Acta de sesión
(Disponibles en red interna) </t>
  </si>
  <si>
    <t>Planificar y ejecutar reuniones con la ciudadanía, para discusión de temas prioritarios en materia de gestión normativa y control político, identificados en la agenda estratégica.</t>
  </si>
  <si>
    <t>Número de audiencias, para discusión de temas prioritarios en materia de gestión normativa y control político, identificados en la agenda estratégica, realizadas</t>
  </si>
  <si>
    <t>Gestión del Conocimiento y la Innovación</t>
  </si>
  <si>
    <t>Desarollar la primera fase del Centro de Pensamiento de la Corporación, correspondiente al diseño</t>
  </si>
  <si>
    <t>Documento de diseño del modelo de operación del Centro de Pensamiento</t>
  </si>
  <si>
    <t>Número de fases de diseño del centro de pensamiento desarrolladas</t>
  </si>
  <si>
    <t>Documento del diseño del modelo de operación del Centro de Pensamiento de la Corporación presentado a la Junta de Voceros</t>
  </si>
  <si>
    <t>Identificar las organizaciones civiles que se relacionen con el Concejo de Bogotá, D.C.</t>
  </si>
  <si>
    <t xml:space="preserve">Secretaría General 
Comisiones Permanentes </t>
  </si>
  <si>
    <t xml:space="preserve">Lista de organizciones </t>
  </si>
  <si>
    <t>Logro no programado para la vigencia 2021</t>
  </si>
  <si>
    <t>Realizar foros con participación de expertos y ciudadanía en general, basados en la agenda estratégica definida en la junta de voceros</t>
  </si>
  <si>
    <t>Junta de Voceros
Secretaría General
Comisiones Permanentes</t>
  </si>
  <si>
    <t>Foros con participación de expertos y ciudadanía en general, basados en la agenda estratégica definida en la junta de voceros</t>
  </si>
  <si>
    <t>Número de foros con participación de expertos y ciudadanía en general, basados en la agenda estratégica definida en la junta de voceros</t>
  </si>
  <si>
    <r>
      <t>Dar trámite a los proyectos de acuerdo sobre modificaciones al reglamento interno del Concejo de Bogotá, radicados por los Honorables Concejales.</t>
    </r>
    <r>
      <rPr>
        <b/>
        <sz val="12"/>
        <color rgb="FFFF0000"/>
        <rFont val="Arial"/>
        <family val="2"/>
      </rPr>
      <t/>
    </r>
  </si>
  <si>
    <t>Secretaría General
Comisión Permanente de Gobierno</t>
  </si>
  <si>
    <t xml:space="preserve">Trámite del proyecto de acuerdo, de conformidad con el reglamento interno y el procedimiento </t>
  </si>
  <si>
    <t>Número de proyectos de acuerdo tramitados</t>
  </si>
  <si>
    <t>Proyecto de acuerdo radicado
Grabación del sorteo para designación de ponentes
Actas de sesiones
Disponibles en red interna</t>
  </si>
  <si>
    <t>Diseñar metodologías, espacios, herramientas u otras soluciones para la apertura y la participación</t>
  </si>
  <si>
    <t>Mesa Directiva- Demolab</t>
  </si>
  <si>
    <t>metodologías, espacios, herramientas u otras soluciones, diseñadas y entregadas</t>
  </si>
  <si>
    <t>Número de metodologías, espacios, herramientas u otras soluciones, diseñadas y entregadas</t>
  </si>
  <si>
    <t>Metodologías entregadas a la Mesa Directiva</t>
  </si>
  <si>
    <t xml:space="preserve">Diseñar, implementar y evaluar la estrategia "Concejo a casa" </t>
  </si>
  <si>
    <t>Mesa Directiva -Demolab</t>
  </si>
  <si>
    <t>Informe de aportes ciudadanos entregado a la Mesa Directiva</t>
  </si>
  <si>
    <t>Número de estrategias "Concejo a casa"  diseñañadas, implementadas y evaluadas</t>
  </si>
  <si>
    <t>Publicación de informe en el portal web de  la Corporación</t>
  </si>
  <si>
    <t>Diseñar y desarrollar asamblea ciudadana</t>
  </si>
  <si>
    <t>Asambleas ciudadanas desarrolladas</t>
  </si>
  <si>
    <t>Número de asambleas ciudadanas desarrollas</t>
  </si>
  <si>
    <t>Registros de ejecución y participación en las asambleas (informe de resultados, convocatoria, videos de ejecución, etc)</t>
  </si>
  <si>
    <t>Otorgar las órdenes al mérito y reconocimientos para destacar los aportes de personas naturales y jurídicas  por su contribución al desarrollo de Bogotá.</t>
  </si>
  <si>
    <t>Secretaria General</t>
  </si>
  <si>
    <t xml:space="preserve">Convocatorias 
Resoluciones </t>
  </si>
  <si>
    <t>Número de resoluciones de  otorgamiento</t>
  </si>
  <si>
    <t>Kit de innovación del Concejo actualizado</t>
  </si>
  <si>
    <t>Kit del funcionario y/o el concejal innovador entregado a los concejales y UAN</t>
  </si>
  <si>
    <t>Jornadas de capacitación, socialización y/o sensibilización en gestión del conocimiento y la  innovación realizadas</t>
  </si>
  <si>
    <t>Número de jornadas de capacitación realizadas</t>
  </si>
  <si>
    <t>Registros de las jornadas de  jornadas de capacitación, socialización y/o sensibilización en Gestión del conocimiento y la innovación</t>
  </si>
  <si>
    <t xml:space="preserve">Gestión Presupuestal y Eficiencia del gasto público </t>
  </si>
  <si>
    <t xml:space="preserve">Dirección Financiera </t>
  </si>
  <si>
    <t>Gestión Financiera</t>
  </si>
  <si>
    <t>Documentos del SIG actualizados</t>
  </si>
  <si>
    <t>Numero de acciones realizadas</t>
  </si>
  <si>
    <t xml:space="preserve">Documentos del SIG,  que soportan la operación del Fondo Cuenta, según se requiera, actualizados y publicados en la red interna, en el marco del esquema de Seguimiento de Contratación  de Bienes y Servicios que adelanta la Secretaria Distrital de Hacienda para el  Concejo de Bogotá D.C </t>
  </si>
  <si>
    <t>Participación ciudadana</t>
  </si>
  <si>
    <t xml:space="preserve">Revisar la caracterización de partes interesadas estableciendo las necesidades de los grupos de valor en materia de información y actualizar en caso de ser necesario. </t>
  </si>
  <si>
    <t>Documento actualizado de caracterización de partes interesadas o acta de revisión</t>
  </si>
  <si>
    <t>Número de documentos revisado o actas de revisión de documentos realizados</t>
  </si>
  <si>
    <t>Documento actualizado o acta de revisión</t>
  </si>
  <si>
    <t>Gestionar capacitación o sensibilización dirigida a los servidores del Equipo Técnico que lidera el proceso de planeación e implementación de los ejercicios de participación ciudadana  del Concejo de Bogotá en temáticas de participación ciudadana.</t>
  </si>
  <si>
    <t>Dirección Administrativa - Equipo de  Capacitaciones</t>
  </si>
  <si>
    <t xml:space="preserve">Capacitación o sensibilización del Equipo Técnico realizada </t>
  </si>
  <si>
    <t>Número de capacitaciones o sensibilizaciones realizadas</t>
  </si>
  <si>
    <t>Registro de asistencia de capacitación o sensibilización</t>
  </si>
  <si>
    <t>Identificar y definir  los espacios de participación ciudadana, presenciales y virtuales, que se emplearán en el Concejo de Bogotá y los grupos de interés (incluye instancias legalmente conformadas) que se involucrarán en su desarrollo.</t>
  </si>
  <si>
    <t>Documento con la identificación de los espacios de participación ciudadana elaborado</t>
  </si>
  <si>
    <t>Número de documentos con la identificación de los espacios de participación ciudadana elaborados</t>
  </si>
  <si>
    <t>Documento con la identificación de los espacios de participación ciudadana</t>
  </si>
  <si>
    <t>Elaborar  y divulgar el  cronograma que identifica y define los espacios de participación ciudadana, presenciales y virtuales, que se emplearán y los grupos de interés (incluye instancias legalmente conformadas) que se involucrarán en su desarrollo.</t>
  </si>
  <si>
    <t>Cronograma elaborado</t>
  </si>
  <si>
    <t>Número de cronogramas elaborados</t>
  </si>
  <si>
    <t>Cronograma con los espacios de participación ciudadana, presenciales y virtuales</t>
  </si>
  <si>
    <t>Ejecutar y reportar las actividades del cronograma de participación ciudadana, liderada   por cada dependencia responsable del espacio o instancia de participación establecidas para la vigencias 2021.</t>
  </si>
  <si>
    <t>Todos los Procesos</t>
  </si>
  <si>
    <t>Informe y/o reporte de las actividades desarrolladas según el cronograma de participación</t>
  </si>
  <si>
    <t>Número de informes y/o reportes de las  actividades desarrolladas</t>
  </si>
  <si>
    <t xml:space="preserve">Divulgar  a través de los diferentes canales de comunicación de la Corporación  (redes sociales, página web y otros),  las actividades,  espacios y/o  instancias de participación establecidas en el cronograma para la vigencia 2021 </t>
  </si>
  <si>
    <t>Informe de divulgación de las actividades, espacios y/o instancias de participación</t>
  </si>
  <si>
    <t>Número de informes de divulgación de las actividades, espacios y/o instancias de participación según cronograma</t>
  </si>
  <si>
    <t xml:space="preserve">Informe de divulgación de las actividades de participación </t>
  </si>
  <si>
    <t>Desarrollar los espacios de participación ciudadana para el ejercicio de la planeación anual de 2021.</t>
  </si>
  <si>
    <t>Gestión de Direccionamiento Estratégico</t>
  </si>
  <si>
    <t xml:space="preserve">Registros de participación ciudadana en la planeación institucional </t>
  </si>
  <si>
    <t>Número de espacios de participación ciudadana para la planeación</t>
  </si>
  <si>
    <t xml:space="preserve">Registros de participación ciudadana en la planeación 2021
</t>
  </si>
  <si>
    <t>Analizar la implementación de la estrategia de participación ciudadana y el resultado de los espacios de participación desarrollados, con base en la consolidación de los formatos internos de reporte aportados por las áreas misionales y de apoyo</t>
  </si>
  <si>
    <t>Informe de la estrategia de participación ciudadana elaborado</t>
  </si>
  <si>
    <t>Número de informes de la estrategia de participación ciudadana elaborados</t>
  </si>
  <si>
    <t>Evaluar y verificar la aplicación de los mecanismos de participación ciudadana, que en el desarrollo del mandato constitucional y legal diseñe la Corporación, según el literal I del articulo 12 de la ley 87 de 1993</t>
  </si>
  <si>
    <t>Informe de evaluación de la estrategia de participación ciudadana elaborado</t>
  </si>
  <si>
    <t>Número de informes de evaluación de la estrategia de participación ciudadana elaborados</t>
  </si>
  <si>
    <t>Acta de sesión del Equipo Técnico de Información y Comunicación Pública, Transparencia, Anticorrupción, Servicio a la Ciudadanía, Participación Ciudadana y Rendición de Cuentas, en el que se presenta el informe</t>
  </si>
  <si>
    <t>Actualización de Kit de innovación del Concejo
Apropiación del Kit de innovación del Concejo (2 al año)</t>
  </si>
  <si>
    <t xml:space="preserve">Realizar jornadas de capacitación, socialización y/o sensibilización en Gestión del conocimiento y la innovación, en el marco del Plan Institucional de Capacitación. </t>
  </si>
  <si>
    <t>Mantener actualizada la información relativa a la creación, modificaciones, organización o distribución de la planta de personal de la Corporación y las diferentes situaciones administrativas,  accesible a los funcionarios.</t>
  </si>
  <si>
    <r>
      <t>Mínimo 3 Proyectos de Acuerdo</t>
    </r>
    <r>
      <rPr>
        <sz val="12"/>
        <color rgb="FFFF0000"/>
        <rFont val="Arial"/>
        <family val="2"/>
      </rPr>
      <t xml:space="preserve"> </t>
    </r>
    <r>
      <rPr>
        <sz val="12"/>
        <rFont val="Arial"/>
        <family val="2"/>
      </rPr>
      <t>priorizados por la junta de voceros, debatidos, originados en temas priorizados por la ciudadanía y las partes interesadas en la agenda estratégica</t>
    </r>
  </si>
  <si>
    <t>Gobierno Digital</t>
  </si>
  <si>
    <t>Seguridad Digital</t>
  </si>
  <si>
    <t>Seguimiento y Evaluación del Desempeño Institucional</t>
  </si>
  <si>
    <t>Plan Anual de Vacantes</t>
  </si>
  <si>
    <t xml:space="preserve">Plan institucional de capacitación </t>
  </si>
  <si>
    <t>Plan de Gestión de integridad</t>
  </si>
  <si>
    <t>Plan Anual de Adquisiciones</t>
  </si>
  <si>
    <t>Plan de Incentivos Institucionales</t>
  </si>
  <si>
    <t>Plan Estratégico de Seguridad Vial</t>
  </si>
  <si>
    <t>Mantener actualizada la información mínima obligatoria del botón de transparencia de la página web del Concejo de Bogotá D.C., en cumplimiento de lo dispuesto en la Ley 1712 de 2014 y el Decreto 103 de 2015, en lo  de su competencia</t>
  </si>
  <si>
    <t>Responsables de la información que se publica en el Botón de Transparencia: Todas las dependencias, en lo de su competencia.
Responsable de publicar en la página Web: OAC
Responsable de coordinar el diligenciamiento del aplicativo o herramienta de medición del ITA: OAP</t>
  </si>
  <si>
    <t>&gt; 90</t>
  </si>
  <si>
    <t>Documentos e información publicados en el botón de transparencia de la pagina Web</t>
  </si>
  <si>
    <t>Informe de medición del ITA</t>
  </si>
  <si>
    <t>Ajustar  la información del  componente de visibilidad, y  realizar la elaboración de la documentación y desarrollar las actividades establecidas en los componentes de institucionalidad y control y sanción conforme a lo establecido en el  ITB, en lo de su competencia.</t>
  </si>
  <si>
    <t>Responsables de la información, documento y actividades solicitados por ITB: Todas las dependencias, en lo de su competencia.</t>
  </si>
  <si>
    <t>Riesgo moderado en la medición de ITB</t>
  </si>
  <si>
    <t>Número de mediciones del Índice de Transparencia por Bogotá en las que se obtiene nivel de riesgo moderado</t>
  </si>
  <si>
    <t xml:space="preserve">Informe de medición del ITB </t>
  </si>
  <si>
    <t>Asesorar a los equipos de los procesos en la incorporación de controles en los procedimientos que se actualicen</t>
  </si>
  <si>
    <t>Procedimientos presentados al CIGD con controles incorporados</t>
  </si>
  <si>
    <t>(Procedimientos que incorporan controles / procedimientos que son presentados para aprobación en el Comité Institucional de Gestión y Desempeño) *100</t>
  </si>
  <si>
    <t>Procedimientos aprobados en sesión del Comité Institucional de Gestión y Desempeño</t>
  </si>
  <si>
    <t>Plan Estratégico de Tecnologías de la Información y Comunicación</t>
  </si>
  <si>
    <t>Sistemas y Seguridad de la Información</t>
  </si>
  <si>
    <t>Numero de solicitudes realizadas</t>
  </si>
  <si>
    <t>Revisar el cumplimiento de las políticas y procedimientos  de seguridad de la información en la Corporación</t>
  </si>
  <si>
    <t>Informe de revisión de cumplimiento de las políticas</t>
  </si>
  <si>
    <t>Número de Revisiones realizadas</t>
  </si>
  <si>
    <t>Informe de  cumplimiento de las políticas y procedimientos de seguridad de la información presentado al Equipo Técnico de Seguridad de la Información</t>
  </si>
  <si>
    <t>Efectuar seguimiento al cumplimiento de los planes de mejora y acciones correctivas de las auditorias realizadas al proceso SSI</t>
  </si>
  <si>
    <t>Consolidado de seguimiento al cumplimiento de los planes de mejora y acciones correctivas de las auditorias realizadas al Proceso SSI</t>
  </si>
  <si>
    <t>Número de Seguimientos realizados</t>
  </si>
  <si>
    <t>Consolidado de seguimiento al cumplimiento de los planes de mejora y acciones correctivas de las auditorias realizadas al SGSI, presentado al Equipo Técnico de Seguridad de la Información</t>
  </si>
  <si>
    <t>Efectuar monitoreo a la gestión de riesgos de seguridad de la información de la Corporación</t>
  </si>
  <si>
    <t>Consolidado  de  monitoreos a la gestión de riesgos de seguridad de la información por proceso</t>
  </si>
  <si>
    <t>Número de monitoreos realizados</t>
  </si>
  <si>
    <t>Fortalecer el conocimiento en temas de seguridad de la información</t>
  </si>
  <si>
    <t>Sensibilizaciones a los servidores públicos de la Corporación en temas de seguridad de la información</t>
  </si>
  <si>
    <t>Número de Sensibilizaciones realizadas</t>
  </si>
  <si>
    <t>Planillas de asistencia, grabaciones de las sensibilizaciones o actas de reunión.</t>
  </si>
  <si>
    <t>Realizar un análisis de vulnerabilidades en seguridad de la información</t>
  </si>
  <si>
    <t>Reporte de vulnerabilidades en seguridad de la información</t>
  </si>
  <si>
    <t>Número de análisis de vulnerabilidades realizados</t>
  </si>
  <si>
    <t>Establecer los parámetros para la visualización de información en la sede electrónica</t>
  </si>
  <si>
    <t>Dirección Administrativa
Oficina Asesora de Comunicaciones</t>
  </si>
  <si>
    <t>Guía de visualización</t>
  </si>
  <si>
    <t>Número de guías realizadas</t>
  </si>
  <si>
    <t>Protocolo IPv6 Implementado en la Corporación</t>
  </si>
  <si>
    <t>Número de Protocolos implementados</t>
  </si>
  <si>
    <t>Informe final de implementación</t>
  </si>
  <si>
    <t>Establecer la infraestructura critica de tecnología</t>
  </si>
  <si>
    <t>Informe con la infraestructura critica de la Corporación</t>
  </si>
  <si>
    <t>Número de informes realizados</t>
  </si>
  <si>
    <t>Documento con la identificación de la infraestructura critica de la Corporación</t>
  </si>
  <si>
    <t>Plan de Seguridad y Privacidad de la Información</t>
  </si>
  <si>
    <t>Plan de Tratamiento de Riesgos de Seguridad y Privacidad de la Información</t>
  </si>
  <si>
    <t xml:space="preserve">Capacitar a los servidores de atención al ciudadano en cultura de servicio al ciudadano y en el fortalecimiento de competencias para el desarrollo de la labor de servicio, correspondiente al componente 4 del PAAC: Mecanismos para mejorar la atención al ciudadano </t>
  </si>
  <si>
    <t xml:space="preserve">Informe de seguimiento y evaluación del PAAC por parte de la Oficina de Control Interno </t>
  </si>
  <si>
    <t>Sumatoria del porcentaje de ejecución de los componentes del PAAC, de acuerdo a evaluación de la OCI / Número de componentes del PAAC de la Corporación</t>
  </si>
  <si>
    <t xml:space="preserve">Componentes del PAAC 2021 de la Corporación, ejecutados </t>
  </si>
  <si>
    <t>Alcanzar un cumplimiento promedio superior al 90% en la ejecución de los componentes del Plan Anticorrupción y de Atención al ciudadano -PAAC- de la Corporación, para el 2021</t>
  </si>
  <si>
    <t>Biblioteca Jurídica Virtual en operación, para el seguimiento de los acuerdos y de los proyectos de acuerdo</t>
  </si>
  <si>
    <t xml:space="preserve">Fortalecimiento institucional y simplificación de procesos </t>
  </si>
  <si>
    <t xml:space="preserve">Secretaría General </t>
  </si>
  <si>
    <t>(Número de actividades ejecutadas / Número de actividades programadas) * 100</t>
  </si>
  <si>
    <t>Registros disponibles en la dependencia responsable</t>
  </si>
  <si>
    <t>Desarrollar el 100% de las actividades previstas para la vigencia, para avanzar en la puesta en operación de la Biblioteca Jurídica Virtual, que permita hacer seguimiento a los acuerdos y proyectos de acuerdo</t>
  </si>
  <si>
    <t>Anales y Relatoría</t>
  </si>
  <si>
    <t>Mesa Directiva 
Junta de Voceros 
Secretaría General</t>
  </si>
  <si>
    <t>Evaluación de Resultados</t>
  </si>
  <si>
    <t>Desarrollar el 100% de las actividades previstas para la vigencia, para coordinar la agenda de trabajo conjunto con los Concejos de la región</t>
  </si>
  <si>
    <t>Desarrollar el 100% de las actividades previstas para la vigencia, para realizar encuentros temáticos con los Concejos de la región</t>
  </si>
  <si>
    <t>Desarrollar el 100% de las actividades previstas para la vigencia, para consolidar el Semillero de innovación del Concejo de Bogotá</t>
  </si>
  <si>
    <t>Diagnóstico de los retos, necesidades y oportunidades de mejora para una participación efectiva de la ciudadanía en la Corporación, con los avances programados para la vigencia</t>
  </si>
  <si>
    <t>Desarrollar el 100% de las actividades previstas para la vigencia, para diagnosticar los retos, las necesidades y oportunidades de mejora para una participación efectiva de la ciudadanía en la Corporación</t>
  </si>
  <si>
    <t>Semillero de innovación con los avances programados para la vigencia</t>
  </si>
  <si>
    <t xml:space="preserve">Sistema de medición de la gestión del Concejo y de los Concejales de Bogotá, con los avances programados para la vigencia </t>
  </si>
  <si>
    <t>Agenda de trabajo conjunto con los Concejos de la región, con los avances programados para la vigencia</t>
  </si>
  <si>
    <t xml:space="preserve">Biblioteca Jurídica Virtual, con los avances programados para la vigencia </t>
  </si>
  <si>
    <t>Encuentros temáticos con los concejos de la región realizados, conforme a lo programado para la vigencia</t>
  </si>
  <si>
    <t xml:space="preserve">Talento Humano
Gestión de Recursos Fisicos </t>
  </si>
  <si>
    <t>Revisión: Dirección Jurídica - Atención al Ciudadano, Secretaria General, Comisiones permanentes, Dirección administrativa, Dirección Financiera, Oficina Asesora de Comunicaciones y Oficina Asesora de Planeación
Reporte: Líder del Equipo</t>
  </si>
  <si>
    <t>Identificar: Mesa Directiva (Demolab),Dirección Jurídica - Atención al Ciudadano, Secretaria General, Comisiones permanentes, Dirección administrativa, Dirección Financiera, Oficina Asesora de Comunicaciones y Oficina Asesora de Planeación
Reporte: Líder del Equipo</t>
  </si>
  <si>
    <t>Ejecución y reportes: Dependencias responsables de las actividad de participación (Ver cronograma)
Consolidación:  Oficina Asesora de Planeación
Reporte: Líder del Equipo</t>
  </si>
  <si>
    <t>Solicitudes de la publicación y reporte: Dependencias responsables de las actividad de participación (Ver cronograma).
 Divulgación: Oficina Asesora de Comunicaciones.
Consolidación:  Oficina Asesora de Planeación
Reporte: Líder del Equipo</t>
  </si>
  <si>
    <t>Gestión Documental</t>
  </si>
  <si>
    <t>Estrategia de comunicación interna diseñada y con su primera fase implementada
Segudo Trimestre: Diseño
Cuatro Trimestre: Inicio de implementación</t>
  </si>
  <si>
    <t>Solicitud de asignación de recursos, términos de referencia, solicitud de contratación, de la empresa que realizará la "Medición  de la imagen y reconocimiento del Concejo de Bogotá"</t>
  </si>
  <si>
    <t>Número de solicitud de recursos, términos de refrencia y solicitud de contaratación elaborados</t>
  </si>
  <si>
    <t xml:space="preserve">Solicitud de asignación de recursos, términos de referencia, solicitud de contratación, de la empresa que realizará el rediseño de la Página web, con sus respectivos manuales </t>
  </si>
  <si>
    <t>Términos de referencia y trámites administrativos realizados, 
Informe de gestión</t>
  </si>
  <si>
    <t xml:space="preserve">Solicitud de asignación de recursos, términos de referencia, solicitud de contratación, de la empresa que realizará el rediseño de la intranetb, con sus respectivos manuales </t>
  </si>
  <si>
    <t>Realizar las actividades preparatorias para las Audiencia públicas de Rendición de Cuentas semestrales del Concejo de Bogotá, en el contexto del Plan de Acción de Rendición de Cuentas</t>
  </si>
  <si>
    <t>Realizar jornadas del Programa de Escuela al Concejo, acorde con la demanda y apertura por la pandemia de covid 19 de los colegios públicos del Distrito</t>
  </si>
  <si>
    <t>Realizar la solicitud de asignación de recursos y definir los términos de referencia, solicitud de contratación (y demas procesos administrativos) para contratar una empresa para que el Concejo de Bogotá cuente  con una Página web rediseñada y con manual de administración y uso</t>
  </si>
  <si>
    <t>Realizar la solicitud de asignación de recursos y definir los términos de referencia, solicitud de contratación (y demas procesos administrativos)  para contratar la empresa que realizará la "Medición de la imagen y reconocimiento del Concejo de Bogotá"</t>
  </si>
  <si>
    <t>Realizar la solicitud de asignación de recursos y definir los términos de referencia, solicitud de efinir los términos de referencia, solicitud de contratación (y demas procesos administrativos) para contratar una empresa para que el Concejo de Bogotá cuente  con una Página intranet rediseñada y con manual de administración y uso</t>
  </si>
  <si>
    <t>Coordina:
Oficina Asesora de Comunicaciones
Acompañamiento y asesoría:
-Demolab
- Oficina Asesora de Planeación</t>
  </si>
  <si>
    <t>(Nro. Actualizaciones ejecutadas/ Nro Actualizaciones programadas) * 100</t>
  </si>
  <si>
    <t>Consolidar una herramienta digital con la información de la planta de personal y sus situaciones administrativas, que permita generar reportes y conocer el estado en tiempo real.</t>
  </si>
  <si>
    <t>Dirección Administrativa - Equipo Técnico de Talento Humano</t>
  </si>
  <si>
    <t>(Nro de jornadas de inducción realizadas / Nro de jornadas de inducción programadas)*100</t>
  </si>
  <si>
    <t>Listas de asistencia de las jornadas de inducción</t>
  </si>
  <si>
    <t>Jornadas de inducción realizadas</t>
  </si>
  <si>
    <t>Jornadas de reinducción realizadas</t>
  </si>
  <si>
    <t>(Nro de jornadas de reinducción realizadas / Nro de jornadas de reinducción programadas)*100</t>
  </si>
  <si>
    <t>Listas de asistencia de las jornadas de reinducción</t>
  </si>
  <si>
    <t>Diseñar y levantar línea base de los indicadores para medir los movimientos de personal (rotación, movilidad, ausentismo)</t>
  </si>
  <si>
    <t>Dirección Administrativa - Equipo de Carrera Administrativa y Equipo de SGSST</t>
  </si>
  <si>
    <t>Indicadores implementados para medir los movimientos de personal (rotación, movilidad y ausentismos)</t>
  </si>
  <si>
    <t xml:space="preserve">Resultado de los indicadores aplicados, presentado al Equipo Técnico de Talento Humano </t>
  </si>
  <si>
    <t>(Nro. Actividades ejecutadas/ Nro. Actividades programadas) * 100</t>
  </si>
  <si>
    <t>Ejecutar el Plan Institucional de Gestión de Integridad de la Corporación para la vigencia</t>
  </si>
  <si>
    <t>Actividades de gestión de integridad ejecutadas</t>
  </si>
  <si>
    <t>Informe de ejecución del Plan Institucional de Gestión de Integridad presentado ante el Equipo Técnico de Talento Humano</t>
  </si>
  <si>
    <t>('Nro. de capacitaciones ejecutadas del PIC / Nro. de capacitaciones programadas en el PIC para la vigencia)* 100</t>
  </si>
  <si>
    <t>Capacitaciones programadas  y realizadas</t>
  </si>
  <si>
    <t>Incrementar en un 3% el nivel de satisfacción de los servidores públicos de la Corporación con las actividades de inducción,  entrenamiento y capacitación en las que participa.</t>
  </si>
  <si>
    <t>Incremento del 3%</t>
  </si>
  <si>
    <t>('Nro. Evaluacioes satisfactorias /Nro de evaluaciones realizadas)*100</t>
  </si>
  <si>
    <t xml:space="preserve">Realizar un piloto de la Metodología para evaluar la aplicación de lo aprendido por parte de los servidores que asisten a las capacitaciones durante la vigencia </t>
  </si>
  <si>
    <t>Informe de los resultados obtenidos en la prueba piloto presentado al Equipo técnico de Talento Humano</t>
  </si>
  <si>
    <t>('Nro. De actividades ejecutadas /Nro de actividades programadas en el plan)*100</t>
  </si>
  <si>
    <t>Diagnóstico de necesidades de bienestar laboral presentado</t>
  </si>
  <si>
    <t>Acta de la sesión del Equipo T. Taleno Humano donde se presento los resultados  del Diagnóstico de necesidades  bienestar laboral</t>
  </si>
  <si>
    <t>Publicación del plan en el portal web de la Corporación</t>
  </si>
  <si>
    <t>Registros de inscripción a las actividades de Bienestar</t>
  </si>
  <si>
    <t>Implementar acciones que permitan la consecución de un clima organizacional favorable (talleres de clima laboral) para el logro de los objetivos institucionales y que contribuyan a mejorar la calidad de vida laboral de los servidores.</t>
  </si>
  <si>
    <t>Talleres de clima organizacional realizados</t>
  </si>
  <si>
    <t>Nro. de Talleres de clima organizacional realizados</t>
  </si>
  <si>
    <t>Encuestas de satisfacción de los talleres de clima realizados</t>
  </si>
  <si>
    <t>Aplicar autoevaluación del SGSST con base en los estándares establecidos por la  Resolución 312 de  2019</t>
  </si>
  <si>
    <t>(Nro. Actividades realizadas/Nro. Programadas) * 100</t>
  </si>
  <si>
    <t>Registros, asistencias, memorandos, correos electrónicos
Informe de avance en la ejecución del plan de trabajo del SGSST, presentado al COPASST</t>
  </si>
  <si>
    <t>Vincular funcionarios adscritos las Unidades de Apoyo Normativo al modelo de teletrabajo en la Entidad.</t>
  </si>
  <si>
    <t>15 funcionarios vinculados al modelo de teletrabajo</t>
  </si>
  <si>
    <t>Mesa Directiva - Demolab
Equipo Técnico de Gestión del Conocimiento y la innovación</t>
  </si>
  <si>
    <t>Dirección Administrativa 
(Talento Humano, Capacitación/Mantenimiento/Movilidad/ y Seguridad y Salud en el Trabajo y Gestión Ambiental)</t>
  </si>
  <si>
    <t xml:space="preserve">Formular y radicar ante Secretaría Distrital de Movilidad el Plan Integral de Movilidad Sostenible del Concejo de Bogotá D.C.  </t>
  </si>
  <si>
    <t>Plan Integral de Movilidad Sostenible formulado y radicado ante Secretaría Distrital de Movilidad</t>
  </si>
  <si>
    <t>Numero de planes formulados y radicados</t>
  </si>
  <si>
    <t>Acta del CIGD de presentacion del Plan Integral de Movilidad Sostenible
Radicación del Plan Integral de Movilidad Sostenible ante Secretaría Distrital de Movilidad</t>
  </si>
  <si>
    <t>Desarrollar informes semestrales de las actividades establecidas en el programa de Gestión Ambiental Empresarial de la Secretaría de Ambiente.</t>
  </si>
  <si>
    <t>Listado de bienes y servicios,  solicitudes de contratación con claúsulas ambientales incorporadas, guia para definir requisitos ambientales en los proceos de adquisición de bienes y servicios</t>
  </si>
  <si>
    <t>3 Líneas de contratación solicitadas</t>
  </si>
  <si>
    <t xml:space="preserve">Radicaciones de las solicitudes ante la Dirección Financiera </t>
  </si>
  <si>
    <t>Dirección Administrativa - Seguridad y Salud en el Trabajo</t>
  </si>
  <si>
    <t xml:space="preserve">Radicación de asignación de recursos </t>
  </si>
  <si>
    <t>Radicar solicitud para la creación de la línea de contratación para la adquisición del congelador para la Sala Amiga de la Familia Lactante de la Corporación, en cumplimiento de los compromisos adquiridos con la Secretaría Distrital de Salud / Ministerio de Salud para el mantenimiento de la certificación de la Sala</t>
  </si>
  <si>
    <t>Solicitud de creación de la línea de contratación radicada ante la Dirección Financiera</t>
  </si>
  <si>
    <t xml:space="preserve">Número de solicitudes de creación de recursos radicada </t>
  </si>
  <si>
    <t xml:space="preserve">Solicitar la creación de las líneas de contratación para:
- Actualización de sistemas de alarmas en la sede principal del Concejo de Bogotá
- Diagnosticar el estado actual de la ventanería y placas de la fachada del edificio del Concejo de Bogotá
- Realizar el mantenimiento al sistema contraincendios del parqueadero. </t>
  </si>
  <si>
    <t xml:space="preserve">Gestionar la solicitud de contratación para:
- Actualización de sistemas de alarmas en la sede principal del Concejo de Bogotá
- Diagnosticar el estado actual de la ventanería y placas de la fachada del edificio del Concejo de Bogotá
- Realizar el mantenimiento al sistema contraincendios del parqueadero. </t>
  </si>
  <si>
    <t>Evidencias incorporadas al informe de actividades del contratista</t>
  </si>
  <si>
    <t>GDE-FO-003 Reporte interno de las actividades de participacion ciudadanada</t>
  </si>
  <si>
    <t>Defensor al Ciudadano</t>
  </si>
  <si>
    <t>Realizar las actividades requeridas para la solicitud de los procesos de contratación (Togaf, COBIT, ITIL)</t>
  </si>
  <si>
    <t>Fichas técnicas y solicitudes de contratación (Togaf, COBIT, ITIL)</t>
  </si>
  <si>
    <t>Radicación de solicitudes de contratación ante la Secretaría Distrital de Hacienda (Togaf, COBIT, ITIL)</t>
  </si>
  <si>
    <t>Documento tipo informe con las vulnerabilidades de seguridad de la información evidenciadas, presentado al Equipo Técnico de Seguridad de la Información</t>
  </si>
  <si>
    <t>Documento guía para la visualización de información en la sede electrónica, presentado al Equipo Técnico de Seguridad de la Información</t>
  </si>
  <si>
    <t>Realizar las actividades requeridas para la solicitud de los procesos de contratación, para infraestructura tecnológica (hardware y software)</t>
  </si>
  <si>
    <t>Fichas técnicas y solicitudes de contratación, para infraestructura tecnológica (hardware y software)</t>
  </si>
  <si>
    <t>Radicación de solicitudes de contratación ante la Secretaría Distrital de Hacienda, para infraestructura tecnológica (hardware y software)</t>
  </si>
  <si>
    <t>Finalizar la implementación del protocolo IPV6 en el Concejo de Bogotá</t>
  </si>
  <si>
    <t>Actas de reuniones 
Agendas semestrales disponibles en red interna</t>
  </si>
  <si>
    <t>Sesiones para el seguimiento de la emergencia sanitaria y la recuperación económica post pandemia</t>
  </si>
  <si>
    <t>(Número de sesiones realizadas/Número de sesiones programadas)*100</t>
  </si>
  <si>
    <t xml:space="preserve">Lista de las organizaciones civiles que se puedan acercar a la Corporaciòn </t>
  </si>
  <si>
    <t>Número de listados de las organizaciones civiles que se pueda acercar a la Corporación</t>
  </si>
  <si>
    <t>Diseñar e implementar un sistema de relatoría actualizado y un modelo de gestión de contenidos e información, con base en el diagnóstico realizado en la vigencia 2020</t>
  </si>
  <si>
    <t>Sistema de relatoría y  modelo de gestión de contenidos e información, actualizados</t>
  </si>
  <si>
    <t>Solicitudes de contratación del equipo 
Solicitud para la adquisición del software</t>
  </si>
  <si>
    <t>(Número de actividades ejecutadas / Número de actividades programadas)*100</t>
  </si>
  <si>
    <t>Elaboración: Mesa Directiva (Demolab)
Dirección Jurídica - Atención al Ciudadano, Secretaria General, Comisiones permanentes, Dirección administrativa, Dirección Financiera.
Reporte: Líder del Equipo
Consolidación:  Oficina Asesora de Planeación
Divulgar: Oficina Asesora de Comunicaciones
Reporte: Líder del Equipo</t>
  </si>
  <si>
    <t>Atención al Ciudadano
Procesos misionales</t>
  </si>
  <si>
    <t>Programa de Gestión Documental</t>
  </si>
  <si>
    <t>Elaborar el Diagnóstico integral de archivo</t>
  </si>
  <si>
    <t>Secretaría General / Gestión Documental</t>
  </si>
  <si>
    <t>Diagnóstico Integral de Archivo</t>
  </si>
  <si>
    <t>Documento elaborado,   revisado y aprobado por el CIGD</t>
  </si>
  <si>
    <t>Documento Diagnóstico Integral de Archivo aprobado por el CIGD</t>
  </si>
  <si>
    <t>Elaboración y/o actualización de instrumentos archivisticos (PINAR, PGD, Plan de Conservación y Plan de Preservación que estan contenidos en el SIC según lo establecido en el Acuerdo 06 del 2014 AGN)</t>
  </si>
  <si>
    <t>Instrumentos archivisticos aprobados por el CIGD y/o convalidados por el Consejo Distrital de Archivo</t>
  </si>
  <si>
    <t>Número de instrumentos elaborados sobre instrumentos programados</t>
  </si>
  <si>
    <t xml:space="preserve">Efectuar las actividades de gestión de archivo (eliminación, transferencias), capacitaciones  y actualización de base de datos bibliográfica  </t>
  </si>
  <si>
    <t>Actividades de gestión de archivo programadas sobre actividades ejecutadas</t>
  </si>
  <si>
    <t>(Número de dependencias con revisión de las TRD para eliminación de documentos / dependencias de la Corporación)* 100</t>
  </si>
  <si>
    <t>Base de datos actualizada, actas de transferencias y de eliminación asi como el registro de capacitacines</t>
  </si>
  <si>
    <t>Establecer la estructura del Modelo de requisitos para la gestión de documentos electrónicos y  los requisitos técnicos y funcionales para la implementación de una herramienta de gestión documental con base en el Diagnóstico Integral de Archivo</t>
  </si>
  <si>
    <t>Documento con los componentes que debe contemplar el modelo elaborado</t>
  </si>
  <si>
    <t xml:space="preserve">Número del modelo de requisitos programados sobre documento elaborado </t>
  </si>
  <si>
    <t>Documentar el modelo de requisitos estableciendo sus  fases de implementación y los requisitos técnicos y funcionales revisados por el proceso de sistemas y el Archivo de Bogotá</t>
  </si>
  <si>
    <t>Acta de presentación e informe de avance en el programa de Gestión Ambiental Empresarial  de la estrategía Acercar  ante el equipo técnico de Gestión Ambiental</t>
  </si>
  <si>
    <t>Informe semestral de avance de las actividades en el programa de Gestión Ambiental Empresarial de la estrategía  Acercar  de SDA</t>
  </si>
  <si>
    <t>Cuadro de seguimiento de consumo de  agua, orden de servicio de  lavado de tanques de agua potable, Piezas divulgativas,  revisiones hidrosanitarias,  inventario, registros asistencia  y/o convocatoria de capacitación.</t>
  </si>
  <si>
    <t>Cuadro de seguimiento de consumo de  energía, piezas divulgativas,  inventario, registros asistencia y/o convocatoria de capacitación.</t>
  </si>
  <si>
    <t xml:space="preserve">Registro mensual de biciusuarios,  orden de servicio de mantenimiento de cobertura vegetal, fumigación, pieza divulgativa, registro fotográfico,  registros de asistencia  y/o convocatoria de capacitación, informe de huella de Carbono, Matriz de aspectos e impactos, </t>
  </si>
  <si>
    <t>Registro de asistencia  y/o convocatoria de capacitación, Bitácoras,  piezas divulgativas, lista de verificación del transportador,  calculo de medía movil, registro como generador de residuos peligrosos,   plan de gestión integral de residuos peligrosos,  registro fotográfico, verificación de etiquetado, reporte de cargue de la información al IDEAM</t>
  </si>
  <si>
    <t>Estructurar una propuesta definitiva para la  modificación del modelo organizacional del Concejo de Bogotá, D.C., con base en el diagnóstico y estudio técnico correspondiente y adelantar los tramites correspondientes para determinar su viabilidad.</t>
  </si>
  <si>
    <t>Dirección Financiera,
Dirección Administrativa -
Talento Humano
Oficina Asesora de Planeación
Mesa Directiva</t>
  </si>
  <si>
    <t>Propuesta definitiva para la  modificación  del modelo organizacional del Concejo de Bogotá.</t>
  </si>
  <si>
    <t>Número de propuestas de modificación del modelo organizacional elaborados.</t>
  </si>
  <si>
    <t>Estudio técnico consolidado con los soportes estructurales, administrativos y presupuestales requeridos para su presentación de propuesta a la plenaria de la Corporación.</t>
  </si>
  <si>
    <t>Implementar un esquema de programación y seguimiento al proceso de adquisición de bienes y servicios de manera articulada entre la  Secretaria Distrital de Hacienda y el Concejo de Bogotá D.C.</t>
  </si>
  <si>
    <t>Adoptar un instrumento de planeación financiera que permita articular las metas de los planes, programas y proyectos de la Corporación con los esquemas de financiación requeridos para su implementación.</t>
  </si>
  <si>
    <t>Instrumento de planeación financiera adoptado.</t>
  </si>
  <si>
    <t>Número de instrumentos de planeación financiera estructurados</t>
  </si>
  <si>
    <t>Estructurar un instrumento de planeación financiera que permita articular las metas de las metas de los planes, programas y proyectos de la Corporación con los esquemas de financiación requeridos  que solicite:
1. Revisar los recursos asignados esta vigencia para cada una de sus líneas de contratación.
2. Indicar si estas necesidades requerirán de algún cambio.
Listado de necesidades por dependencia consolidado mediante base electronica para presentar a la Secretaria Distrital de Hacienda.</t>
  </si>
  <si>
    <t>Implementar un esquema de operación para la gerencia de los proyectos de inversión de los cuales es reponsable el Concejo de Bogotá D.C., para el cumplimiento de las metas establecidas en el horizonte de los instrumentos de planeación.</t>
  </si>
  <si>
    <t>Dirección Financiera
Oficina Asesora de Planeación</t>
  </si>
  <si>
    <t>Esquema de operación para la gerencia de los proyectos de inversión implementado.</t>
  </si>
  <si>
    <t>Número de esquemas de operación para la gerencia de los proyectos de inversión estructurados.</t>
  </si>
  <si>
    <t xml:space="preserve">Estructurar un esquema de operación para la gerencia de los proyectos de inversión en el horizonte de los instrumentos de planeación. </t>
  </si>
  <si>
    <t>Realizar el proceso de depuración contable de la cartera clasificada por edades en relación con el concepto de  incapacidades, que permita generar la razonabilidad en los estados financieros de la entidad.</t>
  </si>
  <si>
    <t>Informe de resultado de las acciones de la depuración contable de la cartera clasificada por edades en relación con el concepto de incapacidades.</t>
  </si>
  <si>
    <t>Numero de informes elaborados.</t>
  </si>
  <si>
    <t>Informe bimensual presentado al Director Financiero.</t>
  </si>
  <si>
    <t>Estructurar y definir los requerimientos para consolidar una propuesta de actualización o implementación de un sistema de información que soporte el proceso de nómina, de conformidad con los lineamientos en materia de tecnología y seguridad de la información.</t>
  </si>
  <si>
    <t>Dirección Financiera
Dirección Administrativa - Sistemas</t>
  </si>
  <si>
    <t>Propuesta de actualización o implementación de un sistema de información que soprte el proceso de nomina estructurado.</t>
  </si>
  <si>
    <t>Número de propuestas de actualización o implementación de un sistema de información que soporte el proceso de nomina estructurados.</t>
  </si>
  <si>
    <t>1. Diagnositco del sistema de información que soporte el proceso de nomina, en el marco de las operaciones deriviadas en la implementación del sistema SAP BogData.
2. Propuesta de actualización o implementación de un sistema de información que soporte el proceso de nomina.
3. En el marco de la propuesta presentada, realizar su gestión contractual de acuerdo a la planeación financiera diseñada para este proyecto.</t>
  </si>
  <si>
    <t>Organizar el archivo de gestión, relacionado con las historias laborales, nómina y autoliquidaciones, de acuerdo con los lineamientos en materia de Gestión Documental, que permitan identificar los activos de información y garantizar su seguridad.</t>
  </si>
  <si>
    <t>Diagnositco preliminasr del estado del archivo de gestión.
Informe ejecutivo con la organización del archivo realizado.</t>
  </si>
  <si>
    <t>Número de actividades realizadas.</t>
  </si>
  <si>
    <t>1. Comunicación enviada a Secretaria General- Gestión Documental con:
-  Diagnostico preliminar del estado del archivo de gestión de la Dirección Financiera.
- Solicitud de actualización de las TRD de la Dirección Financiera. (segundo trimestre)
2. Informe ejecutivo con la organización del archivo de gestión de la Dirección Financieera. (Segundo y cuarto trimestre)</t>
  </si>
  <si>
    <t>Efectuar el seguimiento y control a las actividades definidas en la etapa 2 y los preliminares de la etapa 3 del proceso de construcción y dotación de la nueva sede de la Corporación, en el marco del ejercicio de supervisión que debe adelantar la Corporación de conformidad con el convenio suscrito con la Agencia Inmobiliaria Virgilio Barco</t>
  </si>
  <si>
    <t>Informes de seguimiento al convenio.</t>
  </si>
  <si>
    <t>Número de informes presentados.</t>
  </si>
  <si>
    <t>Actas de sesión de comite de seguimiento del convenio.</t>
  </si>
  <si>
    <t>Sesiones de seguimiento realizadas</t>
  </si>
  <si>
    <t>Número de sesiones de seguimiento realizadas</t>
  </si>
  <si>
    <t xml:space="preserve">Actas de sesiones de seguimiento a los acuerdos </t>
  </si>
  <si>
    <t>11</t>
  </si>
  <si>
    <t>Desarrollar el 100% de las actividades previstas para la vigencia, para avanzar en el diseño y adopción del sistema de medición de la gestión del Concejo y de los Honorables Concejales de Bogota</t>
  </si>
  <si>
    <t>Proyectos de inversión</t>
  </si>
  <si>
    <t>Ver en el siguiente link http://concejodebogota.gov.co/programas-y-proyectos/cbogota/2019-03-22/111405.php</t>
  </si>
  <si>
    <t>Plan de adquisiciones (Planes generales de compras)</t>
  </si>
  <si>
    <t>Ver en el siguiente link http://concejodebogota.gov.co/8-4-plan-anual-de-adquisiciones/cbogota/2017-11-23/080517.php</t>
  </si>
  <si>
    <t>Distribución presupuestal de proyectos de inversión</t>
  </si>
  <si>
    <t xml:space="preserve">
Presupuesto</t>
  </si>
  <si>
    <t>Ver en el siguiente link http://concejodebogota.gov.co/5-1-presupuesto-general/cbogota/2020-03-10/095937.php</t>
  </si>
  <si>
    <t>Actas de sesión del Comité Institucional de Gestión y Desempeño, del 25 y 28 de enero de 2021</t>
  </si>
  <si>
    <t>28 de enero de 2021</t>
  </si>
  <si>
    <t>Número de kits actualizados</t>
  </si>
  <si>
    <t>Código: GDE-FO-001
Versión: 4
Vigencia : 11-Dic-2020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</si>
</sst>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9"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sz val="11"/>
      <name val="Arial"/>
      <family val="2"/>
    </font>
    <font>
      <sz val="12"/>
      <name val="Arial"/>
      <family val="2"/>
    </font>
    <font>
      <b/>
      <sz val="12"/>
      <name val="Arial"/>
      <family val="2"/>
    </font>
    <font>
      <sz val="12"/>
      <color rgb="FFFF0000"/>
      <name val="Arial"/>
      <family val="2"/>
    </font>
    <font>
      <sz val="12"/>
      <color theme="1"/>
      <name val="Arial"/>
      <family val="2"/>
    </font>
    <font>
      <sz val="13"/>
      <color rgb="FFFF0000"/>
      <name val="Calibri"/>
      <family val="2"/>
    </font>
    <font>
      <sz val="11"/>
      <color theme="1"/>
      <name val="Arial"/>
      <family val="2"/>
    </font>
    <font>
      <sz val="10"/>
      <color rgb="FF000000"/>
      <name val="Arial"/>
      <family val="2"/>
    </font>
    <font>
      <sz val="8"/>
      <name val="Calibri"/>
      <family val="2"/>
      <scheme val="minor"/>
    </font>
    <font>
      <b/>
      <sz val="12"/>
      <color rgb="FFFF0000"/>
      <name val="Arial"/>
      <family val="2"/>
    </font>
    <font>
      <sz val="14"/>
      <name val="Calibri"/>
      <family val="2"/>
    </font>
    <font>
      <sz val="18"/>
      <name val="Arial"/>
      <family val="2"/>
    </font>
    <font>
      <sz val="18"/>
      <color theme="1"/>
      <name val="Calibri"/>
      <family val="2"/>
      <scheme val="minor"/>
    </font>
    <font>
      <sz val="18"/>
      <color theme="1"/>
      <name val="Arial"/>
      <family val="2"/>
    </font>
    <font>
      <b/>
      <sz val="14"/>
      <name val="Arial"/>
      <family val="2"/>
    </font>
  </fonts>
  <fills count="10">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000000"/>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39997558519241921"/>
        <bgColor rgb="FF7030A0"/>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thin">
        <color indexed="64"/>
      </right>
      <top style="thin">
        <color theme="1" tint="0.249977111117893"/>
      </top>
      <bottom/>
      <diagonal/>
    </border>
    <border>
      <left style="thin">
        <color theme="1" tint="0.249977111117893"/>
      </left>
      <right style="thin">
        <color indexed="64"/>
      </right>
      <top/>
      <bottom/>
      <diagonal/>
    </border>
    <border>
      <left style="thin">
        <color theme="1" tint="0.249977111117893"/>
      </left>
      <right style="thin">
        <color indexed="64"/>
      </right>
      <top/>
      <bottom style="thin">
        <color theme="1" tint="0.249977111117893"/>
      </bottom>
      <diagonal/>
    </border>
    <border>
      <left style="thin">
        <color theme="1" tint="0.249977111117893"/>
      </left>
      <right style="thin">
        <color theme="1" tint="0.249977111117893"/>
      </right>
      <top style="thin">
        <color indexed="64"/>
      </top>
      <bottom/>
      <diagonal/>
    </border>
    <border>
      <left style="thin">
        <color theme="1" tint="0.249977111117893"/>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theme="1" tint="0.249977111117893"/>
      </left>
      <right/>
      <top style="thin">
        <color theme="1" tint="0.249977111117893"/>
      </top>
      <bottom style="thin">
        <color theme="1" tint="0.249977111117893"/>
      </bottom>
      <diagonal/>
    </border>
    <border>
      <left/>
      <right style="thin">
        <color indexed="64"/>
      </right>
      <top style="thin">
        <color theme="1" tint="0.249977111117893"/>
      </top>
      <bottom/>
      <diagonal/>
    </border>
    <border>
      <left/>
      <right style="thin">
        <color indexed="64"/>
      </right>
      <top/>
      <bottom/>
      <diagonal/>
    </border>
    <border>
      <left/>
      <right style="thin">
        <color indexed="64"/>
      </right>
      <top/>
      <bottom style="thin">
        <color theme="1" tint="0.249977111117893"/>
      </bottom>
      <diagonal/>
    </border>
    <border>
      <left/>
      <right style="thin">
        <color rgb="FF000000"/>
      </right>
      <top style="thin">
        <color rgb="FF000000"/>
      </top>
      <bottom style="thin">
        <color rgb="FF000000"/>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right style="thin">
        <color theme="1" tint="0.249977111117893"/>
      </right>
      <top/>
      <bottom/>
      <diagonal/>
    </border>
    <border>
      <left/>
      <right style="thin">
        <color theme="1" tint="0.249977111117893"/>
      </right>
      <top/>
      <bottom style="thin">
        <color theme="1" tint="0.249977111117893"/>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9">
    <xf numFmtId="0" fontId="0" fillId="0" borderId="0"/>
    <xf numFmtId="0" fontId="1" fillId="0" borderId="0"/>
    <xf numFmtId="0" fontId="2" fillId="0" borderId="0"/>
    <xf numFmtId="9" fontId="3" fillId="0" borderId="0" applyFont="0" applyFill="0" applyBorder="0" applyAlignment="0" applyProtection="0"/>
    <xf numFmtId="0" fontId="10" fillId="0" borderId="0"/>
    <xf numFmtId="0" fontId="11"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cellStyleXfs>
  <cellXfs count="294">
    <xf numFmtId="0" fontId="0" fillId="0" borderId="0" xfId="0"/>
    <xf numFmtId="0" fontId="5" fillId="0" borderId="0" xfId="1" applyFont="1" applyFill="1" applyAlignment="1" applyProtection="1">
      <alignment horizontal="center"/>
      <protection hidden="1"/>
    </xf>
    <xf numFmtId="0" fontId="6" fillId="2" borderId="3" xfId="0" applyFont="1" applyFill="1" applyBorder="1" applyAlignment="1" applyProtection="1">
      <alignment vertical="center" wrapText="1"/>
    </xf>
    <xf numFmtId="0" fontId="5" fillId="0" borderId="0" xfId="1" applyFont="1" applyFill="1" applyAlignment="1" applyProtection="1">
      <alignment horizontal="center" vertical="center"/>
      <protection hidden="1"/>
    </xf>
    <xf numFmtId="0" fontId="5" fillId="0" borderId="1" xfId="0" quotePrefix="1" applyFont="1" applyFill="1" applyBorder="1" applyAlignment="1" applyProtection="1">
      <alignment horizontal="center" vertical="center" wrapText="1" shrinkToFit="1"/>
    </xf>
    <xf numFmtId="9" fontId="5" fillId="0" borderId="1" xfId="1" applyNumberFormat="1" applyFont="1" applyFill="1" applyBorder="1" applyAlignment="1" applyProtection="1">
      <alignment horizontal="center" vertical="center"/>
    </xf>
    <xf numFmtId="0" fontId="5" fillId="0" borderId="1" xfId="1" quotePrefix="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5" fillId="0" borderId="0" xfId="1" applyFont="1" applyFill="1" applyAlignment="1" applyProtection="1">
      <alignment horizontal="center"/>
    </xf>
    <xf numFmtId="0" fontId="5" fillId="0" borderId="0" xfId="1" applyFont="1" applyFill="1" applyAlignment="1" applyProtection="1">
      <alignment horizontal="center" vertical="center"/>
    </xf>
    <xf numFmtId="0" fontId="5" fillId="0" borderId="0" xfId="1" applyFont="1" applyProtection="1"/>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xf>
    <xf numFmtId="9" fontId="5" fillId="0" borderId="1" xfId="1" applyNumberFormat="1" applyFont="1" applyFill="1" applyBorder="1" applyAlignment="1">
      <alignment horizontal="center" vertical="center"/>
    </xf>
    <xf numFmtId="0" fontId="5" fillId="0" borderId="1" xfId="1" applyFont="1" applyFill="1" applyBorder="1" applyAlignment="1">
      <alignment horizontal="justify" vertical="center" wrapText="1"/>
    </xf>
    <xf numFmtId="0" fontId="5" fillId="0" borderId="1" xfId="0" quotePrefix="1" applyFont="1" applyFill="1" applyBorder="1" applyAlignment="1">
      <alignment horizontal="center" vertical="center" wrapText="1" shrinkToFit="1"/>
    </xf>
    <xf numFmtId="0" fontId="5" fillId="0" borderId="0" xfId="1" applyFont="1" applyFill="1" applyProtection="1">
      <protection hidden="1"/>
    </xf>
    <xf numFmtId="0" fontId="5" fillId="0" borderId="1" xfId="1" applyFont="1" applyFill="1" applyBorder="1" applyAlignment="1" applyProtection="1">
      <alignment horizontal="center" vertical="center"/>
    </xf>
    <xf numFmtId="49" fontId="5" fillId="0" borderId="1" xfId="1" applyNumberFormat="1" applyFont="1" applyFill="1" applyBorder="1" applyAlignment="1" applyProtection="1">
      <alignment horizontal="center" vertical="center" wrapText="1"/>
    </xf>
    <xf numFmtId="0" fontId="5" fillId="0" borderId="0" xfId="1" applyFont="1" applyProtection="1">
      <protection hidden="1"/>
    </xf>
    <xf numFmtId="9" fontId="5" fillId="0" borderId="1" xfId="1" applyNumberFormat="1" applyFont="1" applyFill="1" applyBorder="1" applyAlignment="1" applyProtection="1">
      <alignment horizontal="center" vertical="center" wrapText="1"/>
    </xf>
    <xf numFmtId="0" fontId="5" fillId="0" borderId="1" xfId="1" applyFont="1" applyFill="1" applyBorder="1" applyProtection="1">
      <protection hidden="1"/>
    </xf>
    <xf numFmtId="1"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lignment horizontal="center" vertical="center" wrapText="1"/>
    </xf>
    <xf numFmtId="9" fontId="5" fillId="0" borderId="5" xfId="1" applyNumberFormat="1" applyFont="1" applyFill="1" applyBorder="1" applyAlignment="1">
      <alignment horizontal="center" vertical="center"/>
    </xf>
    <xf numFmtId="0" fontId="5" fillId="0" borderId="1" xfId="0" quotePrefix="1" applyFont="1" applyFill="1" applyBorder="1" applyAlignment="1">
      <alignment horizontal="justify" vertical="center" wrapText="1" shrinkToFit="1"/>
    </xf>
    <xf numFmtId="0" fontId="5" fillId="0" borderId="2" xfId="1" applyFont="1" applyFill="1" applyBorder="1" applyAlignment="1">
      <alignment horizontal="center" vertical="center" wrapText="1"/>
    </xf>
    <xf numFmtId="9" fontId="5" fillId="0" borderId="5" xfId="1" applyNumberFormat="1" applyFont="1" applyFill="1" applyBorder="1" applyAlignment="1">
      <alignment horizontal="center" vertical="center" wrapText="1"/>
    </xf>
    <xf numFmtId="0" fontId="5"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5" fillId="0" borderId="0" xfId="1" applyFont="1" applyFill="1" applyProtection="1"/>
    <xf numFmtId="0" fontId="5" fillId="0" borderId="1" xfId="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9" fontId="5" fillId="0" borderId="1" xfId="1"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1" quotePrefix="1" applyFont="1" applyFill="1" applyBorder="1" applyAlignment="1">
      <alignment horizontal="center" vertical="center" wrapText="1"/>
    </xf>
    <xf numFmtId="0" fontId="5" fillId="0" borderId="5" xfId="1" applyFont="1" applyFill="1" applyBorder="1" applyAlignment="1" applyProtection="1">
      <alignment horizontal="center" vertical="center" wrapText="1"/>
    </xf>
    <xf numFmtId="1" fontId="5" fillId="0" borderId="1" xfId="1"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0" xfId="1" applyFont="1" applyFill="1" applyBorder="1" applyAlignment="1">
      <alignment horizontal="justify" vertical="center" wrapText="1"/>
    </xf>
    <xf numFmtId="9" fontId="5" fillId="0" borderId="0" xfId="1" applyNumberFormat="1" applyFont="1" applyFill="1" applyBorder="1" applyAlignment="1">
      <alignment horizontal="center" vertical="center"/>
    </xf>
    <xf numFmtId="0" fontId="5" fillId="0" borderId="0" xfId="1" applyFont="1" applyFill="1" applyBorder="1" applyAlignment="1">
      <alignment horizontal="center" vertical="center"/>
    </xf>
    <xf numFmtId="164" fontId="5" fillId="0" borderId="0" xfId="1" applyNumberFormat="1" applyFont="1" applyFill="1" applyBorder="1" applyAlignment="1">
      <alignment horizontal="center" vertical="center"/>
    </xf>
    <xf numFmtId="0" fontId="5" fillId="0" borderId="0" xfId="1" applyFont="1" applyFill="1" applyAlignment="1" applyProtection="1">
      <alignment horizontal="justify"/>
    </xf>
    <xf numFmtId="0" fontId="5" fillId="0" borderId="0" xfId="1" applyFont="1" applyFill="1" applyAlignment="1" applyProtection="1">
      <alignment horizontal="justify" vertical="center"/>
    </xf>
    <xf numFmtId="0" fontId="5" fillId="0" borderId="0" xfId="1" applyFont="1" applyFill="1" applyAlignment="1" applyProtection="1">
      <alignment horizontal="justify" vertical="center"/>
      <protection hidden="1"/>
    </xf>
    <xf numFmtId="0" fontId="5" fillId="0" borderId="1"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xf>
    <xf numFmtId="0" fontId="5" fillId="9" borderId="0" xfId="1" applyFont="1" applyFill="1" applyBorder="1" applyAlignment="1">
      <alignment horizontal="justify" vertical="center" wrapText="1"/>
    </xf>
    <xf numFmtId="0" fontId="5" fillId="9" borderId="0" xfId="1" applyFont="1" applyFill="1" applyAlignment="1" applyProtection="1">
      <alignment horizontal="justify" vertical="center" wrapText="1"/>
    </xf>
    <xf numFmtId="0" fontId="5" fillId="9" borderId="0" xfId="1" applyFont="1" applyFill="1" applyAlignment="1" applyProtection="1">
      <alignment horizontal="justify" vertical="center" wrapText="1"/>
      <protection hidden="1"/>
    </xf>
    <xf numFmtId="1" fontId="7" fillId="0" borderId="1" xfId="1"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Fill="1" applyBorder="1" applyAlignment="1">
      <alignment horizontal="center" vertical="center" wrapText="1"/>
    </xf>
    <xf numFmtId="0" fontId="6" fillId="4" borderId="1" xfId="0"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5" fillId="0" borderId="1" xfId="1" quotePrefix="1" applyFont="1" applyFill="1" applyBorder="1" applyAlignment="1">
      <alignment horizontal="justify" vertical="center" wrapText="1"/>
    </xf>
    <xf numFmtId="0" fontId="5" fillId="0" borderId="1" xfId="1" applyFont="1" applyFill="1" applyBorder="1" applyAlignment="1">
      <alignment horizontal="left" vertical="center" wrapText="1"/>
    </xf>
    <xf numFmtId="1" fontId="5" fillId="0" borderId="1" xfId="3" applyNumberFormat="1" applyFont="1" applyFill="1" applyBorder="1" applyAlignment="1">
      <alignment horizontal="center" vertical="center"/>
    </xf>
    <xf numFmtId="1" fontId="5" fillId="0" borderId="1" xfId="1" applyNumberFormat="1" applyFont="1" applyFill="1" applyBorder="1" applyAlignment="1">
      <alignment horizontal="center" vertical="center"/>
    </xf>
    <xf numFmtId="1" fontId="5" fillId="0" borderId="5" xfId="1" applyNumberFormat="1" applyFont="1" applyFill="1" applyBorder="1" applyAlignment="1">
      <alignment horizontal="center" vertical="center"/>
    </xf>
    <xf numFmtId="0" fontId="5" fillId="0" borderId="1" xfId="1" quotePrefix="1" applyFont="1" applyFill="1" applyBorder="1" applyAlignment="1">
      <alignment horizontal="left" vertical="center" wrapText="1"/>
    </xf>
    <xf numFmtId="49" fontId="5" fillId="0" borderId="1" xfId="1" quotePrefix="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5" fillId="0" borderId="1" xfId="1" applyFont="1" applyFill="1" applyBorder="1" applyAlignment="1" applyProtection="1">
      <alignment horizontal="center" vertical="center" wrapText="1"/>
      <protection hidden="1"/>
    </xf>
    <xf numFmtId="49" fontId="5" fillId="0" borderId="1" xfId="1" applyNumberFormat="1" applyFont="1" applyFill="1" applyBorder="1" applyAlignment="1">
      <alignment horizontal="justify" vertical="center" wrapText="1"/>
    </xf>
    <xf numFmtId="0" fontId="5" fillId="0" borderId="1" xfId="1" applyFont="1" applyFill="1" applyBorder="1" applyAlignment="1" applyProtection="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0" applyNumberFormat="1" applyFont="1" applyFill="1" applyBorder="1" applyAlignment="1">
      <alignment horizontal="center" vertical="center" wrapText="1"/>
    </xf>
    <xf numFmtId="1" fontId="5" fillId="0" borderId="1" xfId="3" applyNumberFormat="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quotePrefix="1" applyFont="1" applyFill="1" applyBorder="1" applyAlignment="1">
      <alignment horizontal="center" vertical="center" shrinkToFit="1"/>
    </xf>
    <xf numFmtId="0" fontId="5" fillId="0" borderId="4" xfId="1" applyFont="1" applyFill="1" applyBorder="1" applyAlignment="1">
      <alignment horizontal="center" vertical="center" wrapText="1"/>
    </xf>
    <xf numFmtId="9" fontId="5" fillId="0" borderId="4" xfId="1" applyNumberFormat="1" applyFont="1" applyFill="1" applyBorder="1" applyAlignment="1">
      <alignment horizontal="center" vertical="center"/>
    </xf>
    <xf numFmtId="9" fontId="5" fillId="0" borderId="8" xfId="1" applyNumberFormat="1" applyFont="1" applyFill="1" applyBorder="1" applyAlignment="1">
      <alignment horizontal="center" vertical="center"/>
    </xf>
    <xf numFmtId="0" fontId="5" fillId="0" borderId="1" xfId="0" applyFont="1" applyFill="1" applyBorder="1" applyAlignment="1">
      <alignment vertical="center" wrapText="1" readingOrder="1"/>
    </xf>
    <xf numFmtId="0" fontId="5" fillId="0" borderId="1" xfId="1" applyNumberFormat="1" applyFont="1" applyFill="1" applyBorder="1" applyAlignment="1">
      <alignment horizontal="center" vertical="center" wrapText="1"/>
    </xf>
    <xf numFmtId="0" fontId="5" fillId="0" borderId="1" xfId="1" applyFont="1" applyFill="1" applyBorder="1" applyAlignment="1" applyProtection="1">
      <alignment horizontal="center" vertical="center"/>
      <protection hidden="1"/>
    </xf>
    <xf numFmtId="164" fontId="5" fillId="0" borderId="1" xfId="1" applyNumberFormat="1" applyFont="1" applyFill="1" applyBorder="1" applyAlignment="1">
      <alignment horizontal="center" vertical="center"/>
    </xf>
    <xf numFmtId="164" fontId="5" fillId="0" borderId="5"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6" fillId="0" borderId="0" xfId="1" applyFont="1" applyAlignment="1" applyProtection="1">
      <alignment vertical="center"/>
    </xf>
    <xf numFmtId="0" fontId="6" fillId="5" borderId="1" xfId="1" applyFont="1" applyFill="1" applyBorder="1" applyAlignment="1" applyProtection="1">
      <alignment horizontal="center" vertical="center"/>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1" fontId="5" fillId="0" borderId="1" xfId="1" applyNumberFormat="1" applyFont="1" applyFill="1" applyBorder="1" applyAlignment="1" applyProtection="1">
      <alignment horizontal="center" vertical="center"/>
    </xf>
    <xf numFmtId="0" fontId="5" fillId="0" borderId="1" xfId="1" applyFont="1" applyFill="1" applyBorder="1" applyAlignment="1" applyProtection="1">
      <alignment vertical="center" wrapText="1"/>
    </xf>
    <xf numFmtId="9" fontId="8" fillId="0" borderId="1" xfId="3"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3" xfId="4"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2"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10" fontId="5" fillId="0" borderId="1" xfId="3" applyNumberFormat="1" applyFont="1" applyFill="1" applyBorder="1" applyAlignment="1">
      <alignment horizontal="center" vertical="center"/>
    </xf>
    <xf numFmtId="0" fontId="5" fillId="0" borderId="13" xfId="0" applyFont="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5" fillId="0" borderId="4" xfId="0" applyFont="1" applyBorder="1" applyAlignment="1">
      <alignment horizontal="justify"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Border="1" applyAlignment="1">
      <alignment horizontal="center" vertical="center" wrapText="1"/>
    </xf>
    <xf numFmtId="9"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pplyProtection="1">
      <alignment horizontal="justify" vertical="center" wrapText="1"/>
    </xf>
    <xf numFmtId="0" fontId="5" fillId="0" borderId="1" xfId="1" applyFont="1" applyFill="1" applyBorder="1" applyAlignment="1" applyProtection="1">
      <alignment horizontal="justify" vertical="center" wrapText="1"/>
    </xf>
    <xf numFmtId="0" fontId="5" fillId="0" borderId="1" xfId="1" applyFont="1" applyBorder="1" applyAlignment="1">
      <alignment horizontal="justify" vertical="center" wrapText="1"/>
    </xf>
    <xf numFmtId="1" fontId="5" fillId="0" borderId="1" xfId="1" applyNumberFormat="1" applyFont="1" applyBorder="1" applyAlignment="1">
      <alignment horizontal="center" vertical="center" wrapText="1"/>
    </xf>
    <xf numFmtId="0" fontId="14" fillId="0" borderId="1" xfId="0" applyFont="1" applyFill="1" applyBorder="1" applyAlignment="1">
      <alignment horizontal="justify" vertical="center" wrapText="1"/>
    </xf>
    <xf numFmtId="49" fontId="5" fillId="0" borderId="1" xfId="1"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9" fontId="5" fillId="0" borderId="1" xfId="1" applyNumberFormat="1" applyFont="1" applyBorder="1" applyAlignment="1" applyProtection="1">
      <alignment horizontal="center" vertical="center" wrapText="1"/>
    </xf>
    <xf numFmtId="0" fontId="5" fillId="0" borderId="1" xfId="1" applyFont="1" applyBorder="1" applyAlignment="1" applyProtection="1">
      <alignment horizontal="justify" vertical="center" wrapText="1"/>
    </xf>
    <xf numFmtId="1" fontId="5" fillId="0" borderId="5" xfId="1" applyNumberFormat="1" applyFont="1" applyFill="1" applyBorder="1" applyAlignment="1">
      <alignment horizontal="center" vertical="center" wrapText="1"/>
    </xf>
    <xf numFmtId="41" fontId="5" fillId="0" borderId="1" xfId="6" applyFont="1" applyFill="1" applyBorder="1" applyAlignment="1" applyProtection="1">
      <alignment vertical="center"/>
    </xf>
    <xf numFmtId="41" fontId="5" fillId="0" borderId="5" xfId="6" applyFont="1" applyFill="1" applyBorder="1" applyAlignment="1" applyProtection="1">
      <alignment horizontal="center" vertical="center"/>
    </xf>
    <xf numFmtId="0" fontId="5" fillId="0" borderId="1" xfId="0" applyFont="1" applyFill="1" applyBorder="1" applyAlignment="1">
      <alignment horizontal="center" vertical="center" wrapText="1" readingOrder="1"/>
    </xf>
    <xf numFmtId="0" fontId="5" fillId="0" borderId="7" xfId="0" applyFont="1" applyFill="1" applyBorder="1" applyAlignment="1">
      <alignment horizontal="center" vertical="center" wrapText="1"/>
    </xf>
    <xf numFmtId="0" fontId="5" fillId="0" borderId="11" xfId="4"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0" xfId="1" applyFont="1" applyFill="1" applyProtection="1">
      <protection hidden="1"/>
    </xf>
    <xf numFmtId="0" fontId="5" fillId="0" borderId="2"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justify" vertical="center" wrapText="1"/>
    </xf>
    <xf numFmtId="0" fontId="6" fillId="2" borderId="3" xfId="0"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3" applyFont="1" applyFill="1" applyBorder="1" applyAlignment="1">
      <alignment horizontal="center" vertical="center" wrapText="1"/>
    </xf>
    <xf numFmtId="0" fontId="5" fillId="0" borderId="1" xfId="1" applyFont="1" applyBorder="1" applyAlignment="1">
      <alignment horizontal="center" vertical="center" wrapText="1"/>
    </xf>
    <xf numFmtId="9" fontId="8" fillId="0" borderId="0" xfId="0"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9" fontId="5" fillId="0" borderId="1" xfId="1" applyNumberFormat="1" applyFont="1" applyBorder="1" applyAlignment="1">
      <alignment horizontal="center" vertical="center"/>
    </xf>
    <xf numFmtId="0" fontId="5" fillId="0" borderId="1" xfId="1" applyFont="1" applyBorder="1" applyAlignment="1" applyProtection="1">
      <alignment horizontal="center" vertical="center"/>
      <protection hidden="1"/>
    </xf>
    <xf numFmtId="0" fontId="5" fillId="0" borderId="2" xfId="0" applyFont="1" applyBorder="1" applyAlignment="1">
      <alignment horizontal="center" vertical="center" wrapText="1"/>
    </xf>
    <xf numFmtId="0" fontId="8" fillId="0" borderId="32"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pplyProtection="1">
      <alignment horizontal="center" vertical="center" wrapText="1"/>
      <protection hidden="1"/>
    </xf>
    <xf numFmtId="0" fontId="8" fillId="0" borderId="19" xfId="0" applyFont="1" applyBorder="1" applyAlignment="1">
      <alignment horizontal="left" vertical="center" wrapText="1"/>
    </xf>
    <xf numFmtId="0" fontId="5" fillId="0" borderId="2"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9" xfId="0" applyFont="1" applyBorder="1" applyAlignment="1">
      <alignment horizontal="center" vertical="center" wrapText="1"/>
    </xf>
    <xf numFmtId="0" fontId="5" fillId="0" borderId="1" xfId="1" applyFont="1" applyBorder="1" applyAlignment="1" applyProtection="1">
      <alignment horizontal="center" vertical="center" wrapText="1"/>
      <protection hidden="1"/>
    </xf>
    <xf numFmtId="9" fontId="5" fillId="0" borderId="1" xfId="1" applyNumberFormat="1" applyFont="1" applyBorder="1" applyAlignment="1">
      <alignment horizontal="center" vertical="center" wrapText="1"/>
    </xf>
    <xf numFmtId="9" fontId="5" fillId="0" borderId="5" xfId="1" applyNumberFormat="1" applyFont="1" applyBorder="1" applyAlignment="1">
      <alignment horizontal="center" vertical="center" wrapText="1"/>
    </xf>
    <xf numFmtId="9" fontId="8" fillId="0" borderId="32" xfId="0" applyNumberFormat="1" applyFont="1" applyBorder="1" applyAlignment="1">
      <alignment horizontal="center" vertical="center"/>
    </xf>
    <xf numFmtId="9" fontId="5" fillId="0" borderId="2" xfId="1"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5" fillId="0" borderId="0" xfId="1" applyFont="1" applyFill="1" applyBorder="1" applyProtection="1">
      <protection hidden="1"/>
    </xf>
    <xf numFmtId="9" fontId="5" fillId="0" borderId="0" xfId="1" applyNumberFormat="1" applyFont="1" applyBorder="1" applyAlignment="1">
      <alignment horizontal="center" vertical="center" wrapText="1"/>
    </xf>
    <xf numFmtId="0" fontId="5" fillId="0" borderId="0" xfId="1" applyFont="1" applyBorder="1" applyAlignment="1" applyProtection="1">
      <alignment horizontal="center" vertical="center" wrapText="1"/>
      <protection hidden="1"/>
    </xf>
    <xf numFmtId="9" fontId="8" fillId="0" borderId="33" xfId="0" applyNumberFormat="1" applyFont="1" applyBorder="1" applyAlignment="1">
      <alignment horizontal="center" vertical="center"/>
    </xf>
    <xf numFmtId="9" fontId="5" fillId="0" borderId="3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hidden="1"/>
    </xf>
    <xf numFmtId="0" fontId="5" fillId="0" borderId="1" xfId="1" quotePrefix="1" applyFont="1" applyFill="1" applyBorder="1" applyAlignment="1" applyProtection="1">
      <alignment horizontal="justify" vertical="center" wrapText="1"/>
      <protection hidden="1"/>
    </xf>
    <xf numFmtId="10" fontId="5" fillId="0" borderId="1" xfId="1" applyNumberFormat="1" applyFont="1" applyFill="1" applyBorder="1" applyAlignment="1">
      <alignment horizontal="center" vertical="center"/>
    </xf>
    <xf numFmtId="10" fontId="5" fillId="0" borderId="5" xfId="1" applyNumberFormat="1" applyFont="1" applyFill="1" applyBorder="1" applyAlignment="1">
      <alignment horizontal="center" vertical="center"/>
    </xf>
    <xf numFmtId="0" fontId="5" fillId="9" borderId="1" xfId="1" quotePrefix="1" applyFont="1" applyFill="1" applyBorder="1" applyAlignment="1">
      <alignment horizontal="justify" vertical="center" wrapText="1"/>
    </xf>
    <xf numFmtId="0" fontId="5" fillId="0" borderId="19" xfId="0"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8" fillId="0" borderId="24" xfId="0" applyFont="1" applyBorder="1" applyAlignment="1">
      <alignment horizontal="center" vertical="center" wrapText="1"/>
    </xf>
    <xf numFmtId="3" fontId="8" fillId="0" borderId="19" xfId="0" applyNumberFormat="1" applyFont="1" applyBorder="1" applyAlignment="1">
      <alignment horizontal="center" vertical="center" wrapText="1"/>
    </xf>
    <xf numFmtId="0" fontId="5" fillId="9" borderId="1" xfId="0" applyFont="1" applyFill="1" applyBorder="1" applyAlignment="1">
      <alignment horizontal="left" vertical="center" wrapText="1" shrinkToFit="1"/>
    </xf>
    <xf numFmtId="0" fontId="5" fillId="9" borderId="1" xfId="0" applyFont="1" applyFill="1" applyBorder="1" applyAlignment="1">
      <alignment horizontal="center" vertical="center" wrapText="1" shrinkToFit="1"/>
    </xf>
    <xf numFmtId="0" fontId="5" fillId="0" borderId="5" xfId="0" quotePrefix="1" applyFont="1" applyBorder="1" applyAlignment="1">
      <alignment horizontal="justify" vertical="center" wrapText="1" shrinkToFit="1"/>
    </xf>
    <xf numFmtId="0" fontId="15" fillId="0" borderId="0" xfId="1" applyFont="1" applyProtection="1">
      <protection hidden="1"/>
    </xf>
    <xf numFmtId="0" fontId="15" fillId="0" borderId="0" xfId="1" applyFont="1" applyFill="1" applyProtection="1">
      <protection hidden="1"/>
    </xf>
    <xf numFmtId="0" fontId="16" fillId="0" borderId="0" xfId="0" applyFont="1"/>
    <xf numFmtId="14" fontId="17" fillId="0" borderId="0" xfId="0" applyNumberFormat="1" applyFont="1" applyBorder="1" applyAlignment="1">
      <alignment horizontal="left" vertical="center" wrapText="1"/>
    </xf>
    <xf numFmtId="0" fontId="15" fillId="0" borderId="0" xfId="0" applyFont="1" applyBorder="1" applyAlignment="1">
      <alignment horizontal="center" vertical="center" wrapText="1"/>
    </xf>
    <xf numFmtId="0" fontId="15" fillId="9" borderId="0" xfId="1" applyFont="1" applyFill="1" applyBorder="1" applyAlignment="1">
      <alignment horizontal="justify" vertical="center" wrapText="1"/>
    </xf>
    <xf numFmtId="0" fontId="15" fillId="0" borderId="0" xfId="1" applyFont="1" applyBorder="1" applyAlignment="1" applyProtection="1">
      <alignment horizontal="justify" vertical="center" wrapText="1"/>
      <protection hidden="1"/>
    </xf>
    <xf numFmtId="0" fontId="15" fillId="0" borderId="0" xfId="1" applyFont="1" applyFill="1" applyBorder="1" applyProtection="1">
      <protection hidden="1"/>
    </xf>
    <xf numFmtId="0" fontId="15" fillId="0" borderId="0" xfId="1" applyFont="1" applyAlignment="1" applyProtection="1">
      <alignment horizontal="center"/>
      <protection hidden="1"/>
    </xf>
    <xf numFmtId="0" fontId="15" fillId="0" borderId="0" xfId="1" applyFont="1" applyFill="1" applyAlignment="1" applyProtection="1">
      <alignment horizontal="center"/>
      <protection hidden="1"/>
    </xf>
    <xf numFmtId="0" fontId="16" fillId="0" borderId="0" xfId="0" applyFont="1" applyAlignment="1">
      <alignment horizontal="center"/>
    </xf>
    <xf numFmtId="0" fontId="15" fillId="0" borderId="0" xfId="1" applyFont="1" applyFill="1" applyBorder="1" applyAlignment="1" applyProtection="1">
      <alignment horizontal="center"/>
      <protection hidden="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0" fillId="0" borderId="0" xfId="0" applyAlignment="1">
      <alignment horizontal="center" vertical="center" wrapText="1"/>
    </xf>
    <xf numFmtId="0" fontId="18" fillId="0" borderId="0" xfId="1" applyFont="1" applyAlignment="1" applyProtection="1">
      <alignment horizontal="justify" vertical="center"/>
      <protection hidden="1"/>
    </xf>
    <xf numFmtId="0" fontId="5" fillId="0" borderId="0" xfId="1" applyFont="1" applyAlignment="1" applyProtection="1">
      <alignment horizontal="justify" vertical="center"/>
      <protection hidden="1"/>
    </xf>
    <xf numFmtId="0" fontId="18" fillId="0" borderId="0" xfId="1" applyFont="1" applyAlignment="1" applyProtection="1">
      <alignment horizontal="left" vertical="top" wrapText="1"/>
      <protection hidden="1"/>
    </xf>
    <xf numFmtId="0" fontId="5" fillId="0" borderId="0" xfId="1" applyFont="1" applyAlignment="1" applyProtection="1">
      <alignment horizontal="justify" vertical="top"/>
      <protection hidden="1"/>
    </xf>
    <xf numFmtId="0" fontId="8" fillId="0" borderId="2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9" fontId="5" fillId="0" borderId="1"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 xfId="0" applyFont="1" applyBorder="1" applyAlignment="1">
      <alignment horizontal="center" vertical="center"/>
    </xf>
    <xf numFmtId="0" fontId="6" fillId="4" borderId="1"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6" borderId="1" xfId="1" applyFont="1" applyFill="1" applyBorder="1" applyAlignment="1" applyProtection="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 xfId="4" applyFont="1" applyBorder="1" applyAlignment="1">
      <alignment horizontal="center" vertical="center" wrapText="1"/>
    </xf>
    <xf numFmtId="0" fontId="6" fillId="3" borderId="1" xfId="1" applyFont="1" applyFill="1" applyBorder="1" applyAlignment="1" applyProtection="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Border="1" applyAlignment="1">
      <alignment horizontal="center" vertical="center" wrapText="1"/>
    </xf>
    <xf numFmtId="0" fontId="6" fillId="7" borderId="1" xfId="1" applyFont="1" applyFill="1" applyBorder="1" applyAlignment="1" applyProtection="1">
      <alignment horizontal="center" vertical="center" wrapText="1"/>
    </xf>
    <xf numFmtId="0" fontId="6" fillId="8"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0" borderId="0" xfId="1" applyFont="1" applyAlignment="1" applyProtection="1">
      <alignment horizontal="center" vertical="center" wrapText="1"/>
      <protection hidden="1"/>
    </xf>
    <xf numFmtId="0" fontId="5" fillId="0" borderId="0" xfId="1" applyFont="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5" fillId="0" borderId="10" xfId="0" applyFont="1" applyBorder="1" applyAlignment="1">
      <alignment wrapText="1"/>
    </xf>
    <xf numFmtId="0" fontId="6" fillId="6" borderId="5" xfId="1" applyFont="1" applyFill="1" applyBorder="1" applyAlignment="1" applyProtection="1">
      <alignment horizontal="center" vertical="center" wrapText="1"/>
      <protection hidden="1"/>
    </xf>
    <xf numFmtId="0" fontId="6" fillId="6" borderId="6" xfId="1" applyFont="1" applyFill="1" applyBorder="1" applyAlignment="1" applyProtection="1">
      <alignment horizontal="center" vertical="center" wrapText="1"/>
      <protection hidden="1"/>
    </xf>
    <xf numFmtId="0" fontId="6" fillId="6" borderId="7" xfId="1" applyFont="1" applyFill="1" applyBorder="1" applyAlignment="1" applyProtection="1">
      <alignment horizontal="center" vertical="center" wrapText="1"/>
      <protection hidden="1"/>
    </xf>
    <xf numFmtId="0" fontId="6" fillId="7" borderId="5" xfId="1" applyFont="1" applyFill="1" applyBorder="1" applyAlignment="1" applyProtection="1">
      <alignment horizontal="center" vertical="center" wrapText="1"/>
      <protection hidden="1"/>
    </xf>
    <xf numFmtId="0" fontId="6" fillId="7" borderId="6" xfId="1" applyFont="1" applyFill="1" applyBorder="1" applyAlignment="1" applyProtection="1">
      <alignment horizontal="center" vertical="center" wrapText="1"/>
      <protection hidden="1"/>
    </xf>
    <xf numFmtId="0" fontId="6" fillId="3" borderId="1" xfId="1" quotePrefix="1" applyFont="1" applyFill="1" applyBorder="1" applyAlignment="1" applyProtection="1">
      <alignment horizontal="center" vertical="center" wrapText="1"/>
    </xf>
    <xf numFmtId="0" fontId="5" fillId="0" borderId="13" xfId="0" applyFont="1" applyFill="1" applyBorder="1" applyAlignment="1">
      <alignment horizontal="center" vertical="center" wrapText="1"/>
    </xf>
    <xf numFmtId="0" fontId="5" fillId="0" borderId="16" xfId="0" applyFont="1" applyBorder="1" applyAlignment="1">
      <alignment horizontal="center" vertical="center" wrapText="1"/>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9" fontId="5" fillId="0" borderId="1" xfId="0" applyNumberFormat="1" applyFont="1" applyBorder="1" applyAlignment="1">
      <alignment horizontal="center" vertical="center"/>
    </xf>
  </cellXfs>
  <cellStyles count="9">
    <cellStyle name="Millares [0] 2" xfId="6" xr:uid="{00000000-0005-0000-0000-000000000000}"/>
    <cellStyle name="Millares [0] 2 2" xfId="7" xr:uid="{0A22E44F-8905-4A21-9CDA-91012424559D}"/>
    <cellStyle name="Millares [0] 3" xfId="8" xr:uid="{8B68BE4F-E83D-4484-8A3B-BB55E6AD05F4}"/>
    <cellStyle name="Normal" xfId="0" builtinId="0"/>
    <cellStyle name="Normal 2" xfId="4" xr:uid="{00000000-0005-0000-0000-000002000000}"/>
    <cellStyle name="Normal 2 2" xfId="2" xr:uid="{00000000-0005-0000-0000-000003000000}"/>
    <cellStyle name="Normal 3" xfId="5" xr:uid="{00000000-0005-0000-0000-000004000000}"/>
    <cellStyle name="Normal_Libro1" xfId="1" xr:uid="{00000000-0005-0000-0000-000005000000}"/>
    <cellStyle name="Porcentaje" xfId="3" builtinId="5"/>
  </cellStyles>
  <dxfs count="0"/>
  <tableStyles count="0" defaultTableStyle="TableStyleMedium2" defaultPivotStyle="PivotStyleLight16"/>
  <colors>
    <mruColors>
      <color rgb="FFFF0066"/>
      <color rgb="FFCD339A"/>
      <color rgb="FFA7FFEE"/>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1097189</xdr:colOff>
      <xdr:row>0</xdr:row>
      <xdr:rowOff>166797</xdr:rowOff>
    </xdr:from>
    <xdr:to>
      <xdr:col>14</xdr:col>
      <xdr:colOff>100070</xdr:colOff>
      <xdr:row>0</xdr:row>
      <xdr:rowOff>1550296</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1433064" y="166797"/>
          <a:ext cx="1574631" cy="13834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57"/>
  <sheetViews>
    <sheetView showGridLines="0" tabSelected="1" zoomScale="55" zoomScaleNormal="55" zoomScaleSheetLayoutView="85" workbookViewId="0">
      <selection activeCell="B7" sqref="B7:B23"/>
    </sheetView>
  </sheetViews>
  <sheetFormatPr baseColWidth="10" defaultColWidth="11.42578125" defaultRowHeight="23.25" x14ac:dyDescent="0.35"/>
  <cols>
    <col min="1" max="5" width="39.42578125" style="20" customWidth="1"/>
    <col min="6" max="6" width="26.7109375" style="20" customWidth="1"/>
    <col min="7" max="7" width="21" style="20" customWidth="1"/>
    <col min="8" max="8" width="10.28515625" style="17" customWidth="1"/>
    <col min="9" max="11" width="10.28515625" style="20" customWidth="1"/>
    <col min="12" max="12" width="18.7109375" style="17" customWidth="1"/>
    <col min="13" max="13" width="20.28515625" style="17" customWidth="1"/>
    <col min="14" max="14" width="18.42578125" style="1" customWidth="1"/>
    <col min="15" max="15" width="14.7109375" style="17" customWidth="1"/>
    <col min="16" max="16" width="52" style="58" customWidth="1"/>
    <col min="17" max="17" width="25.7109375" style="3" customWidth="1"/>
    <col min="18" max="18" width="21.140625" style="3" customWidth="1"/>
    <col min="19" max="19" width="16.140625" style="3" customWidth="1"/>
    <col min="20" max="20" width="32.85546875" style="1" customWidth="1"/>
    <col min="21" max="21" width="29.140625" style="3" customWidth="1"/>
    <col min="22" max="22" width="17.42578125" style="3" customWidth="1"/>
    <col min="23" max="23" width="14.42578125" style="3" customWidth="1"/>
    <col min="24" max="27" width="9.28515625" style="3" customWidth="1"/>
    <col min="28" max="28" width="57.28515625" style="52" customWidth="1"/>
    <col min="29" max="29" width="27.85546875" style="20" customWidth="1"/>
    <col min="30" max="30" width="11.42578125" style="20"/>
    <col min="31" max="31" width="68.140625" style="20" bestFit="1" customWidth="1"/>
    <col min="32" max="32" width="118.7109375" style="203" bestFit="1" customWidth="1"/>
    <col min="33" max="33" width="88.7109375" style="211" bestFit="1" customWidth="1"/>
    <col min="34" max="16384" width="11.42578125" style="20"/>
  </cols>
  <sheetData>
    <row r="1" spans="1:34" ht="126.75" customHeight="1" x14ac:dyDescent="0.35">
      <c r="L1" s="20"/>
      <c r="M1" s="20"/>
      <c r="O1" s="20"/>
      <c r="P1" s="131"/>
      <c r="Q1" s="153"/>
      <c r="R1" s="2"/>
      <c r="S1" s="2"/>
      <c r="T1" s="2"/>
      <c r="U1" s="2"/>
      <c r="V1" s="2"/>
      <c r="W1" s="2"/>
      <c r="X1" s="2"/>
      <c r="Y1" s="2"/>
      <c r="Z1" s="2"/>
      <c r="AA1" s="2"/>
      <c r="AB1" s="2"/>
    </row>
    <row r="2" spans="1:34" ht="45.75" customHeight="1" x14ac:dyDescent="0.35">
      <c r="A2" s="278" t="s">
        <v>198</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row>
    <row r="3" spans="1:34" ht="55.5" customHeight="1" x14ac:dyDescent="0.35">
      <c r="A3" s="279" t="s">
        <v>856</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row>
    <row r="4" spans="1:34" x14ac:dyDescent="0.35">
      <c r="A4" s="282" t="s">
        <v>186</v>
      </c>
      <c r="B4" s="283"/>
      <c r="C4" s="283"/>
      <c r="D4" s="283"/>
      <c r="E4" s="284"/>
      <c r="F4" s="285" t="s">
        <v>185</v>
      </c>
      <c r="G4" s="286"/>
      <c r="H4" s="286"/>
      <c r="I4" s="286"/>
      <c r="J4" s="286"/>
      <c r="K4" s="286"/>
      <c r="L4" s="280" t="s">
        <v>199</v>
      </c>
      <c r="M4" s="280"/>
      <c r="N4" s="280"/>
      <c r="O4" s="280"/>
      <c r="P4" s="280"/>
      <c r="Q4" s="280"/>
      <c r="R4" s="280"/>
      <c r="S4" s="280"/>
      <c r="T4" s="280"/>
      <c r="U4" s="280"/>
      <c r="V4" s="280"/>
      <c r="W4" s="280"/>
      <c r="X4" s="280"/>
      <c r="Y4" s="280"/>
      <c r="Z4" s="280"/>
      <c r="AA4" s="280"/>
      <c r="AB4" s="280"/>
    </row>
    <row r="5" spans="1:34" x14ac:dyDescent="0.35">
      <c r="A5" s="264" t="s">
        <v>29</v>
      </c>
      <c r="B5" s="264" t="s">
        <v>28</v>
      </c>
      <c r="C5" s="264" t="s">
        <v>27</v>
      </c>
      <c r="D5" s="264" t="s">
        <v>26</v>
      </c>
      <c r="E5" s="264" t="s">
        <v>127</v>
      </c>
      <c r="F5" s="275" t="s">
        <v>128</v>
      </c>
      <c r="G5" s="276" t="s">
        <v>129</v>
      </c>
      <c r="H5" s="277" t="s">
        <v>6</v>
      </c>
      <c r="I5" s="277"/>
      <c r="J5" s="277"/>
      <c r="K5" s="277"/>
      <c r="L5" s="270" t="s">
        <v>11</v>
      </c>
      <c r="M5" s="270" t="s">
        <v>12</v>
      </c>
      <c r="N5" s="270" t="s">
        <v>10</v>
      </c>
      <c r="O5" s="270" t="s">
        <v>20</v>
      </c>
      <c r="P5" s="256" t="s">
        <v>13</v>
      </c>
      <c r="Q5" s="256" t="s">
        <v>14</v>
      </c>
      <c r="R5" s="256" t="s">
        <v>5</v>
      </c>
      <c r="S5" s="256" t="s">
        <v>15</v>
      </c>
      <c r="T5" s="256" t="s">
        <v>16</v>
      </c>
      <c r="U5" s="287" t="s">
        <v>0</v>
      </c>
      <c r="V5" s="287"/>
      <c r="W5" s="287"/>
      <c r="X5" s="287" t="s">
        <v>6</v>
      </c>
      <c r="Y5" s="287"/>
      <c r="Z5" s="287"/>
      <c r="AA5" s="287"/>
      <c r="AB5" s="287"/>
    </row>
    <row r="6" spans="1:34" ht="31.5" x14ac:dyDescent="0.35">
      <c r="A6" s="264"/>
      <c r="B6" s="264"/>
      <c r="C6" s="264"/>
      <c r="D6" s="264"/>
      <c r="E6" s="264"/>
      <c r="F6" s="275"/>
      <c r="G6" s="276"/>
      <c r="H6" s="94">
        <v>2020</v>
      </c>
      <c r="I6" s="95">
        <v>2021</v>
      </c>
      <c r="J6" s="95">
        <v>2022</v>
      </c>
      <c r="K6" s="95">
        <v>2023</v>
      </c>
      <c r="L6" s="270"/>
      <c r="M6" s="270"/>
      <c r="N6" s="270"/>
      <c r="O6" s="270"/>
      <c r="P6" s="256"/>
      <c r="Q6" s="256"/>
      <c r="R6" s="256"/>
      <c r="S6" s="256"/>
      <c r="T6" s="256"/>
      <c r="U6" s="62" t="s">
        <v>19</v>
      </c>
      <c r="V6" s="63" t="s">
        <v>17</v>
      </c>
      <c r="W6" s="63" t="s">
        <v>18</v>
      </c>
      <c r="X6" s="63" t="s">
        <v>1</v>
      </c>
      <c r="Y6" s="63" t="s">
        <v>2</v>
      </c>
      <c r="Z6" s="63" t="s">
        <v>3</v>
      </c>
      <c r="AA6" s="63" t="s">
        <v>4</v>
      </c>
      <c r="AB6" s="63" t="s">
        <v>21</v>
      </c>
    </row>
    <row r="7" spans="1:34" s="17" customFormat="1" ht="135" x14ac:dyDescent="0.35">
      <c r="A7" s="265" t="s">
        <v>30</v>
      </c>
      <c r="B7" s="265" t="s">
        <v>31</v>
      </c>
      <c r="C7" s="265" t="s">
        <v>32</v>
      </c>
      <c r="D7" s="273" t="s">
        <v>33</v>
      </c>
      <c r="E7" s="274" t="s">
        <v>34</v>
      </c>
      <c r="F7" s="235" t="s">
        <v>130</v>
      </c>
      <c r="G7" s="235">
        <v>6</v>
      </c>
      <c r="H7" s="250">
        <v>0.5</v>
      </c>
      <c r="I7" s="250">
        <v>1.5</v>
      </c>
      <c r="J7" s="247">
        <v>2</v>
      </c>
      <c r="K7" s="247">
        <v>2</v>
      </c>
      <c r="L7" s="11" t="s">
        <v>208</v>
      </c>
      <c r="M7" s="11" t="s">
        <v>454</v>
      </c>
      <c r="N7" s="37" t="s">
        <v>261</v>
      </c>
      <c r="O7" s="11">
        <v>1</v>
      </c>
      <c r="P7" s="152" t="s">
        <v>455</v>
      </c>
      <c r="Q7" s="151" t="s">
        <v>456</v>
      </c>
      <c r="R7" s="11" t="s">
        <v>457</v>
      </c>
      <c r="S7" s="13">
        <v>12</v>
      </c>
      <c r="T7" s="11" t="s">
        <v>458</v>
      </c>
      <c r="U7" s="11" t="s">
        <v>459</v>
      </c>
      <c r="V7" s="12" t="s">
        <v>206</v>
      </c>
      <c r="W7" s="13" t="s">
        <v>460</v>
      </c>
      <c r="X7" s="13">
        <v>3</v>
      </c>
      <c r="Y7" s="13">
        <v>3</v>
      </c>
      <c r="Z7" s="13">
        <v>3</v>
      </c>
      <c r="AA7" s="13">
        <v>3</v>
      </c>
      <c r="AB7" s="15" t="s">
        <v>461</v>
      </c>
      <c r="AF7" s="204"/>
      <c r="AG7" s="212"/>
    </row>
    <row r="8" spans="1:34" s="17" customFormat="1" ht="120" x14ac:dyDescent="0.35">
      <c r="A8" s="265"/>
      <c r="B8" s="265"/>
      <c r="C8" s="265"/>
      <c r="D8" s="239"/>
      <c r="E8" s="241"/>
      <c r="F8" s="236"/>
      <c r="G8" s="236"/>
      <c r="H8" s="254"/>
      <c r="I8" s="254"/>
      <c r="J8" s="248"/>
      <c r="K8" s="248"/>
      <c r="L8" s="11" t="s">
        <v>208</v>
      </c>
      <c r="M8" s="11" t="s">
        <v>454</v>
      </c>
      <c r="N8" s="37" t="s">
        <v>261</v>
      </c>
      <c r="O8" s="151">
        <f>O7+1</f>
        <v>2</v>
      </c>
      <c r="P8" s="64" t="s">
        <v>463</v>
      </c>
      <c r="Q8" s="151" t="s">
        <v>464</v>
      </c>
      <c r="R8" s="11" t="s">
        <v>465</v>
      </c>
      <c r="S8" s="14">
        <v>1</v>
      </c>
      <c r="T8" s="11" t="s">
        <v>466</v>
      </c>
      <c r="U8" s="42" t="s">
        <v>467</v>
      </c>
      <c r="V8" s="13" t="s">
        <v>213</v>
      </c>
      <c r="W8" s="13" t="s">
        <v>460</v>
      </c>
      <c r="X8" s="14">
        <v>1</v>
      </c>
      <c r="Y8" s="14">
        <v>1</v>
      </c>
      <c r="Z8" s="14">
        <v>1</v>
      </c>
      <c r="AA8" s="14">
        <v>1</v>
      </c>
      <c r="AB8" s="15" t="s">
        <v>468</v>
      </c>
      <c r="AC8" s="148"/>
      <c r="AF8" s="205"/>
      <c r="AG8" s="213"/>
      <c r="AH8"/>
    </row>
    <row r="9" spans="1:34" s="17" customFormat="1" ht="105" x14ac:dyDescent="0.35">
      <c r="A9" s="265"/>
      <c r="B9" s="265"/>
      <c r="C9" s="265"/>
      <c r="D9" s="239"/>
      <c r="E9" s="241"/>
      <c r="F9" s="236"/>
      <c r="G9" s="236"/>
      <c r="H9" s="254"/>
      <c r="I9" s="254"/>
      <c r="J9" s="248"/>
      <c r="K9" s="248"/>
      <c r="L9" s="37" t="s">
        <v>208</v>
      </c>
      <c r="M9" s="37" t="s">
        <v>454</v>
      </c>
      <c r="N9" s="37" t="s">
        <v>261</v>
      </c>
      <c r="O9" s="151">
        <f t="shared" ref="O9:O72" si="0">O8+1</f>
        <v>3</v>
      </c>
      <c r="P9" s="152" t="s">
        <v>469</v>
      </c>
      <c r="Q9" s="151" t="s">
        <v>470</v>
      </c>
      <c r="R9" s="11" t="s">
        <v>471</v>
      </c>
      <c r="S9" s="66">
        <v>2</v>
      </c>
      <c r="T9" s="11" t="s">
        <v>472</v>
      </c>
      <c r="U9" s="11" t="s">
        <v>473</v>
      </c>
      <c r="V9" s="12" t="s">
        <v>206</v>
      </c>
      <c r="W9" s="13" t="s">
        <v>460</v>
      </c>
      <c r="X9" s="13">
        <v>1</v>
      </c>
      <c r="Y9" s="13"/>
      <c r="Z9" s="13">
        <v>1</v>
      </c>
      <c r="AA9" s="13"/>
      <c r="AB9" s="15" t="s">
        <v>474</v>
      </c>
      <c r="AC9" s="148"/>
      <c r="AF9" s="205"/>
      <c r="AG9" s="213"/>
      <c r="AH9"/>
    </row>
    <row r="10" spans="1:34" s="17" customFormat="1" ht="45" x14ac:dyDescent="0.35">
      <c r="A10" s="265"/>
      <c r="B10" s="265"/>
      <c r="C10" s="265"/>
      <c r="D10" s="239"/>
      <c r="E10" s="241"/>
      <c r="F10" s="236"/>
      <c r="G10" s="236"/>
      <c r="H10" s="254"/>
      <c r="I10" s="254"/>
      <c r="J10" s="248"/>
      <c r="K10" s="248"/>
      <c r="L10" s="37" t="s">
        <v>208</v>
      </c>
      <c r="M10" s="37" t="s">
        <v>454</v>
      </c>
      <c r="N10" s="37" t="s">
        <v>261</v>
      </c>
      <c r="O10" s="151">
        <f t="shared" si="0"/>
        <v>4</v>
      </c>
      <c r="P10" s="152" t="s">
        <v>475</v>
      </c>
      <c r="Q10" s="151" t="s">
        <v>476</v>
      </c>
      <c r="R10" s="151" t="s">
        <v>471</v>
      </c>
      <c r="S10" s="66">
        <v>4</v>
      </c>
      <c r="T10" s="11" t="s">
        <v>477</v>
      </c>
      <c r="U10" s="11" t="s">
        <v>478</v>
      </c>
      <c r="V10" s="12" t="s">
        <v>206</v>
      </c>
      <c r="W10" s="13" t="s">
        <v>460</v>
      </c>
      <c r="X10" s="13">
        <v>1</v>
      </c>
      <c r="Y10" s="13">
        <v>1</v>
      </c>
      <c r="Z10" s="13">
        <v>1</v>
      </c>
      <c r="AA10" s="13">
        <v>1</v>
      </c>
      <c r="AB10" s="15" t="s">
        <v>479</v>
      </c>
      <c r="AC10" s="148"/>
      <c r="AF10" s="205"/>
      <c r="AG10" s="213"/>
      <c r="AH10"/>
    </row>
    <row r="11" spans="1:34" s="17" customFormat="1" ht="135" x14ac:dyDescent="0.35">
      <c r="A11" s="265"/>
      <c r="B11" s="265"/>
      <c r="C11" s="265"/>
      <c r="D11" s="239"/>
      <c r="E11" s="241"/>
      <c r="F11" s="236"/>
      <c r="G11" s="236"/>
      <c r="H11" s="254"/>
      <c r="I11" s="254"/>
      <c r="J11" s="248"/>
      <c r="K11" s="248"/>
      <c r="L11" s="11" t="s">
        <v>208</v>
      </c>
      <c r="M11" s="11" t="s">
        <v>454</v>
      </c>
      <c r="N11" s="11" t="s">
        <v>261</v>
      </c>
      <c r="O11" s="151">
        <f t="shared" si="0"/>
        <v>5</v>
      </c>
      <c r="P11" s="64" t="s">
        <v>480</v>
      </c>
      <c r="Q11" s="151" t="s">
        <v>456</v>
      </c>
      <c r="R11" s="151" t="s">
        <v>471</v>
      </c>
      <c r="S11" s="67">
        <v>2</v>
      </c>
      <c r="T11" s="11" t="s">
        <v>481</v>
      </c>
      <c r="U11" s="42" t="s">
        <v>482</v>
      </c>
      <c r="V11" s="12" t="s">
        <v>206</v>
      </c>
      <c r="W11" s="13" t="s">
        <v>460</v>
      </c>
      <c r="X11" s="67">
        <v>1</v>
      </c>
      <c r="Y11" s="67"/>
      <c r="Z11" s="67">
        <v>1</v>
      </c>
      <c r="AA11" s="68"/>
      <c r="AB11" s="15" t="s">
        <v>775</v>
      </c>
      <c r="AC11" s="148"/>
      <c r="AF11" s="205"/>
      <c r="AG11" s="213"/>
      <c r="AH11"/>
    </row>
    <row r="12" spans="1:34" s="17" customFormat="1" ht="120" x14ac:dyDescent="0.35">
      <c r="A12" s="265"/>
      <c r="B12" s="265"/>
      <c r="C12" s="265"/>
      <c r="D12" s="218" t="s">
        <v>35</v>
      </c>
      <c r="E12" s="96" t="s">
        <v>36</v>
      </c>
      <c r="F12" s="76" t="s">
        <v>131</v>
      </c>
      <c r="G12" s="75">
        <v>1</v>
      </c>
      <c r="H12" s="97" t="s">
        <v>149</v>
      </c>
      <c r="I12" s="98" t="s">
        <v>149</v>
      </c>
      <c r="J12" s="97" t="s">
        <v>149</v>
      </c>
      <c r="K12" s="97" t="s">
        <v>149</v>
      </c>
      <c r="L12" s="37" t="s">
        <v>208</v>
      </c>
      <c r="M12" s="37" t="s">
        <v>454</v>
      </c>
      <c r="N12" s="37" t="s">
        <v>261</v>
      </c>
      <c r="O12" s="151">
        <f t="shared" si="0"/>
        <v>6</v>
      </c>
      <c r="P12" s="64" t="s">
        <v>485</v>
      </c>
      <c r="Q12" s="151" t="s">
        <v>486</v>
      </c>
      <c r="R12" s="151" t="s">
        <v>471</v>
      </c>
      <c r="S12" s="66">
        <v>5</v>
      </c>
      <c r="T12" s="11" t="s">
        <v>487</v>
      </c>
      <c r="U12" s="11" t="s">
        <v>488</v>
      </c>
      <c r="V12" s="12" t="s">
        <v>206</v>
      </c>
      <c r="W12" s="13" t="s">
        <v>460</v>
      </c>
      <c r="X12" s="13">
        <v>1</v>
      </c>
      <c r="Y12" s="13">
        <v>1</v>
      </c>
      <c r="Z12" s="13">
        <v>1</v>
      </c>
      <c r="AA12" s="13">
        <v>2</v>
      </c>
      <c r="AB12" s="15" t="s">
        <v>489</v>
      </c>
      <c r="AC12" s="148"/>
      <c r="AF12" s="205"/>
      <c r="AG12" s="213"/>
      <c r="AH12"/>
    </row>
    <row r="13" spans="1:34" s="17" customFormat="1" ht="90" x14ac:dyDescent="0.35">
      <c r="A13" s="265"/>
      <c r="B13" s="265"/>
      <c r="C13" s="265"/>
      <c r="D13" s="238" t="s">
        <v>608</v>
      </c>
      <c r="E13" s="240" t="s">
        <v>36</v>
      </c>
      <c r="F13" s="235" t="s">
        <v>133</v>
      </c>
      <c r="G13" s="235">
        <v>3</v>
      </c>
      <c r="H13" s="250"/>
      <c r="I13" s="250">
        <v>1</v>
      </c>
      <c r="J13" s="247">
        <v>1</v>
      </c>
      <c r="K13" s="247">
        <v>1</v>
      </c>
      <c r="L13" s="37" t="s">
        <v>208</v>
      </c>
      <c r="M13" s="37" t="s">
        <v>454</v>
      </c>
      <c r="N13" s="37" t="s">
        <v>261</v>
      </c>
      <c r="O13" s="151">
        <f t="shared" si="0"/>
        <v>7</v>
      </c>
      <c r="P13" s="64" t="s">
        <v>490</v>
      </c>
      <c r="Q13" s="218" t="s">
        <v>491</v>
      </c>
      <c r="R13" s="19" t="s">
        <v>465</v>
      </c>
      <c r="S13" s="19" t="s">
        <v>359</v>
      </c>
      <c r="T13" s="70" t="s">
        <v>492</v>
      </c>
      <c r="U13" s="12" t="s">
        <v>133</v>
      </c>
      <c r="V13" s="12" t="s">
        <v>206</v>
      </c>
      <c r="W13" s="13" t="s">
        <v>460</v>
      </c>
      <c r="X13" s="13"/>
      <c r="Y13" s="13"/>
      <c r="Z13" s="13"/>
      <c r="AA13" s="26">
        <v>1</v>
      </c>
      <c r="AB13" s="15" t="s">
        <v>492</v>
      </c>
      <c r="AC13" s="148"/>
      <c r="AF13" s="205"/>
      <c r="AG13" s="213"/>
      <c r="AH13"/>
    </row>
    <row r="14" spans="1:34" s="17" customFormat="1" ht="90" x14ac:dyDescent="0.35">
      <c r="A14" s="265"/>
      <c r="B14" s="265"/>
      <c r="C14" s="265"/>
      <c r="D14" s="288"/>
      <c r="E14" s="289"/>
      <c r="F14" s="246"/>
      <c r="G14" s="246"/>
      <c r="H14" s="251"/>
      <c r="I14" s="251"/>
      <c r="J14" s="249"/>
      <c r="K14" s="249"/>
      <c r="L14" s="37" t="s">
        <v>208</v>
      </c>
      <c r="M14" s="37" t="s">
        <v>454</v>
      </c>
      <c r="N14" s="37" t="s">
        <v>261</v>
      </c>
      <c r="O14" s="151">
        <f t="shared" si="0"/>
        <v>8</v>
      </c>
      <c r="P14" s="64" t="s">
        <v>493</v>
      </c>
      <c r="Q14" s="12" t="s">
        <v>483</v>
      </c>
      <c r="R14" s="12" t="s">
        <v>465</v>
      </c>
      <c r="S14" s="12" t="s">
        <v>359</v>
      </c>
      <c r="T14" s="70" t="s">
        <v>492</v>
      </c>
      <c r="U14" s="12" t="s">
        <v>133</v>
      </c>
      <c r="V14" s="12" t="s">
        <v>206</v>
      </c>
      <c r="W14" s="13" t="s">
        <v>460</v>
      </c>
      <c r="X14" s="13"/>
      <c r="Y14" s="13"/>
      <c r="Z14" s="13"/>
      <c r="AA14" s="26">
        <v>1</v>
      </c>
      <c r="AB14" s="15" t="s">
        <v>494</v>
      </c>
      <c r="AC14" s="148"/>
      <c r="AF14" s="205"/>
      <c r="AG14" s="213"/>
      <c r="AH14"/>
    </row>
    <row r="15" spans="1:34" s="17" customFormat="1" ht="75" x14ac:dyDescent="0.35">
      <c r="A15" s="265"/>
      <c r="B15" s="265"/>
      <c r="C15" s="265"/>
      <c r="D15" s="238" t="s">
        <v>37</v>
      </c>
      <c r="E15" s="240" t="s">
        <v>36</v>
      </c>
      <c r="F15" s="235" t="s">
        <v>134</v>
      </c>
      <c r="G15" s="235">
        <v>3</v>
      </c>
      <c r="H15" s="257">
        <v>0.25</v>
      </c>
      <c r="I15" s="250">
        <v>0.75</v>
      </c>
      <c r="J15" s="247">
        <v>1</v>
      </c>
      <c r="K15" s="247">
        <v>1</v>
      </c>
      <c r="L15" s="11" t="s">
        <v>208</v>
      </c>
      <c r="M15" s="11" t="s">
        <v>454</v>
      </c>
      <c r="N15" s="11" t="s">
        <v>261</v>
      </c>
      <c r="O15" s="151">
        <f t="shared" si="0"/>
        <v>9</v>
      </c>
      <c r="P15" s="15" t="s">
        <v>495</v>
      </c>
      <c r="Q15" s="151" t="s">
        <v>464</v>
      </c>
      <c r="R15" s="11" t="s">
        <v>462</v>
      </c>
      <c r="S15" s="13">
        <v>2</v>
      </c>
      <c r="T15" s="11" t="s">
        <v>496</v>
      </c>
      <c r="U15" s="11" t="s">
        <v>497</v>
      </c>
      <c r="V15" s="12" t="s">
        <v>206</v>
      </c>
      <c r="W15" s="13" t="s">
        <v>460</v>
      </c>
      <c r="X15" s="13"/>
      <c r="Y15" s="13">
        <v>1</v>
      </c>
      <c r="Z15" s="13">
        <v>1</v>
      </c>
      <c r="AA15" s="13"/>
      <c r="AB15" s="15" t="s">
        <v>498</v>
      </c>
      <c r="AC15" s="148"/>
      <c r="AF15" s="205"/>
      <c r="AG15" s="213"/>
      <c r="AH15"/>
    </row>
    <row r="16" spans="1:34" s="17" customFormat="1" ht="60" x14ac:dyDescent="0.35">
      <c r="A16" s="265"/>
      <c r="B16" s="265"/>
      <c r="C16" s="265"/>
      <c r="D16" s="239"/>
      <c r="E16" s="241"/>
      <c r="F16" s="236"/>
      <c r="G16" s="236"/>
      <c r="H16" s="258"/>
      <c r="I16" s="254"/>
      <c r="J16" s="248"/>
      <c r="K16" s="248"/>
      <c r="L16" s="11" t="s">
        <v>208</v>
      </c>
      <c r="M16" s="11" t="s">
        <v>454</v>
      </c>
      <c r="N16" s="11" t="s">
        <v>261</v>
      </c>
      <c r="O16" s="151">
        <f t="shared" si="0"/>
        <v>10</v>
      </c>
      <c r="P16" s="64" t="s">
        <v>500</v>
      </c>
      <c r="Q16" s="12" t="s">
        <v>483</v>
      </c>
      <c r="R16" s="12" t="s">
        <v>465</v>
      </c>
      <c r="S16" s="12" t="s">
        <v>359</v>
      </c>
      <c r="T16" s="70" t="s">
        <v>499</v>
      </c>
      <c r="U16" s="12" t="s">
        <v>134</v>
      </c>
      <c r="V16" s="12" t="s">
        <v>206</v>
      </c>
      <c r="W16" s="13" t="s">
        <v>460</v>
      </c>
      <c r="X16" s="13"/>
      <c r="Y16" s="13"/>
      <c r="Z16" s="13"/>
      <c r="AA16" s="26">
        <v>1</v>
      </c>
      <c r="AB16" s="15" t="s">
        <v>499</v>
      </c>
      <c r="AC16" s="148"/>
      <c r="AF16" s="205"/>
      <c r="AG16" s="213"/>
      <c r="AH16"/>
    </row>
    <row r="17" spans="1:34" s="148" customFormat="1" ht="90" x14ac:dyDescent="0.35">
      <c r="A17" s="265"/>
      <c r="B17" s="265"/>
      <c r="C17" s="265"/>
      <c r="D17" s="288"/>
      <c r="E17" s="289"/>
      <c r="F17" s="246"/>
      <c r="G17" s="246"/>
      <c r="H17" s="259"/>
      <c r="I17" s="251"/>
      <c r="J17" s="249"/>
      <c r="K17" s="249"/>
      <c r="L17" s="37" t="s">
        <v>232</v>
      </c>
      <c r="M17" s="37" t="s">
        <v>260</v>
      </c>
      <c r="N17" s="37" t="s">
        <v>210</v>
      </c>
      <c r="O17" s="151">
        <f t="shared" si="0"/>
        <v>11</v>
      </c>
      <c r="P17" s="152" t="s">
        <v>703</v>
      </c>
      <c r="Q17" s="37" t="s">
        <v>9</v>
      </c>
      <c r="R17" s="37" t="s">
        <v>263</v>
      </c>
      <c r="S17" s="107">
        <v>4</v>
      </c>
      <c r="T17" s="37" t="s">
        <v>272</v>
      </c>
      <c r="U17" s="37" t="s">
        <v>273</v>
      </c>
      <c r="V17" s="12" t="s">
        <v>206</v>
      </c>
      <c r="W17" s="13" t="s">
        <v>460</v>
      </c>
      <c r="X17" s="5"/>
      <c r="Y17" s="107"/>
      <c r="Z17" s="107"/>
      <c r="AA17" s="107">
        <v>4</v>
      </c>
      <c r="AB17" s="15" t="s">
        <v>274</v>
      </c>
      <c r="AF17" s="205"/>
      <c r="AG17" s="213"/>
      <c r="AH17"/>
    </row>
    <row r="18" spans="1:34" s="17" customFormat="1" ht="120" x14ac:dyDescent="0.25">
      <c r="A18" s="265"/>
      <c r="B18" s="265"/>
      <c r="C18" s="265"/>
      <c r="D18" s="218" t="s">
        <v>38</v>
      </c>
      <c r="E18" s="102" t="s">
        <v>34</v>
      </c>
      <c r="F18" s="76" t="s">
        <v>135</v>
      </c>
      <c r="G18" s="75">
        <v>1</v>
      </c>
      <c r="H18" s="99">
        <v>1</v>
      </c>
      <c r="I18" s="99"/>
      <c r="J18" s="103"/>
      <c r="K18" s="103"/>
      <c r="L18" s="37"/>
      <c r="M18" s="37"/>
      <c r="N18" s="37"/>
      <c r="O18" s="151"/>
      <c r="P18" s="64" t="s">
        <v>528</v>
      </c>
      <c r="Q18" s="37"/>
      <c r="R18" s="11"/>
      <c r="S18" s="12"/>
      <c r="T18" s="12"/>
      <c r="U18" s="12"/>
      <c r="V18" s="12"/>
      <c r="W18" s="12"/>
      <c r="X18" s="13"/>
      <c r="Y18" s="13"/>
      <c r="Z18" s="13"/>
      <c r="AA18" s="13"/>
      <c r="AB18" s="15"/>
      <c r="AC18" s="148"/>
      <c r="AF18"/>
      <c r="AG18"/>
      <c r="AH18"/>
    </row>
    <row r="19" spans="1:34" s="17" customFormat="1" ht="75" x14ac:dyDescent="0.25">
      <c r="A19" s="265"/>
      <c r="B19" s="265"/>
      <c r="C19" s="265"/>
      <c r="D19" s="238" t="s">
        <v>39</v>
      </c>
      <c r="E19" s="240" t="s">
        <v>36</v>
      </c>
      <c r="F19" s="235" t="s">
        <v>136</v>
      </c>
      <c r="G19" s="235">
        <v>1</v>
      </c>
      <c r="H19" s="250"/>
      <c r="I19" s="250">
        <v>1</v>
      </c>
      <c r="J19" s="247"/>
      <c r="K19" s="290"/>
      <c r="L19" s="11" t="s">
        <v>208</v>
      </c>
      <c r="M19" s="11" t="s">
        <v>454</v>
      </c>
      <c r="N19" s="11" t="s">
        <v>261</v>
      </c>
      <c r="O19" s="151">
        <f>O17+1</f>
        <v>12</v>
      </c>
      <c r="P19" s="73" t="s">
        <v>501</v>
      </c>
      <c r="Q19" s="12" t="s">
        <v>483</v>
      </c>
      <c r="R19" s="12" t="s">
        <v>465</v>
      </c>
      <c r="S19" s="12" t="s">
        <v>359</v>
      </c>
      <c r="T19" s="71" t="s">
        <v>502</v>
      </c>
      <c r="U19" s="12" t="s">
        <v>503</v>
      </c>
      <c r="V19" s="12" t="s">
        <v>206</v>
      </c>
      <c r="W19" s="13" t="s">
        <v>460</v>
      </c>
      <c r="X19" s="12"/>
      <c r="Y19" s="12"/>
      <c r="Z19" s="12"/>
      <c r="AA19" s="87">
        <v>1</v>
      </c>
      <c r="AB19" s="15" t="s">
        <v>504</v>
      </c>
      <c r="AC19" s="148"/>
      <c r="AF19"/>
      <c r="AG19"/>
      <c r="AH19"/>
    </row>
    <row r="20" spans="1:34" s="17" customFormat="1" ht="60" x14ac:dyDescent="0.25">
      <c r="A20" s="265"/>
      <c r="B20" s="265"/>
      <c r="C20" s="265"/>
      <c r="D20" s="239"/>
      <c r="E20" s="241"/>
      <c r="F20" s="236"/>
      <c r="G20" s="236"/>
      <c r="H20" s="254"/>
      <c r="I20" s="254"/>
      <c r="J20" s="248"/>
      <c r="K20" s="291"/>
      <c r="L20" s="11" t="s">
        <v>208</v>
      </c>
      <c r="M20" s="11" t="s">
        <v>454</v>
      </c>
      <c r="N20" s="11" t="s">
        <v>261</v>
      </c>
      <c r="O20" s="151">
        <f t="shared" si="0"/>
        <v>13</v>
      </c>
      <c r="P20" s="73" t="s">
        <v>505</v>
      </c>
      <c r="Q20" s="12" t="s">
        <v>464</v>
      </c>
      <c r="R20" s="12" t="s">
        <v>465</v>
      </c>
      <c r="S20" s="12" t="s">
        <v>359</v>
      </c>
      <c r="T20" s="71" t="s">
        <v>506</v>
      </c>
      <c r="U20" s="12" t="s">
        <v>507</v>
      </c>
      <c r="V20" s="12" t="s">
        <v>206</v>
      </c>
      <c r="W20" s="13" t="s">
        <v>460</v>
      </c>
      <c r="X20" s="12"/>
      <c r="Y20" s="12"/>
      <c r="Z20" s="12"/>
      <c r="AA20" s="87">
        <v>1</v>
      </c>
      <c r="AB20" s="15" t="s">
        <v>508</v>
      </c>
      <c r="AC20" s="148"/>
      <c r="AF20"/>
      <c r="AG20"/>
      <c r="AH20"/>
    </row>
    <row r="21" spans="1:34" s="17" customFormat="1" ht="60" x14ac:dyDescent="0.25">
      <c r="A21" s="265"/>
      <c r="B21" s="265"/>
      <c r="C21" s="265"/>
      <c r="D21" s="288"/>
      <c r="E21" s="289"/>
      <c r="F21" s="246"/>
      <c r="G21" s="246"/>
      <c r="H21" s="251"/>
      <c r="I21" s="251"/>
      <c r="J21" s="249"/>
      <c r="K21" s="292"/>
      <c r="L21" s="11" t="s">
        <v>208</v>
      </c>
      <c r="M21" s="11" t="s">
        <v>454</v>
      </c>
      <c r="N21" s="11" t="s">
        <v>261</v>
      </c>
      <c r="O21" s="151">
        <f t="shared" si="0"/>
        <v>14</v>
      </c>
      <c r="P21" s="15" t="s">
        <v>509</v>
      </c>
      <c r="Q21" s="12" t="s">
        <v>510</v>
      </c>
      <c r="R21" s="12" t="s">
        <v>465</v>
      </c>
      <c r="S21" s="12" t="s">
        <v>359</v>
      </c>
      <c r="T21" s="12" t="s">
        <v>511</v>
      </c>
      <c r="U21" s="12" t="s">
        <v>512</v>
      </c>
      <c r="V21" s="12" t="s">
        <v>206</v>
      </c>
      <c r="W21" s="13" t="s">
        <v>460</v>
      </c>
      <c r="X21" s="13"/>
      <c r="Y21" s="13"/>
      <c r="Z21" s="13"/>
      <c r="AA21" s="26">
        <v>1</v>
      </c>
      <c r="AB21" s="15" t="s">
        <v>513</v>
      </c>
      <c r="AC21" s="148"/>
      <c r="AF21"/>
      <c r="AG21"/>
      <c r="AH21"/>
    </row>
    <row r="22" spans="1:34" s="17" customFormat="1" ht="150" x14ac:dyDescent="0.25">
      <c r="A22" s="265"/>
      <c r="B22" s="265"/>
      <c r="C22" s="265"/>
      <c r="D22" s="215" t="s">
        <v>40</v>
      </c>
      <c r="E22" s="105" t="s">
        <v>36</v>
      </c>
      <c r="F22" s="106" t="s">
        <v>137</v>
      </c>
      <c r="G22" s="106">
        <v>100</v>
      </c>
      <c r="H22" s="98">
        <v>100</v>
      </c>
      <c r="I22" s="98">
        <v>100</v>
      </c>
      <c r="J22" s="98">
        <v>100</v>
      </c>
      <c r="K22" s="98">
        <v>100</v>
      </c>
      <c r="L22" s="11" t="s">
        <v>208</v>
      </c>
      <c r="M22" s="11" t="s">
        <v>454</v>
      </c>
      <c r="N22" s="72" t="s">
        <v>261</v>
      </c>
      <c r="O22" s="151">
        <f t="shared" si="0"/>
        <v>15</v>
      </c>
      <c r="P22" s="73" t="s">
        <v>514</v>
      </c>
      <c r="Q22" s="12" t="s">
        <v>515</v>
      </c>
      <c r="R22" s="12" t="s">
        <v>484</v>
      </c>
      <c r="S22" s="12" t="s">
        <v>516</v>
      </c>
      <c r="T22" s="12" t="s">
        <v>776</v>
      </c>
      <c r="U22" s="12" t="s">
        <v>777</v>
      </c>
      <c r="V22" s="12" t="s">
        <v>213</v>
      </c>
      <c r="W22" s="13" t="s">
        <v>460</v>
      </c>
      <c r="X22" s="13"/>
      <c r="Y22" s="13">
        <v>100</v>
      </c>
      <c r="Z22" s="13"/>
      <c r="AA22" s="26">
        <v>100</v>
      </c>
      <c r="AB22" s="15" t="s">
        <v>517</v>
      </c>
      <c r="AC22" s="148"/>
      <c r="AF22"/>
      <c r="AG22"/>
      <c r="AH22"/>
    </row>
    <row r="23" spans="1:34" s="17" customFormat="1" ht="120" x14ac:dyDescent="0.25">
      <c r="A23" s="265"/>
      <c r="B23" s="265"/>
      <c r="C23" s="265"/>
      <c r="D23" s="218" t="s">
        <v>41</v>
      </c>
      <c r="E23" s="102" t="s">
        <v>36</v>
      </c>
      <c r="F23" s="41" t="s">
        <v>519</v>
      </c>
      <c r="G23" s="75">
        <v>3</v>
      </c>
      <c r="H23" s="99"/>
      <c r="I23" s="99">
        <v>1</v>
      </c>
      <c r="J23" s="103">
        <v>1</v>
      </c>
      <c r="K23" s="103">
        <v>1</v>
      </c>
      <c r="L23" s="11" t="s">
        <v>208</v>
      </c>
      <c r="M23" s="11" t="s">
        <v>454</v>
      </c>
      <c r="N23" s="72" t="s">
        <v>261</v>
      </c>
      <c r="O23" s="151">
        <f t="shared" si="0"/>
        <v>16</v>
      </c>
      <c r="P23" s="15" t="s">
        <v>518</v>
      </c>
      <c r="Q23" s="12" t="s">
        <v>486</v>
      </c>
      <c r="R23" s="151" t="s">
        <v>471</v>
      </c>
      <c r="S23" s="12" t="s">
        <v>359</v>
      </c>
      <c r="T23" s="71" t="s">
        <v>506</v>
      </c>
      <c r="U23" s="12" t="s">
        <v>507</v>
      </c>
      <c r="V23" s="12" t="s">
        <v>206</v>
      </c>
      <c r="W23" s="13" t="s">
        <v>460</v>
      </c>
      <c r="X23" s="12"/>
      <c r="Y23" s="12"/>
      <c r="Z23" s="12"/>
      <c r="AA23" s="87">
        <v>1</v>
      </c>
      <c r="AB23" s="15" t="s">
        <v>508</v>
      </c>
      <c r="AC23" s="148"/>
      <c r="AF23"/>
      <c r="AG23"/>
      <c r="AH23"/>
    </row>
    <row r="24" spans="1:34" s="17" customFormat="1" ht="150" x14ac:dyDescent="0.25">
      <c r="A24" s="265"/>
      <c r="B24" s="265" t="s">
        <v>42</v>
      </c>
      <c r="C24" s="265" t="s">
        <v>43</v>
      </c>
      <c r="D24" s="215" t="s">
        <v>44</v>
      </c>
      <c r="E24" s="105" t="s">
        <v>34</v>
      </c>
      <c r="F24" s="106" t="s">
        <v>138</v>
      </c>
      <c r="G24" s="106">
        <v>100</v>
      </c>
      <c r="H24" s="98">
        <v>25</v>
      </c>
      <c r="I24" s="98">
        <v>25</v>
      </c>
      <c r="J24" s="97">
        <v>25</v>
      </c>
      <c r="K24" s="97">
        <v>25</v>
      </c>
      <c r="L24" s="37" t="s">
        <v>520</v>
      </c>
      <c r="M24" s="37" t="s">
        <v>520</v>
      </c>
      <c r="N24" s="37" t="s">
        <v>261</v>
      </c>
      <c r="O24" s="151">
        <f t="shared" si="0"/>
        <v>17</v>
      </c>
      <c r="P24" s="73" t="s">
        <v>521</v>
      </c>
      <c r="Q24" s="12" t="s">
        <v>397</v>
      </c>
      <c r="R24" s="151" t="s">
        <v>471</v>
      </c>
      <c r="S24" s="12" t="s">
        <v>359</v>
      </c>
      <c r="T24" s="12" t="s">
        <v>522</v>
      </c>
      <c r="U24" s="12" t="s">
        <v>523</v>
      </c>
      <c r="V24" s="12" t="s">
        <v>206</v>
      </c>
      <c r="W24" s="13" t="s">
        <v>460</v>
      </c>
      <c r="X24" s="13"/>
      <c r="Y24" s="13">
        <v>0.5</v>
      </c>
      <c r="Z24" s="13">
        <v>0.5</v>
      </c>
      <c r="AA24" s="13"/>
      <c r="AB24" s="15" t="s">
        <v>524</v>
      </c>
      <c r="AC24" s="148"/>
      <c r="AF24"/>
      <c r="AG24"/>
      <c r="AH24"/>
    </row>
    <row r="25" spans="1:34" s="17" customFormat="1" ht="120" x14ac:dyDescent="0.25">
      <c r="A25" s="265"/>
      <c r="B25" s="265"/>
      <c r="C25" s="265"/>
      <c r="D25" s="218" t="s">
        <v>45</v>
      </c>
      <c r="E25" s="102" t="s">
        <v>46</v>
      </c>
      <c r="F25" s="76" t="s">
        <v>139</v>
      </c>
      <c r="G25" s="75">
        <v>1</v>
      </c>
      <c r="H25" s="99"/>
      <c r="I25" s="99" t="s">
        <v>191</v>
      </c>
      <c r="J25" s="103" t="s">
        <v>144</v>
      </c>
      <c r="K25" s="103" t="s">
        <v>191</v>
      </c>
      <c r="L25" s="11" t="s">
        <v>208</v>
      </c>
      <c r="M25" s="11" t="s">
        <v>454</v>
      </c>
      <c r="N25" s="72" t="s">
        <v>261</v>
      </c>
      <c r="O25" s="151">
        <f t="shared" si="0"/>
        <v>18</v>
      </c>
      <c r="P25" s="73" t="s">
        <v>525</v>
      </c>
      <c r="Q25" s="151" t="s">
        <v>526</v>
      </c>
      <c r="R25" s="151" t="s">
        <v>471</v>
      </c>
      <c r="S25" s="13">
        <v>1</v>
      </c>
      <c r="T25" s="15" t="s">
        <v>778</v>
      </c>
      <c r="U25" s="11" t="s">
        <v>779</v>
      </c>
      <c r="V25" s="12" t="s">
        <v>206</v>
      </c>
      <c r="W25" s="13" t="s">
        <v>460</v>
      </c>
      <c r="X25" s="12"/>
      <c r="Y25" s="12"/>
      <c r="Z25" s="12"/>
      <c r="AA25" s="87">
        <v>1</v>
      </c>
      <c r="AB25" s="15" t="s">
        <v>527</v>
      </c>
      <c r="AC25" s="148"/>
      <c r="AF25"/>
      <c r="AG25"/>
      <c r="AH25"/>
    </row>
    <row r="26" spans="1:34" s="17" customFormat="1" ht="120" x14ac:dyDescent="0.25">
      <c r="A26" s="265"/>
      <c r="B26" s="265"/>
      <c r="C26" s="265"/>
      <c r="D26" s="218" t="s">
        <v>47</v>
      </c>
      <c r="E26" s="102" t="s">
        <v>34</v>
      </c>
      <c r="F26" s="76" t="s">
        <v>141</v>
      </c>
      <c r="G26" s="75">
        <v>1</v>
      </c>
      <c r="H26" s="99"/>
      <c r="I26" s="99"/>
      <c r="J26" s="99" t="s">
        <v>140</v>
      </c>
      <c r="K26" s="103" t="s">
        <v>140</v>
      </c>
      <c r="L26" s="37"/>
      <c r="M26" s="7"/>
      <c r="N26" s="37"/>
      <c r="O26" s="151"/>
      <c r="P26" s="73" t="s">
        <v>528</v>
      </c>
      <c r="Q26" s="37"/>
      <c r="R26" s="19"/>
      <c r="S26" s="19"/>
      <c r="T26" s="19"/>
      <c r="U26" s="19"/>
      <c r="V26" s="19"/>
      <c r="W26" s="19"/>
      <c r="X26" s="18"/>
      <c r="Y26" s="18"/>
      <c r="Z26" s="18"/>
      <c r="AA26" s="27"/>
      <c r="AB26" s="15"/>
      <c r="AC26" s="148"/>
      <c r="AF26"/>
      <c r="AG26"/>
      <c r="AH26"/>
    </row>
    <row r="27" spans="1:34" s="17" customFormat="1" ht="120" x14ac:dyDescent="0.25">
      <c r="A27" s="265"/>
      <c r="B27" s="265"/>
      <c r="C27" s="265"/>
      <c r="D27" s="218" t="s">
        <v>48</v>
      </c>
      <c r="E27" s="102" t="s">
        <v>34</v>
      </c>
      <c r="F27" s="76" t="s">
        <v>142</v>
      </c>
      <c r="G27" s="75">
        <v>12</v>
      </c>
      <c r="H27" s="99">
        <v>3</v>
      </c>
      <c r="I27" s="99">
        <v>3</v>
      </c>
      <c r="J27" s="103">
        <v>3</v>
      </c>
      <c r="K27" s="103">
        <v>3</v>
      </c>
      <c r="L27" s="11" t="s">
        <v>208</v>
      </c>
      <c r="M27" s="11" t="s">
        <v>454</v>
      </c>
      <c r="N27" s="11" t="s">
        <v>261</v>
      </c>
      <c r="O27" s="151">
        <f>O25+1</f>
        <v>19</v>
      </c>
      <c r="P27" s="73" t="s">
        <v>529</v>
      </c>
      <c r="Q27" s="151" t="s">
        <v>530</v>
      </c>
      <c r="R27" s="151" t="s">
        <v>471</v>
      </c>
      <c r="S27" s="12" t="s">
        <v>380</v>
      </c>
      <c r="T27" s="12" t="s">
        <v>531</v>
      </c>
      <c r="U27" s="12" t="s">
        <v>532</v>
      </c>
      <c r="V27" s="12" t="s">
        <v>206</v>
      </c>
      <c r="W27" s="13" t="s">
        <v>460</v>
      </c>
      <c r="X27" s="13"/>
      <c r="Y27" s="67">
        <v>1</v>
      </c>
      <c r="Z27" s="67"/>
      <c r="AA27" s="67">
        <v>2</v>
      </c>
      <c r="AB27" s="15" t="s">
        <v>517</v>
      </c>
      <c r="AC27" s="148"/>
      <c r="AF27"/>
      <c r="AG27"/>
      <c r="AH27"/>
    </row>
    <row r="28" spans="1:34" s="17" customFormat="1" ht="75" x14ac:dyDescent="0.25">
      <c r="A28" s="265"/>
      <c r="B28" s="265"/>
      <c r="C28" s="265" t="s">
        <v>49</v>
      </c>
      <c r="D28" s="218" t="s">
        <v>671</v>
      </c>
      <c r="E28" s="102" t="s">
        <v>50</v>
      </c>
      <c r="F28" s="41" t="s">
        <v>143</v>
      </c>
      <c r="G28" s="75">
        <v>100</v>
      </c>
      <c r="H28" s="99">
        <v>40</v>
      </c>
      <c r="I28" s="99">
        <v>40</v>
      </c>
      <c r="J28" s="103">
        <v>10</v>
      </c>
      <c r="K28" s="103">
        <v>10</v>
      </c>
      <c r="L28" s="37" t="s">
        <v>208</v>
      </c>
      <c r="M28" s="37" t="s">
        <v>672</v>
      </c>
      <c r="N28" s="37" t="s">
        <v>261</v>
      </c>
      <c r="O28" s="151">
        <f t="shared" si="0"/>
        <v>20</v>
      </c>
      <c r="P28" s="31" t="s">
        <v>676</v>
      </c>
      <c r="Q28" s="88" t="s">
        <v>673</v>
      </c>
      <c r="R28" s="72" t="s">
        <v>471</v>
      </c>
      <c r="S28" s="126">
        <v>1</v>
      </c>
      <c r="T28" s="39" t="s">
        <v>688</v>
      </c>
      <c r="U28" s="39" t="s">
        <v>674</v>
      </c>
      <c r="V28" s="12" t="s">
        <v>213</v>
      </c>
      <c r="W28" s="13" t="s">
        <v>460</v>
      </c>
      <c r="X28" s="40"/>
      <c r="Y28" s="40"/>
      <c r="Z28" s="151"/>
      <c r="AA28" s="40">
        <v>1</v>
      </c>
      <c r="AB28" s="15" t="s">
        <v>675</v>
      </c>
      <c r="AC28" s="148"/>
      <c r="AF28"/>
      <c r="AG28"/>
      <c r="AH28"/>
    </row>
    <row r="29" spans="1:34" s="17" customFormat="1" ht="60" x14ac:dyDescent="0.25">
      <c r="A29" s="265"/>
      <c r="B29" s="265"/>
      <c r="C29" s="265"/>
      <c r="D29" s="215" t="s">
        <v>51</v>
      </c>
      <c r="E29" s="147" t="s">
        <v>193</v>
      </c>
      <c r="F29" s="149" t="s">
        <v>192</v>
      </c>
      <c r="G29" s="149">
        <v>100</v>
      </c>
      <c r="H29" s="146">
        <v>25</v>
      </c>
      <c r="I29" s="146">
        <v>50</v>
      </c>
      <c r="J29" s="149">
        <v>10</v>
      </c>
      <c r="K29" s="149">
        <v>15</v>
      </c>
      <c r="L29" s="37" t="s">
        <v>208</v>
      </c>
      <c r="M29" s="37" t="s">
        <v>672</v>
      </c>
      <c r="N29" s="37" t="s">
        <v>261</v>
      </c>
      <c r="O29" s="151">
        <f t="shared" si="0"/>
        <v>21</v>
      </c>
      <c r="P29" s="31" t="s">
        <v>780</v>
      </c>
      <c r="Q29" s="88" t="s">
        <v>673</v>
      </c>
      <c r="R29" s="88" t="s">
        <v>677</v>
      </c>
      <c r="S29" s="126">
        <v>1</v>
      </c>
      <c r="T29" s="39" t="s">
        <v>781</v>
      </c>
      <c r="U29" s="39" t="s">
        <v>783</v>
      </c>
      <c r="V29" s="12" t="s">
        <v>213</v>
      </c>
      <c r="W29" s="13" t="s">
        <v>460</v>
      </c>
      <c r="X29" s="40"/>
      <c r="Y29" s="40">
        <v>0.5</v>
      </c>
      <c r="Z29" s="151"/>
      <c r="AA29" s="40">
        <v>0.5</v>
      </c>
      <c r="AB29" s="15" t="s">
        <v>782</v>
      </c>
      <c r="AC29" s="148"/>
      <c r="AF29"/>
      <c r="AG29"/>
      <c r="AH29"/>
    </row>
    <row r="30" spans="1:34" s="17" customFormat="1" ht="90" x14ac:dyDescent="0.25">
      <c r="A30" s="265"/>
      <c r="B30" s="265"/>
      <c r="C30" s="265"/>
      <c r="D30" s="218" t="s">
        <v>52</v>
      </c>
      <c r="E30" s="102" t="s">
        <v>53</v>
      </c>
      <c r="F30" s="76" t="s">
        <v>145</v>
      </c>
      <c r="G30" s="75">
        <v>1</v>
      </c>
      <c r="H30" s="75" t="s">
        <v>132</v>
      </c>
      <c r="I30" s="99" t="s">
        <v>132</v>
      </c>
      <c r="J30" s="103"/>
      <c r="K30" s="103"/>
      <c r="L30" s="151" t="s">
        <v>208</v>
      </c>
      <c r="M30" s="151" t="s">
        <v>212</v>
      </c>
      <c r="N30" s="151" t="s">
        <v>261</v>
      </c>
      <c r="O30" s="151">
        <f t="shared" si="0"/>
        <v>22</v>
      </c>
      <c r="P30" s="73" t="s">
        <v>533</v>
      </c>
      <c r="Q30" s="151" t="s">
        <v>534</v>
      </c>
      <c r="R30" s="151" t="s">
        <v>465</v>
      </c>
      <c r="S30" s="12" t="s">
        <v>359</v>
      </c>
      <c r="T30" s="12" t="s">
        <v>535</v>
      </c>
      <c r="U30" s="12" t="s">
        <v>536</v>
      </c>
      <c r="V30" s="12" t="s">
        <v>206</v>
      </c>
      <c r="W30" s="13" t="s">
        <v>460</v>
      </c>
      <c r="X30" s="13"/>
      <c r="Y30" s="67"/>
      <c r="Z30" s="67"/>
      <c r="AA30" s="67">
        <v>1</v>
      </c>
      <c r="AB30" s="15" t="s">
        <v>537</v>
      </c>
      <c r="AC30" s="148"/>
      <c r="AF30"/>
      <c r="AG30"/>
      <c r="AH30"/>
    </row>
    <row r="31" spans="1:34" s="17" customFormat="1" ht="105" x14ac:dyDescent="0.25">
      <c r="A31" s="265"/>
      <c r="B31" s="265"/>
      <c r="C31" s="265"/>
      <c r="D31" s="218" t="s">
        <v>54</v>
      </c>
      <c r="E31" s="102" t="s">
        <v>55</v>
      </c>
      <c r="F31" s="76" t="s">
        <v>146</v>
      </c>
      <c r="G31" s="75">
        <v>1</v>
      </c>
      <c r="H31" s="103"/>
      <c r="I31" s="99">
        <v>0.5</v>
      </c>
      <c r="J31" s="103">
        <v>0.5</v>
      </c>
      <c r="K31" s="103"/>
      <c r="L31" s="37" t="s">
        <v>679</v>
      </c>
      <c r="M31" s="37" t="s">
        <v>611</v>
      </c>
      <c r="N31" s="37" t="s">
        <v>261</v>
      </c>
      <c r="O31" s="151">
        <f t="shared" si="0"/>
        <v>23</v>
      </c>
      <c r="P31" s="31" t="s">
        <v>845</v>
      </c>
      <c r="Q31" s="12" t="s">
        <v>678</v>
      </c>
      <c r="R31" s="72" t="s">
        <v>471</v>
      </c>
      <c r="S31" s="126">
        <v>1</v>
      </c>
      <c r="T31" s="39" t="s">
        <v>686</v>
      </c>
      <c r="U31" s="39" t="s">
        <v>674</v>
      </c>
      <c r="V31" s="12" t="s">
        <v>213</v>
      </c>
      <c r="W31" s="13" t="s">
        <v>460</v>
      </c>
      <c r="X31" s="40"/>
      <c r="Y31" s="40"/>
      <c r="Z31" s="151"/>
      <c r="AA31" s="40">
        <v>1</v>
      </c>
      <c r="AB31" s="15" t="s">
        <v>675</v>
      </c>
      <c r="AC31" s="148"/>
      <c r="AF31"/>
      <c r="AG31"/>
      <c r="AH31"/>
    </row>
    <row r="32" spans="1:34" s="17" customFormat="1" ht="75" x14ac:dyDescent="0.25">
      <c r="A32" s="265"/>
      <c r="B32" s="265" t="s">
        <v>56</v>
      </c>
      <c r="C32" s="265" t="s">
        <v>57</v>
      </c>
      <c r="D32" s="218" t="s">
        <v>58</v>
      </c>
      <c r="E32" s="102" t="s">
        <v>59</v>
      </c>
      <c r="F32" s="76" t="s">
        <v>147</v>
      </c>
      <c r="G32" s="75">
        <v>1</v>
      </c>
      <c r="H32" s="22"/>
      <c r="I32" s="99" t="s">
        <v>140</v>
      </c>
      <c r="J32" s="103" t="s">
        <v>140</v>
      </c>
      <c r="K32" s="103"/>
      <c r="L32" s="37" t="s">
        <v>208</v>
      </c>
      <c r="M32" s="37" t="s">
        <v>672</v>
      </c>
      <c r="N32" s="37" t="s">
        <v>261</v>
      </c>
      <c r="O32" s="151">
        <f t="shared" si="0"/>
        <v>24</v>
      </c>
      <c r="P32" s="31" t="s">
        <v>680</v>
      </c>
      <c r="Q32" s="12" t="s">
        <v>678</v>
      </c>
      <c r="R32" s="72" t="s">
        <v>471</v>
      </c>
      <c r="S32" s="126">
        <v>1</v>
      </c>
      <c r="T32" s="39" t="s">
        <v>687</v>
      </c>
      <c r="U32" s="39" t="s">
        <v>674</v>
      </c>
      <c r="V32" s="12" t="s">
        <v>213</v>
      </c>
      <c r="W32" s="13" t="s">
        <v>460</v>
      </c>
      <c r="X32" s="40"/>
      <c r="Y32" s="40"/>
      <c r="Z32" s="151"/>
      <c r="AA32" s="40">
        <v>1</v>
      </c>
      <c r="AB32" s="15" t="s">
        <v>675</v>
      </c>
      <c r="AC32" s="148"/>
      <c r="AF32"/>
      <c r="AG32"/>
      <c r="AH32"/>
    </row>
    <row r="33" spans="1:34" s="17" customFormat="1" ht="75" x14ac:dyDescent="0.25">
      <c r="A33" s="281"/>
      <c r="B33" s="265"/>
      <c r="C33" s="265"/>
      <c r="D33" s="218" t="s">
        <v>60</v>
      </c>
      <c r="E33" s="102" t="s">
        <v>61</v>
      </c>
      <c r="F33" s="76" t="s">
        <v>148</v>
      </c>
      <c r="G33" s="75">
        <v>3</v>
      </c>
      <c r="H33" s="99"/>
      <c r="I33" s="99">
        <v>1</v>
      </c>
      <c r="J33" s="103">
        <v>1</v>
      </c>
      <c r="K33" s="103">
        <v>1</v>
      </c>
      <c r="L33" s="37" t="s">
        <v>208</v>
      </c>
      <c r="M33" s="37" t="s">
        <v>672</v>
      </c>
      <c r="N33" s="37" t="s">
        <v>261</v>
      </c>
      <c r="O33" s="151">
        <f t="shared" si="0"/>
        <v>25</v>
      </c>
      <c r="P33" s="31" t="s">
        <v>681</v>
      </c>
      <c r="Q33" s="12" t="s">
        <v>678</v>
      </c>
      <c r="R33" s="72" t="s">
        <v>471</v>
      </c>
      <c r="S33" s="126">
        <v>1</v>
      </c>
      <c r="T33" s="39" t="s">
        <v>689</v>
      </c>
      <c r="U33" s="39" t="s">
        <v>674</v>
      </c>
      <c r="V33" s="12" t="s">
        <v>213</v>
      </c>
      <c r="W33" s="13" t="s">
        <v>460</v>
      </c>
      <c r="X33" s="40"/>
      <c r="Y33" s="40"/>
      <c r="Z33" s="151"/>
      <c r="AA33" s="40">
        <v>1</v>
      </c>
      <c r="AB33" s="15" t="s">
        <v>675</v>
      </c>
      <c r="AC33" s="148"/>
      <c r="AF33"/>
      <c r="AG33"/>
      <c r="AH33"/>
    </row>
    <row r="34" spans="1:34" ht="60" x14ac:dyDescent="0.25">
      <c r="A34" s="265" t="s">
        <v>62</v>
      </c>
      <c r="B34" s="267" t="s">
        <v>63</v>
      </c>
      <c r="C34" s="238" t="s">
        <v>64</v>
      </c>
      <c r="D34" s="238" t="s">
        <v>65</v>
      </c>
      <c r="E34" s="240" t="s">
        <v>66</v>
      </c>
      <c r="F34" s="257" t="s">
        <v>195</v>
      </c>
      <c r="G34" s="257">
        <v>1</v>
      </c>
      <c r="H34" s="250" t="s">
        <v>140</v>
      </c>
      <c r="I34" s="250" t="s">
        <v>140</v>
      </c>
      <c r="J34" s="247"/>
      <c r="K34" s="247"/>
      <c r="L34" s="37" t="s">
        <v>520</v>
      </c>
      <c r="M34" s="37" t="s">
        <v>520</v>
      </c>
      <c r="N34" s="37" t="s">
        <v>261</v>
      </c>
      <c r="O34" s="151">
        <f t="shared" si="0"/>
        <v>26</v>
      </c>
      <c r="P34" s="132" t="s">
        <v>605</v>
      </c>
      <c r="Q34" s="37" t="s">
        <v>539</v>
      </c>
      <c r="R34" s="37" t="s">
        <v>420</v>
      </c>
      <c r="S34" s="37" t="s">
        <v>359</v>
      </c>
      <c r="T34" s="37" t="s">
        <v>556</v>
      </c>
      <c r="U34" s="37" t="s">
        <v>855</v>
      </c>
      <c r="V34" s="37" t="s">
        <v>206</v>
      </c>
      <c r="W34" s="37" t="s">
        <v>460</v>
      </c>
      <c r="X34" s="37"/>
      <c r="Y34" s="37"/>
      <c r="Z34" s="37"/>
      <c r="AA34" s="230">
        <v>1</v>
      </c>
      <c r="AB34" s="15" t="s">
        <v>557</v>
      </c>
      <c r="AC34" s="148"/>
      <c r="AF34"/>
      <c r="AG34"/>
      <c r="AH34"/>
    </row>
    <row r="35" spans="1:34" ht="105" x14ac:dyDescent="0.25">
      <c r="A35" s="265"/>
      <c r="B35" s="267"/>
      <c r="C35" s="239"/>
      <c r="D35" s="288"/>
      <c r="E35" s="289"/>
      <c r="F35" s="259"/>
      <c r="G35" s="259"/>
      <c r="H35" s="251"/>
      <c r="I35" s="251"/>
      <c r="J35" s="249"/>
      <c r="K35" s="249"/>
      <c r="L35" s="37" t="s">
        <v>520</v>
      </c>
      <c r="M35" s="37" t="s">
        <v>520</v>
      </c>
      <c r="N35" s="37" t="s">
        <v>210</v>
      </c>
      <c r="O35" s="151">
        <f t="shared" si="0"/>
        <v>27</v>
      </c>
      <c r="P35" s="132" t="s">
        <v>606</v>
      </c>
      <c r="Q35" s="151" t="s">
        <v>746</v>
      </c>
      <c r="R35" s="150" t="s">
        <v>420</v>
      </c>
      <c r="S35" s="55">
        <v>2</v>
      </c>
      <c r="T35" s="53" t="s">
        <v>558</v>
      </c>
      <c r="U35" s="53" t="s">
        <v>559</v>
      </c>
      <c r="V35" s="12" t="s">
        <v>206</v>
      </c>
      <c r="W35" s="13" t="s">
        <v>460</v>
      </c>
      <c r="X35" s="53"/>
      <c r="Y35" s="53"/>
      <c r="Z35" s="53"/>
      <c r="AA35" s="54">
        <v>2</v>
      </c>
      <c r="AB35" s="15" t="s">
        <v>560</v>
      </c>
      <c r="AC35" s="148"/>
      <c r="AF35"/>
      <c r="AG35"/>
      <c r="AH35"/>
    </row>
    <row r="36" spans="1:34" ht="105" x14ac:dyDescent="0.25">
      <c r="A36" s="265"/>
      <c r="B36" s="267"/>
      <c r="C36" s="239"/>
      <c r="D36" s="215" t="s">
        <v>67</v>
      </c>
      <c r="E36" s="105" t="s">
        <v>66</v>
      </c>
      <c r="F36" s="45" t="s">
        <v>194</v>
      </c>
      <c r="G36" s="45">
        <v>1</v>
      </c>
      <c r="H36" s="98"/>
      <c r="I36" s="98">
        <v>0.33</v>
      </c>
      <c r="J36" s="97">
        <v>0.33</v>
      </c>
      <c r="K36" s="97">
        <v>0.33</v>
      </c>
      <c r="L36" s="37" t="s">
        <v>520</v>
      </c>
      <c r="M36" s="37" t="s">
        <v>520</v>
      </c>
      <c r="N36" s="37" t="s">
        <v>261</v>
      </c>
      <c r="O36" s="151">
        <f t="shared" si="0"/>
        <v>28</v>
      </c>
      <c r="P36" s="31" t="s">
        <v>682</v>
      </c>
      <c r="Q36" s="12" t="s">
        <v>746</v>
      </c>
      <c r="R36" s="88" t="s">
        <v>420</v>
      </c>
      <c r="S36" s="126">
        <v>1</v>
      </c>
      <c r="T36" s="39" t="s">
        <v>685</v>
      </c>
      <c r="U36" s="39" t="s">
        <v>674</v>
      </c>
      <c r="V36" s="12" t="s">
        <v>213</v>
      </c>
      <c r="W36" s="13" t="s">
        <v>460</v>
      </c>
      <c r="X36" s="40"/>
      <c r="Y36" s="40"/>
      <c r="Z36" s="151"/>
      <c r="AA36" s="40">
        <v>1</v>
      </c>
      <c r="AB36" s="15" t="s">
        <v>675</v>
      </c>
      <c r="AC36" s="148"/>
      <c r="AD36" s="148"/>
      <c r="AF36"/>
      <c r="AG36"/>
    </row>
    <row r="37" spans="1:34" ht="120" x14ac:dyDescent="0.25">
      <c r="A37" s="265"/>
      <c r="B37" s="267"/>
      <c r="C37" s="267" t="s">
        <v>68</v>
      </c>
      <c r="D37" s="218" t="s">
        <v>69</v>
      </c>
      <c r="E37" s="102" t="s">
        <v>66</v>
      </c>
      <c r="F37" s="76" t="s">
        <v>150</v>
      </c>
      <c r="G37" s="75">
        <v>1</v>
      </c>
      <c r="H37" s="103"/>
      <c r="I37" s="99" t="s">
        <v>140</v>
      </c>
      <c r="J37" s="99" t="s">
        <v>140</v>
      </c>
      <c r="K37" s="103"/>
      <c r="L37" s="37" t="s">
        <v>208</v>
      </c>
      <c r="M37" s="37" t="s">
        <v>454</v>
      </c>
      <c r="N37" s="37" t="s">
        <v>261</v>
      </c>
      <c r="O37" s="151">
        <f t="shared" si="0"/>
        <v>29</v>
      </c>
      <c r="P37" s="31" t="s">
        <v>684</v>
      </c>
      <c r="Q37" s="12" t="s">
        <v>476</v>
      </c>
      <c r="R37" s="72" t="s">
        <v>471</v>
      </c>
      <c r="S37" s="126">
        <v>1</v>
      </c>
      <c r="T37" s="39" t="s">
        <v>683</v>
      </c>
      <c r="U37" s="39" t="s">
        <v>674</v>
      </c>
      <c r="V37" s="12" t="s">
        <v>213</v>
      </c>
      <c r="W37" s="13" t="s">
        <v>460</v>
      </c>
      <c r="X37" s="40"/>
      <c r="Y37" s="40"/>
      <c r="Z37" s="151"/>
      <c r="AA37" s="40">
        <v>1</v>
      </c>
      <c r="AB37" s="15" t="s">
        <v>675</v>
      </c>
      <c r="AC37" s="148"/>
      <c r="AD37" s="148"/>
      <c r="AF37"/>
      <c r="AG37"/>
    </row>
    <row r="38" spans="1:34" ht="105" x14ac:dyDescent="0.25">
      <c r="A38" s="265"/>
      <c r="B38" s="267"/>
      <c r="C38" s="267"/>
      <c r="D38" s="215" t="s">
        <v>197</v>
      </c>
      <c r="E38" s="105" t="s">
        <v>66</v>
      </c>
      <c r="F38" s="106" t="s">
        <v>151</v>
      </c>
      <c r="G38" s="106">
        <v>12</v>
      </c>
      <c r="H38" s="97">
        <v>3</v>
      </c>
      <c r="I38" s="98">
        <v>3</v>
      </c>
      <c r="J38" s="97">
        <v>3</v>
      </c>
      <c r="K38" s="97">
        <v>3</v>
      </c>
      <c r="L38" s="11" t="s">
        <v>208</v>
      </c>
      <c r="M38" s="37" t="s">
        <v>454</v>
      </c>
      <c r="N38" s="35" t="s">
        <v>210</v>
      </c>
      <c r="O38" s="151">
        <f t="shared" si="0"/>
        <v>30</v>
      </c>
      <c r="P38" s="152" t="s">
        <v>538</v>
      </c>
      <c r="Q38" s="151" t="s">
        <v>539</v>
      </c>
      <c r="R38" s="151" t="s">
        <v>471</v>
      </c>
      <c r="S38" s="67">
        <v>3</v>
      </c>
      <c r="T38" s="11" t="s">
        <v>540</v>
      </c>
      <c r="U38" s="11" t="s">
        <v>541</v>
      </c>
      <c r="V38" s="12" t="s">
        <v>206</v>
      </c>
      <c r="W38" s="13" t="s">
        <v>460</v>
      </c>
      <c r="X38" s="14"/>
      <c r="Y38" s="14"/>
      <c r="Z38" s="14"/>
      <c r="AA38" s="67">
        <v>3</v>
      </c>
      <c r="AB38" s="15" t="s">
        <v>542</v>
      </c>
      <c r="AC38" s="148"/>
      <c r="AF38"/>
      <c r="AG38"/>
    </row>
    <row r="39" spans="1:34" ht="75" x14ac:dyDescent="0.25">
      <c r="A39" s="265"/>
      <c r="B39" s="267"/>
      <c r="C39" s="267"/>
      <c r="D39" s="218" t="s">
        <v>70</v>
      </c>
      <c r="E39" s="102" t="s">
        <v>66</v>
      </c>
      <c r="F39" s="76" t="s">
        <v>152</v>
      </c>
      <c r="G39" s="75">
        <v>2</v>
      </c>
      <c r="H39" s="103">
        <v>1</v>
      </c>
      <c r="I39" s="99">
        <v>1</v>
      </c>
      <c r="J39" s="99"/>
      <c r="K39" s="99"/>
      <c r="L39" s="53" t="s">
        <v>208</v>
      </c>
      <c r="M39" s="37" t="s">
        <v>454</v>
      </c>
      <c r="N39" s="35" t="s">
        <v>210</v>
      </c>
      <c r="O39" s="151">
        <f t="shared" si="0"/>
        <v>31</v>
      </c>
      <c r="P39" s="64" t="s">
        <v>543</v>
      </c>
      <c r="Q39" s="216" t="s">
        <v>544</v>
      </c>
      <c r="R39" s="151" t="s">
        <v>471</v>
      </c>
      <c r="S39" s="24">
        <v>1</v>
      </c>
      <c r="T39" s="24" t="s">
        <v>545</v>
      </c>
      <c r="U39" s="24" t="s">
        <v>546</v>
      </c>
      <c r="V39" s="12" t="s">
        <v>206</v>
      </c>
      <c r="W39" s="13" t="s">
        <v>460</v>
      </c>
      <c r="X39" s="24"/>
      <c r="Y39" s="24"/>
      <c r="Z39" s="24">
        <v>1</v>
      </c>
      <c r="AA39" s="24"/>
      <c r="AB39" s="15" t="s">
        <v>547</v>
      </c>
      <c r="AC39" s="148"/>
      <c r="AF39"/>
      <c r="AG39"/>
    </row>
    <row r="40" spans="1:34" ht="60" x14ac:dyDescent="0.25">
      <c r="A40" s="265"/>
      <c r="B40" s="267"/>
      <c r="C40" s="267"/>
      <c r="D40" s="218" t="s">
        <v>196</v>
      </c>
      <c r="E40" s="102" t="s">
        <v>66</v>
      </c>
      <c r="F40" s="76" t="s">
        <v>153</v>
      </c>
      <c r="G40" s="24">
        <v>3</v>
      </c>
      <c r="H40" s="103">
        <v>1</v>
      </c>
      <c r="I40" s="99">
        <v>1</v>
      </c>
      <c r="K40" s="103">
        <v>1</v>
      </c>
      <c r="L40" s="53" t="s">
        <v>208</v>
      </c>
      <c r="M40" s="37" t="s">
        <v>454</v>
      </c>
      <c r="N40" s="35" t="s">
        <v>210</v>
      </c>
      <c r="O40" s="151">
        <f t="shared" si="0"/>
        <v>32</v>
      </c>
      <c r="P40" s="64" t="s">
        <v>548</v>
      </c>
      <c r="Q40" s="216" t="s">
        <v>544</v>
      </c>
      <c r="R40" s="151" t="s">
        <v>471</v>
      </c>
      <c r="S40" s="24">
        <v>1</v>
      </c>
      <c r="T40" s="24" t="s">
        <v>549</v>
      </c>
      <c r="U40" s="24" t="s">
        <v>550</v>
      </c>
      <c r="V40" s="12" t="s">
        <v>206</v>
      </c>
      <c r="W40" s="13" t="s">
        <v>460</v>
      </c>
      <c r="X40" s="77"/>
      <c r="Y40" s="77"/>
      <c r="Z40" s="77"/>
      <c r="AA40" s="78">
        <v>1</v>
      </c>
      <c r="AB40" s="15" t="s">
        <v>551</v>
      </c>
      <c r="AC40" s="148"/>
      <c r="AF40"/>
      <c r="AG40"/>
    </row>
    <row r="41" spans="1:34" ht="45" x14ac:dyDescent="0.25">
      <c r="A41" s="265"/>
      <c r="B41" s="267"/>
      <c r="C41" s="267"/>
      <c r="D41" s="238" t="s">
        <v>71</v>
      </c>
      <c r="E41" s="240" t="s">
        <v>72</v>
      </c>
      <c r="F41" s="257" t="s">
        <v>154</v>
      </c>
      <c r="G41" s="235">
        <v>100</v>
      </c>
      <c r="H41" s="250">
        <v>100</v>
      </c>
      <c r="I41" s="250">
        <v>100</v>
      </c>
      <c r="J41" s="247">
        <v>100</v>
      </c>
      <c r="K41" s="247">
        <v>100</v>
      </c>
      <c r="L41" s="11" t="s">
        <v>211</v>
      </c>
      <c r="M41" s="11" t="s">
        <v>279</v>
      </c>
      <c r="N41" s="11" t="s">
        <v>210</v>
      </c>
      <c r="O41" s="151">
        <f t="shared" si="0"/>
        <v>33</v>
      </c>
      <c r="P41" s="31" t="s">
        <v>280</v>
      </c>
      <c r="Q41" s="39" t="s">
        <v>281</v>
      </c>
      <c r="R41" s="16" t="s">
        <v>282</v>
      </c>
      <c r="S41" s="39">
        <v>2</v>
      </c>
      <c r="T41" s="11" t="s">
        <v>283</v>
      </c>
      <c r="U41" s="39" t="s">
        <v>284</v>
      </c>
      <c r="V41" s="12" t="s">
        <v>206</v>
      </c>
      <c r="W41" s="13" t="s">
        <v>460</v>
      </c>
      <c r="X41" s="11"/>
      <c r="Y41" s="11">
        <v>1</v>
      </c>
      <c r="Z41" s="11"/>
      <c r="AA41" s="11">
        <v>1</v>
      </c>
      <c r="AB41" s="15" t="s">
        <v>764</v>
      </c>
      <c r="AC41" s="148"/>
      <c r="AF41"/>
      <c r="AG41"/>
    </row>
    <row r="42" spans="1:34" ht="195" x14ac:dyDescent="0.25">
      <c r="A42" s="265"/>
      <c r="B42" s="267"/>
      <c r="C42" s="267"/>
      <c r="D42" s="239"/>
      <c r="E42" s="241"/>
      <c r="F42" s="258"/>
      <c r="G42" s="236"/>
      <c r="H42" s="254"/>
      <c r="I42" s="254"/>
      <c r="J42" s="248"/>
      <c r="K42" s="248"/>
      <c r="L42" s="11" t="s">
        <v>211</v>
      </c>
      <c r="M42" s="11" t="s">
        <v>454</v>
      </c>
      <c r="N42" s="11" t="s">
        <v>567</v>
      </c>
      <c r="O42" s="151">
        <f t="shared" si="0"/>
        <v>34</v>
      </c>
      <c r="P42" s="31" t="s">
        <v>568</v>
      </c>
      <c r="Q42" s="72" t="s">
        <v>691</v>
      </c>
      <c r="R42" s="72" t="s">
        <v>282</v>
      </c>
      <c r="S42" s="88">
        <v>1</v>
      </c>
      <c r="T42" s="72" t="s">
        <v>569</v>
      </c>
      <c r="U42" s="72" t="s">
        <v>570</v>
      </c>
      <c r="V42" s="12" t="s">
        <v>206</v>
      </c>
      <c r="W42" s="13" t="s">
        <v>460</v>
      </c>
      <c r="X42" s="88"/>
      <c r="Y42" s="88"/>
      <c r="Z42" s="88">
        <v>1</v>
      </c>
      <c r="AA42" s="88"/>
      <c r="AB42" s="15" t="s">
        <v>571</v>
      </c>
      <c r="AC42" s="148"/>
      <c r="AF42"/>
      <c r="AG42"/>
    </row>
    <row r="43" spans="1:34" ht="90" x14ac:dyDescent="0.35">
      <c r="A43" s="265"/>
      <c r="B43" s="267"/>
      <c r="C43" s="267"/>
      <c r="D43" s="239"/>
      <c r="E43" s="241"/>
      <c r="F43" s="258"/>
      <c r="G43" s="236"/>
      <c r="H43" s="254"/>
      <c r="I43" s="254"/>
      <c r="J43" s="248"/>
      <c r="K43" s="248"/>
      <c r="L43" s="11" t="s">
        <v>211</v>
      </c>
      <c r="M43" s="11" t="s">
        <v>454</v>
      </c>
      <c r="N43" s="11" t="s">
        <v>567</v>
      </c>
      <c r="O43" s="151">
        <f t="shared" si="0"/>
        <v>35</v>
      </c>
      <c r="P43" s="31" t="s">
        <v>572</v>
      </c>
      <c r="Q43" s="72" t="s">
        <v>573</v>
      </c>
      <c r="R43" s="61" t="s">
        <v>420</v>
      </c>
      <c r="S43" s="88">
        <v>1</v>
      </c>
      <c r="T43" s="72" t="s">
        <v>574</v>
      </c>
      <c r="U43" s="72" t="s">
        <v>575</v>
      </c>
      <c r="V43" s="12" t="s">
        <v>206</v>
      </c>
      <c r="W43" s="13" t="s">
        <v>460</v>
      </c>
      <c r="X43" s="88"/>
      <c r="Y43" s="88"/>
      <c r="Z43" s="88">
        <v>1</v>
      </c>
      <c r="AA43" s="88"/>
      <c r="AB43" s="15" t="s">
        <v>576</v>
      </c>
      <c r="AC43" s="148"/>
    </row>
    <row r="44" spans="1:34" ht="240" x14ac:dyDescent="0.35">
      <c r="A44" s="265"/>
      <c r="B44" s="267"/>
      <c r="C44" s="267"/>
      <c r="D44" s="239"/>
      <c r="E44" s="241"/>
      <c r="F44" s="258"/>
      <c r="G44" s="236"/>
      <c r="H44" s="254"/>
      <c r="I44" s="254"/>
      <c r="J44" s="248"/>
      <c r="K44" s="248"/>
      <c r="L44" s="11" t="s">
        <v>211</v>
      </c>
      <c r="M44" s="11" t="s">
        <v>454</v>
      </c>
      <c r="N44" s="11" t="s">
        <v>567</v>
      </c>
      <c r="O44" s="151">
        <f t="shared" si="0"/>
        <v>36</v>
      </c>
      <c r="P44" s="31" t="s">
        <v>577</v>
      </c>
      <c r="Q44" s="72" t="s">
        <v>692</v>
      </c>
      <c r="R44" s="72" t="s">
        <v>282</v>
      </c>
      <c r="S44" s="88">
        <v>1</v>
      </c>
      <c r="T44" s="72" t="s">
        <v>578</v>
      </c>
      <c r="U44" s="72" t="s">
        <v>579</v>
      </c>
      <c r="V44" s="12" t="s">
        <v>206</v>
      </c>
      <c r="W44" s="13" t="s">
        <v>460</v>
      </c>
      <c r="X44" s="88"/>
      <c r="Y44" s="88">
        <v>1</v>
      </c>
      <c r="Z44" s="88"/>
      <c r="AA44" s="88"/>
      <c r="AB44" s="15" t="s">
        <v>580</v>
      </c>
      <c r="AC44" s="148"/>
    </row>
    <row r="45" spans="1:34" ht="330" x14ac:dyDescent="0.35">
      <c r="A45" s="265"/>
      <c r="B45" s="267"/>
      <c r="C45" s="267"/>
      <c r="D45" s="239"/>
      <c r="E45" s="241"/>
      <c r="F45" s="258"/>
      <c r="G45" s="236"/>
      <c r="H45" s="254"/>
      <c r="I45" s="254"/>
      <c r="J45" s="248"/>
      <c r="K45" s="248"/>
      <c r="L45" s="11" t="s">
        <v>211</v>
      </c>
      <c r="M45" s="11" t="s">
        <v>454</v>
      </c>
      <c r="N45" s="11" t="s">
        <v>567</v>
      </c>
      <c r="O45" s="151">
        <f t="shared" si="0"/>
        <v>37</v>
      </c>
      <c r="P45" s="31" t="s">
        <v>581</v>
      </c>
      <c r="Q45" s="72" t="s">
        <v>784</v>
      </c>
      <c r="R45" s="72" t="s">
        <v>785</v>
      </c>
      <c r="S45" s="88">
        <v>1</v>
      </c>
      <c r="T45" s="72" t="s">
        <v>582</v>
      </c>
      <c r="U45" s="72" t="s">
        <v>583</v>
      </c>
      <c r="V45" s="12" t="s">
        <v>206</v>
      </c>
      <c r="W45" s="13" t="s">
        <v>460</v>
      </c>
      <c r="X45" s="88"/>
      <c r="Y45" s="88">
        <v>1</v>
      </c>
      <c r="Z45" s="88"/>
      <c r="AA45" s="88"/>
      <c r="AB45" s="15" t="s">
        <v>584</v>
      </c>
      <c r="AC45" s="148"/>
    </row>
    <row r="46" spans="1:34" ht="180" x14ac:dyDescent="0.35">
      <c r="A46" s="265"/>
      <c r="B46" s="267"/>
      <c r="C46" s="267"/>
      <c r="D46" s="239"/>
      <c r="E46" s="241"/>
      <c r="F46" s="258"/>
      <c r="G46" s="236"/>
      <c r="H46" s="254"/>
      <c r="I46" s="254"/>
      <c r="J46" s="248"/>
      <c r="K46" s="248"/>
      <c r="L46" s="11" t="s">
        <v>211</v>
      </c>
      <c r="M46" s="11" t="s">
        <v>454</v>
      </c>
      <c r="N46" s="11" t="s">
        <v>567</v>
      </c>
      <c r="O46" s="151">
        <f t="shared" si="0"/>
        <v>38</v>
      </c>
      <c r="P46" s="31" t="s">
        <v>585</v>
      </c>
      <c r="Q46" s="72" t="s">
        <v>693</v>
      </c>
      <c r="R46" s="72" t="s">
        <v>586</v>
      </c>
      <c r="S46" s="88">
        <v>2</v>
      </c>
      <c r="T46" s="72" t="s">
        <v>587</v>
      </c>
      <c r="U46" s="72" t="s">
        <v>588</v>
      </c>
      <c r="V46" s="12" t="s">
        <v>206</v>
      </c>
      <c r="W46" s="13" t="s">
        <v>460</v>
      </c>
      <c r="X46" s="88"/>
      <c r="Y46" s="88"/>
      <c r="Z46" s="88">
        <v>1</v>
      </c>
      <c r="AA46" s="88">
        <v>1</v>
      </c>
      <c r="AB46" s="15" t="s">
        <v>587</v>
      </c>
      <c r="AC46" s="148"/>
    </row>
    <row r="47" spans="1:34" ht="255" x14ac:dyDescent="0.35">
      <c r="A47" s="265"/>
      <c r="B47" s="267"/>
      <c r="C47" s="267"/>
      <c r="D47" s="239"/>
      <c r="E47" s="241"/>
      <c r="F47" s="258"/>
      <c r="G47" s="236"/>
      <c r="H47" s="254"/>
      <c r="I47" s="254"/>
      <c r="J47" s="248"/>
      <c r="K47" s="248"/>
      <c r="L47" s="11" t="s">
        <v>211</v>
      </c>
      <c r="M47" s="11" t="s">
        <v>454</v>
      </c>
      <c r="N47" s="11" t="s">
        <v>567</v>
      </c>
      <c r="O47" s="151">
        <f t="shared" si="0"/>
        <v>39</v>
      </c>
      <c r="P47" s="31" t="s">
        <v>589</v>
      </c>
      <c r="Q47" s="72" t="s">
        <v>694</v>
      </c>
      <c r="R47" s="72" t="s">
        <v>263</v>
      </c>
      <c r="S47" s="88">
        <v>1</v>
      </c>
      <c r="T47" s="72" t="s">
        <v>590</v>
      </c>
      <c r="U47" s="72" t="s">
        <v>591</v>
      </c>
      <c r="V47" s="12" t="s">
        <v>206</v>
      </c>
      <c r="W47" s="13" t="s">
        <v>460</v>
      </c>
      <c r="X47" s="88"/>
      <c r="Y47" s="88"/>
      <c r="Z47" s="88"/>
      <c r="AA47" s="88">
        <v>1</v>
      </c>
      <c r="AB47" s="15" t="s">
        <v>592</v>
      </c>
      <c r="AC47" s="148"/>
    </row>
    <row r="48" spans="1:34" ht="60" x14ac:dyDescent="0.35">
      <c r="A48" s="265"/>
      <c r="B48" s="267"/>
      <c r="C48" s="267"/>
      <c r="D48" s="239"/>
      <c r="E48" s="241"/>
      <c r="F48" s="258"/>
      <c r="G48" s="236"/>
      <c r="H48" s="254"/>
      <c r="I48" s="254"/>
      <c r="J48" s="248"/>
      <c r="K48" s="248"/>
      <c r="L48" s="11" t="s">
        <v>211</v>
      </c>
      <c r="M48" s="11" t="s">
        <v>454</v>
      </c>
      <c r="N48" s="11" t="s">
        <v>567</v>
      </c>
      <c r="O48" s="151">
        <f t="shared" si="0"/>
        <v>40</v>
      </c>
      <c r="P48" s="31" t="s">
        <v>593</v>
      </c>
      <c r="Q48" s="72" t="s">
        <v>7</v>
      </c>
      <c r="R48" s="72" t="s">
        <v>594</v>
      </c>
      <c r="S48" s="88">
        <v>1</v>
      </c>
      <c r="T48" s="72" t="s">
        <v>595</v>
      </c>
      <c r="U48" s="72" t="s">
        <v>596</v>
      </c>
      <c r="V48" s="12" t="s">
        <v>206</v>
      </c>
      <c r="W48" s="13" t="s">
        <v>460</v>
      </c>
      <c r="X48" s="88">
        <v>1</v>
      </c>
      <c r="Y48" s="88"/>
      <c r="Z48" s="88"/>
      <c r="AA48" s="88"/>
      <c r="AB48" s="15" t="s">
        <v>597</v>
      </c>
      <c r="AC48" s="148"/>
    </row>
    <row r="49" spans="1:33" ht="90" x14ac:dyDescent="0.35">
      <c r="A49" s="265"/>
      <c r="B49" s="267"/>
      <c r="C49" s="267"/>
      <c r="D49" s="239"/>
      <c r="E49" s="241"/>
      <c r="F49" s="258"/>
      <c r="G49" s="236"/>
      <c r="H49" s="254"/>
      <c r="I49" s="254"/>
      <c r="J49" s="248"/>
      <c r="K49" s="248"/>
      <c r="L49" s="11" t="s">
        <v>211</v>
      </c>
      <c r="M49" s="11" t="s">
        <v>454</v>
      </c>
      <c r="N49" s="11" t="s">
        <v>567</v>
      </c>
      <c r="O49" s="151">
        <f t="shared" si="0"/>
        <v>41</v>
      </c>
      <c r="P49" s="31" t="s">
        <v>598</v>
      </c>
      <c r="Q49" s="72" t="s">
        <v>7</v>
      </c>
      <c r="R49" s="72" t="s">
        <v>594</v>
      </c>
      <c r="S49" s="88">
        <v>1</v>
      </c>
      <c r="T49" s="72" t="s">
        <v>599</v>
      </c>
      <c r="U49" s="72" t="s">
        <v>600</v>
      </c>
      <c r="V49" s="12" t="s">
        <v>206</v>
      </c>
      <c r="W49" s="13" t="s">
        <v>460</v>
      </c>
      <c r="X49" s="88"/>
      <c r="Y49" s="88"/>
      <c r="Z49" s="88"/>
      <c r="AA49" s="88">
        <v>1</v>
      </c>
      <c r="AB49" s="15" t="s">
        <v>602</v>
      </c>
      <c r="AC49" s="148"/>
    </row>
    <row r="50" spans="1:33" ht="75" x14ac:dyDescent="0.35">
      <c r="A50" s="265"/>
      <c r="B50" s="267"/>
      <c r="C50" s="267"/>
      <c r="D50" s="239"/>
      <c r="E50" s="241"/>
      <c r="F50" s="258"/>
      <c r="G50" s="236"/>
      <c r="H50" s="254"/>
      <c r="I50" s="254"/>
      <c r="J50" s="248"/>
      <c r="K50" s="248"/>
      <c r="L50" s="11" t="s">
        <v>211</v>
      </c>
      <c r="M50" s="11" t="s">
        <v>454</v>
      </c>
      <c r="N50" s="11" t="s">
        <v>567</v>
      </c>
      <c r="O50" s="151">
        <f t="shared" si="0"/>
        <v>42</v>
      </c>
      <c r="P50" s="31" t="s">
        <v>601</v>
      </c>
      <c r="Q50" s="88" t="s">
        <v>305</v>
      </c>
      <c r="R50" s="72" t="s">
        <v>306</v>
      </c>
      <c r="S50" s="88">
        <v>1</v>
      </c>
      <c r="T50" s="72" t="s">
        <v>602</v>
      </c>
      <c r="U50" s="72" t="s">
        <v>603</v>
      </c>
      <c r="V50" s="12" t="s">
        <v>206</v>
      </c>
      <c r="W50" s="13" t="s">
        <v>460</v>
      </c>
      <c r="X50" s="88"/>
      <c r="Y50" s="88"/>
      <c r="Z50" s="88"/>
      <c r="AA50" s="88">
        <v>1</v>
      </c>
      <c r="AB50" s="15" t="s">
        <v>604</v>
      </c>
      <c r="AC50" s="148"/>
    </row>
    <row r="51" spans="1:33" ht="195" x14ac:dyDescent="0.35">
      <c r="A51" s="265"/>
      <c r="B51" s="265" t="s">
        <v>73</v>
      </c>
      <c r="C51" s="265" t="s">
        <v>74</v>
      </c>
      <c r="D51" s="238" t="s">
        <v>75</v>
      </c>
      <c r="E51" s="240" t="s">
        <v>72</v>
      </c>
      <c r="F51" s="235" t="s">
        <v>155</v>
      </c>
      <c r="G51" s="235">
        <v>100</v>
      </c>
      <c r="H51" s="250">
        <v>100</v>
      </c>
      <c r="I51" s="250">
        <v>100</v>
      </c>
      <c r="J51" s="247">
        <v>100</v>
      </c>
      <c r="K51" s="247">
        <v>100</v>
      </c>
      <c r="L51" s="11" t="s">
        <v>232</v>
      </c>
      <c r="M51" s="11" t="s">
        <v>260</v>
      </c>
      <c r="N51" s="11" t="s">
        <v>261</v>
      </c>
      <c r="O51" s="151">
        <f t="shared" si="0"/>
        <v>43</v>
      </c>
      <c r="P51" s="31" t="s">
        <v>262</v>
      </c>
      <c r="Q51" s="151" t="s">
        <v>9</v>
      </c>
      <c r="R51" s="11" t="s">
        <v>263</v>
      </c>
      <c r="S51" s="13">
        <v>3000</v>
      </c>
      <c r="T51" s="69" t="s">
        <v>264</v>
      </c>
      <c r="U51" s="11" t="s">
        <v>265</v>
      </c>
      <c r="V51" s="12" t="s">
        <v>206</v>
      </c>
      <c r="W51" s="13" t="s">
        <v>460</v>
      </c>
      <c r="X51" s="67"/>
      <c r="Y51" s="67">
        <v>1500</v>
      </c>
      <c r="Z51" s="67"/>
      <c r="AA51" s="67">
        <v>1500</v>
      </c>
      <c r="AB51" s="15" t="s">
        <v>266</v>
      </c>
      <c r="AC51" s="148"/>
    </row>
    <row r="52" spans="1:33" ht="90" x14ac:dyDescent="0.35">
      <c r="A52" s="265"/>
      <c r="B52" s="265"/>
      <c r="C52" s="265"/>
      <c r="D52" s="288"/>
      <c r="E52" s="289"/>
      <c r="F52" s="246"/>
      <c r="G52" s="246"/>
      <c r="H52" s="251"/>
      <c r="I52" s="251"/>
      <c r="J52" s="249"/>
      <c r="K52" s="249"/>
      <c r="L52" s="11" t="s">
        <v>232</v>
      </c>
      <c r="M52" s="11" t="s">
        <v>260</v>
      </c>
      <c r="N52" s="11" t="s">
        <v>261</v>
      </c>
      <c r="O52" s="151">
        <f t="shared" si="0"/>
        <v>44</v>
      </c>
      <c r="P52" s="64" t="s">
        <v>552</v>
      </c>
      <c r="Q52" s="151" t="s">
        <v>553</v>
      </c>
      <c r="R52" s="11" t="s">
        <v>462</v>
      </c>
      <c r="S52" s="67">
        <v>17</v>
      </c>
      <c r="T52" s="11" t="s">
        <v>554</v>
      </c>
      <c r="U52" s="11" t="s">
        <v>555</v>
      </c>
      <c r="V52" s="12" t="s">
        <v>206</v>
      </c>
      <c r="W52" s="13" t="s">
        <v>460</v>
      </c>
      <c r="X52" s="67">
        <f>0+0+2</f>
        <v>2</v>
      </c>
      <c r="Y52" s="67">
        <f>2+1+1</f>
        <v>4</v>
      </c>
      <c r="Z52" s="67">
        <f>3+2+2</f>
        <v>7</v>
      </c>
      <c r="AA52" s="67">
        <f>4</f>
        <v>4</v>
      </c>
      <c r="AB52" s="15" t="s">
        <v>554</v>
      </c>
      <c r="AC52" s="148"/>
    </row>
    <row r="53" spans="1:33" ht="105" x14ac:dyDescent="0.35">
      <c r="A53" s="265"/>
      <c r="B53" s="265"/>
      <c r="C53" s="265"/>
      <c r="D53" s="215" t="s">
        <v>76</v>
      </c>
      <c r="E53" s="105" t="s">
        <v>72</v>
      </c>
      <c r="F53" s="106" t="s">
        <v>156</v>
      </c>
      <c r="G53" s="106">
        <v>100</v>
      </c>
      <c r="H53" s="98"/>
      <c r="I53" s="98">
        <v>100</v>
      </c>
      <c r="J53" s="97">
        <v>100</v>
      </c>
      <c r="K53" s="97">
        <v>100</v>
      </c>
      <c r="L53" s="11" t="s">
        <v>232</v>
      </c>
      <c r="M53" s="11" t="s">
        <v>260</v>
      </c>
      <c r="N53" s="11" t="s">
        <v>261</v>
      </c>
      <c r="O53" s="151">
        <f t="shared" si="0"/>
        <v>45</v>
      </c>
      <c r="P53" s="152" t="s">
        <v>267</v>
      </c>
      <c r="Q53" s="151" t="s">
        <v>9</v>
      </c>
      <c r="R53" s="11" t="s">
        <v>263</v>
      </c>
      <c r="S53" s="88">
        <v>1</v>
      </c>
      <c r="T53" s="72" t="s">
        <v>696</v>
      </c>
      <c r="U53" s="72" t="s">
        <v>268</v>
      </c>
      <c r="V53" s="12" t="s">
        <v>206</v>
      </c>
      <c r="W53" s="13" t="s">
        <v>460</v>
      </c>
      <c r="X53" s="88"/>
      <c r="Y53" s="88">
        <v>0.5</v>
      </c>
      <c r="Z53" s="88"/>
      <c r="AA53" s="88">
        <v>0.5</v>
      </c>
      <c r="AB53" s="15" t="s">
        <v>269</v>
      </c>
      <c r="AC53" s="148"/>
    </row>
    <row r="54" spans="1:33" ht="135" x14ac:dyDescent="0.35">
      <c r="A54" s="265"/>
      <c r="B54" s="265"/>
      <c r="C54" s="265"/>
      <c r="D54" s="218" t="s">
        <v>77</v>
      </c>
      <c r="E54" s="102" t="s">
        <v>9</v>
      </c>
      <c r="F54" s="76" t="s">
        <v>157</v>
      </c>
      <c r="G54" s="75">
        <v>1</v>
      </c>
      <c r="H54" s="22"/>
      <c r="I54" s="99" t="s">
        <v>140</v>
      </c>
      <c r="J54" s="99" t="s">
        <v>140</v>
      </c>
      <c r="K54" s="103"/>
      <c r="L54" s="11" t="s">
        <v>232</v>
      </c>
      <c r="M54" s="11" t="s">
        <v>260</v>
      </c>
      <c r="N54" s="11" t="s">
        <v>261</v>
      </c>
      <c r="O54" s="151">
        <f t="shared" si="0"/>
        <v>46</v>
      </c>
      <c r="P54" s="152" t="s">
        <v>705</v>
      </c>
      <c r="Q54" s="151" t="s">
        <v>707</v>
      </c>
      <c r="R54" s="11" t="s">
        <v>263</v>
      </c>
      <c r="S54" s="13">
        <v>1</v>
      </c>
      <c r="T54" s="11" t="s">
        <v>697</v>
      </c>
      <c r="U54" s="11" t="s">
        <v>698</v>
      </c>
      <c r="V54" s="12" t="s">
        <v>206</v>
      </c>
      <c r="W54" s="13" t="s">
        <v>460</v>
      </c>
      <c r="X54" s="88"/>
      <c r="Y54" s="88">
        <v>0.5</v>
      </c>
      <c r="Z54" s="88"/>
      <c r="AA54" s="88">
        <v>0.5</v>
      </c>
      <c r="AB54" s="15" t="s">
        <v>700</v>
      </c>
      <c r="AC54" s="148"/>
    </row>
    <row r="55" spans="1:33" ht="165" x14ac:dyDescent="0.35">
      <c r="A55" s="265"/>
      <c r="B55" s="265"/>
      <c r="C55" s="265" t="s">
        <v>78</v>
      </c>
      <c r="D55" s="215" t="s">
        <v>79</v>
      </c>
      <c r="E55" s="105" t="s">
        <v>72</v>
      </c>
      <c r="F55" s="106" t="s">
        <v>158</v>
      </c>
      <c r="G55" s="106">
        <v>1</v>
      </c>
      <c r="H55" s="98" t="s">
        <v>189</v>
      </c>
      <c r="I55" s="98" t="s">
        <v>190</v>
      </c>
      <c r="J55" s="97"/>
      <c r="K55" s="97"/>
      <c r="L55" s="11" t="s">
        <v>232</v>
      </c>
      <c r="M55" s="11" t="s">
        <v>260</v>
      </c>
      <c r="N55" s="11" t="s">
        <v>261</v>
      </c>
      <c r="O55" s="151">
        <f t="shared" si="0"/>
        <v>47</v>
      </c>
      <c r="P55" s="152" t="s">
        <v>704</v>
      </c>
      <c r="Q55" s="151" t="s">
        <v>270</v>
      </c>
      <c r="R55" s="11" t="s">
        <v>271</v>
      </c>
      <c r="S55" s="13">
        <v>1</v>
      </c>
      <c r="T55" s="11" t="s">
        <v>699</v>
      </c>
      <c r="U55" s="151" t="s">
        <v>698</v>
      </c>
      <c r="V55" s="12" t="s">
        <v>206</v>
      </c>
      <c r="W55" s="13" t="s">
        <v>460</v>
      </c>
      <c r="X55" s="88"/>
      <c r="Y55" s="88">
        <v>0.5</v>
      </c>
      <c r="Z55" s="88"/>
      <c r="AA55" s="88">
        <v>0.5</v>
      </c>
      <c r="AB55" s="15" t="s">
        <v>700</v>
      </c>
      <c r="AC55" s="148"/>
      <c r="AE55"/>
      <c r="AF55" s="205"/>
      <c r="AG55" s="213"/>
    </row>
    <row r="56" spans="1:33" ht="165" x14ac:dyDescent="0.35">
      <c r="A56" s="265"/>
      <c r="B56" s="265"/>
      <c r="C56" s="265"/>
      <c r="D56" s="215" t="s">
        <v>80</v>
      </c>
      <c r="E56" s="156" t="s">
        <v>72</v>
      </c>
      <c r="F56" s="157" t="s">
        <v>159</v>
      </c>
      <c r="G56" s="157">
        <v>1</v>
      </c>
      <c r="H56" s="154" t="s">
        <v>189</v>
      </c>
      <c r="I56" s="154" t="s">
        <v>190</v>
      </c>
      <c r="J56" s="155"/>
      <c r="K56" s="155"/>
      <c r="L56" s="11" t="s">
        <v>232</v>
      </c>
      <c r="M56" s="11" t="s">
        <v>260</v>
      </c>
      <c r="N56" s="11" t="s">
        <v>261</v>
      </c>
      <c r="O56" s="151">
        <f t="shared" si="0"/>
        <v>48</v>
      </c>
      <c r="P56" s="152" t="s">
        <v>706</v>
      </c>
      <c r="Q56" s="151" t="s">
        <v>270</v>
      </c>
      <c r="R56" s="11" t="s">
        <v>271</v>
      </c>
      <c r="S56" s="13">
        <v>1</v>
      </c>
      <c r="T56" s="151" t="s">
        <v>701</v>
      </c>
      <c r="U56" s="151" t="s">
        <v>698</v>
      </c>
      <c r="V56" s="12" t="s">
        <v>206</v>
      </c>
      <c r="W56" s="13" t="s">
        <v>460</v>
      </c>
      <c r="X56" s="88"/>
      <c r="Y56" s="88">
        <v>0.5</v>
      </c>
      <c r="Z56" s="88"/>
      <c r="AA56" s="88">
        <v>0.5</v>
      </c>
      <c r="AB56" s="15" t="s">
        <v>700</v>
      </c>
      <c r="AC56" s="148"/>
      <c r="AE56"/>
      <c r="AF56" s="205"/>
      <c r="AG56" s="213"/>
    </row>
    <row r="57" spans="1:33" ht="255" x14ac:dyDescent="0.35">
      <c r="A57" s="265"/>
      <c r="B57" s="265"/>
      <c r="C57" s="265"/>
      <c r="D57" s="218" t="s">
        <v>81</v>
      </c>
      <c r="E57" s="102" t="s">
        <v>72</v>
      </c>
      <c r="F57" s="41" t="s">
        <v>160</v>
      </c>
      <c r="G57" s="75">
        <v>90</v>
      </c>
      <c r="H57" s="99">
        <v>90</v>
      </c>
      <c r="I57" s="99">
        <v>92</v>
      </c>
      <c r="J57" s="103">
        <v>94</v>
      </c>
      <c r="K57" s="103">
        <v>96</v>
      </c>
      <c r="L57" s="53" t="s">
        <v>232</v>
      </c>
      <c r="M57" s="53" t="s">
        <v>260</v>
      </c>
      <c r="N57" s="53" t="s">
        <v>261</v>
      </c>
      <c r="O57" s="151">
        <f t="shared" si="0"/>
        <v>49</v>
      </c>
      <c r="P57" s="133" t="s">
        <v>618</v>
      </c>
      <c r="Q57" s="151" t="s">
        <v>619</v>
      </c>
      <c r="R57" s="53" t="s">
        <v>203</v>
      </c>
      <c r="S57" s="134" t="s">
        <v>620</v>
      </c>
      <c r="T57" s="53" t="s">
        <v>621</v>
      </c>
      <c r="U57" s="135" t="s">
        <v>160</v>
      </c>
      <c r="V57" s="136" t="s">
        <v>213</v>
      </c>
      <c r="W57" s="13" t="s">
        <v>460</v>
      </c>
      <c r="X57" s="11"/>
      <c r="Y57" s="11"/>
      <c r="Z57" s="11"/>
      <c r="AA57" s="11">
        <v>92</v>
      </c>
      <c r="AB57" s="15" t="s">
        <v>622</v>
      </c>
      <c r="AC57" s="148"/>
      <c r="AE57"/>
      <c r="AF57" s="205"/>
      <c r="AG57" s="213"/>
    </row>
    <row r="58" spans="1:33" ht="112.5" x14ac:dyDescent="0.35">
      <c r="A58" s="265"/>
      <c r="B58" s="265"/>
      <c r="C58" s="265"/>
      <c r="D58" s="218" t="s">
        <v>82</v>
      </c>
      <c r="E58" s="102" t="s">
        <v>72</v>
      </c>
      <c r="F58" s="41" t="s">
        <v>161</v>
      </c>
      <c r="G58" s="75">
        <v>2</v>
      </c>
      <c r="H58" s="24"/>
      <c r="I58" s="24">
        <v>1</v>
      </c>
      <c r="J58" s="103"/>
      <c r="K58" s="75">
        <v>1</v>
      </c>
      <c r="L58" s="53" t="s">
        <v>232</v>
      </c>
      <c r="M58" s="53" t="s">
        <v>260</v>
      </c>
      <c r="N58" s="53" t="s">
        <v>261</v>
      </c>
      <c r="O58" s="151">
        <f t="shared" si="0"/>
        <v>50</v>
      </c>
      <c r="P58" s="74" t="s">
        <v>623</v>
      </c>
      <c r="Q58" s="37" t="s">
        <v>624</v>
      </c>
      <c r="R58" s="53" t="s">
        <v>203</v>
      </c>
      <c r="S58" s="37">
        <v>1</v>
      </c>
      <c r="T58" s="37" t="s">
        <v>625</v>
      </c>
      <c r="U58" s="135" t="s">
        <v>626</v>
      </c>
      <c r="V58" s="12" t="s">
        <v>206</v>
      </c>
      <c r="W58" s="13" t="s">
        <v>460</v>
      </c>
      <c r="X58" s="37"/>
      <c r="Y58" s="37"/>
      <c r="Z58" s="37"/>
      <c r="AA58" s="43">
        <v>1</v>
      </c>
      <c r="AB58" s="132" t="s">
        <v>627</v>
      </c>
      <c r="AC58" s="148"/>
      <c r="AE58"/>
      <c r="AF58" s="205"/>
      <c r="AG58" s="213"/>
    </row>
    <row r="59" spans="1:33" ht="120" x14ac:dyDescent="0.35">
      <c r="A59" s="265"/>
      <c r="B59" s="265"/>
      <c r="C59" s="104" t="s">
        <v>83</v>
      </c>
      <c r="D59" s="215" t="s">
        <v>84</v>
      </c>
      <c r="E59" s="105" t="s">
        <v>72</v>
      </c>
      <c r="F59" s="106" t="s">
        <v>162</v>
      </c>
      <c r="G59" s="106">
        <v>100</v>
      </c>
      <c r="H59" s="98">
        <v>100</v>
      </c>
      <c r="I59" s="98">
        <v>100</v>
      </c>
      <c r="J59" s="98">
        <v>100</v>
      </c>
      <c r="K59" s="98">
        <v>100</v>
      </c>
      <c r="L59" s="108" t="s">
        <v>232</v>
      </c>
      <c r="M59" s="37" t="s">
        <v>260</v>
      </c>
      <c r="N59" s="37" t="s">
        <v>275</v>
      </c>
      <c r="O59" s="151">
        <f t="shared" si="0"/>
        <v>51</v>
      </c>
      <c r="P59" s="152" t="s">
        <v>702</v>
      </c>
      <c r="Q59" s="80" t="s">
        <v>9</v>
      </c>
      <c r="R59" s="80" t="s">
        <v>263</v>
      </c>
      <c r="S59" s="109">
        <v>1</v>
      </c>
      <c r="T59" s="80" t="s">
        <v>276</v>
      </c>
      <c r="U59" s="80" t="s">
        <v>277</v>
      </c>
      <c r="V59" s="80" t="s">
        <v>213</v>
      </c>
      <c r="W59" s="13" t="s">
        <v>460</v>
      </c>
      <c r="X59" s="18"/>
      <c r="Y59" s="109">
        <v>1</v>
      </c>
      <c r="Z59" s="110"/>
      <c r="AA59" s="109">
        <v>1</v>
      </c>
      <c r="AB59" s="15" t="s">
        <v>278</v>
      </c>
      <c r="AC59" s="148"/>
      <c r="AE59"/>
      <c r="AF59" s="205"/>
      <c r="AG59" s="213"/>
    </row>
    <row r="60" spans="1:33" ht="60" x14ac:dyDescent="0.35">
      <c r="A60" s="265"/>
      <c r="B60" s="268" t="s">
        <v>85</v>
      </c>
      <c r="C60" s="269" t="s">
        <v>86</v>
      </c>
      <c r="D60" s="242" t="s">
        <v>87</v>
      </c>
      <c r="E60" s="243" t="s">
        <v>88</v>
      </c>
      <c r="F60" s="235" t="s">
        <v>163</v>
      </c>
      <c r="G60" s="247">
        <v>100</v>
      </c>
      <c r="H60" s="250">
        <v>20</v>
      </c>
      <c r="I60" s="250">
        <v>80</v>
      </c>
      <c r="J60" s="247"/>
      <c r="K60" s="247"/>
      <c r="L60" s="11" t="s">
        <v>208</v>
      </c>
      <c r="M60" s="11" t="s">
        <v>285</v>
      </c>
      <c r="N60" s="11" t="s">
        <v>275</v>
      </c>
      <c r="O60" s="151">
        <f t="shared" si="0"/>
        <v>52</v>
      </c>
      <c r="P60" s="64" t="s">
        <v>286</v>
      </c>
      <c r="Q60" s="151" t="s">
        <v>287</v>
      </c>
      <c r="R60" s="16" t="s">
        <v>282</v>
      </c>
      <c r="S60" s="39">
        <v>1</v>
      </c>
      <c r="T60" s="39" t="s">
        <v>288</v>
      </c>
      <c r="U60" s="39" t="s">
        <v>289</v>
      </c>
      <c r="V60" s="12" t="s">
        <v>206</v>
      </c>
      <c r="W60" s="13" t="s">
        <v>460</v>
      </c>
      <c r="X60" s="11"/>
      <c r="Y60" s="11">
        <v>1</v>
      </c>
      <c r="Z60" s="11"/>
      <c r="AA60" s="11"/>
      <c r="AB60" s="15" t="s">
        <v>290</v>
      </c>
      <c r="AC60" s="148"/>
      <c r="AE60"/>
      <c r="AF60" s="205"/>
      <c r="AG60" s="213"/>
    </row>
    <row r="61" spans="1:33" ht="60" x14ac:dyDescent="0.35">
      <c r="A61" s="265"/>
      <c r="B61" s="268"/>
      <c r="C61" s="269"/>
      <c r="D61" s="242"/>
      <c r="E61" s="244"/>
      <c r="F61" s="236"/>
      <c r="G61" s="248"/>
      <c r="H61" s="254"/>
      <c r="I61" s="254"/>
      <c r="J61" s="248"/>
      <c r="K61" s="248"/>
      <c r="L61" s="11" t="s">
        <v>208</v>
      </c>
      <c r="M61" s="11" t="s">
        <v>285</v>
      </c>
      <c r="N61" s="11" t="s">
        <v>275</v>
      </c>
      <c r="O61" s="151">
        <f t="shared" si="0"/>
        <v>53</v>
      </c>
      <c r="P61" s="64" t="s">
        <v>291</v>
      </c>
      <c r="Q61" s="151" t="s">
        <v>287</v>
      </c>
      <c r="R61" s="16" t="s">
        <v>282</v>
      </c>
      <c r="S61" s="39">
        <v>1</v>
      </c>
      <c r="T61" s="39" t="s">
        <v>292</v>
      </c>
      <c r="U61" s="39" t="s">
        <v>293</v>
      </c>
      <c r="V61" s="12" t="s">
        <v>206</v>
      </c>
      <c r="W61" s="13" t="s">
        <v>460</v>
      </c>
      <c r="X61" s="11"/>
      <c r="Y61" s="11">
        <v>1</v>
      </c>
      <c r="Z61" s="11"/>
      <c r="AA61" s="34"/>
      <c r="AB61" s="15" t="s">
        <v>294</v>
      </c>
      <c r="AC61" s="148"/>
      <c r="AE61"/>
      <c r="AF61" s="205"/>
      <c r="AG61" s="213"/>
    </row>
    <row r="62" spans="1:33" ht="60" x14ac:dyDescent="0.35">
      <c r="A62" s="265"/>
      <c r="B62" s="268"/>
      <c r="C62" s="269"/>
      <c r="D62" s="242"/>
      <c r="E62" s="245"/>
      <c r="F62" s="246"/>
      <c r="G62" s="249"/>
      <c r="H62" s="251"/>
      <c r="I62" s="251"/>
      <c r="J62" s="249"/>
      <c r="K62" s="249"/>
      <c r="L62" s="11" t="s">
        <v>208</v>
      </c>
      <c r="M62" s="11" t="s">
        <v>285</v>
      </c>
      <c r="N62" s="32" t="s">
        <v>210</v>
      </c>
      <c r="O62" s="151">
        <f t="shared" si="0"/>
        <v>54</v>
      </c>
      <c r="P62" s="64" t="s">
        <v>295</v>
      </c>
      <c r="Q62" s="151" t="s">
        <v>287</v>
      </c>
      <c r="R62" s="16" t="s">
        <v>282</v>
      </c>
      <c r="S62" s="39">
        <v>4</v>
      </c>
      <c r="T62" s="11" t="s">
        <v>296</v>
      </c>
      <c r="U62" s="11" t="s">
        <v>297</v>
      </c>
      <c r="V62" s="12" t="s">
        <v>206</v>
      </c>
      <c r="W62" s="13" t="s">
        <v>460</v>
      </c>
      <c r="X62" s="11"/>
      <c r="Y62" s="11"/>
      <c r="Z62" s="11"/>
      <c r="AA62" s="34">
        <v>4</v>
      </c>
      <c r="AB62" s="15" t="s">
        <v>297</v>
      </c>
      <c r="AC62" s="148"/>
      <c r="AE62"/>
      <c r="AF62" s="205"/>
      <c r="AG62" s="213"/>
    </row>
    <row r="63" spans="1:33" ht="90" x14ac:dyDescent="0.35">
      <c r="A63" s="265"/>
      <c r="B63" s="265"/>
      <c r="C63" s="112" t="s">
        <v>89</v>
      </c>
      <c r="D63" s="226" t="s">
        <v>90</v>
      </c>
      <c r="E63" s="102" t="s">
        <v>88</v>
      </c>
      <c r="F63" s="76" t="s">
        <v>164</v>
      </c>
      <c r="G63" s="99">
        <v>100</v>
      </c>
      <c r="H63" s="99">
        <v>100</v>
      </c>
      <c r="I63" s="99">
        <v>100</v>
      </c>
      <c r="J63" s="103">
        <v>100</v>
      </c>
      <c r="K63" s="103">
        <v>100</v>
      </c>
      <c r="L63" s="11" t="s">
        <v>208</v>
      </c>
      <c r="M63" s="11" t="s">
        <v>285</v>
      </c>
      <c r="N63" s="11" t="s">
        <v>275</v>
      </c>
      <c r="O63" s="151">
        <f t="shared" si="0"/>
        <v>55</v>
      </c>
      <c r="P63" s="64" t="s">
        <v>666</v>
      </c>
      <c r="Q63" s="151" t="s">
        <v>287</v>
      </c>
      <c r="R63" s="11" t="s">
        <v>282</v>
      </c>
      <c r="S63" s="40">
        <v>1</v>
      </c>
      <c r="T63" s="11" t="s">
        <v>298</v>
      </c>
      <c r="U63" s="11" t="s">
        <v>299</v>
      </c>
      <c r="V63" s="11" t="s">
        <v>213</v>
      </c>
      <c r="W63" s="13" t="s">
        <v>460</v>
      </c>
      <c r="X63" s="40"/>
      <c r="Y63" s="40"/>
      <c r="Z63" s="40"/>
      <c r="AA63" s="40">
        <v>1</v>
      </c>
      <c r="AB63" s="15" t="s">
        <v>300</v>
      </c>
      <c r="AC63" s="148"/>
      <c r="AE63"/>
      <c r="AF63" s="205"/>
      <c r="AG63" s="213"/>
    </row>
    <row r="64" spans="1:33" ht="75" x14ac:dyDescent="0.35">
      <c r="A64" s="266"/>
      <c r="B64" s="266"/>
      <c r="C64" s="145" t="s">
        <v>91</v>
      </c>
      <c r="D64" s="218" t="s">
        <v>92</v>
      </c>
      <c r="E64" s="102" t="s">
        <v>88</v>
      </c>
      <c r="F64" s="76" t="s">
        <v>165</v>
      </c>
      <c r="G64" s="103">
        <v>7</v>
      </c>
      <c r="H64" s="99">
        <v>1</v>
      </c>
      <c r="I64" s="99">
        <v>2</v>
      </c>
      <c r="J64" s="103">
        <v>2</v>
      </c>
      <c r="K64" s="103">
        <v>2</v>
      </c>
      <c r="L64" s="11" t="s">
        <v>208</v>
      </c>
      <c r="M64" s="11" t="s">
        <v>285</v>
      </c>
      <c r="N64" s="32" t="s">
        <v>210</v>
      </c>
      <c r="O64" s="151">
        <f t="shared" si="0"/>
        <v>56</v>
      </c>
      <c r="P64" s="64" t="s">
        <v>301</v>
      </c>
      <c r="Q64" s="35" t="s">
        <v>765</v>
      </c>
      <c r="R64" s="35" t="s">
        <v>282</v>
      </c>
      <c r="S64" s="79">
        <v>2</v>
      </c>
      <c r="T64" s="35" t="s">
        <v>302</v>
      </c>
      <c r="U64" s="35" t="s">
        <v>303</v>
      </c>
      <c r="V64" s="12" t="s">
        <v>206</v>
      </c>
      <c r="W64" s="13" t="s">
        <v>460</v>
      </c>
      <c r="X64" s="79"/>
      <c r="Y64" s="79">
        <v>1</v>
      </c>
      <c r="Z64" s="79"/>
      <c r="AA64" s="79">
        <v>1</v>
      </c>
      <c r="AB64" s="15" t="s">
        <v>304</v>
      </c>
      <c r="AC64" s="148"/>
      <c r="AE64"/>
      <c r="AF64" s="205"/>
      <c r="AG64" s="213"/>
    </row>
    <row r="65" spans="1:33" ht="150" x14ac:dyDescent="0.35">
      <c r="A65" s="234" t="s">
        <v>93</v>
      </c>
      <c r="B65" s="234" t="s">
        <v>94</v>
      </c>
      <c r="C65" s="129" t="s">
        <v>95</v>
      </c>
      <c r="D65" s="227" t="s">
        <v>96</v>
      </c>
      <c r="E65" s="102" t="s">
        <v>66</v>
      </c>
      <c r="F65" s="76" t="s">
        <v>166</v>
      </c>
      <c r="G65" s="75">
        <v>1</v>
      </c>
      <c r="H65" s="99" t="s">
        <v>132</v>
      </c>
      <c r="I65" s="99" t="s">
        <v>132</v>
      </c>
      <c r="J65" s="103"/>
      <c r="K65" s="103"/>
      <c r="L65" s="61" t="s">
        <v>208</v>
      </c>
      <c r="M65" s="61" t="s">
        <v>209</v>
      </c>
      <c r="N65" s="61" t="s">
        <v>210</v>
      </c>
      <c r="O65" s="151">
        <f t="shared" si="0"/>
        <v>57</v>
      </c>
      <c r="P65" s="194" t="s">
        <v>809</v>
      </c>
      <c r="Q65" s="61" t="s">
        <v>810</v>
      </c>
      <c r="R65" s="61" t="s">
        <v>420</v>
      </c>
      <c r="S65" s="196">
        <v>1</v>
      </c>
      <c r="T65" s="195" t="s">
        <v>811</v>
      </c>
      <c r="U65" s="195" t="s">
        <v>812</v>
      </c>
      <c r="V65" s="12" t="s">
        <v>206</v>
      </c>
      <c r="W65" s="13" t="s">
        <v>460</v>
      </c>
      <c r="X65" s="230">
        <v>0.2</v>
      </c>
      <c r="Y65" s="230">
        <v>0.3</v>
      </c>
      <c r="Z65" s="230">
        <v>0.5</v>
      </c>
      <c r="AA65" s="197"/>
      <c r="AB65" s="133" t="s">
        <v>813</v>
      </c>
      <c r="AC65" s="148"/>
      <c r="AE65"/>
      <c r="AF65" s="205"/>
      <c r="AG65" s="213"/>
    </row>
    <row r="66" spans="1:33" ht="75" x14ac:dyDescent="0.35">
      <c r="A66" s="234"/>
      <c r="B66" s="234"/>
      <c r="C66" s="234" t="s">
        <v>97</v>
      </c>
      <c r="D66" s="227" t="s">
        <v>98</v>
      </c>
      <c r="E66" s="102" t="s">
        <v>7</v>
      </c>
      <c r="F66" s="76" t="s">
        <v>167</v>
      </c>
      <c r="G66" s="75">
        <v>1</v>
      </c>
      <c r="H66" s="99" t="s">
        <v>132</v>
      </c>
      <c r="I66" s="99" t="s">
        <v>132</v>
      </c>
      <c r="J66" s="103"/>
      <c r="K66" s="103"/>
      <c r="L66" s="11" t="s">
        <v>208</v>
      </c>
      <c r="M66" s="11" t="s">
        <v>209</v>
      </c>
      <c r="N66" s="11" t="s">
        <v>210</v>
      </c>
      <c r="O66" s="151">
        <f t="shared" si="0"/>
        <v>58</v>
      </c>
      <c r="P66" s="64" t="s">
        <v>202</v>
      </c>
      <c r="Q66" s="37" t="s">
        <v>7</v>
      </c>
      <c r="R66" s="11" t="s">
        <v>203</v>
      </c>
      <c r="S66" s="37">
        <v>1</v>
      </c>
      <c r="T66" s="11" t="s">
        <v>204</v>
      </c>
      <c r="U66" s="11" t="s">
        <v>205</v>
      </c>
      <c r="V66" s="12" t="s">
        <v>206</v>
      </c>
      <c r="W66" s="13" t="s">
        <v>460</v>
      </c>
      <c r="X66" s="11"/>
      <c r="Y66" s="11"/>
      <c r="Z66" s="11">
        <v>0.5</v>
      </c>
      <c r="AA66" s="11">
        <v>0.5</v>
      </c>
      <c r="AB66" s="15" t="s">
        <v>207</v>
      </c>
      <c r="AC66" s="148"/>
      <c r="AE66"/>
      <c r="AF66" s="205"/>
      <c r="AG66" s="213"/>
    </row>
    <row r="67" spans="1:33" ht="105" x14ac:dyDescent="0.35">
      <c r="A67" s="234"/>
      <c r="B67" s="234"/>
      <c r="C67" s="234"/>
      <c r="D67" s="225" t="s">
        <v>99</v>
      </c>
      <c r="E67" s="105" t="s">
        <v>7</v>
      </c>
      <c r="F67" s="106" t="s">
        <v>168</v>
      </c>
      <c r="G67" s="113">
        <v>100</v>
      </c>
      <c r="H67" s="114">
        <v>15</v>
      </c>
      <c r="I67" s="114">
        <v>40</v>
      </c>
      <c r="J67" s="113">
        <v>40</v>
      </c>
      <c r="K67" s="113">
        <v>5</v>
      </c>
      <c r="L67" s="11" t="s">
        <v>211</v>
      </c>
      <c r="M67" s="11" t="s">
        <v>212</v>
      </c>
      <c r="N67" s="11" t="s">
        <v>210</v>
      </c>
      <c r="O67" s="151">
        <f t="shared" si="0"/>
        <v>59</v>
      </c>
      <c r="P67" s="132" t="s">
        <v>628</v>
      </c>
      <c r="Q67" s="37" t="s">
        <v>7</v>
      </c>
      <c r="R67" s="137" t="s">
        <v>203</v>
      </c>
      <c r="S67" s="138">
        <v>1</v>
      </c>
      <c r="T67" s="137" t="s">
        <v>629</v>
      </c>
      <c r="U67" s="137" t="s">
        <v>630</v>
      </c>
      <c r="V67" s="137" t="s">
        <v>213</v>
      </c>
      <c r="W67" s="13" t="s">
        <v>460</v>
      </c>
      <c r="X67" s="21">
        <v>1</v>
      </c>
      <c r="Y67" s="21">
        <v>1</v>
      </c>
      <c r="Z67" s="21">
        <v>1</v>
      </c>
      <c r="AA67" s="21">
        <v>1</v>
      </c>
      <c r="AB67" s="139" t="s">
        <v>631</v>
      </c>
      <c r="AC67" s="148"/>
      <c r="AE67"/>
      <c r="AF67" s="205"/>
      <c r="AG67" s="213"/>
    </row>
    <row r="68" spans="1:33" ht="90" x14ac:dyDescent="0.35">
      <c r="A68" s="234"/>
      <c r="B68" s="234"/>
      <c r="C68" s="234"/>
      <c r="D68" s="233" t="s">
        <v>100</v>
      </c>
      <c r="E68" s="234" t="s">
        <v>8</v>
      </c>
      <c r="F68" s="235" t="s">
        <v>169</v>
      </c>
      <c r="G68" s="247">
        <v>1</v>
      </c>
      <c r="H68" s="250" t="s">
        <v>132</v>
      </c>
      <c r="I68" s="250" t="s">
        <v>132</v>
      </c>
      <c r="J68" s="247"/>
      <c r="K68" s="247"/>
      <c r="L68" s="25" t="s">
        <v>230</v>
      </c>
      <c r="M68" s="25" t="s">
        <v>561</v>
      </c>
      <c r="N68" s="61" t="s">
        <v>210</v>
      </c>
      <c r="O68" s="151">
        <f t="shared" si="0"/>
        <v>60</v>
      </c>
      <c r="P68" s="194" t="s">
        <v>814</v>
      </c>
      <c r="Q68" s="61" t="s">
        <v>8</v>
      </c>
      <c r="R68" s="25" t="s">
        <v>563</v>
      </c>
      <c r="S68" s="196">
        <v>1</v>
      </c>
      <c r="T68" s="195" t="s">
        <v>564</v>
      </c>
      <c r="U68" s="178" t="s">
        <v>565</v>
      </c>
      <c r="V68" s="12" t="s">
        <v>206</v>
      </c>
      <c r="W68" s="13" t="s">
        <v>460</v>
      </c>
      <c r="X68" s="198">
        <v>1</v>
      </c>
      <c r="Y68" s="198"/>
      <c r="Z68" s="198"/>
      <c r="AA68" s="198"/>
      <c r="AB68" s="133" t="s">
        <v>566</v>
      </c>
      <c r="AC68" s="148"/>
      <c r="AE68"/>
      <c r="AF68" s="205"/>
      <c r="AG68" s="213"/>
    </row>
    <row r="69" spans="1:33" ht="210" x14ac:dyDescent="0.35">
      <c r="A69" s="234"/>
      <c r="B69" s="234"/>
      <c r="C69" s="234"/>
      <c r="D69" s="233"/>
      <c r="E69" s="234"/>
      <c r="F69" s="236"/>
      <c r="G69" s="248"/>
      <c r="H69" s="254"/>
      <c r="I69" s="254"/>
      <c r="J69" s="248"/>
      <c r="K69" s="248"/>
      <c r="L69" s="11" t="s">
        <v>211</v>
      </c>
      <c r="M69" s="25" t="s">
        <v>561</v>
      </c>
      <c r="N69" s="25" t="s">
        <v>615</v>
      </c>
      <c r="O69" s="151">
        <f t="shared" si="0"/>
        <v>61</v>
      </c>
      <c r="P69" s="194" t="s">
        <v>815</v>
      </c>
      <c r="Q69" s="25" t="s">
        <v>562</v>
      </c>
      <c r="R69" s="25" t="s">
        <v>563</v>
      </c>
      <c r="S69" s="199">
        <v>1</v>
      </c>
      <c r="T69" s="178" t="s">
        <v>816</v>
      </c>
      <c r="U69" s="178" t="s">
        <v>817</v>
      </c>
      <c r="V69" s="12" t="s">
        <v>206</v>
      </c>
      <c r="W69" s="13" t="s">
        <v>460</v>
      </c>
      <c r="X69" s="198"/>
      <c r="Y69" s="198">
        <v>1</v>
      </c>
      <c r="Z69" s="198"/>
      <c r="AA69" s="198"/>
      <c r="AB69" s="133" t="s">
        <v>818</v>
      </c>
      <c r="AC69" s="148"/>
      <c r="AE69"/>
      <c r="AF69" s="205"/>
      <c r="AG69" s="213"/>
    </row>
    <row r="70" spans="1:33" ht="75" x14ac:dyDescent="0.35">
      <c r="A70" s="234"/>
      <c r="B70" s="234"/>
      <c r="C70" s="234"/>
      <c r="D70" s="233"/>
      <c r="E70" s="234"/>
      <c r="F70" s="236"/>
      <c r="G70" s="248"/>
      <c r="H70" s="254"/>
      <c r="I70" s="254"/>
      <c r="J70" s="248"/>
      <c r="K70" s="248"/>
      <c r="L70" s="25" t="s">
        <v>230</v>
      </c>
      <c r="M70" s="25" t="s">
        <v>561</v>
      </c>
      <c r="N70" s="25" t="s">
        <v>615</v>
      </c>
      <c r="O70" s="151">
        <f t="shared" si="0"/>
        <v>62</v>
      </c>
      <c r="P70" s="194" t="s">
        <v>819</v>
      </c>
      <c r="Q70" s="25" t="s">
        <v>820</v>
      </c>
      <c r="R70" s="25" t="s">
        <v>563</v>
      </c>
      <c r="S70" s="199">
        <v>1</v>
      </c>
      <c r="T70" s="178" t="s">
        <v>821</v>
      </c>
      <c r="U70" s="178" t="s">
        <v>822</v>
      </c>
      <c r="V70" s="12" t="s">
        <v>206</v>
      </c>
      <c r="W70" s="13" t="s">
        <v>460</v>
      </c>
      <c r="X70" s="198"/>
      <c r="Y70" s="198">
        <v>1</v>
      </c>
      <c r="Z70" s="198"/>
      <c r="AA70" s="198"/>
      <c r="AB70" s="133" t="s">
        <v>823</v>
      </c>
      <c r="AC70" s="148"/>
      <c r="AE70"/>
      <c r="AF70" s="205"/>
      <c r="AG70" s="213"/>
    </row>
    <row r="71" spans="1:33" ht="90" x14ac:dyDescent="0.35">
      <c r="A71" s="234"/>
      <c r="B71" s="234"/>
      <c r="C71" s="234"/>
      <c r="D71" s="233"/>
      <c r="E71" s="234"/>
      <c r="F71" s="236"/>
      <c r="G71" s="248"/>
      <c r="H71" s="254"/>
      <c r="I71" s="254"/>
      <c r="J71" s="248"/>
      <c r="K71" s="248"/>
      <c r="L71" s="61" t="s">
        <v>230</v>
      </c>
      <c r="M71" s="61" t="s">
        <v>561</v>
      </c>
      <c r="N71" s="25" t="s">
        <v>615</v>
      </c>
      <c r="O71" s="151">
        <f t="shared" si="0"/>
        <v>63</v>
      </c>
      <c r="P71" s="194" t="s">
        <v>824</v>
      </c>
      <c r="Q71" s="25" t="s">
        <v>562</v>
      </c>
      <c r="R71" s="25" t="s">
        <v>563</v>
      </c>
      <c r="S71" s="199">
        <v>6</v>
      </c>
      <c r="T71" s="178" t="s">
        <v>825</v>
      </c>
      <c r="U71" s="178" t="s">
        <v>826</v>
      </c>
      <c r="V71" s="12" t="s">
        <v>206</v>
      </c>
      <c r="W71" s="13" t="s">
        <v>460</v>
      </c>
      <c r="X71" s="230">
        <v>1.5</v>
      </c>
      <c r="Y71" s="230">
        <v>1.5</v>
      </c>
      <c r="Z71" s="230">
        <v>1.5</v>
      </c>
      <c r="AA71" s="230">
        <v>1.5</v>
      </c>
      <c r="AB71" s="133" t="s">
        <v>827</v>
      </c>
      <c r="AC71" s="148"/>
      <c r="AE71"/>
      <c r="AF71" s="205"/>
      <c r="AG71" s="213"/>
    </row>
    <row r="72" spans="1:33" ht="180" x14ac:dyDescent="0.35">
      <c r="A72" s="234"/>
      <c r="B72" s="234"/>
      <c r="C72" s="234"/>
      <c r="D72" s="233"/>
      <c r="E72" s="234"/>
      <c r="F72" s="236"/>
      <c r="G72" s="248"/>
      <c r="H72" s="254"/>
      <c r="I72" s="254"/>
      <c r="J72" s="248"/>
      <c r="K72" s="248"/>
      <c r="L72" s="11" t="s">
        <v>211</v>
      </c>
      <c r="M72" s="25" t="s">
        <v>561</v>
      </c>
      <c r="N72" s="25" t="s">
        <v>615</v>
      </c>
      <c r="O72" s="151">
        <f t="shared" si="0"/>
        <v>64</v>
      </c>
      <c r="P72" s="194" t="s">
        <v>828</v>
      </c>
      <c r="Q72" s="25" t="s">
        <v>829</v>
      </c>
      <c r="R72" s="25" t="s">
        <v>563</v>
      </c>
      <c r="S72" s="199">
        <v>3</v>
      </c>
      <c r="T72" s="178" t="s">
        <v>830</v>
      </c>
      <c r="U72" s="178" t="s">
        <v>831</v>
      </c>
      <c r="V72" s="12" t="s">
        <v>206</v>
      </c>
      <c r="W72" s="13" t="s">
        <v>460</v>
      </c>
      <c r="X72" s="198"/>
      <c r="Y72" s="198">
        <v>1</v>
      </c>
      <c r="Z72" s="198">
        <v>1</v>
      </c>
      <c r="AA72" s="198">
        <v>1</v>
      </c>
      <c r="AB72" s="133" t="s">
        <v>832</v>
      </c>
      <c r="AC72" s="148"/>
      <c r="AE72"/>
      <c r="AF72" s="205"/>
      <c r="AG72" s="213"/>
    </row>
    <row r="73" spans="1:33" ht="165" x14ac:dyDescent="0.35">
      <c r="A73" s="234"/>
      <c r="B73" s="234"/>
      <c r="C73" s="234"/>
      <c r="D73" s="233"/>
      <c r="E73" s="234"/>
      <c r="F73" s="236"/>
      <c r="G73" s="248"/>
      <c r="H73" s="254"/>
      <c r="I73" s="254"/>
      <c r="J73" s="248"/>
      <c r="K73" s="248"/>
      <c r="L73" s="25" t="s">
        <v>230</v>
      </c>
      <c r="M73" s="25" t="s">
        <v>561</v>
      </c>
      <c r="N73" s="25" t="s">
        <v>615</v>
      </c>
      <c r="O73" s="151">
        <f t="shared" ref="O73:O136" si="1">O72+1</f>
        <v>65</v>
      </c>
      <c r="P73" s="194" t="s">
        <v>833</v>
      </c>
      <c r="Q73" s="25" t="s">
        <v>8</v>
      </c>
      <c r="R73" s="25" t="s">
        <v>563</v>
      </c>
      <c r="S73" s="199">
        <v>3</v>
      </c>
      <c r="T73" s="178" t="s">
        <v>834</v>
      </c>
      <c r="U73" s="178" t="s">
        <v>835</v>
      </c>
      <c r="V73" s="12" t="s">
        <v>206</v>
      </c>
      <c r="W73" s="13" t="s">
        <v>460</v>
      </c>
      <c r="X73" s="198"/>
      <c r="Y73" s="198">
        <v>2</v>
      </c>
      <c r="Z73" s="198"/>
      <c r="AA73" s="198">
        <v>1</v>
      </c>
      <c r="AB73" s="133" t="s">
        <v>836</v>
      </c>
      <c r="AC73" s="148"/>
      <c r="AE73"/>
      <c r="AF73" s="205"/>
    </row>
    <row r="74" spans="1:33" ht="75" x14ac:dyDescent="0.35">
      <c r="A74" s="234"/>
      <c r="B74" s="234"/>
      <c r="C74" s="234"/>
      <c r="D74" s="233" t="s">
        <v>101</v>
      </c>
      <c r="E74" s="234" t="s">
        <v>7</v>
      </c>
      <c r="F74" s="234" t="s">
        <v>170</v>
      </c>
      <c r="G74" s="293">
        <v>0.8</v>
      </c>
      <c r="H74" s="237">
        <v>0.72</v>
      </c>
      <c r="I74" s="237">
        <v>0.75</v>
      </c>
      <c r="J74" s="237">
        <v>0.78</v>
      </c>
      <c r="K74" s="237">
        <v>0.8</v>
      </c>
      <c r="L74" s="53" t="s">
        <v>208</v>
      </c>
      <c r="M74" s="53" t="s">
        <v>209</v>
      </c>
      <c r="N74" s="53" t="s">
        <v>210</v>
      </c>
      <c r="O74" s="151">
        <f t="shared" si="1"/>
        <v>66</v>
      </c>
      <c r="P74" s="64" t="s">
        <v>200</v>
      </c>
      <c r="Q74" s="151" t="s">
        <v>7</v>
      </c>
      <c r="R74" s="16" t="s">
        <v>203</v>
      </c>
      <c r="S74" s="11">
        <v>1</v>
      </c>
      <c r="T74" s="11" t="s">
        <v>214</v>
      </c>
      <c r="U74" s="11" t="s">
        <v>215</v>
      </c>
      <c r="V74" s="12" t="s">
        <v>206</v>
      </c>
      <c r="W74" s="13" t="s">
        <v>460</v>
      </c>
      <c r="X74" s="11"/>
      <c r="Y74" s="11"/>
      <c r="Z74" s="11">
        <v>0.5</v>
      </c>
      <c r="AA74" s="11">
        <v>0.5</v>
      </c>
      <c r="AB74" s="15" t="s">
        <v>216</v>
      </c>
      <c r="AC74" s="148"/>
      <c r="AE74"/>
      <c r="AF74" s="205"/>
    </row>
    <row r="75" spans="1:33" ht="75" x14ac:dyDescent="0.35">
      <c r="A75" s="234"/>
      <c r="B75" s="234"/>
      <c r="C75" s="234"/>
      <c r="D75" s="233"/>
      <c r="E75" s="234"/>
      <c r="F75" s="234"/>
      <c r="G75" s="293"/>
      <c r="H75" s="237"/>
      <c r="I75" s="237"/>
      <c r="J75" s="237"/>
      <c r="K75" s="237"/>
      <c r="L75" s="53" t="s">
        <v>217</v>
      </c>
      <c r="M75" s="53" t="s">
        <v>218</v>
      </c>
      <c r="N75" s="53" t="s">
        <v>210</v>
      </c>
      <c r="O75" s="151">
        <f t="shared" si="1"/>
        <v>67</v>
      </c>
      <c r="P75" s="64" t="s">
        <v>229</v>
      </c>
      <c r="Q75" s="151" t="s">
        <v>7</v>
      </c>
      <c r="R75" s="11" t="s">
        <v>203</v>
      </c>
      <c r="S75" s="11">
        <v>2</v>
      </c>
      <c r="T75" s="11" t="s">
        <v>219</v>
      </c>
      <c r="U75" s="11" t="s">
        <v>220</v>
      </c>
      <c r="V75" s="12" t="s">
        <v>206</v>
      </c>
      <c r="W75" s="13" t="s">
        <v>460</v>
      </c>
      <c r="X75" s="11"/>
      <c r="Y75" s="11">
        <v>1</v>
      </c>
      <c r="Z75" s="11">
        <v>1</v>
      </c>
      <c r="AA75" s="13"/>
      <c r="AB75" s="15" t="s">
        <v>221</v>
      </c>
      <c r="AC75" s="148"/>
      <c r="AE75"/>
      <c r="AF75" s="205"/>
    </row>
    <row r="76" spans="1:33" ht="60" x14ac:dyDescent="0.35">
      <c r="A76" s="234"/>
      <c r="B76" s="234"/>
      <c r="C76" s="234"/>
      <c r="D76" s="233"/>
      <c r="E76" s="234"/>
      <c r="F76" s="234"/>
      <c r="G76" s="293"/>
      <c r="H76" s="237"/>
      <c r="I76" s="237"/>
      <c r="J76" s="237"/>
      <c r="K76" s="237"/>
      <c r="L76" s="11" t="s">
        <v>208</v>
      </c>
      <c r="M76" s="11" t="s">
        <v>209</v>
      </c>
      <c r="N76" s="11" t="s">
        <v>210</v>
      </c>
      <c r="O76" s="151">
        <f t="shared" si="1"/>
        <v>68</v>
      </c>
      <c r="P76" s="64" t="s">
        <v>224</v>
      </c>
      <c r="Q76" s="151" t="s">
        <v>7</v>
      </c>
      <c r="R76" s="16" t="s">
        <v>203</v>
      </c>
      <c r="S76" s="11">
        <v>1</v>
      </c>
      <c r="T76" s="11" t="s">
        <v>225</v>
      </c>
      <c r="U76" s="11" t="s">
        <v>226</v>
      </c>
      <c r="V76" s="11" t="s">
        <v>213</v>
      </c>
      <c r="W76" s="13" t="s">
        <v>460</v>
      </c>
      <c r="X76" s="11">
        <v>0.25</v>
      </c>
      <c r="Y76" s="11">
        <v>0.25</v>
      </c>
      <c r="Z76" s="11">
        <v>0.25</v>
      </c>
      <c r="AA76" s="11">
        <v>0.25</v>
      </c>
      <c r="AB76" s="15" t="s">
        <v>227</v>
      </c>
      <c r="AC76" s="148"/>
      <c r="AE76"/>
      <c r="AF76" s="205"/>
    </row>
    <row r="77" spans="1:33" ht="105" x14ac:dyDescent="0.35">
      <c r="A77" s="234"/>
      <c r="B77" s="234"/>
      <c r="C77" s="234"/>
      <c r="D77" s="233"/>
      <c r="E77" s="234"/>
      <c r="F77" s="234"/>
      <c r="G77" s="293"/>
      <c r="H77" s="237"/>
      <c r="I77" s="237"/>
      <c r="J77" s="237"/>
      <c r="K77" s="237"/>
      <c r="L77" s="11" t="s">
        <v>217</v>
      </c>
      <c r="M77" s="11" t="s">
        <v>218</v>
      </c>
      <c r="N77" s="11" t="s">
        <v>210</v>
      </c>
      <c r="O77" s="151">
        <f t="shared" si="1"/>
        <v>69</v>
      </c>
      <c r="P77" s="64" t="s">
        <v>201</v>
      </c>
      <c r="Q77" s="151" t="s">
        <v>7</v>
      </c>
      <c r="R77" s="72" t="s">
        <v>594</v>
      </c>
      <c r="S77" s="11">
        <v>4</v>
      </c>
      <c r="T77" s="11" t="s">
        <v>222</v>
      </c>
      <c r="U77" s="11" t="s">
        <v>223</v>
      </c>
      <c r="V77" s="12" t="s">
        <v>206</v>
      </c>
      <c r="W77" s="13" t="s">
        <v>460</v>
      </c>
      <c r="X77" s="11">
        <v>1</v>
      </c>
      <c r="Y77" s="11">
        <v>1</v>
      </c>
      <c r="Z77" s="11">
        <v>1</v>
      </c>
      <c r="AA77" s="11">
        <v>1</v>
      </c>
      <c r="AB77" s="15" t="s">
        <v>235</v>
      </c>
      <c r="AC77" s="148"/>
      <c r="AE77"/>
      <c r="AF77" s="205"/>
    </row>
    <row r="78" spans="1:33" ht="75" x14ac:dyDescent="0.35">
      <c r="A78" s="234"/>
      <c r="B78" s="234"/>
      <c r="C78" s="234"/>
      <c r="D78" s="233"/>
      <c r="E78" s="234"/>
      <c r="F78" s="234"/>
      <c r="G78" s="293"/>
      <c r="H78" s="237"/>
      <c r="I78" s="237"/>
      <c r="J78" s="237"/>
      <c r="K78" s="237"/>
      <c r="L78" s="11" t="s">
        <v>230</v>
      </c>
      <c r="M78" s="11" t="s">
        <v>212</v>
      </c>
      <c r="N78" s="11" t="s">
        <v>210</v>
      </c>
      <c r="O78" s="151">
        <f t="shared" si="1"/>
        <v>70</v>
      </c>
      <c r="P78" s="64" t="s">
        <v>236</v>
      </c>
      <c r="Q78" s="151" t="s">
        <v>7</v>
      </c>
      <c r="R78" s="16" t="s">
        <v>203</v>
      </c>
      <c r="S78" s="37">
        <v>1</v>
      </c>
      <c r="T78" s="37" t="s">
        <v>237</v>
      </c>
      <c r="U78" s="37" t="s">
        <v>238</v>
      </c>
      <c r="V78" s="12" t="s">
        <v>206</v>
      </c>
      <c r="W78" s="13" t="s">
        <v>460</v>
      </c>
      <c r="X78" s="37"/>
      <c r="Y78" s="37">
        <v>1</v>
      </c>
      <c r="Z78" s="37"/>
      <c r="AA78" s="37"/>
      <c r="AB78" s="15" t="s">
        <v>239</v>
      </c>
      <c r="AC78" s="148"/>
      <c r="AE78"/>
      <c r="AF78" s="205"/>
    </row>
    <row r="79" spans="1:33" ht="90" x14ac:dyDescent="0.35">
      <c r="A79" s="234"/>
      <c r="B79" s="234"/>
      <c r="C79" s="234"/>
      <c r="D79" s="233"/>
      <c r="E79" s="234"/>
      <c r="F79" s="234"/>
      <c r="G79" s="293"/>
      <c r="H79" s="237"/>
      <c r="I79" s="237"/>
      <c r="J79" s="237"/>
      <c r="K79" s="237"/>
      <c r="L79" s="37" t="s">
        <v>232</v>
      </c>
      <c r="M79" s="37" t="s">
        <v>233</v>
      </c>
      <c r="N79" s="11" t="s">
        <v>210</v>
      </c>
      <c r="O79" s="151">
        <f t="shared" si="1"/>
        <v>71</v>
      </c>
      <c r="P79" s="64" t="s">
        <v>234</v>
      </c>
      <c r="Q79" s="151" t="s">
        <v>7</v>
      </c>
      <c r="R79" s="72" t="s">
        <v>594</v>
      </c>
      <c r="S79" s="37">
        <v>2</v>
      </c>
      <c r="T79" s="11" t="s">
        <v>228</v>
      </c>
      <c r="U79" s="37" t="s">
        <v>240</v>
      </c>
      <c r="V79" s="12" t="s">
        <v>206</v>
      </c>
      <c r="W79" s="13" t="s">
        <v>460</v>
      </c>
      <c r="X79" s="37"/>
      <c r="Y79" s="37">
        <v>1</v>
      </c>
      <c r="Z79" s="37"/>
      <c r="AA79" s="37">
        <v>1</v>
      </c>
      <c r="AB79" s="15" t="s">
        <v>241</v>
      </c>
      <c r="AC79" s="148"/>
      <c r="AE79"/>
      <c r="AF79" s="205"/>
    </row>
    <row r="80" spans="1:33" ht="105" x14ac:dyDescent="0.35">
      <c r="A80" s="234"/>
      <c r="B80" s="234"/>
      <c r="C80" s="234"/>
      <c r="D80" s="233"/>
      <c r="E80" s="234"/>
      <c r="F80" s="234"/>
      <c r="G80" s="293"/>
      <c r="H80" s="237"/>
      <c r="I80" s="237"/>
      <c r="J80" s="237"/>
      <c r="K80" s="237"/>
      <c r="L80" s="11" t="s">
        <v>230</v>
      </c>
      <c r="M80" s="37" t="s">
        <v>231</v>
      </c>
      <c r="N80" s="11" t="s">
        <v>210</v>
      </c>
      <c r="O80" s="151">
        <f t="shared" si="1"/>
        <v>72</v>
      </c>
      <c r="P80" s="64" t="s">
        <v>670</v>
      </c>
      <c r="Q80" s="151" t="s">
        <v>7</v>
      </c>
      <c r="R80" s="72" t="s">
        <v>594</v>
      </c>
      <c r="S80" s="21">
        <v>0.9</v>
      </c>
      <c r="T80" s="37" t="s">
        <v>669</v>
      </c>
      <c r="U80" s="6" t="s">
        <v>668</v>
      </c>
      <c r="V80" s="11" t="s">
        <v>213</v>
      </c>
      <c r="W80" s="13" t="s">
        <v>460</v>
      </c>
      <c r="X80" s="37"/>
      <c r="Y80" s="37"/>
      <c r="Z80" s="37"/>
      <c r="AA80" s="21">
        <v>0.9</v>
      </c>
      <c r="AB80" s="37" t="s">
        <v>667</v>
      </c>
      <c r="AC80" s="148"/>
    </row>
    <row r="81" spans="1:33" ht="45" x14ac:dyDescent="0.35">
      <c r="A81" s="234"/>
      <c r="B81" s="234"/>
      <c r="C81" s="234"/>
      <c r="D81" s="233"/>
      <c r="E81" s="234"/>
      <c r="F81" s="234"/>
      <c r="G81" s="293"/>
      <c r="H81" s="237"/>
      <c r="I81" s="237"/>
      <c r="J81" s="237"/>
      <c r="K81" s="237"/>
      <c r="L81" s="37" t="s">
        <v>211</v>
      </c>
      <c r="M81" s="37" t="s">
        <v>245</v>
      </c>
      <c r="N81" s="37" t="s">
        <v>210</v>
      </c>
      <c r="O81" s="151">
        <f t="shared" si="1"/>
        <v>73</v>
      </c>
      <c r="P81" s="64" t="s">
        <v>246</v>
      </c>
      <c r="Q81" s="39" t="s">
        <v>247</v>
      </c>
      <c r="R81" s="16" t="s">
        <v>248</v>
      </c>
      <c r="S81" s="39">
        <v>12</v>
      </c>
      <c r="T81" s="39" t="s">
        <v>249</v>
      </c>
      <c r="U81" s="39" t="s">
        <v>250</v>
      </c>
      <c r="V81" s="12" t="s">
        <v>206</v>
      </c>
      <c r="W81" s="13" t="s">
        <v>460</v>
      </c>
      <c r="X81" s="11">
        <v>3</v>
      </c>
      <c r="Y81" s="11">
        <v>3</v>
      </c>
      <c r="Z81" s="11">
        <v>3</v>
      </c>
      <c r="AA81" s="11">
        <v>3</v>
      </c>
      <c r="AB81" s="15" t="s">
        <v>251</v>
      </c>
      <c r="AC81" s="148"/>
    </row>
    <row r="82" spans="1:33" ht="60" x14ac:dyDescent="0.35">
      <c r="A82" s="234"/>
      <c r="B82" s="234"/>
      <c r="C82" s="234"/>
      <c r="D82" s="233"/>
      <c r="E82" s="234"/>
      <c r="F82" s="234"/>
      <c r="G82" s="293"/>
      <c r="H82" s="237"/>
      <c r="I82" s="237"/>
      <c r="J82" s="237"/>
      <c r="K82" s="237"/>
      <c r="L82" s="37" t="s">
        <v>211</v>
      </c>
      <c r="M82" s="37" t="s">
        <v>245</v>
      </c>
      <c r="N82" s="37" t="s">
        <v>210</v>
      </c>
      <c r="O82" s="151">
        <f t="shared" si="1"/>
        <v>74</v>
      </c>
      <c r="P82" s="64" t="s">
        <v>252</v>
      </c>
      <c r="Q82" s="81" t="s">
        <v>247</v>
      </c>
      <c r="R82" s="82" t="s">
        <v>248</v>
      </c>
      <c r="S82" s="81">
        <v>4</v>
      </c>
      <c r="T82" s="39" t="s">
        <v>253</v>
      </c>
      <c r="U82" s="39" t="s">
        <v>254</v>
      </c>
      <c r="V82" s="12" t="s">
        <v>206</v>
      </c>
      <c r="W82" s="13" t="s">
        <v>460</v>
      </c>
      <c r="X82" s="80">
        <v>2</v>
      </c>
      <c r="Y82" s="80"/>
      <c r="Z82" s="80"/>
      <c r="AA82" s="80">
        <v>2</v>
      </c>
      <c r="AB82" s="15" t="s">
        <v>255</v>
      </c>
      <c r="AC82" s="148"/>
    </row>
    <row r="83" spans="1:33" ht="45" x14ac:dyDescent="0.35">
      <c r="A83" s="234"/>
      <c r="B83" s="234"/>
      <c r="C83" s="234"/>
      <c r="D83" s="233"/>
      <c r="E83" s="234"/>
      <c r="F83" s="234"/>
      <c r="G83" s="293"/>
      <c r="H83" s="237"/>
      <c r="I83" s="237"/>
      <c r="J83" s="237"/>
      <c r="K83" s="237"/>
      <c r="L83" s="37" t="s">
        <v>211</v>
      </c>
      <c r="M83" s="37" t="s">
        <v>245</v>
      </c>
      <c r="N83" s="37" t="s">
        <v>210</v>
      </c>
      <c r="O83" s="151">
        <f t="shared" si="1"/>
        <v>75</v>
      </c>
      <c r="P83" s="64" t="s">
        <v>256</v>
      </c>
      <c r="Q83" s="81" t="s">
        <v>247</v>
      </c>
      <c r="R83" s="82" t="s">
        <v>248</v>
      </c>
      <c r="S83" s="81">
        <v>1</v>
      </c>
      <c r="T83" s="39" t="s">
        <v>257</v>
      </c>
      <c r="U83" s="39" t="s">
        <v>258</v>
      </c>
      <c r="V83" s="12" t="s">
        <v>206</v>
      </c>
      <c r="W83" s="13" t="s">
        <v>460</v>
      </c>
      <c r="X83" s="80">
        <v>1</v>
      </c>
      <c r="Y83" s="80"/>
      <c r="Z83" s="80"/>
      <c r="AA83" s="80"/>
      <c r="AB83" s="15" t="s">
        <v>259</v>
      </c>
      <c r="AC83" s="148"/>
    </row>
    <row r="84" spans="1:33" ht="90" x14ac:dyDescent="0.35">
      <c r="A84" s="234"/>
      <c r="B84" s="234"/>
      <c r="C84" s="234"/>
      <c r="D84" s="233"/>
      <c r="E84" s="234"/>
      <c r="F84" s="234"/>
      <c r="G84" s="293"/>
      <c r="H84" s="237"/>
      <c r="I84" s="237"/>
      <c r="J84" s="237"/>
      <c r="K84" s="237"/>
      <c r="L84" s="11" t="s">
        <v>307</v>
      </c>
      <c r="M84" s="11" t="s">
        <v>308</v>
      </c>
      <c r="N84" s="11" t="s">
        <v>210</v>
      </c>
      <c r="O84" s="151">
        <f t="shared" si="1"/>
        <v>76</v>
      </c>
      <c r="P84" s="64" t="s">
        <v>309</v>
      </c>
      <c r="Q84" s="151" t="s">
        <v>305</v>
      </c>
      <c r="R84" s="11" t="s">
        <v>310</v>
      </c>
      <c r="S84" s="14">
        <v>1</v>
      </c>
      <c r="T84" s="11" t="s">
        <v>311</v>
      </c>
      <c r="U84" s="35" t="s">
        <v>312</v>
      </c>
      <c r="V84" s="13" t="s">
        <v>213</v>
      </c>
      <c r="W84" s="13" t="s">
        <v>460</v>
      </c>
      <c r="X84" s="14">
        <v>0</v>
      </c>
      <c r="Y84" s="116">
        <v>0.28571428571428598</v>
      </c>
      <c r="Z84" s="116">
        <v>0.57142857142856995</v>
      </c>
      <c r="AA84" s="14">
        <v>1</v>
      </c>
      <c r="AB84" s="15" t="s">
        <v>313</v>
      </c>
      <c r="AC84" s="148"/>
    </row>
    <row r="85" spans="1:33" ht="90" x14ac:dyDescent="0.35">
      <c r="A85" s="234"/>
      <c r="B85" s="234"/>
      <c r="C85" s="234"/>
      <c r="D85" s="233"/>
      <c r="E85" s="234"/>
      <c r="F85" s="234"/>
      <c r="G85" s="293"/>
      <c r="H85" s="237"/>
      <c r="I85" s="237"/>
      <c r="J85" s="237"/>
      <c r="K85" s="237"/>
      <c r="L85" s="11" t="s">
        <v>307</v>
      </c>
      <c r="M85" s="11" t="s">
        <v>308</v>
      </c>
      <c r="N85" s="11" t="s">
        <v>210</v>
      </c>
      <c r="O85" s="151">
        <f t="shared" si="1"/>
        <v>77</v>
      </c>
      <c r="P85" s="64" t="s">
        <v>314</v>
      </c>
      <c r="Q85" s="151" t="s">
        <v>305</v>
      </c>
      <c r="R85" s="11" t="s">
        <v>310</v>
      </c>
      <c r="S85" s="14">
        <v>1</v>
      </c>
      <c r="T85" s="11" t="s">
        <v>315</v>
      </c>
      <c r="U85" s="35" t="s">
        <v>316</v>
      </c>
      <c r="V85" s="13" t="s">
        <v>213</v>
      </c>
      <c r="W85" s="13" t="s">
        <v>460</v>
      </c>
      <c r="X85" s="14">
        <v>1</v>
      </c>
      <c r="Y85" s="14">
        <v>1</v>
      </c>
      <c r="Z85" s="14">
        <v>1</v>
      </c>
      <c r="AA85" s="14">
        <v>1</v>
      </c>
      <c r="AB85" s="15" t="s">
        <v>313</v>
      </c>
      <c r="AC85" s="148"/>
    </row>
    <row r="86" spans="1:33" ht="75" x14ac:dyDescent="0.35">
      <c r="A86" s="234"/>
      <c r="B86" s="234"/>
      <c r="C86" s="234"/>
      <c r="D86" s="233"/>
      <c r="E86" s="234"/>
      <c r="F86" s="234"/>
      <c r="G86" s="293"/>
      <c r="H86" s="237"/>
      <c r="I86" s="237"/>
      <c r="J86" s="237"/>
      <c r="K86" s="237"/>
      <c r="L86" s="11" t="s">
        <v>307</v>
      </c>
      <c r="M86" s="11" t="s">
        <v>308</v>
      </c>
      <c r="N86" s="11" t="s">
        <v>210</v>
      </c>
      <c r="O86" s="151">
        <f t="shared" si="1"/>
        <v>78</v>
      </c>
      <c r="P86" s="64" t="s">
        <v>317</v>
      </c>
      <c r="Q86" s="37" t="s">
        <v>318</v>
      </c>
      <c r="R86" s="4" t="s">
        <v>203</v>
      </c>
      <c r="S86" s="37">
        <v>12</v>
      </c>
      <c r="T86" s="37" t="s">
        <v>319</v>
      </c>
      <c r="U86" s="37" t="s">
        <v>320</v>
      </c>
      <c r="V86" s="12" t="s">
        <v>206</v>
      </c>
      <c r="W86" s="13" t="s">
        <v>460</v>
      </c>
      <c r="X86" s="37"/>
      <c r="Y86" s="37"/>
      <c r="Z86" s="44">
        <v>6</v>
      </c>
      <c r="AA86" s="44">
        <v>6</v>
      </c>
      <c r="AB86" s="15" t="s">
        <v>321</v>
      </c>
      <c r="AC86" s="148"/>
    </row>
    <row r="87" spans="1:33" s="17" customFormat="1" ht="75" x14ac:dyDescent="0.35">
      <c r="A87" s="234"/>
      <c r="B87" s="234"/>
      <c r="C87" s="234" t="s">
        <v>102</v>
      </c>
      <c r="D87" s="272" t="s">
        <v>103</v>
      </c>
      <c r="E87" s="241" t="s">
        <v>104</v>
      </c>
      <c r="F87" s="236" t="s">
        <v>171</v>
      </c>
      <c r="G87" s="248">
        <v>4</v>
      </c>
      <c r="H87" s="254">
        <v>1</v>
      </c>
      <c r="I87" s="254">
        <v>1</v>
      </c>
      <c r="J87" s="248">
        <v>1</v>
      </c>
      <c r="K87" s="248">
        <v>1</v>
      </c>
      <c r="L87" s="11" t="s">
        <v>244</v>
      </c>
      <c r="M87" s="11" t="s">
        <v>354</v>
      </c>
      <c r="N87" s="11" t="s">
        <v>355</v>
      </c>
      <c r="O87" s="151">
        <f t="shared" si="1"/>
        <v>79</v>
      </c>
      <c r="P87" s="152" t="s">
        <v>607</v>
      </c>
      <c r="Q87" s="12" t="s">
        <v>356</v>
      </c>
      <c r="R87" s="12" t="s">
        <v>244</v>
      </c>
      <c r="S87" s="87">
        <v>4</v>
      </c>
      <c r="T87" s="12" t="s">
        <v>357</v>
      </c>
      <c r="U87" s="12" t="s">
        <v>708</v>
      </c>
      <c r="V87" s="12" t="s">
        <v>206</v>
      </c>
      <c r="W87" s="13" t="s">
        <v>460</v>
      </c>
      <c r="X87" s="13">
        <v>1</v>
      </c>
      <c r="Y87" s="13">
        <v>1</v>
      </c>
      <c r="Z87" s="13">
        <v>1</v>
      </c>
      <c r="AA87" s="13">
        <v>1</v>
      </c>
      <c r="AB87" s="15" t="s">
        <v>357</v>
      </c>
      <c r="AC87" s="148"/>
      <c r="AF87" s="204"/>
      <c r="AG87" s="212"/>
    </row>
    <row r="88" spans="1:33" s="17" customFormat="1" ht="60" x14ac:dyDescent="0.35">
      <c r="A88" s="234"/>
      <c r="B88" s="234"/>
      <c r="C88" s="234"/>
      <c r="D88" s="233"/>
      <c r="E88" s="234"/>
      <c r="F88" s="234"/>
      <c r="G88" s="255"/>
      <c r="H88" s="263"/>
      <c r="I88" s="263"/>
      <c r="J88" s="255"/>
      <c r="K88" s="255"/>
      <c r="L88" s="11" t="s">
        <v>244</v>
      </c>
      <c r="M88" s="11" t="s">
        <v>354</v>
      </c>
      <c r="N88" s="11" t="s">
        <v>355</v>
      </c>
      <c r="O88" s="151">
        <f t="shared" si="1"/>
        <v>80</v>
      </c>
      <c r="P88" s="64" t="s">
        <v>358</v>
      </c>
      <c r="Q88" s="12" t="s">
        <v>356</v>
      </c>
      <c r="R88" s="12" t="s">
        <v>244</v>
      </c>
      <c r="S88" s="87">
        <v>1</v>
      </c>
      <c r="T88" s="12" t="s">
        <v>360</v>
      </c>
      <c r="U88" s="12" t="s">
        <v>361</v>
      </c>
      <c r="V88" s="12" t="s">
        <v>206</v>
      </c>
      <c r="W88" s="13" t="s">
        <v>460</v>
      </c>
      <c r="X88" s="13"/>
      <c r="Y88" s="13"/>
      <c r="Z88" s="13">
        <v>0.5</v>
      </c>
      <c r="AA88" s="26">
        <v>0.5</v>
      </c>
      <c r="AB88" s="15" t="s">
        <v>362</v>
      </c>
      <c r="AC88" s="148"/>
      <c r="AF88" s="204"/>
      <c r="AG88" s="212"/>
    </row>
    <row r="89" spans="1:33" s="17" customFormat="1" ht="60" x14ac:dyDescent="0.35">
      <c r="A89" s="234"/>
      <c r="B89" s="234"/>
      <c r="C89" s="234"/>
      <c r="D89" s="233"/>
      <c r="E89" s="234"/>
      <c r="F89" s="234"/>
      <c r="G89" s="255"/>
      <c r="H89" s="263"/>
      <c r="I89" s="263"/>
      <c r="J89" s="255"/>
      <c r="K89" s="255"/>
      <c r="L89" s="11" t="s">
        <v>244</v>
      </c>
      <c r="M89" s="11" t="s">
        <v>354</v>
      </c>
      <c r="N89" s="11" t="s">
        <v>355</v>
      </c>
      <c r="O89" s="151">
        <f t="shared" si="1"/>
        <v>81</v>
      </c>
      <c r="P89" s="152" t="s">
        <v>709</v>
      </c>
      <c r="Q89" s="12" t="s">
        <v>356</v>
      </c>
      <c r="R89" s="12" t="s">
        <v>244</v>
      </c>
      <c r="S89" s="87">
        <v>1</v>
      </c>
      <c r="T89" s="12" t="s">
        <v>363</v>
      </c>
      <c r="U89" s="12" t="s">
        <v>364</v>
      </c>
      <c r="V89" s="12" t="s">
        <v>206</v>
      </c>
      <c r="W89" s="13" t="s">
        <v>460</v>
      </c>
      <c r="X89" s="13"/>
      <c r="Y89" s="13"/>
      <c r="Z89" s="13"/>
      <c r="AA89" s="26">
        <v>1</v>
      </c>
      <c r="AB89" s="15" t="s">
        <v>363</v>
      </c>
      <c r="AC89" s="148"/>
      <c r="AF89" s="204"/>
      <c r="AG89" s="212"/>
    </row>
    <row r="90" spans="1:33" s="17" customFormat="1" ht="210" x14ac:dyDescent="0.35">
      <c r="A90" s="234"/>
      <c r="B90" s="234"/>
      <c r="C90" s="234"/>
      <c r="D90" s="233"/>
      <c r="E90" s="234"/>
      <c r="F90" s="234"/>
      <c r="G90" s="255"/>
      <c r="H90" s="263"/>
      <c r="I90" s="263"/>
      <c r="J90" s="255"/>
      <c r="K90" s="255"/>
      <c r="L90" s="11" t="s">
        <v>244</v>
      </c>
      <c r="M90" s="11" t="s">
        <v>354</v>
      </c>
      <c r="N90" s="11" t="s">
        <v>355</v>
      </c>
      <c r="O90" s="151">
        <f t="shared" si="1"/>
        <v>82</v>
      </c>
      <c r="P90" s="64" t="s">
        <v>365</v>
      </c>
      <c r="Q90" s="12" t="s">
        <v>710</v>
      </c>
      <c r="R90" s="12" t="s">
        <v>244</v>
      </c>
      <c r="S90" s="87">
        <v>1</v>
      </c>
      <c r="T90" s="12" t="s">
        <v>366</v>
      </c>
      <c r="U90" s="12" t="s">
        <v>367</v>
      </c>
      <c r="V90" s="12" t="s">
        <v>206</v>
      </c>
      <c r="W90" s="13" t="s">
        <v>460</v>
      </c>
      <c r="X90" s="13"/>
      <c r="Y90" s="13"/>
      <c r="Z90" s="13">
        <v>1</v>
      </c>
      <c r="AA90" s="26"/>
      <c r="AB90" s="15" t="s">
        <v>368</v>
      </c>
      <c r="AC90" s="148"/>
      <c r="AF90" s="204"/>
      <c r="AG90" s="212"/>
    </row>
    <row r="91" spans="1:33" s="17" customFormat="1" ht="60" x14ac:dyDescent="0.35">
      <c r="A91" s="234"/>
      <c r="B91" s="234"/>
      <c r="C91" s="234"/>
      <c r="D91" s="233"/>
      <c r="E91" s="234"/>
      <c r="F91" s="234"/>
      <c r="G91" s="255"/>
      <c r="H91" s="263"/>
      <c r="I91" s="263"/>
      <c r="J91" s="255"/>
      <c r="K91" s="255"/>
      <c r="L91" s="11" t="s">
        <v>244</v>
      </c>
      <c r="M91" s="11" t="s">
        <v>354</v>
      </c>
      <c r="N91" s="11" t="s">
        <v>355</v>
      </c>
      <c r="O91" s="151">
        <f t="shared" si="1"/>
        <v>83</v>
      </c>
      <c r="P91" s="64" t="s">
        <v>369</v>
      </c>
      <c r="Q91" s="12" t="s">
        <v>370</v>
      </c>
      <c r="R91" s="12" t="s">
        <v>244</v>
      </c>
      <c r="S91" s="87">
        <v>11</v>
      </c>
      <c r="T91" s="151" t="s">
        <v>713</v>
      </c>
      <c r="U91" s="12" t="s">
        <v>711</v>
      </c>
      <c r="V91" s="12" t="s">
        <v>206</v>
      </c>
      <c r="W91" s="13" t="s">
        <v>460</v>
      </c>
      <c r="X91" s="13">
        <v>2</v>
      </c>
      <c r="Y91" s="13">
        <v>3</v>
      </c>
      <c r="Z91" s="13">
        <v>3</v>
      </c>
      <c r="AA91" s="26">
        <v>3</v>
      </c>
      <c r="AB91" s="15" t="s">
        <v>712</v>
      </c>
      <c r="AC91" s="148"/>
      <c r="AF91" s="204"/>
      <c r="AG91" s="212"/>
    </row>
    <row r="92" spans="1:33" s="17" customFormat="1" ht="75" x14ac:dyDescent="0.35">
      <c r="A92" s="234"/>
      <c r="B92" s="234"/>
      <c r="C92" s="234"/>
      <c r="D92" s="233"/>
      <c r="E92" s="234"/>
      <c r="F92" s="234"/>
      <c r="G92" s="255"/>
      <c r="H92" s="263"/>
      <c r="I92" s="263"/>
      <c r="J92" s="255"/>
      <c r="K92" s="255"/>
      <c r="L92" s="11" t="s">
        <v>244</v>
      </c>
      <c r="M92" s="11" t="s">
        <v>354</v>
      </c>
      <c r="N92" s="11" t="s">
        <v>355</v>
      </c>
      <c r="O92" s="151">
        <f t="shared" si="1"/>
        <v>84</v>
      </c>
      <c r="P92" s="64" t="s">
        <v>371</v>
      </c>
      <c r="Q92" s="12" t="s">
        <v>370</v>
      </c>
      <c r="R92" s="12" t="s">
        <v>244</v>
      </c>
      <c r="S92" s="87">
        <v>2</v>
      </c>
      <c r="T92" s="151" t="s">
        <v>714</v>
      </c>
      <c r="U92" s="12" t="s">
        <v>715</v>
      </c>
      <c r="V92" s="12" t="s">
        <v>206</v>
      </c>
      <c r="W92" s="13" t="s">
        <v>460</v>
      </c>
      <c r="X92" s="13"/>
      <c r="Y92" s="13">
        <v>1</v>
      </c>
      <c r="Z92" s="13"/>
      <c r="AA92" s="26">
        <v>1</v>
      </c>
      <c r="AB92" s="15" t="s">
        <v>716</v>
      </c>
      <c r="AC92" s="148"/>
      <c r="AF92" s="204"/>
      <c r="AG92" s="212"/>
    </row>
    <row r="93" spans="1:33" s="17" customFormat="1" ht="60" x14ac:dyDescent="0.35">
      <c r="A93" s="234"/>
      <c r="B93" s="234"/>
      <c r="C93" s="234"/>
      <c r="D93" s="233"/>
      <c r="E93" s="234"/>
      <c r="F93" s="234"/>
      <c r="G93" s="255"/>
      <c r="H93" s="263"/>
      <c r="I93" s="263"/>
      <c r="J93" s="255"/>
      <c r="K93" s="255"/>
      <c r="L93" s="11" t="s">
        <v>244</v>
      </c>
      <c r="M93" s="11" t="s">
        <v>354</v>
      </c>
      <c r="N93" s="11" t="s">
        <v>355</v>
      </c>
      <c r="O93" s="151">
        <f t="shared" si="1"/>
        <v>85</v>
      </c>
      <c r="P93" s="64" t="s">
        <v>372</v>
      </c>
      <c r="Q93" s="12" t="s">
        <v>356</v>
      </c>
      <c r="R93" s="12" t="s">
        <v>244</v>
      </c>
      <c r="S93" s="87">
        <v>1</v>
      </c>
      <c r="T93" s="12" t="s">
        <v>373</v>
      </c>
      <c r="U93" s="12" t="s">
        <v>374</v>
      </c>
      <c r="V93" s="12" t="s">
        <v>206</v>
      </c>
      <c r="W93" s="13" t="s">
        <v>460</v>
      </c>
      <c r="X93" s="13"/>
      <c r="Y93" s="13">
        <v>1</v>
      </c>
      <c r="Z93" s="13"/>
      <c r="AA93" s="26"/>
      <c r="AB93" s="15" t="s">
        <v>375</v>
      </c>
      <c r="AC93" s="148"/>
      <c r="AF93" s="204"/>
      <c r="AG93" s="212"/>
    </row>
    <row r="94" spans="1:33" s="17" customFormat="1" ht="60" x14ac:dyDescent="0.35">
      <c r="A94" s="234"/>
      <c r="B94" s="234"/>
      <c r="C94" s="234"/>
      <c r="D94" s="233"/>
      <c r="E94" s="234"/>
      <c r="F94" s="234"/>
      <c r="G94" s="255"/>
      <c r="H94" s="263"/>
      <c r="I94" s="263"/>
      <c r="J94" s="255"/>
      <c r="K94" s="255"/>
      <c r="L94" s="11" t="s">
        <v>244</v>
      </c>
      <c r="M94" s="11" t="s">
        <v>354</v>
      </c>
      <c r="N94" s="11" t="s">
        <v>355</v>
      </c>
      <c r="O94" s="151">
        <f t="shared" si="1"/>
        <v>86</v>
      </c>
      <c r="P94" s="64" t="s">
        <v>376</v>
      </c>
      <c r="Q94" s="12" t="s">
        <v>356</v>
      </c>
      <c r="R94" s="12" t="s">
        <v>244</v>
      </c>
      <c r="S94" s="87">
        <v>1</v>
      </c>
      <c r="T94" s="12" t="s">
        <v>377</v>
      </c>
      <c r="U94" s="12" t="s">
        <v>378</v>
      </c>
      <c r="V94" s="12" t="s">
        <v>206</v>
      </c>
      <c r="W94" s="13" t="s">
        <v>460</v>
      </c>
      <c r="X94" s="13"/>
      <c r="Y94" s="13">
        <v>1</v>
      </c>
      <c r="Z94" s="13"/>
      <c r="AA94" s="26"/>
      <c r="AB94" s="15" t="s">
        <v>379</v>
      </c>
      <c r="AC94" s="148"/>
      <c r="AF94" s="204"/>
      <c r="AG94" s="212"/>
    </row>
    <row r="95" spans="1:33" s="17" customFormat="1" ht="75" x14ac:dyDescent="0.35">
      <c r="A95" s="234"/>
      <c r="B95" s="234"/>
      <c r="C95" s="234"/>
      <c r="D95" s="233"/>
      <c r="E95" s="234"/>
      <c r="F95" s="234"/>
      <c r="G95" s="255"/>
      <c r="H95" s="263"/>
      <c r="I95" s="263"/>
      <c r="J95" s="255"/>
      <c r="K95" s="255"/>
      <c r="L95" s="11" t="s">
        <v>244</v>
      </c>
      <c r="M95" s="11" t="s">
        <v>354</v>
      </c>
      <c r="N95" s="11" t="s">
        <v>355</v>
      </c>
      <c r="O95" s="151">
        <f t="shared" si="1"/>
        <v>87</v>
      </c>
      <c r="P95" s="152" t="s">
        <v>717</v>
      </c>
      <c r="Q95" s="12" t="s">
        <v>718</v>
      </c>
      <c r="R95" s="12" t="s">
        <v>244</v>
      </c>
      <c r="S95" s="87">
        <v>3</v>
      </c>
      <c r="T95" s="12" t="s">
        <v>719</v>
      </c>
      <c r="U95" s="12" t="s">
        <v>381</v>
      </c>
      <c r="V95" s="12" t="s">
        <v>206</v>
      </c>
      <c r="W95" s="13" t="s">
        <v>460</v>
      </c>
      <c r="X95" s="13"/>
      <c r="Y95" s="13"/>
      <c r="Z95" s="13"/>
      <c r="AA95" s="26">
        <v>3</v>
      </c>
      <c r="AB95" s="15" t="s">
        <v>720</v>
      </c>
      <c r="AC95" s="148"/>
      <c r="AF95" s="204"/>
      <c r="AG95" s="212"/>
    </row>
    <row r="96" spans="1:33" s="17" customFormat="1" ht="60" x14ac:dyDescent="0.35">
      <c r="A96" s="234"/>
      <c r="B96" s="234"/>
      <c r="C96" s="234"/>
      <c r="D96" s="233"/>
      <c r="E96" s="234"/>
      <c r="F96" s="234"/>
      <c r="G96" s="255"/>
      <c r="H96" s="263"/>
      <c r="I96" s="263"/>
      <c r="J96" s="255"/>
      <c r="K96" s="255"/>
      <c r="L96" s="11" t="s">
        <v>244</v>
      </c>
      <c r="M96" s="11" t="s">
        <v>354</v>
      </c>
      <c r="N96" s="11" t="s">
        <v>355</v>
      </c>
      <c r="O96" s="151">
        <f t="shared" si="1"/>
        <v>88</v>
      </c>
      <c r="P96" s="64" t="s">
        <v>382</v>
      </c>
      <c r="Q96" s="12" t="s">
        <v>356</v>
      </c>
      <c r="R96" s="12" t="s">
        <v>244</v>
      </c>
      <c r="S96" s="87">
        <v>1</v>
      </c>
      <c r="T96" s="12" t="s">
        <v>383</v>
      </c>
      <c r="U96" s="12" t="s">
        <v>384</v>
      </c>
      <c r="V96" s="12" t="s">
        <v>206</v>
      </c>
      <c r="W96" s="13" t="s">
        <v>460</v>
      </c>
      <c r="X96" s="13"/>
      <c r="Y96" s="13"/>
      <c r="Z96" s="13"/>
      <c r="AA96" s="26">
        <v>1</v>
      </c>
      <c r="AB96" s="15" t="s">
        <v>385</v>
      </c>
      <c r="AC96" s="148"/>
      <c r="AF96" s="204"/>
      <c r="AG96" s="212"/>
    </row>
    <row r="97" spans="1:33" s="17" customFormat="1" ht="45" x14ac:dyDescent="0.35">
      <c r="A97" s="234"/>
      <c r="B97" s="234"/>
      <c r="C97" s="234"/>
      <c r="D97" s="233"/>
      <c r="E97" s="234"/>
      <c r="F97" s="234"/>
      <c r="G97" s="255"/>
      <c r="H97" s="263"/>
      <c r="I97" s="263"/>
      <c r="J97" s="255"/>
      <c r="K97" s="255"/>
      <c r="L97" s="11" t="s">
        <v>244</v>
      </c>
      <c r="M97" s="11" t="s">
        <v>354</v>
      </c>
      <c r="N97" s="11" t="s">
        <v>355</v>
      </c>
      <c r="O97" s="151">
        <f t="shared" si="1"/>
        <v>89</v>
      </c>
      <c r="P97" s="152" t="s">
        <v>386</v>
      </c>
      <c r="Q97" s="12" t="s">
        <v>387</v>
      </c>
      <c r="R97" s="12" t="s">
        <v>244</v>
      </c>
      <c r="S97" s="87">
        <v>1</v>
      </c>
      <c r="T97" s="12" t="s">
        <v>388</v>
      </c>
      <c r="U97" s="12" t="s">
        <v>389</v>
      </c>
      <c r="V97" s="12" t="s">
        <v>206</v>
      </c>
      <c r="W97" s="13" t="s">
        <v>460</v>
      </c>
      <c r="X97" s="13">
        <v>0.2</v>
      </c>
      <c r="Y97" s="13">
        <v>0.3</v>
      </c>
      <c r="Z97" s="13">
        <v>0.25</v>
      </c>
      <c r="AA97" s="26">
        <v>0.25</v>
      </c>
      <c r="AB97" s="15" t="s">
        <v>390</v>
      </c>
      <c r="AC97" s="148"/>
      <c r="AF97" s="204"/>
      <c r="AG97" s="212"/>
    </row>
    <row r="98" spans="1:33" s="17" customFormat="1" ht="45" x14ac:dyDescent="0.35">
      <c r="A98" s="234"/>
      <c r="B98" s="234"/>
      <c r="C98" s="234"/>
      <c r="D98" s="233"/>
      <c r="E98" s="234"/>
      <c r="F98" s="234"/>
      <c r="G98" s="255"/>
      <c r="H98" s="263"/>
      <c r="I98" s="263"/>
      <c r="J98" s="255"/>
      <c r="K98" s="255"/>
      <c r="L98" s="11" t="s">
        <v>244</v>
      </c>
      <c r="M98" s="11" t="s">
        <v>354</v>
      </c>
      <c r="N98" s="11" t="s">
        <v>355</v>
      </c>
      <c r="O98" s="151">
        <f t="shared" si="1"/>
        <v>90</v>
      </c>
      <c r="P98" s="64" t="s">
        <v>391</v>
      </c>
      <c r="Q98" s="12" t="s">
        <v>392</v>
      </c>
      <c r="R98" s="12" t="s">
        <v>244</v>
      </c>
      <c r="S98" s="87">
        <v>1</v>
      </c>
      <c r="T98" s="12" t="s">
        <v>393</v>
      </c>
      <c r="U98" s="12" t="s">
        <v>394</v>
      </c>
      <c r="V98" s="12" t="s">
        <v>206</v>
      </c>
      <c r="W98" s="13" t="s">
        <v>460</v>
      </c>
      <c r="X98" s="13"/>
      <c r="Z98" s="13">
        <v>1</v>
      </c>
      <c r="AA98" s="26"/>
      <c r="AB98" s="15" t="s">
        <v>395</v>
      </c>
      <c r="AC98" s="148"/>
      <c r="AF98" s="204"/>
      <c r="AG98" s="212"/>
    </row>
    <row r="99" spans="1:33" s="17" customFormat="1" ht="60" x14ac:dyDescent="0.35">
      <c r="A99" s="234"/>
      <c r="B99" s="234"/>
      <c r="C99" s="234"/>
      <c r="D99" s="233"/>
      <c r="E99" s="234"/>
      <c r="F99" s="234"/>
      <c r="G99" s="255"/>
      <c r="H99" s="263"/>
      <c r="I99" s="263"/>
      <c r="J99" s="255"/>
      <c r="K99" s="255"/>
      <c r="L99" s="11" t="s">
        <v>244</v>
      </c>
      <c r="M99" s="11" t="s">
        <v>354</v>
      </c>
      <c r="N99" s="11" t="s">
        <v>355</v>
      </c>
      <c r="O99" s="151">
        <f t="shared" si="1"/>
        <v>91</v>
      </c>
      <c r="P99" s="202" t="s">
        <v>396</v>
      </c>
      <c r="Q99" s="216" t="s">
        <v>397</v>
      </c>
      <c r="R99" s="136" t="s">
        <v>244</v>
      </c>
      <c r="S99" s="12" t="s">
        <v>844</v>
      </c>
      <c r="T99" s="151" t="s">
        <v>841</v>
      </c>
      <c r="U99" s="151" t="s">
        <v>842</v>
      </c>
      <c r="V99" s="12" t="s">
        <v>206</v>
      </c>
      <c r="W99" s="13" t="s">
        <v>460</v>
      </c>
      <c r="X99" s="13">
        <v>2</v>
      </c>
      <c r="Y99" s="13">
        <v>3</v>
      </c>
      <c r="Z99" s="13">
        <v>3</v>
      </c>
      <c r="AA99" s="26">
        <v>3</v>
      </c>
      <c r="AB99" s="133" t="s">
        <v>843</v>
      </c>
      <c r="AC99" s="148"/>
      <c r="AF99" s="204"/>
      <c r="AG99" s="212"/>
    </row>
    <row r="100" spans="1:33" s="17" customFormat="1" ht="60" x14ac:dyDescent="0.35">
      <c r="A100" s="234"/>
      <c r="B100" s="234"/>
      <c r="C100" s="234"/>
      <c r="D100" s="233"/>
      <c r="E100" s="234"/>
      <c r="F100" s="234"/>
      <c r="G100" s="255"/>
      <c r="H100" s="263"/>
      <c r="I100" s="263"/>
      <c r="J100" s="255"/>
      <c r="K100" s="255"/>
      <c r="L100" s="11" t="s">
        <v>244</v>
      </c>
      <c r="M100" s="11" t="s">
        <v>354</v>
      </c>
      <c r="N100" s="11" t="s">
        <v>612</v>
      </c>
      <c r="O100" s="151">
        <f t="shared" si="1"/>
        <v>92</v>
      </c>
      <c r="P100" s="64" t="s">
        <v>242</v>
      </c>
      <c r="Q100" s="12" t="s">
        <v>243</v>
      </c>
      <c r="R100" s="12" t="s">
        <v>244</v>
      </c>
      <c r="S100" s="13">
        <v>1</v>
      </c>
      <c r="T100" s="11" t="s">
        <v>398</v>
      </c>
      <c r="U100" s="11" t="s">
        <v>399</v>
      </c>
      <c r="V100" s="12" t="s">
        <v>206</v>
      </c>
      <c r="W100" s="13" t="s">
        <v>460</v>
      </c>
      <c r="X100" s="13">
        <v>1</v>
      </c>
      <c r="Y100" s="13"/>
      <c r="Z100" s="13"/>
      <c r="AA100" s="26"/>
      <c r="AB100" s="15" t="s">
        <v>400</v>
      </c>
      <c r="AC100" s="148"/>
      <c r="AF100" s="204"/>
      <c r="AG100" s="212"/>
    </row>
    <row r="101" spans="1:33" s="17" customFormat="1" ht="90" x14ac:dyDescent="0.35">
      <c r="A101" s="234"/>
      <c r="B101" s="234"/>
      <c r="C101" s="234"/>
      <c r="D101" s="233"/>
      <c r="E101" s="234"/>
      <c r="F101" s="234"/>
      <c r="G101" s="255"/>
      <c r="H101" s="263"/>
      <c r="I101" s="263"/>
      <c r="J101" s="255"/>
      <c r="K101" s="255"/>
      <c r="L101" s="11" t="s">
        <v>244</v>
      </c>
      <c r="M101" s="11" t="s">
        <v>354</v>
      </c>
      <c r="N101" s="11" t="s">
        <v>612</v>
      </c>
      <c r="O101" s="151">
        <f t="shared" si="1"/>
        <v>93</v>
      </c>
      <c r="P101" s="64" t="s">
        <v>401</v>
      </c>
      <c r="Q101" s="12" t="s">
        <v>402</v>
      </c>
      <c r="R101" s="12" t="s">
        <v>244</v>
      </c>
      <c r="S101" s="14">
        <v>1</v>
      </c>
      <c r="T101" s="11" t="s">
        <v>403</v>
      </c>
      <c r="U101" s="11" t="s">
        <v>404</v>
      </c>
      <c r="V101" s="13" t="s">
        <v>405</v>
      </c>
      <c r="W101" s="13" t="s">
        <v>460</v>
      </c>
      <c r="X101" s="14"/>
      <c r="Y101" s="14"/>
      <c r="Z101" s="14"/>
      <c r="AA101" s="30">
        <v>1</v>
      </c>
      <c r="AB101" s="15" t="s">
        <v>406</v>
      </c>
      <c r="AC101" s="148"/>
      <c r="AF101" s="204"/>
      <c r="AG101" s="212"/>
    </row>
    <row r="102" spans="1:33" s="17" customFormat="1" ht="60" x14ac:dyDescent="0.35">
      <c r="A102" s="234"/>
      <c r="B102" s="234"/>
      <c r="C102" s="234"/>
      <c r="D102" s="233"/>
      <c r="E102" s="234"/>
      <c r="F102" s="234"/>
      <c r="G102" s="255"/>
      <c r="H102" s="263"/>
      <c r="I102" s="263"/>
      <c r="J102" s="255"/>
      <c r="K102" s="255"/>
      <c r="L102" s="11" t="s">
        <v>244</v>
      </c>
      <c r="M102" s="11" t="s">
        <v>354</v>
      </c>
      <c r="N102" s="11" t="s">
        <v>408</v>
      </c>
      <c r="O102" s="151">
        <f t="shared" si="1"/>
        <v>94</v>
      </c>
      <c r="P102" s="64" t="s">
        <v>407</v>
      </c>
      <c r="Q102" s="12" t="s">
        <v>402</v>
      </c>
      <c r="R102" s="12" t="s">
        <v>244</v>
      </c>
      <c r="S102" s="13">
        <v>1</v>
      </c>
      <c r="T102" s="11" t="s">
        <v>408</v>
      </c>
      <c r="U102" s="11" t="s">
        <v>399</v>
      </c>
      <c r="V102" s="12" t="s">
        <v>206</v>
      </c>
      <c r="W102" s="13" t="s">
        <v>460</v>
      </c>
      <c r="X102" s="13">
        <v>1</v>
      </c>
      <c r="Y102" s="13"/>
      <c r="Z102" s="13"/>
      <c r="AA102" s="26"/>
      <c r="AB102" s="15" t="s">
        <v>409</v>
      </c>
      <c r="AC102" s="148"/>
      <c r="AF102" s="204"/>
      <c r="AG102" s="212"/>
    </row>
    <row r="103" spans="1:33" s="17" customFormat="1" ht="60" x14ac:dyDescent="0.35">
      <c r="A103" s="234"/>
      <c r="B103" s="234"/>
      <c r="C103" s="234"/>
      <c r="D103" s="233"/>
      <c r="E103" s="234"/>
      <c r="F103" s="234"/>
      <c r="G103" s="255"/>
      <c r="H103" s="263"/>
      <c r="I103" s="263"/>
      <c r="J103" s="255"/>
      <c r="K103" s="255"/>
      <c r="L103" s="11" t="s">
        <v>244</v>
      </c>
      <c r="M103" s="11" t="s">
        <v>354</v>
      </c>
      <c r="N103" s="11" t="s">
        <v>408</v>
      </c>
      <c r="O103" s="151">
        <f t="shared" si="1"/>
        <v>95</v>
      </c>
      <c r="P103" s="152" t="s">
        <v>410</v>
      </c>
      <c r="Q103" s="12" t="s">
        <v>402</v>
      </c>
      <c r="R103" s="12" t="s">
        <v>244</v>
      </c>
      <c r="S103" s="14">
        <v>1</v>
      </c>
      <c r="T103" s="11" t="s">
        <v>411</v>
      </c>
      <c r="U103" s="11" t="s">
        <v>721</v>
      </c>
      <c r="V103" s="13" t="s">
        <v>405</v>
      </c>
      <c r="W103" s="13" t="s">
        <v>460</v>
      </c>
      <c r="X103" s="14">
        <v>0.25</v>
      </c>
      <c r="Y103" s="14">
        <v>0.25</v>
      </c>
      <c r="Z103" s="14">
        <v>0.25</v>
      </c>
      <c r="AA103" s="30">
        <v>0.25</v>
      </c>
      <c r="AB103" s="15" t="s">
        <v>412</v>
      </c>
      <c r="AC103" s="148"/>
      <c r="AF103" s="204"/>
      <c r="AG103" s="212"/>
    </row>
    <row r="104" spans="1:33" s="17" customFormat="1" ht="45" x14ac:dyDescent="0.35">
      <c r="A104" s="234"/>
      <c r="B104" s="234"/>
      <c r="C104" s="234"/>
      <c r="D104" s="233"/>
      <c r="E104" s="234"/>
      <c r="F104" s="234"/>
      <c r="G104" s="255"/>
      <c r="H104" s="263"/>
      <c r="I104" s="263"/>
      <c r="J104" s="255"/>
      <c r="K104" s="255"/>
      <c r="L104" s="11" t="s">
        <v>244</v>
      </c>
      <c r="M104" s="11" t="s">
        <v>417</v>
      </c>
      <c r="N104" s="11" t="s">
        <v>614</v>
      </c>
      <c r="O104" s="151">
        <f t="shared" si="1"/>
        <v>96</v>
      </c>
      <c r="P104" s="152" t="s">
        <v>413</v>
      </c>
      <c r="Q104" s="217" t="s">
        <v>414</v>
      </c>
      <c r="R104" s="12" t="s">
        <v>244</v>
      </c>
      <c r="S104" s="24">
        <v>1</v>
      </c>
      <c r="T104" s="83" t="s">
        <v>415</v>
      </c>
      <c r="U104" s="83" t="s">
        <v>399</v>
      </c>
      <c r="V104" s="12" t="s">
        <v>206</v>
      </c>
      <c r="W104" s="13" t="s">
        <v>460</v>
      </c>
      <c r="X104" s="38">
        <v>1</v>
      </c>
      <c r="Y104" s="84"/>
      <c r="Z104" s="84"/>
      <c r="AA104" s="85"/>
      <c r="AB104" s="15" t="s">
        <v>416</v>
      </c>
      <c r="AC104" s="148"/>
      <c r="AF104" s="204"/>
      <c r="AG104" s="212"/>
    </row>
    <row r="105" spans="1:33" s="17" customFormat="1" ht="60" x14ac:dyDescent="0.35">
      <c r="A105" s="234"/>
      <c r="B105" s="234"/>
      <c r="C105" s="234"/>
      <c r="D105" s="233"/>
      <c r="E105" s="234"/>
      <c r="F105" s="234"/>
      <c r="G105" s="255"/>
      <c r="H105" s="263"/>
      <c r="I105" s="263"/>
      <c r="J105" s="255"/>
      <c r="K105" s="255"/>
      <c r="L105" s="11" t="s">
        <v>244</v>
      </c>
      <c r="M105" s="11" t="s">
        <v>417</v>
      </c>
      <c r="N105" s="11" t="s">
        <v>614</v>
      </c>
      <c r="O105" s="151">
        <f t="shared" si="1"/>
        <v>97</v>
      </c>
      <c r="P105" s="152" t="s">
        <v>722</v>
      </c>
      <c r="Q105" s="217" t="s">
        <v>414</v>
      </c>
      <c r="R105" s="12" t="s">
        <v>244</v>
      </c>
      <c r="S105" s="14">
        <v>1</v>
      </c>
      <c r="T105" s="151" t="s">
        <v>723</v>
      </c>
      <c r="U105" s="151" t="s">
        <v>721</v>
      </c>
      <c r="V105" s="13" t="s">
        <v>405</v>
      </c>
      <c r="W105" s="13" t="s">
        <v>460</v>
      </c>
      <c r="X105" s="14">
        <v>0.25</v>
      </c>
      <c r="Y105" s="14">
        <v>0.25</v>
      </c>
      <c r="Z105" s="14">
        <v>0.25</v>
      </c>
      <c r="AA105" s="30">
        <v>0.25</v>
      </c>
      <c r="AB105" s="15" t="s">
        <v>724</v>
      </c>
      <c r="AC105" s="148"/>
      <c r="AF105" s="204"/>
      <c r="AG105" s="212"/>
    </row>
    <row r="106" spans="1:33" s="17" customFormat="1" ht="90" x14ac:dyDescent="0.35">
      <c r="A106" s="234"/>
      <c r="B106" s="234"/>
      <c r="C106" s="234"/>
      <c r="D106" s="233"/>
      <c r="E106" s="234"/>
      <c r="F106" s="234"/>
      <c r="G106" s="255"/>
      <c r="H106" s="263"/>
      <c r="I106" s="263"/>
      <c r="J106" s="255"/>
      <c r="K106" s="255"/>
      <c r="L106" s="11" t="s">
        <v>244</v>
      </c>
      <c r="M106" s="11" t="s">
        <v>354</v>
      </c>
      <c r="N106" s="11" t="s">
        <v>613</v>
      </c>
      <c r="O106" s="151">
        <f t="shared" si="1"/>
        <v>98</v>
      </c>
      <c r="P106" s="64" t="s">
        <v>418</v>
      </c>
      <c r="Q106" s="151" t="s">
        <v>419</v>
      </c>
      <c r="R106" s="11" t="s">
        <v>420</v>
      </c>
      <c r="S106" s="13">
        <v>1</v>
      </c>
      <c r="T106" s="11" t="s">
        <v>421</v>
      </c>
      <c r="U106" s="11" t="s">
        <v>422</v>
      </c>
      <c r="V106" s="12" t="s">
        <v>206</v>
      </c>
      <c r="W106" s="13" t="s">
        <v>460</v>
      </c>
      <c r="X106" s="13">
        <v>1</v>
      </c>
      <c r="Y106" s="13"/>
      <c r="Z106" s="13"/>
      <c r="AA106" s="26"/>
      <c r="AB106" s="15" t="s">
        <v>735</v>
      </c>
      <c r="AC106" s="148"/>
      <c r="AF106" s="204"/>
      <c r="AG106" s="212"/>
    </row>
    <row r="107" spans="1:33" s="17" customFormat="1" ht="90" x14ac:dyDescent="0.35">
      <c r="A107" s="234"/>
      <c r="B107" s="234"/>
      <c r="C107" s="234"/>
      <c r="D107" s="233"/>
      <c r="E107" s="234"/>
      <c r="F107" s="234"/>
      <c r="G107" s="255"/>
      <c r="H107" s="263"/>
      <c r="I107" s="263"/>
      <c r="J107" s="255"/>
      <c r="K107" s="255"/>
      <c r="L107" s="11" t="s">
        <v>244</v>
      </c>
      <c r="M107" s="11" t="s">
        <v>354</v>
      </c>
      <c r="N107" s="11" t="s">
        <v>613</v>
      </c>
      <c r="O107" s="151">
        <f t="shared" si="1"/>
        <v>99</v>
      </c>
      <c r="P107" s="64" t="s">
        <v>423</v>
      </c>
      <c r="Q107" s="151" t="s">
        <v>419</v>
      </c>
      <c r="R107" s="11" t="s">
        <v>420</v>
      </c>
      <c r="S107" s="40">
        <v>1</v>
      </c>
      <c r="T107" s="11" t="s">
        <v>726</v>
      </c>
      <c r="U107" s="42" t="s">
        <v>725</v>
      </c>
      <c r="V107" s="11" t="s">
        <v>405</v>
      </c>
      <c r="W107" s="13" t="s">
        <v>460</v>
      </c>
      <c r="X107" s="40">
        <v>0.3</v>
      </c>
      <c r="Y107" s="40">
        <v>0.3</v>
      </c>
      <c r="Z107" s="40">
        <v>0.15</v>
      </c>
      <c r="AA107" s="33">
        <v>0.25</v>
      </c>
      <c r="AB107" s="15" t="s">
        <v>424</v>
      </c>
      <c r="AC107" s="148"/>
      <c r="AF107" s="204"/>
      <c r="AG107" s="212"/>
    </row>
    <row r="108" spans="1:33" s="17" customFormat="1" ht="60" x14ac:dyDescent="0.35">
      <c r="A108" s="234"/>
      <c r="B108" s="234"/>
      <c r="C108" s="234"/>
      <c r="D108" s="233"/>
      <c r="E108" s="234"/>
      <c r="F108" s="234"/>
      <c r="G108" s="255"/>
      <c r="H108" s="263"/>
      <c r="I108" s="263"/>
      <c r="J108" s="255"/>
      <c r="K108" s="255"/>
      <c r="L108" s="11" t="s">
        <v>244</v>
      </c>
      <c r="M108" s="11" t="s">
        <v>354</v>
      </c>
      <c r="N108" s="11" t="s">
        <v>613</v>
      </c>
      <c r="O108" s="151">
        <f t="shared" si="1"/>
        <v>100</v>
      </c>
      <c r="P108" s="64" t="s">
        <v>727</v>
      </c>
      <c r="Q108" s="151" t="s">
        <v>425</v>
      </c>
      <c r="R108" s="11" t="s">
        <v>420</v>
      </c>
      <c r="S108" s="23" t="s">
        <v>728</v>
      </c>
      <c r="T108" s="11" t="s">
        <v>426</v>
      </c>
      <c r="U108" s="42" t="s">
        <v>729</v>
      </c>
      <c r="V108" s="12" t="s">
        <v>405</v>
      </c>
      <c r="W108" s="13" t="s">
        <v>460</v>
      </c>
      <c r="X108" s="11"/>
      <c r="Y108" s="11"/>
      <c r="Z108" s="11"/>
      <c r="AA108" s="33">
        <v>0.03</v>
      </c>
      <c r="AB108" s="15" t="s">
        <v>427</v>
      </c>
      <c r="AC108" s="148"/>
      <c r="AF108" s="204"/>
      <c r="AG108" s="212"/>
    </row>
    <row r="109" spans="1:33" s="17" customFormat="1" ht="60" x14ac:dyDescent="0.35">
      <c r="A109" s="234"/>
      <c r="B109" s="234"/>
      <c r="C109" s="234"/>
      <c r="D109" s="233"/>
      <c r="E109" s="234"/>
      <c r="F109" s="234"/>
      <c r="G109" s="255"/>
      <c r="H109" s="263"/>
      <c r="I109" s="263"/>
      <c r="J109" s="255"/>
      <c r="K109" s="255"/>
      <c r="L109" s="11" t="s">
        <v>244</v>
      </c>
      <c r="M109" s="11" t="s">
        <v>354</v>
      </c>
      <c r="N109" s="11" t="s">
        <v>613</v>
      </c>
      <c r="O109" s="151">
        <f t="shared" si="1"/>
        <v>101</v>
      </c>
      <c r="P109" s="152" t="s">
        <v>730</v>
      </c>
      <c r="Q109" s="151" t="s">
        <v>419</v>
      </c>
      <c r="R109" s="11" t="s">
        <v>420</v>
      </c>
      <c r="S109" s="23">
        <v>1</v>
      </c>
      <c r="T109" s="11" t="s">
        <v>428</v>
      </c>
      <c r="U109" s="42" t="s">
        <v>429</v>
      </c>
      <c r="V109" s="12" t="s">
        <v>206</v>
      </c>
      <c r="W109" s="13" t="s">
        <v>460</v>
      </c>
      <c r="X109" s="11"/>
      <c r="Y109" s="11"/>
      <c r="Z109" s="11">
        <v>0.5</v>
      </c>
      <c r="AA109" s="34">
        <v>0.5</v>
      </c>
      <c r="AB109" s="15" t="s">
        <v>731</v>
      </c>
      <c r="AC109" s="148"/>
      <c r="AF109" s="204"/>
      <c r="AG109" s="212"/>
    </row>
    <row r="110" spans="1:33" s="17" customFormat="1" ht="45" x14ac:dyDescent="0.35">
      <c r="A110" s="234"/>
      <c r="B110" s="234"/>
      <c r="C110" s="234"/>
      <c r="D110" s="233"/>
      <c r="E110" s="234"/>
      <c r="F110" s="234"/>
      <c r="G110" s="255"/>
      <c r="H110" s="263"/>
      <c r="I110" s="263"/>
      <c r="J110" s="255"/>
      <c r="K110" s="255"/>
      <c r="L110" s="11" t="s">
        <v>244</v>
      </c>
      <c r="M110" s="11" t="s">
        <v>354</v>
      </c>
      <c r="N110" s="11" t="s">
        <v>616</v>
      </c>
      <c r="O110" s="151">
        <f t="shared" si="1"/>
        <v>102</v>
      </c>
      <c r="P110" s="64" t="s">
        <v>430</v>
      </c>
      <c r="Q110" s="151" t="s">
        <v>419</v>
      </c>
      <c r="R110" s="11" t="s">
        <v>420</v>
      </c>
      <c r="S110" s="13">
        <v>1</v>
      </c>
      <c r="T110" s="11" t="s">
        <v>431</v>
      </c>
      <c r="U110" s="11" t="s">
        <v>422</v>
      </c>
      <c r="V110" s="12" t="s">
        <v>206</v>
      </c>
      <c r="W110" s="13" t="s">
        <v>460</v>
      </c>
      <c r="X110" s="13">
        <v>1</v>
      </c>
      <c r="Y110" s="13"/>
      <c r="Z110" s="13"/>
      <c r="AA110" s="26"/>
      <c r="AB110" s="15" t="s">
        <v>735</v>
      </c>
      <c r="AC110" s="148"/>
      <c r="AF110" s="204"/>
      <c r="AG110" s="212"/>
    </row>
    <row r="111" spans="1:33" s="17" customFormat="1" ht="60" x14ac:dyDescent="0.35">
      <c r="A111" s="234"/>
      <c r="B111" s="234"/>
      <c r="C111" s="234"/>
      <c r="D111" s="233"/>
      <c r="E111" s="234"/>
      <c r="F111" s="234"/>
      <c r="G111" s="255"/>
      <c r="H111" s="263"/>
      <c r="I111" s="263"/>
      <c r="J111" s="255"/>
      <c r="K111" s="255"/>
      <c r="L111" s="11" t="s">
        <v>244</v>
      </c>
      <c r="M111" s="11" t="s">
        <v>354</v>
      </c>
      <c r="N111" s="11" t="s">
        <v>616</v>
      </c>
      <c r="O111" s="151">
        <f t="shared" si="1"/>
        <v>103</v>
      </c>
      <c r="P111" s="64" t="s">
        <v>432</v>
      </c>
      <c r="Q111" s="151" t="s">
        <v>419</v>
      </c>
      <c r="R111" s="11" t="s">
        <v>420</v>
      </c>
      <c r="S111" s="40">
        <v>1</v>
      </c>
      <c r="T111" s="11" t="s">
        <v>433</v>
      </c>
      <c r="U111" s="42" t="s">
        <v>732</v>
      </c>
      <c r="V111" s="11" t="s">
        <v>405</v>
      </c>
      <c r="W111" s="13" t="s">
        <v>460</v>
      </c>
      <c r="X111" s="40">
        <v>0.1</v>
      </c>
      <c r="Y111" s="40">
        <v>0.3</v>
      </c>
      <c r="Z111" s="40">
        <v>0.3</v>
      </c>
      <c r="AA111" s="33">
        <v>0.3</v>
      </c>
      <c r="AB111" s="15" t="s">
        <v>434</v>
      </c>
      <c r="AC111" s="148"/>
      <c r="AF111" s="204"/>
      <c r="AG111" s="212"/>
    </row>
    <row r="112" spans="1:33" s="17" customFormat="1" ht="45" x14ac:dyDescent="0.35">
      <c r="A112" s="234"/>
      <c r="B112" s="234"/>
      <c r="C112" s="234"/>
      <c r="D112" s="233"/>
      <c r="E112" s="234"/>
      <c r="F112" s="234"/>
      <c r="G112" s="255"/>
      <c r="H112" s="263"/>
      <c r="I112" s="263"/>
      <c r="J112" s="255"/>
      <c r="K112" s="255"/>
      <c r="L112" s="11" t="s">
        <v>244</v>
      </c>
      <c r="M112" s="11" t="s">
        <v>354</v>
      </c>
      <c r="N112" s="11" t="s">
        <v>441</v>
      </c>
      <c r="O112" s="151">
        <f t="shared" si="1"/>
        <v>104</v>
      </c>
      <c r="P112" s="152" t="s">
        <v>435</v>
      </c>
      <c r="Q112" s="151" t="s">
        <v>419</v>
      </c>
      <c r="R112" s="13" t="s">
        <v>244</v>
      </c>
      <c r="S112" s="13">
        <v>1</v>
      </c>
      <c r="T112" s="11" t="s">
        <v>733</v>
      </c>
      <c r="U112" s="11" t="s">
        <v>436</v>
      </c>
      <c r="V112" s="12" t="s">
        <v>206</v>
      </c>
      <c r="W112" s="13" t="s">
        <v>460</v>
      </c>
      <c r="X112" s="13"/>
      <c r="Y112" s="13"/>
      <c r="Z112" s="13"/>
      <c r="AA112" s="26">
        <v>1</v>
      </c>
      <c r="AB112" s="15" t="s">
        <v>734</v>
      </c>
      <c r="AC112" s="148"/>
      <c r="AF112" s="204"/>
      <c r="AG112" s="212"/>
    </row>
    <row r="113" spans="1:33" s="17" customFormat="1" ht="45" x14ac:dyDescent="0.35">
      <c r="A113" s="234"/>
      <c r="B113" s="234"/>
      <c r="C113" s="234"/>
      <c r="D113" s="233"/>
      <c r="E113" s="234"/>
      <c r="F113" s="234"/>
      <c r="G113" s="255"/>
      <c r="H113" s="263"/>
      <c r="I113" s="263"/>
      <c r="J113" s="255"/>
      <c r="K113" s="255"/>
      <c r="L113" s="11" t="s">
        <v>244</v>
      </c>
      <c r="M113" s="11" t="s">
        <v>354</v>
      </c>
      <c r="N113" s="11" t="s">
        <v>441</v>
      </c>
      <c r="O113" s="151">
        <f t="shared" si="1"/>
        <v>105</v>
      </c>
      <c r="P113" s="64" t="s">
        <v>437</v>
      </c>
      <c r="Q113" s="151" t="s">
        <v>419</v>
      </c>
      <c r="R113" s="13" t="s">
        <v>244</v>
      </c>
      <c r="S113" s="13">
        <v>1</v>
      </c>
      <c r="T113" s="11" t="s">
        <v>438</v>
      </c>
      <c r="U113" s="11" t="s">
        <v>422</v>
      </c>
      <c r="V113" s="12" t="s">
        <v>206</v>
      </c>
      <c r="W113" s="13" t="s">
        <v>460</v>
      </c>
      <c r="X113" s="13">
        <v>1</v>
      </c>
      <c r="Y113" s="13"/>
      <c r="Z113" s="13"/>
      <c r="AA113" s="26"/>
      <c r="AB113" s="15" t="s">
        <v>735</v>
      </c>
      <c r="AC113" s="148"/>
      <c r="AF113" s="204"/>
      <c r="AG113" s="212"/>
    </row>
    <row r="114" spans="1:33" s="17" customFormat="1" ht="60" x14ac:dyDescent="0.35">
      <c r="A114" s="234"/>
      <c r="B114" s="234"/>
      <c r="C114" s="234"/>
      <c r="D114" s="233"/>
      <c r="E114" s="234"/>
      <c r="F114" s="234"/>
      <c r="G114" s="255"/>
      <c r="H114" s="263"/>
      <c r="I114" s="263"/>
      <c r="J114" s="255"/>
      <c r="K114" s="255"/>
      <c r="L114" s="11" t="s">
        <v>244</v>
      </c>
      <c r="M114" s="11" t="s">
        <v>354</v>
      </c>
      <c r="N114" s="11" t="s">
        <v>441</v>
      </c>
      <c r="O114" s="151">
        <f t="shared" si="1"/>
        <v>106</v>
      </c>
      <c r="P114" s="64" t="s">
        <v>439</v>
      </c>
      <c r="Q114" s="151" t="s">
        <v>419</v>
      </c>
      <c r="R114" s="11" t="s">
        <v>420</v>
      </c>
      <c r="S114" s="14">
        <v>1</v>
      </c>
      <c r="T114" s="11" t="s">
        <v>440</v>
      </c>
      <c r="U114" s="42" t="s">
        <v>732</v>
      </c>
      <c r="V114" s="12" t="s">
        <v>206</v>
      </c>
      <c r="W114" s="13" t="s">
        <v>460</v>
      </c>
      <c r="X114" s="14">
        <v>0.1</v>
      </c>
      <c r="Y114" s="14">
        <v>0.25</v>
      </c>
      <c r="Z114" s="14">
        <v>0.25</v>
      </c>
      <c r="AA114" s="30">
        <v>0.4</v>
      </c>
      <c r="AB114" s="15" t="s">
        <v>736</v>
      </c>
      <c r="AC114" s="148"/>
      <c r="AF114" s="204"/>
      <c r="AG114" s="212"/>
    </row>
    <row r="115" spans="1:33" s="148" customFormat="1" ht="105" x14ac:dyDescent="0.35">
      <c r="A115" s="234"/>
      <c r="B115" s="234"/>
      <c r="C115" s="234"/>
      <c r="D115" s="233"/>
      <c r="E115" s="234"/>
      <c r="F115" s="234"/>
      <c r="G115" s="255"/>
      <c r="H115" s="263"/>
      <c r="I115" s="263"/>
      <c r="J115" s="255"/>
      <c r="K115" s="255"/>
      <c r="L115" s="151" t="s">
        <v>244</v>
      </c>
      <c r="M115" s="151" t="s">
        <v>354</v>
      </c>
      <c r="N115" s="151" t="s">
        <v>261</v>
      </c>
      <c r="O115" s="151">
        <f t="shared" si="1"/>
        <v>107</v>
      </c>
      <c r="P115" s="152" t="s">
        <v>758</v>
      </c>
      <c r="Q115" s="151" t="s">
        <v>756</v>
      </c>
      <c r="R115" s="151" t="s">
        <v>244</v>
      </c>
      <c r="S115" s="13">
        <v>1</v>
      </c>
      <c r="T115" s="151" t="s">
        <v>757</v>
      </c>
      <c r="U115" s="42" t="s">
        <v>760</v>
      </c>
      <c r="V115" s="12" t="s">
        <v>206</v>
      </c>
      <c r="W115" s="13" t="s">
        <v>460</v>
      </c>
      <c r="X115" s="13">
        <v>1</v>
      </c>
      <c r="Y115" s="14"/>
      <c r="Z115" s="14"/>
      <c r="AA115" s="14"/>
      <c r="AB115" s="15" t="s">
        <v>759</v>
      </c>
      <c r="AF115" s="204"/>
      <c r="AG115" s="212"/>
    </row>
    <row r="116" spans="1:33" s="17" customFormat="1" ht="105" x14ac:dyDescent="0.35">
      <c r="A116" s="234"/>
      <c r="B116" s="234"/>
      <c r="C116" s="234"/>
      <c r="D116" s="233"/>
      <c r="E116" s="234"/>
      <c r="F116" s="234"/>
      <c r="G116" s="255"/>
      <c r="H116" s="263"/>
      <c r="I116" s="263"/>
      <c r="J116" s="255"/>
      <c r="K116" s="255"/>
      <c r="L116" s="11" t="s">
        <v>244</v>
      </c>
      <c r="M116" s="11" t="s">
        <v>322</v>
      </c>
      <c r="N116" s="11" t="s">
        <v>617</v>
      </c>
      <c r="O116" s="151">
        <f t="shared" si="1"/>
        <v>108</v>
      </c>
      <c r="P116" s="152" t="s">
        <v>323</v>
      </c>
      <c r="Q116" s="143" t="s">
        <v>324</v>
      </c>
      <c r="R116" s="11" t="s">
        <v>690</v>
      </c>
      <c r="S116" s="40">
        <v>1</v>
      </c>
      <c r="T116" s="86" t="s">
        <v>325</v>
      </c>
      <c r="U116" s="11" t="s">
        <v>326</v>
      </c>
      <c r="V116" s="151" t="s">
        <v>213</v>
      </c>
      <c r="W116" s="13" t="s">
        <v>460</v>
      </c>
      <c r="X116" s="14">
        <v>0.13</v>
      </c>
      <c r="Y116" s="14">
        <v>0.3</v>
      </c>
      <c r="Z116" s="14">
        <v>0.23</v>
      </c>
      <c r="AA116" s="14">
        <v>0.33</v>
      </c>
      <c r="AB116" s="15" t="s">
        <v>327</v>
      </c>
      <c r="AC116" s="148"/>
      <c r="AF116" s="204"/>
      <c r="AG116" s="212"/>
    </row>
    <row r="117" spans="1:33" s="17" customFormat="1" ht="120" x14ac:dyDescent="0.35">
      <c r="A117" s="234"/>
      <c r="B117" s="234"/>
      <c r="C117" s="234"/>
      <c r="D117" s="233"/>
      <c r="E117" s="234"/>
      <c r="F117" s="234"/>
      <c r="G117" s="255"/>
      <c r="H117" s="263"/>
      <c r="I117" s="263"/>
      <c r="J117" s="255"/>
      <c r="K117" s="255"/>
      <c r="L117" s="11" t="s">
        <v>244</v>
      </c>
      <c r="M117" s="11" t="s">
        <v>322</v>
      </c>
      <c r="N117" s="11" t="s">
        <v>617</v>
      </c>
      <c r="O117" s="151">
        <f t="shared" si="1"/>
        <v>109</v>
      </c>
      <c r="P117" s="152" t="s">
        <v>748</v>
      </c>
      <c r="Q117" s="143" t="s">
        <v>747</v>
      </c>
      <c r="R117" s="11" t="s">
        <v>690</v>
      </c>
      <c r="S117" s="67">
        <v>1</v>
      </c>
      <c r="T117" s="11" t="s">
        <v>749</v>
      </c>
      <c r="U117" s="11" t="s">
        <v>750</v>
      </c>
      <c r="V117" s="12" t="s">
        <v>206</v>
      </c>
      <c r="W117" s="13" t="s">
        <v>460</v>
      </c>
      <c r="X117" s="14"/>
      <c r="Y117" s="13"/>
      <c r="Z117" s="13">
        <v>1</v>
      </c>
      <c r="AA117" s="67"/>
      <c r="AB117" s="15" t="s">
        <v>751</v>
      </c>
      <c r="AC117" s="148"/>
      <c r="AF117" s="204"/>
      <c r="AG117" s="212"/>
    </row>
    <row r="118" spans="1:33" s="17" customFormat="1" ht="45" x14ac:dyDescent="0.35">
      <c r="A118" s="234"/>
      <c r="B118" s="234"/>
      <c r="C118" s="234"/>
      <c r="D118" s="228" t="s">
        <v>105</v>
      </c>
      <c r="E118" s="117" t="s">
        <v>104</v>
      </c>
      <c r="F118" s="118" t="s">
        <v>172</v>
      </c>
      <c r="G118" s="119">
        <v>2</v>
      </c>
      <c r="H118" s="120">
        <v>1</v>
      </c>
      <c r="I118" s="120"/>
      <c r="J118" s="120">
        <v>1</v>
      </c>
      <c r="K118" s="119"/>
      <c r="L118" s="37"/>
      <c r="M118" s="37"/>
      <c r="N118" s="37"/>
      <c r="O118" s="151"/>
      <c r="P118" s="64" t="s">
        <v>528</v>
      </c>
      <c r="Q118" s="19"/>
      <c r="R118" s="19"/>
      <c r="S118" s="19"/>
      <c r="T118" s="19"/>
      <c r="U118" s="19"/>
      <c r="V118" s="19"/>
      <c r="W118" s="19"/>
      <c r="X118" s="18"/>
      <c r="Y118" s="18"/>
      <c r="Z118" s="18"/>
      <c r="AA118" s="18"/>
      <c r="AB118" s="15"/>
      <c r="AC118" s="148"/>
      <c r="AF118" s="204"/>
      <c r="AG118" s="212"/>
    </row>
    <row r="119" spans="1:33" s="17" customFormat="1" ht="90" x14ac:dyDescent="0.35">
      <c r="A119" s="234"/>
      <c r="B119" s="234"/>
      <c r="C119" s="234"/>
      <c r="D119" s="227" t="s">
        <v>106</v>
      </c>
      <c r="E119" s="102" t="s">
        <v>104</v>
      </c>
      <c r="F119" s="76" t="s">
        <v>173</v>
      </c>
      <c r="G119" s="103">
        <v>4</v>
      </c>
      <c r="H119" s="99">
        <v>1</v>
      </c>
      <c r="I119" s="99">
        <v>1</v>
      </c>
      <c r="J119" s="103">
        <v>1</v>
      </c>
      <c r="K119" s="103">
        <v>1</v>
      </c>
      <c r="L119" s="11" t="s">
        <v>244</v>
      </c>
      <c r="M119" s="11" t="s">
        <v>354</v>
      </c>
      <c r="N119" s="11" t="s">
        <v>441</v>
      </c>
      <c r="O119" s="151">
        <f>O117+1</f>
        <v>110</v>
      </c>
      <c r="P119" s="152" t="s">
        <v>737</v>
      </c>
      <c r="Q119" s="12" t="s">
        <v>419</v>
      </c>
      <c r="R119" s="12" t="s">
        <v>244</v>
      </c>
      <c r="S119" s="14">
        <v>1</v>
      </c>
      <c r="T119" s="11" t="s">
        <v>738</v>
      </c>
      <c r="U119" s="11" t="s">
        <v>739</v>
      </c>
      <c r="V119" s="13" t="s">
        <v>405</v>
      </c>
      <c r="W119" s="13" t="s">
        <v>460</v>
      </c>
      <c r="X119" s="14"/>
      <c r="Y119" s="14"/>
      <c r="Z119" s="13">
        <v>1</v>
      </c>
      <c r="AA119" s="14"/>
      <c r="AB119" s="15" t="s">
        <v>740</v>
      </c>
      <c r="AC119" s="148"/>
      <c r="AF119" s="204"/>
      <c r="AG119" s="212"/>
    </row>
    <row r="120" spans="1:33" s="17" customFormat="1" ht="90" x14ac:dyDescent="0.35">
      <c r="A120" s="234"/>
      <c r="B120" s="234"/>
      <c r="C120" s="234"/>
      <c r="D120" s="271" t="s">
        <v>107</v>
      </c>
      <c r="E120" s="240" t="s">
        <v>104</v>
      </c>
      <c r="F120" s="235" t="s">
        <v>174</v>
      </c>
      <c r="G120" s="247">
        <v>100</v>
      </c>
      <c r="H120" s="250">
        <v>100</v>
      </c>
      <c r="I120" s="250">
        <v>100</v>
      </c>
      <c r="J120" s="247">
        <v>100</v>
      </c>
      <c r="K120" s="247">
        <v>100</v>
      </c>
      <c r="L120" s="11" t="s">
        <v>244</v>
      </c>
      <c r="M120" s="11" t="s">
        <v>354</v>
      </c>
      <c r="N120" s="11" t="s">
        <v>442</v>
      </c>
      <c r="O120" s="151">
        <f t="shared" si="1"/>
        <v>111</v>
      </c>
      <c r="P120" s="64" t="s">
        <v>741</v>
      </c>
      <c r="Q120" s="12" t="s">
        <v>443</v>
      </c>
      <c r="R120" s="11" t="s">
        <v>420</v>
      </c>
      <c r="S120" s="13">
        <v>2</v>
      </c>
      <c r="T120" s="11" t="s">
        <v>444</v>
      </c>
      <c r="U120" s="11" t="s">
        <v>445</v>
      </c>
      <c r="V120" s="12" t="s">
        <v>405</v>
      </c>
      <c r="W120" s="13" t="s">
        <v>460</v>
      </c>
      <c r="X120" s="13"/>
      <c r="Y120" s="13">
        <v>1</v>
      </c>
      <c r="Z120" s="13"/>
      <c r="AA120" s="13">
        <v>1</v>
      </c>
      <c r="AB120" s="15" t="s">
        <v>444</v>
      </c>
      <c r="AC120" s="148"/>
      <c r="AF120" s="204"/>
      <c r="AG120" s="212"/>
    </row>
    <row r="121" spans="1:33" s="17" customFormat="1" ht="90" x14ac:dyDescent="0.35">
      <c r="A121" s="234"/>
      <c r="B121" s="234"/>
      <c r="C121" s="234"/>
      <c r="D121" s="233"/>
      <c r="E121" s="234"/>
      <c r="F121" s="234"/>
      <c r="G121" s="255"/>
      <c r="H121" s="263"/>
      <c r="I121" s="263"/>
      <c r="J121" s="255"/>
      <c r="K121" s="255"/>
      <c r="L121" s="11" t="s">
        <v>244</v>
      </c>
      <c r="M121" s="11" t="s">
        <v>322</v>
      </c>
      <c r="N121" s="11" t="s">
        <v>442</v>
      </c>
      <c r="O121" s="151">
        <f t="shared" si="1"/>
        <v>112</v>
      </c>
      <c r="P121" s="64" t="s">
        <v>446</v>
      </c>
      <c r="Q121" s="12" t="s">
        <v>443</v>
      </c>
      <c r="R121" s="11" t="s">
        <v>420</v>
      </c>
      <c r="S121" s="13">
        <v>1</v>
      </c>
      <c r="T121" s="11" t="s">
        <v>447</v>
      </c>
      <c r="U121" s="11" t="s">
        <v>448</v>
      </c>
      <c r="V121" s="12" t="s">
        <v>206</v>
      </c>
      <c r="W121" s="13" t="s">
        <v>460</v>
      </c>
      <c r="X121" s="13">
        <v>1</v>
      </c>
      <c r="Y121" s="13"/>
      <c r="Z121" s="13"/>
      <c r="AA121" s="13"/>
      <c r="AB121" s="15" t="s">
        <v>449</v>
      </c>
      <c r="AC121" s="148"/>
      <c r="AF121" s="204"/>
      <c r="AG121" s="212"/>
    </row>
    <row r="122" spans="1:33" s="17" customFormat="1" ht="90" x14ac:dyDescent="0.35">
      <c r="A122" s="234"/>
      <c r="B122" s="234"/>
      <c r="C122" s="234"/>
      <c r="D122" s="233"/>
      <c r="E122" s="234"/>
      <c r="F122" s="234"/>
      <c r="G122" s="255"/>
      <c r="H122" s="263"/>
      <c r="I122" s="263"/>
      <c r="J122" s="255"/>
      <c r="K122" s="255"/>
      <c r="L122" s="11" t="s">
        <v>244</v>
      </c>
      <c r="M122" s="11" t="s">
        <v>322</v>
      </c>
      <c r="N122" s="11" t="s">
        <v>442</v>
      </c>
      <c r="O122" s="151">
        <f t="shared" si="1"/>
        <v>113</v>
      </c>
      <c r="P122" s="64" t="s">
        <v>450</v>
      </c>
      <c r="Q122" s="12" t="s">
        <v>443</v>
      </c>
      <c r="R122" s="11" t="s">
        <v>420</v>
      </c>
      <c r="S122" s="14">
        <v>1</v>
      </c>
      <c r="T122" s="11" t="s">
        <v>451</v>
      </c>
      <c r="U122" s="11" t="s">
        <v>742</v>
      </c>
      <c r="V122" s="13" t="s">
        <v>405</v>
      </c>
      <c r="W122" s="13" t="s">
        <v>460</v>
      </c>
      <c r="X122" s="14">
        <v>0.2</v>
      </c>
      <c r="Y122" s="14">
        <v>0.3</v>
      </c>
      <c r="Z122" s="14">
        <v>0.3</v>
      </c>
      <c r="AA122" s="14">
        <v>0.2</v>
      </c>
      <c r="AB122" s="15" t="s">
        <v>743</v>
      </c>
      <c r="AC122" s="148"/>
      <c r="AF122" s="204"/>
      <c r="AG122" s="212"/>
    </row>
    <row r="123" spans="1:33" s="17" customFormat="1" ht="60" x14ac:dyDescent="0.35">
      <c r="A123" s="234"/>
      <c r="B123" s="234"/>
      <c r="C123" s="234"/>
      <c r="D123" s="228" t="s">
        <v>108</v>
      </c>
      <c r="E123" s="117" t="s">
        <v>104</v>
      </c>
      <c r="F123" s="121" t="s">
        <v>175</v>
      </c>
      <c r="G123" s="119">
        <v>4</v>
      </c>
      <c r="H123" s="120">
        <v>1</v>
      </c>
      <c r="I123" s="120">
        <v>1</v>
      </c>
      <c r="J123" s="119">
        <v>1</v>
      </c>
      <c r="K123" s="119">
        <v>1</v>
      </c>
      <c r="L123" s="11" t="s">
        <v>244</v>
      </c>
      <c r="M123" s="11" t="s">
        <v>354</v>
      </c>
      <c r="N123" s="11" t="s">
        <v>355</v>
      </c>
      <c r="O123" s="151">
        <f t="shared" si="1"/>
        <v>114</v>
      </c>
      <c r="P123" s="152" t="s">
        <v>744</v>
      </c>
      <c r="Q123" s="12" t="s">
        <v>356</v>
      </c>
      <c r="R123" s="12" t="s">
        <v>244</v>
      </c>
      <c r="S123" s="87">
        <v>15</v>
      </c>
      <c r="T123" s="12" t="s">
        <v>745</v>
      </c>
      <c r="U123" s="12" t="s">
        <v>452</v>
      </c>
      <c r="V123" s="12" t="s">
        <v>206</v>
      </c>
      <c r="W123" s="13" t="s">
        <v>460</v>
      </c>
      <c r="X123" s="13">
        <v>2</v>
      </c>
      <c r="Y123" s="13">
        <v>5</v>
      </c>
      <c r="Z123" s="13">
        <v>5</v>
      </c>
      <c r="AA123" s="13">
        <v>3</v>
      </c>
      <c r="AB123" s="15" t="s">
        <v>453</v>
      </c>
      <c r="AC123" s="148"/>
      <c r="AF123" s="204"/>
      <c r="AG123" s="212"/>
    </row>
    <row r="124" spans="1:33" s="17" customFormat="1" ht="75" x14ac:dyDescent="0.35">
      <c r="A124" s="234"/>
      <c r="B124" s="234"/>
      <c r="C124" s="234" t="s">
        <v>109</v>
      </c>
      <c r="D124" s="271" t="s">
        <v>110</v>
      </c>
      <c r="E124" s="240" t="s">
        <v>104</v>
      </c>
      <c r="F124" s="257" t="s">
        <v>176</v>
      </c>
      <c r="G124" s="247">
        <v>3</v>
      </c>
      <c r="H124" s="252">
        <v>0.25</v>
      </c>
      <c r="I124" s="231">
        <v>0.75</v>
      </c>
      <c r="J124" s="231">
        <v>1</v>
      </c>
      <c r="K124" s="231">
        <v>1</v>
      </c>
      <c r="L124" s="11" t="s">
        <v>208</v>
      </c>
      <c r="M124" s="11" t="s">
        <v>212</v>
      </c>
      <c r="N124" s="11" t="s">
        <v>328</v>
      </c>
      <c r="O124" s="151">
        <f t="shared" si="1"/>
        <v>115</v>
      </c>
      <c r="P124" s="152" t="s">
        <v>752</v>
      </c>
      <c r="Q124" s="151" t="s">
        <v>329</v>
      </c>
      <c r="R124" s="11" t="s">
        <v>330</v>
      </c>
      <c r="S124" s="91">
        <v>2</v>
      </c>
      <c r="T124" s="12" t="s">
        <v>804</v>
      </c>
      <c r="U124" s="72" t="s">
        <v>331</v>
      </c>
      <c r="V124" s="12" t="s">
        <v>206</v>
      </c>
      <c r="W124" s="13" t="s">
        <v>460</v>
      </c>
      <c r="X124" s="13"/>
      <c r="Y124" s="13">
        <v>1</v>
      </c>
      <c r="Z124" s="13"/>
      <c r="AA124" s="13">
        <v>1</v>
      </c>
      <c r="AB124" s="15" t="s">
        <v>803</v>
      </c>
      <c r="AC124" s="148"/>
      <c r="AF124" s="204"/>
      <c r="AG124" s="212"/>
    </row>
    <row r="125" spans="1:33" s="17" customFormat="1" ht="75" x14ac:dyDescent="0.35">
      <c r="A125" s="234"/>
      <c r="B125" s="234"/>
      <c r="C125" s="234"/>
      <c r="D125" s="272"/>
      <c r="E125" s="241"/>
      <c r="F125" s="258"/>
      <c r="G125" s="248"/>
      <c r="H125" s="253"/>
      <c r="I125" s="232"/>
      <c r="J125" s="232"/>
      <c r="K125" s="232"/>
      <c r="L125" s="11" t="s">
        <v>208</v>
      </c>
      <c r="M125" s="11" t="s">
        <v>212</v>
      </c>
      <c r="N125" s="11" t="s">
        <v>328</v>
      </c>
      <c r="O125" s="151">
        <f t="shared" si="1"/>
        <v>116</v>
      </c>
      <c r="P125" s="64" t="s">
        <v>332</v>
      </c>
      <c r="Q125" s="151" t="s">
        <v>329</v>
      </c>
      <c r="R125" s="11" t="s">
        <v>330</v>
      </c>
      <c r="S125" s="14">
        <v>1</v>
      </c>
      <c r="T125" s="151" t="s">
        <v>333</v>
      </c>
      <c r="U125" s="72" t="s">
        <v>334</v>
      </c>
      <c r="V125" s="88" t="s">
        <v>213</v>
      </c>
      <c r="W125" s="13" t="s">
        <v>460</v>
      </c>
      <c r="X125" s="192">
        <v>0.16669999999999999</v>
      </c>
      <c r="Y125" s="89">
        <v>0.33329999999999999</v>
      </c>
      <c r="Z125" s="192">
        <v>0.16669999999999999</v>
      </c>
      <c r="AA125" s="89">
        <v>0.33329999999999999</v>
      </c>
      <c r="AB125" s="15" t="s">
        <v>805</v>
      </c>
      <c r="AC125" s="148"/>
      <c r="AF125" s="204"/>
      <c r="AG125" s="212"/>
    </row>
    <row r="126" spans="1:33" s="17" customFormat="1" ht="75" x14ac:dyDescent="0.35">
      <c r="A126" s="234"/>
      <c r="B126" s="234"/>
      <c r="C126" s="234"/>
      <c r="D126" s="272"/>
      <c r="E126" s="241"/>
      <c r="F126" s="258"/>
      <c r="G126" s="248"/>
      <c r="H126" s="253"/>
      <c r="I126" s="232"/>
      <c r="J126" s="232"/>
      <c r="K126" s="232"/>
      <c r="L126" s="11" t="s">
        <v>211</v>
      </c>
      <c r="M126" s="11" t="s">
        <v>212</v>
      </c>
      <c r="N126" s="11" t="s">
        <v>328</v>
      </c>
      <c r="O126" s="151">
        <f t="shared" si="1"/>
        <v>117</v>
      </c>
      <c r="P126" s="64" t="s">
        <v>335</v>
      </c>
      <c r="Q126" s="151" t="s">
        <v>329</v>
      </c>
      <c r="R126" s="11" t="s">
        <v>330</v>
      </c>
      <c r="S126" s="14">
        <v>1</v>
      </c>
      <c r="T126" s="151" t="s">
        <v>336</v>
      </c>
      <c r="U126" s="72" t="s">
        <v>337</v>
      </c>
      <c r="V126" s="88" t="s">
        <v>213</v>
      </c>
      <c r="W126" s="13" t="s">
        <v>460</v>
      </c>
      <c r="X126" s="89">
        <v>0.21099999999999999</v>
      </c>
      <c r="Y126" s="192">
        <v>0.31580000000000003</v>
      </c>
      <c r="Z126" s="192">
        <v>0.21049999999999999</v>
      </c>
      <c r="AA126" s="193">
        <v>0.26319999999999999</v>
      </c>
      <c r="AB126" s="15" t="s">
        <v>806</v>
      </c>
      <c r="AC126" s="148"/>
      <c r="AF126" s="204"/>
      <c r="AG126" s="212"/>
    </row>
    <row r="127" spans="1:33" s="17" customFormat="1" ht="90" x14ac:dyDescent="0.35">
      <c r="A127" s="234"/>
      <c r="B127" s="234"/>
      <c r="C127" s="234"/>
      <c r="D127" s="272"/>
      <c r="E127" s="241"/>
      <c r="F127" s="258"/>
      <c r="G127" s="248"/>
      <c r="H127" s="253"/>
      <c r="I127" s="232"/>
      <c r="J127" s="232"/>
      <c r="K127" s="232"/>
      <c r="L127" s="11" t="s">
        <v>211</v>
      </c>
      <c r="M127" s="11" t="s">
        <v>212</v>
      </c>
      <c r="N127" s="11" t="s">
        <v>328</v>
      </c>
      <c r="O127" s="151">
        <f t="shared" si="1"/>
        <v>118</v>
      </c>
      <c r="P127" s="64" t="s">
        <v>338</v>
      </c>
      <c r="Q127" s="151" t="s">
        <v>329</v>
      </c>
      <c r="R127" s="11" t="s">
        <v>330</v>
      </c>
      <c r="S127" s="14">
        <v>1</v>
      </c>
      <c r="T127" s="151" t="s">
        <v>339</v>
      </c>
      <c r="U127" s="72" t="s">
        <v>340</v>
      </c>
      <c r="V127" s="88" t="s">
        <v>213</v>
      </c>
      <c r="W127" s="13" t="s">
        <v>460</v>
      </c>
      <c r="X127" s="89">
        <v>0.26900000000000002</v>
      </c>
      <c r="Y127" s="89">
        <v>0.23100000000000001</v>
      </c>
      <c r="Z127" s="89">
        <v>0.154</v>
      </c>
      <c r="AA127" s="90">
        <v>0.34599999999999997</v>
      </c>
      <c r="AB127" s="15" t="s">
        <v>807</v>
      </c>
      <c r="AC127" s="148"/>
      <c r="AF127" s="204"/>
      <c r="AG127" s="212"/>
    </row>
    <row r="128" spans="1:33" s="17" customFormat="1" ht="60" x14ac:dyDescent="0.35">
      <c r="A128" s="234"/>
      <c r="B128" s="234"/>
      <c r="C128" s="234"/>
      <c r="D128" s="272"/>
      <c r="E128" s="241"/>
      <c r="F128" s="258"/>
      <c r="G128" s="248"/>
      <c r="H128" s="253"/>
      <c r="I128" s="232"/>
      <c r="J128" s="232"/>
      <c r="K128" s="232"/>
      <c r="L128" s="11" t="s">
        <v>211</v>
      </c>
      <c r="M128" s="11" t="s">
        <v>212</v>
      </c>
      <c r="N128" s="11" t="s">
        <v>328</v>
      </c>
      <c r="O128" s="151">
        <f t="shared" si="1"/>
        <v>119</v>
      </c>
      <c r="P128" s="64" t="s">
        <v>341</v>
      </c>
      <c r="Q128" s="151" t="s">
        <v>329</v>
      </c>
      <c r="R128" s="11" t="s">
        <v>330</v>
      </c>
      <c r="S128" s="14">
        <v>1</v>
      </c>
      <c r="T128" s="151" t="s">
        <v>342</v>
      </c>
      <c r="U128" s="72" t="s">
        <v>343</v>
      </c>
      <c r="V128" s="88" t="s">
        <v>213</v>
      </c>
      <c r="W128" s="13" t="s">
        <v>460</v>
      </c>
      <c r="X128" s="14">
        <v>0</v>
      </c>
      <c r="Y128" s="89">
        <v>9.0999999999999998E-2</v>
      </c>
      <c r="Z128" s="14">
        <v>0</v>
      </c>
      <c r="AA128" s="90">
        <v>0.90900000000000003</v>
      </c>
      <c r="AB128" s="15" t="s">
        <v>753</v>
      </c>
      <c r="AC128" s="148"/>
      <c r="AF128" s="204"/>
      <c r="AG128" s="212"/>
    </row>
    <row r="129" spans="1:34" s="17" customFormat="1" ht="105" x14ac:dyDescent="0.35">
      <c r="A129" s="234"/>
      <c r="B129" s="234"/>
      <c r="C129" s="234"/>
      <c r="D129" s="229" t="s">
        <v>111</v>
      </c>
      <c r="E129" s="104" t="s">
        <v>104</v>
      </c>
      <c r="F129" s="111" t="s">
        <v>187</v>
      </c>
      <c r="G129" s="103">
        <v>100</v>
      </c>
      <c r="H129" s="115">
        <v>0.25</v>
      </c>
      <c r="I129" s="115">
        <v>0.25</v>
      </c>
      <c r="J129" s="115">
        <v>0.25</v>
      </c>
      <c r="K129" s="115">
        <v>0.25</v>
      </c>
      <c r="L129" s="11" t="s">
        <v>208</v>
      </c>
      <c r="M129" s="11" t="s">
        <v>212</v>
      </c>
      <c r="N129" s="11" t="s">
        <v>328</v>
      </c>
      <c r="O129" s="151">
        <f t="shared" si="1"/>
        <v>120</v>
      </c>
      <c r="P129" s="64" t="s">
        <v>344</v>
      </c>
      <c r="Q129" s="151" t="s">
        <v>329</v>
      </c>
      <c r="R129" s="11" t="s">
        <v>330</v>
      </c>
      <c r="S129" s="14">
        <v>1</v>
      </c>
      <c r="T129" s="151" t="s">
        <v>345</v>
      </c>
      <c r="U129" s="72" t="s">
        <v>346</v>
      </c>
      <c r="V129" s="88" t="s">
        <v>213</v>
      </c>
      <c r="W129" s="13" t="s">
        <v>460</v>
      </c>
      <c r="X129" s="192">
        <v>0.23080000000000001</v>
      </c>
      <c r="Y129" s="89">
        <v>0.25600000000000001</v>
      </c>
      <c r="Z129" s="89">
        <v>0.20499999999999999</v>
      </c>
      <c r="AA129" s="192">
        <v>0.30769999999999997</v>
      </c>
      <c r="AB129" s="15" t="s">
        <v>808</v>
      </c>
      <c r="AC129" s="148"/>
      <c r="AF129" s="204"/>
      <c r="AG129" s="212"/>
    </row>
    <row r="130" spans="1:34" s="17" customFormat="1" ht="75" x14ac:dyDescent="0.35">
      <c r="A130" s="234"/>
      <c r="B130" s="234"/>
      <c r="C130" s="234" t="s">
        <v>112</v>
      </c>
      <c r="D130" s="242" t="s">
        <v>113</v>
      </c>
      <c r="E130" s="234" t="s">
        <v>114</v>
      </c>
      <c r="F130" s="111" t="s">
        <v>177</v>
      </c>
      <c r="G130" s="106">
        <v>100</v>
      </c>
      <c r="H130" s="98">
        <v>5</v>
      </c>
      <c r="I130" s="98">
        <v>35</v>
      </c>
      <c r="J130" s="98">
        <v>35</v>
      </c>
      <c r="K130" s="98">
        <v>25</v>
      </c>
      <c r="L130" s="165" t="s">
        <v>232</v>
      </c>
      <c r="M130" s="165" t="s">
        <v>695</v>
      </c>
      <c r="N130" s="165" t="s">
        <v>786</v>
      </c>
      <c r="O130" s="151">
        <f t="shared" si="1"/>
        <v>121</v>
      </c>
      <c r="P130" s="15" t="s">
        <v>787</v>
      </c>
      <c r="Q130" s="219" t="s">
        <v>788</v>
      </c>
      <c r="R130" s="172" t="s">
        <v>695</v>
      </c>
      <c r="S130" s="171">
        <v>1</v>
      </c>
      <c r="T130" s="175" t="s">
        <v>789</v>
      </c>
      <c r="U130" s="175" t="s">
        <v>790</v>
      </c>
      <c r="V130" s="12" t="s">
        <v>206</v>
      </c>
      <c r="W130" s="13" t="s">
        <v>460</v>
      </c>
      <c r="X130" s="182">
        <v>0.4</v>
      </c>
      <c r="Y130" s="182">
        <v>0.5</v>
      </c>
      <c r="Z130" s="182">
        <v>0.1</v>
      </c>
      <c r="AA130" s="188"/>
      <c r="AB130" s="15" t="s">
        <v>791</v>
      </c>
      <c r="AC130" s="148"/>
      <c r="AD130" s="166"/>
      <c r="AE130" s="166"/>
      <c r="AF130" s="206"/>
      <c r="AG130" s="214"/>
      <c r="AH130" s="185"/>
    </row>
    <row r="131" spans="1:34" s="148" customFormat="1" ht="75" x14ac:dyDescent="0.35">
      <c r="A131" s="234"/>
      <c r="B131" s="234"/>
      <c r="C131" s="234"/>
      <c r="D131" s="242"/>
      <c r="E131" s="234"/>
      <c r="F131" s="159"/>
      <c r="G131" s="158"/>
      <c r="H131" s="160"/>
      <c r="I131" s="160"/>
      <c r="J131" s="160"/>
      <c r="K131" s="160"/>
      <c r="L131" s="165" t="s">
        <v>232</v>
      </c>
      <c r="M131" s="165" t="s">
        <v>695</v>
      </c>
      <c r="N131" s="165" t="s">
        <v>786</v>
      </c>
      <c r="O131" s="151">
        <f t="shared" si="1"/>
        <v>122</v>
      </c>
      <c r="P131" s="15" t="s">
        <v>792</v>
      </c>
      <c r="Q131" s="151" t="s">
        <v>788</v>
      </c>
      <c r="R131" s="168" t="s">
        <v>695</v>
      </c>
      <c r="S131" s="168">
        <v>4</v>
      </c>
      <c r="T131" s="176" t="s">
        <v>793</v>
      </c>
      <c r="U131" s="176" t="s">
        <v>794</v>
      </c>
      <c r="V131" s="12" t="s">
        <v>206</v>
      </c>
      <c r="W131" s="13" t="s">
        <v>460</v>
      </c>
      <c r="X131" s="183">
        <v>0.1</v>
      </c>
      <c r="Y131" s="183">
        <v>0.2</v>
      </c>
      <c r="Z131" s="183">
        <v>0.4</v>
      </c>
      <c r="AA131" s="189">
        <v>0.3</v>
      </c>
      <c r="AB131" s="15" t="s">
        <v>793</v>
      </c>
      <c r="AD131" s="186"/>
      <c r="AE131" s="186"/>
      <c r="AF131" s="207"/>
      <c r="AG131" s="214"/>
      <c r="AH131" s="185"/>
    </row>
    <row r="132" spans="1:34" s="148" customFormat="1" ht="90" x14ac:dyDescent="0.35">
      <c r="A132" s="234"/>
      <c r="B132" s="234"/>
      <c r="C132" s="234"/>
      <c r="D132" s="242"/>
      <c r="E132" s="234"/>
      <c r="F132" s="159"/>
      <c r="G132" s="158"/>
      <c r="H132" s="160"/>
      <c r="I132" s="160"/>
      <c r="J132" s="160"/>
      <c r="K132" s="160"/>
      <c r="L132" s="165" t="s">
        <v>232</v>
      </c>
      <c r="M132" s="165" t="s">
        <v>695</v>
      </c>
      <c r="N132" s="165" t="s">
        <v>786</v>
      </c>
      <c r="O132" s="151">
        <f t="shared" si="1"/>
        <v>123</v>
      </c>
      <c r="P132" s="15" t="s">
        <v>795</v>
      </c>
      <c r="Q132" s="151" t="s">
        <v>788</v>
      </c>
      <c r="R132" s="168" t="s">
        <v>695</v>
      </c>
      <c r="S132" s="169">
        <v>1</v>
      </c>
      <c r="T132" s="173" t="s">
        <v>796</v>
      </c>
      <c r="U132" s="173" t="s">
        <v>797</v>
      </c>
      <c r="V132" s="177" t="s">
        <v>213</v>
      </c>
      <c r="W132" s="13" t="s">
        <v>460</v>
      </c>
      <c r="X132" s="180">
        <v>0.4</v>
      </c>
      <c r="Y132" s="180">
        <v>0.6</v>
      </c>
      <c r="Z132" s="180"/>
      <c r="AA132" s="181">
        <v>0.45</v>
      </c>
      <c r="AB132" s="15" t="s">
        <v>798</v>
      </c>
      <c r="AD132" s="186"/>
      <c r="AE132" s="186"/>
      <c r="AF132" s="208"/>
      <c r="AG132" s="214"/>
      <c r="AH132" s="185"/>
    </row>
    <row r="133" spans="1:34" s="17" customFormat="1" ht="90" x14ac:dyDescent="0.35">
      <c r="A133" s="234"/>
      <c r="B133" s="234"/>
      <c r="C133" s="234"/>
      <c r="D133" s="216" t="s">
        <v>115</v>
      </c>
      <c r="E133" s="161" t="s">
        <v>114</v>
      </c>
      <c r="F133" s="163" t="s">
        <v>178</v>
      </c>
      <c r="G133" s="161">
        <v>100</v>
      </c>
      <c r="H133" s="162">
        <v>0</v>
      </c>
      <c r="I133" s="162">
        <v>30</v>
      </c>
      <c r="J133" s="162">
        <v>35</v>
      </c>
      <c r="K133" s="162">
        <v>35</v>
      </c>
      <c r="L133" s="167" t="s">
        <v>232</v>
      </c>
      <c r="M133" s="167" t="s">
        <v>695</v>
      </c>
      <c r="N133" s="167" t="s">
        <v>786</v>
      </c>
      <c r="O133" s="151">
        <f t="shared" si="1"/>
        <v>124</v>
      </c>
      <c r="P133" s="191" t="s">
        <v>799</v>
      </c>
      <c r="Q133" s="72" t="s">
        <v>788</v>
      </c>
      <c r="R133" s="170" t="s">
        <v>695</v>
      </c>
      <c r="S133" s="170">
        <v>1</v>
      </c>
      <c r="T133" s="174" t="s">
        <v>800</v>
      </c>
      <c r="U133" s="174" t="s">
        <v>801</v>
      </c>
      <c r="V133" s="12" t="s">
        <v>206</v>
      </c>
      <c r="W133" s="13" t="s">
        <v>460</v>
      </c>
      <c r="X133" s="184"/>
      <c r="Y133" s="184"/>
      <c r="Z133" s="179"/>
      <c r="AA133" s="190">
        <v>1</v>
      </c>
      <c r="AB133" s="15" t="s">
        <v>802</v>
      </c>
      <c r="AC133" s="148"/>
      <c r="AD133" s="187"/>
      <c r="AE133" s="187"/>
      <c r="AF133" s="209"/>
      <c r="AG133" s="214"/>
      <c r="AH133" s="185"/>
    </row>
    <row r="134" spans="1:34" s="17" customFormat="1" ht="60" x14ac:dyDescent="0.35">
      <c r="A134" s="234"/>
      <c r="B134" s="234"/>
      <c r="C134" s="234" t="s">
        <v>116</v>
      </c>
      <c r="D134" s="233" t="s">
        <v>117</v>
      </c>
      <c r="E134" s="235" t="s">
        <v>104</v>
      </c>
      <c r="F134" s="257" t="s">
        <v>188</v>
      </c>
      <c r="G134" s="247">
        <v>100</v>
      </c>
      <c r="H134" s="250">
        <v>10</v>
      </c>
      <c r="I134" s="250">
        <v>30</v>
      </c>
      <c r="J134" s="250">
        <v>30</v>
      </c>
      <c r="K134" s="250">
        <v>30</v>
      </c>
      <c r="L134" s="11" t="s">
        <v>208</v>
      </c>
      <c r="M134" s="11" t="s">
        <v>609</v>
      </c>
      <c r="N134" s="11" t="s">
        <v>632</v>
      </c>
      <c r="O134" s="151">
        <f t="shared" si="1"/>
        <v>125</v>
      </c>
      <c r="P134" s="15" t="s">
        <v>766</v>
      </c>
      <c r="Q134" s="151" t="s">
        <v>104</v>
      </c>
      <c r="R134" s="11" t="s">
        <v>633</v>
      </c>
      <c r="S134" s="23">
        <v>3</v>
      </c>
      <c r="T134" s="11" t="s">
        <v>767</v>
      </c>
      <c r="U134" s="130" t="s">
        <v>634</v>
      </c>
      <c r="V134" s="12" t="s">
        <v>206</v>
      </c>
      <c r="W134" s="13" t="s">
        <v>460</v>
      </c>
      <c r="X134" s="23"/>
      <c r="Y134" s="23">
        <v>3</v>
      </c>
      <c r="Z134" s="14"/>
      <c r="AA134" s="30"/>
      <c r="AB134" s="15" t="s">
        <v>768</v>
      </c>
      <c r="AC134" s="148"/>
      <c r="AD134" s="185"/>
      <c r="AE134" s="185"/>
      <c r="AF134" s="210"/>
      <c r="AG134" s="214"/>
      <c r="AH134" s="185"/>
    </row>
    <row r="135" spans="1:34" s="17" customFormat="1" ht="60" x14ac:dyDescent="0.35">
      <c r="A135" s="234"/>
      <c r="B135" s="234"/>
      <c r="C135" s="234"/>
      <c r="D135" s="233"/>
      <c r="E135" s="236"/>
      <c r="F135" s="258"/>
      <c r="G135" s="248"/>
      <c r="H135" s="254"/>
      <c r="I135" s="254"/>
      <c r="J135" s="254"/>
      <c r="K135" s="254"/>
      <c r="L135" s="11" t="s">
        <v>208</v>
      </c>
      <c r="M135" s="11" t="s">
        <v>610</v>
      </c>
      <c r="N135" s="11" t="s">
        <v>664</v>
      </c>
      <c r="O135" s="151">
        <f t="shared" si="1"/>
        <v>126</v>
      </c>
      <c r="P135" s="15" t="s">
        <v>635</v>
      </c>
      <c r="Q135" s="151" t="s">
        <v>104</v>
      </c>
      <c r="R135" s="11" t="s">
        <v>633</v>
      </c>
      <c r="S135" s="23">
        <v>2</v>
      </c>
      <c r="T135" s="40" t="s">
        <v>636</v>
      </c>
      <c r="U135" s="11" t="s">
        <v>637</v>
      </c>
      <c r="V135" s="12" t="s">
        <v>206</v>
      </c>
      <c r="W135" s="13" t="s">
        <v>460</v>
      </c>
      <c r="X135" s="23"/>
      <c r="Y135" s="23">
        <v>1</v>
      </c>
      <c r="Z135" s="23"/>
      <c r="AA135" s="140">
        <v>1</v>
      </c>
      <c r="AB135" s="15" t="s">
        <v>638</v>
      </c>
      <c r="AC135" s="148"/>
      <c r="AF135" s="204"/>
      <c r="AG135" s="212"/>
    </row>
    <row r="136" spans="1:34" s="17" customFormat="1" ht="75" x14ac:dyDescent="0.35">
      <c r="A136" s="234"/>
      <c r="B136" s="234"/>
      <c r="C136" s="234"/>
      <c r="D136" s="233"/>
      <c r="E136" s="236"/>
      <c r="F136" s="258"/>
      <c r="G136" s="248"/>
      <c r="H136" s="254"/>
      <c r="I136" s="254"/>
      <c r="J136" s="254"/>
      <c r="K136" s="254"/>
      <c r="L136" s="11" t="s">
        <v>208</v>
      </c>
      <c r="M136" s="11" t="s">
        <v>609</v>
      </c>
      <c r="N136" s="11" t="s">
        <v>632</v>
      </c>
      <c r="O136" s="151">
        <f t="shared" si="1"/>
        <v>127</v>
      </c>
      <c r="P136" s="15" t="s">
        <v>639</v>
      </c>
      <c r="Q136" s="151" t="s">
        <v>104</v>
      </c>
      <c r="R136" s="11" t="s">
        <v>633</v>
      </c>
      <c r="S136" s="23">
        <v>4</v>
      </c>
      <c r="T136" s="40" t="s">
        <v>640</v>
      </c>
      <c r="U136" s="11" t="s">
        <v>641</v>
      </c>
      <c r="V136" s="12" t="s">
        <v>206</v>
      </c>
      <c r="W136" s="13" t="s">
        <v>460</v>
      </c>
      <c r="X136" s="23">
        <v>1</v>
      </c>
      <c r="Y136" s="23">
        <v>1</v>
      </c>
      <c r="Z136" s="23">
        <v>1</v>
      </c>
      <c r="AA136" s="140">
        <v>1</v>
      </c>
      <c r="AB136" s="15" t="s">
        <v>642</v>
      </c>
      <c r="AC136" s="148"/>
      <c r="AF136" s="204"/>
      <c r="AG136" s="212"/>
    </row>
    <row r="137" spans="1:34" s="17" customFormat="1" ht="90" x14ac:dyDescent="0.35">
      <c r="A137" s="234"/>
      <c r="B137" s="234"/>
      <c r="C137" s="234"/>
      <c r="D137" s="233"/>
      <c r="E137" s="236"/>
      <c r="F137" s="258"/>
      <c r="G137" s="248"/>
      <c r="H137" s="254"/>
      <c r="I137" s="254"/>
      <c r="J137" s="254"/>
      <c r="K137" s="254"/>
      <c r="L137" s="11" t="s">
        <v>208</v>
      </c>
      <c r="M137" s="11" t="s">
        <v>610</v>
      </c>
      <c r="N137" s="11" t="s">
        <v>665</v>
      </c>
      <c r="O137" s="151">
        <f t="shared" ref="O137:O148" si="2">O136+1</f>
        <v>128</v>
      </c>
      <c r="P137" s="15" t="s">
        <v>643</v>
      </c>
      <c r="Q137" s="151" t="s">
        <v>104</v>
      </c>
      <c r="R137" s="11" t="s">
        <v>633</v>
      </c>
      <c r="S137" s="23">
        <v>3</v>
      </c>
      <c r="T137" s="40" t="s">
        <v>644</v>
      </c>
      <c r="U137" s="11" t="s">
        <v>645</v>
      </c>
      <c r="V137" s="12" t="s">
        <v>206</v>
      </c>
      <c r="W137" s="13" t="s">
        <v>460</v>
      </c>
      <c r="X137" s="23"/>
      <c r="Y137" s="23">
        <v>1</v>
      </c>
      <c r="Z137" s="23">
        <v>1</v>
      </c>
      <c r="AA137" s="140">
        <v>1</v>
      </c>
      <c r="AB137" s="40" t="s">
        <v>644</v>
      </c>
      <c r="AC137" s="148"/>
      <c r="AF137" s="204"/>
      <c r="AG137" s="212"/>
    </row>
    <row r="138" spans="1:34" s="17" customFormat="1" ht="60" x14ac:dyDescent="0.35">
      <c r="A138" s="234"/>
      <c r="B138" s="234"/>
      <c r="C138" s="234"/>
      <c r="D138" s="233"/>
      <c r="E138" s="236"/>
      <c r="F138" s="258"/>
      <c r="G138" s="248"/>
      <c r="H138" s="254"/>
      <c r="I138" s="254"/>
      <c r="J138" s="254"/>
      <c r="K138" s="254"/>
      <c r="L138" s="11" t="s">
        <v>208</v>
      </c>
      <c r="M138" s="11" t="s">
        <v>610</v>
      </c>
      <c r="N138" s="11" t="s">
        <v>632</v>
      </c>
      <c r="O138" s="151">
        <f t="shared" si="2"/>
        <v>129</v>
      </c>
      <c r="P138" s="65" t="s">
        <v>646</v>
      </c>
      <c r="Q138" s="151" t="s">
        <v>104</v>
      </c>
      <c r="R138" s="11" t="s">
        <v>633</v>
      </c>
      <c r="S138" s="23">
        <v>4</v>
      </c>
      <c r="T138" s="65" t="s">
        <v>647</v>
      </c>
      <c r="U138" s="11" t="s">
        <v>648</v>
      </c>
      <c r="V138" s="12" t="s">
        <v>206</v>
      </c>
      <c r="W138" s="13" t="s">
        <v>460</v>
      </c>
      <c r="X138" s="23">
        <v>1</v>
      </c>
      <c r="Y138" s="23">
        <v>1</v>
      </c>
      <c r="Z138" s="23">
        <v>1</v>
      </c>
      <c r="AA138" s="140">
        <v>1</v>
      </c>
      <c r="AB138" s="15" t="s">
        <v>649</v>
      </c>
      <c r="AC138" s="148"/>
      <c r="AF138" s="204"/>
      <c r="AG138" s="212"/>
    </row>
    <row r="139" spans="1:34" s="17" customFormat="1" ht="60" x14ac:dyDescent="0.35">
      <c r="A139" s="234"/>
      <c r="B139" s="234"/>
      <c r="C139" s="234"/>
      <c r="D139" s="233"/>
      <c r="E139" s="246"/>
      <c r="F139" s="259"/>
      <c r="G139" s="249"/>
      <c r="H139" s="251"/>
      <c r="I139" s="251"/>
      <c r="J139" s="251"/>
      <c r="K139" s="251"/>
      <c r="L139" s="11" t="s">
        <v>208</v>
      </c>
      <c r="M139" s="11" t="s">
        <v>610</v>
      </c>
      <c r="N139" s="11" t="s">
        <v>664</v>
      </c>
      <c r="O139" s="151">
        <f t="shared" si="2"/>
        <v>130</v>
      </c>
      <c r="P139" s="65" t="s">
        <v>650</v>
      </c>
      <c r="Q139" s="151" t="s">
        <v>104</v>
      </c>
      <c r="R139" s="11" t="s">
        <v>633</v>
      </c>
      <c r="S139" s="23">
        <v>1</v>
      </c>
      <c r="T139" s="40" t="s">
        <v>651</v>
      </c>
      <c r="U139" s="11" t="s">
        <v>652</v>
      </c>
      <c r="V139" s="12" t="s">
        <v>206</v>
      </c>
      <c r="W139" s="13" t="s">
        <v>460</v>
      </c>
      <c r="X139" s="23"/>
      <c r="Y139" s="23"/>
      <c r="Z139" s="23">
        <v>1</v>
      </c>
      <c r="AA139" s="140"/>
      <c r="AB139" s="15" t="s">
        <v>769</v>
      </c>
      <c r="AC139" s="148"/>
      <c r="AF139" s="204"/>
      <c r="AG139" s="212"/>
    </row>
    <row r="140" spans="1:34" ht="60" x14ac:dyDescent="0.35">
      <c r="A140" s="234"/>
      <c r="B140" s="234"/>
      <c r="C140" s="234"/>
      <c r="D140" s="144" t="s">
        <v>118</v>
      </c>
      <c r="E140" s="130" t="s">
        <v>104</v>
      </c>
      <c r="F140" s="128" t="s">
        <v>179</v>
      </c>
      <c r="G140" s="127">
        <v>100</v>
      </c>
      <c r="H140" s="127">
        <v>5</v>
      </c>
      <c r="I140" s="127">
        <v>50</v>
      </c>
      <c r="J140" s="127">
        <v>45</v>
      </c>
      <c r="K140" s="127"/>
      <c r="L140" s="11" t="s">
        <v>208</v>
      </c>
      <c r="M140" s="11" t="s">
        <v>609</v>
      </c>
      <c r="N140" s="11" t="s">
        <v>632</v>
      </c>
      <c r="O140" s="151">
        <f t="shared" si="2"/>
        <v>131</v>
      </c>
      <c r="P140" s="15" t="s">
        <v>653</v>
      </c>
      <c r="Q140" s="151" t="s">
        <v>654</v>
      </c>
      <c r="R140" s="11" t="s">
        <v>633</v>
      </c>
      <c r="S140" s="23">
        <v>1</v>
      </c>
      <c r="T140" s="11" t="s">
        <v>655</v>
      </c>
      <c r="U140" s="130" t="s">
        <v>656</v>
      </c>
      <c r="V140" s="12" t="s">
        <v>206</v>
      </c>
      <c r="W140" s="13" t="s">
        <v>460</v>
      </c>
      <c r="X140" s="23"/>
      <c r="Y140" s="23"/>
      <c r="Z140" s="23">
        <v>1</v>
      </c>
      <c r="AA140" s="23"/>
      <c r="AB140" s="15" t="s">
        <v>770</v>
      </c>
      <c r="AC140" s="148"/>
    </row>
    <row r="141" spans="1:34" ht="60" x14ac:dyDescent="0.35">
      <c r="A141" s="234"/>
      <c r="B141" s="234"/>
      <c r="C141" s="234"/>
      <c r="D141" s="233" t="s">
        <v>119</v>
      </c>
      <c r="E141" s="234" t="s">
        <v>104</v>
      </c>
      <c r="F141" s="257" t="s">
        <v>180</v>
      </c>
      <c r="G141" s="247">
        <v>100</v>
      </c>
      <c r="H141" s="250">
        <v>100</v>
      </c>
      <c r="I141" s="250">
        <v>100</v>
      </c>
      <c r="J141" s="247">
        <v>100</v>
      </c>
      <c r="K141" s="247">
        <v>100</v>
      </c>
      <c r="L141" s="11" t="s">
        <v>208</v>
      </c>
      <c r="M141" s="11" t="s">
        <v>609</v>
      </c>
      <c r="N141" s="11" t="s">
        <v>632</v>
      </c>
      <c r="O141" s="151">
        <f t="shared" si="2"/>
        <v>132</v>
      </c>
      <c r="P141" s="15" t="s">
        <v>771</v>
      </c>
      <c r="Q141" s="151" t="s">
        <v>104</v>
      </c>
      <c r="R141" s="11" t="s">
        <v>633</v>
      </c>
      <c r="S141" s="23">
        <v>2</v>
      </c>
      <c r="T141" s="11" t="s">
        <v>772</v>
      </c>
      <c r="U141" s="130" t="s">
        <v>634</v>
      </c>
      <c r="V141" s="12" t="s">
        <v>206</v>
      </c>
      <c r="W141" s="13" t="s">
        <v>460</v>
      </c>
      <c r="X141" s="23"/>
      <c r="Y141" s="23"/>
      <c r="Z141" s="23">
        <v>2</v>
      </c>
      <c r="AA141" s="14"/>
      <c r="AB141" s="15" t="s">
        <v>773</v>
      </c>
      <c r="AC141" s="148"/>
    </row>
    <row r="142" spans="1:34" ht="60" x14ac:dyDescent="0.35">
      <c r="A142" s="234"/>
      <c r="B142" s="234"/>
      <c r="C142" s="234"/>
      <c r="D142" s="233"/>
      <c r="E142" s="234"/>
      <c r="F142" s="258"/>
      <c r="G142" s="248"/>
      <c r="H142" s="254"/>
      <c r="I142" s="254"/>
      <c r="J142" s="248"/>
      <c r="K142" s="248"/>
      <c r="L142" s="11" t="s">
        <v>208</v>
      </c>
      <c r="M142" s="11" t="s">
        <v>609</v>
      </c>
      <c r="N142" s="11" t="s">
        <v>664</v>
      </c>
      <c r="O142" s="151">
        <f t="shared" si="2"/>
        <v>133</v>
      </c>
      <c r="P142" s="15" t="s">
        <v>774</v>
      </c>
      <c r="Q142" s="151" t="s">
        <v>104</v>
      </c>
      <c r="R142" s="11" t="s">
        <v>633</v>
      </c>
      <c r="S142" s="164">
        <v>0.2</v>
      </c>
      <c r="T142" s="11" t="s">
        <v>657</v>
      </c>
      <c r="U142" s="130" t="s">
        <v>658</v>
      </c>
      <c r="V142" s="11" t="s">
        <v>405</v>
      </c>
      <c r="W142" s="13" t="s">
        <v>460</v>
      </c>
      <c r="X142" s="164">
        <v>0.1</v>
      </c>
      <c r="Y142" s="164">
        <v>0.1</v>
      </c>
      <c r="Z142" s="141"/>
      <c r="AA142" s="142"/>
      <c r="AB142" s="15" t="s">
        <v>659</v>
      </c>
      <c r="AC142" s="148"/>
    </row>
    <row r="143" spans="1:34" ht="60" x14ac:dyDescent="0.35">
      <c r="A143" s="234"/>
      <c r="B143" s="234"/>
      <c r="C143" s="234"/>
      <c r="D143" s="144" t="s">
        <v>120</v>
      </c>
      <c r="E143" s="75" t="s">
        <v>104</v>
      </c>
      <c r="F143" s="111" t="s">
        <v>181</v>
      </c>
      <c r="G143" s="103">
        <v>1</v>
      </c>
      <c r="H143" s="99"/>
      <c r="I143" s="99" t="s">
        <v>132</v>
      </c>
      <c r="J143" s="103" t="s">
        <v>132</v>
      </c>
      <c r="K143" s="103"/>
      <c r="L143" s="11" t="s">
        <v>208</v>
      </c>
      <c r="M143" s="11" t="s">
        <v>609</v>
      </c>
      <c r="N143" s="11" t="s">
        <v>632</v>
      </c>
      <c r="O143" s="151">
        <f t="shared" si="2"/>
        <v>134</v>
      </c>
      <c r="P143" s="15" t="s">
        <v>660</v>
      </c>
      <c r="Q143" s="151" t="s">
        <v>104</v>
      </c>
      <c r="R143" s="11" t="s">
        <v>633</v>
      </c>
      <c r="S143" s="11">
        <v>1</v>
      </c>
      <c r="T143" s="11" t="s">
        <v>661</v>
      </c>
      <c r="U143" s="130" t="s">
        <v>662</v>
      </c>
      <c r="V143" s="12" t="s">
        <v>206</v>
      </c>
      <c r="W143" s="13" t="s">
        <v>460</v>
      </c>
      <c r="X143" s="11"/>
      <c r="Y143" s="11"/>
      <c r="Z143" s="23"/>
      <c r="AA143" s="23">
        <v>1</v>
      </c>
      <c r="AB143" s="15" t="s">
        <v>663</v>
      </c>
      <c r="AC143" s="148"/>
    </row>
    <row r="144" spans="1:34" ht="105" x14ac:dyDescent="0.35">
      <c r="A144" s="234"/>
      <c r="B144" s="234" t="s">
        <v>121</v>
      </c>
      <c r="C144" s="234" t="s">
        <v>122</v>
      </c>
      <c r="D144" s="228" t="s">
        <v>123</v>
      </c>
      <c r="E144" s="117" t="s">
        <v>124</v>
      </c>
      <c r="F144" s="100" t="s">
        <v>182</v>
      </c>
      <c r="G144" s="60">
        <v>3</v>
      </c>
      <c r="H144" s="120" t="s">
        <v>132</v>
      </c>
      <c r="I144" s="120">
        <v>2</v>
      </c>
      <c r="J144" s="119" t="s">
        <v>132</v>
      </c>
      <c r="K144" s="119"/>
      <c r="L144" s="39" t="s">
        <v>208</v>
      </c>
      <c r="M144" s="39" t="s">
        <v>209</v>
      </c>
      <c r="N144" s="39" t="s">
        <v>210</v>
      </c>
      <c r="O144" s="151">
        <f t="shared" si="2"/>
        <v>135</v>
      </c>
      <c r="P144" s="200" t="s">
        <v>837</v>
      </c>
      <c r="Q144" s="25" t="s">
        <v>8</v>
      </c>
      <c r="R144" s="25" t="s">
        <v>563</v>
      </c>
      <c r="S144" s="199">
        <v>4</v>
      </c>
      <c r="T144" s="201" t="s">
        <v>838</v>
      </c>
      <c r="U144" s="201" t="s">
        <v>839</v>
      </c>
      <c r="V144" s="201" t="s">
        <v>213</v>
      </c>
      <c r="W144" s="13" t="s">
        <v>460</v>
      </c>
      <c r="X144" s="198">
        <v>1</v>
      </c>
      <c r="Y144" s="198">
        <v>1</v>
      </c>
      <c r="Z144" s="198">
        <v>1</v>
      </c>
      <c r="AA144" s="198">
        <v>1</v>
      </c>
      <c r="AB144" s="201" t="s">
        <v>840</v>
      </c>
      <c r="AC144" s="148"/>
    </row>
    <row r="145" spans="1:29" ht="60" x14ac:dyDescent="0.35">
      <c r="A145" s="234"/>
      <c r="B145" s="234"/>
      <c r="C145" s="234"/>
      <c r="D145" s="229" t="s">
        <v>125</v>
      </c>
      <c r="E145" s="104" t="s">
        <v>104</v>
      </c>
      <c r="F145" s="101" t="s">
        <v>183</v>
      </c>
      <c r="G145" s="103">
        <v>100</v>
      </c>
      <c r="H145" s="99"/>
      <c r="I145" s="99"/>
      <c r="J145" s="103">
        <v>100</v>
      </c>
      <c r="K145" s="103"/>
      <c r="L145" s="37"/>
      <c r="M145" s="37"/>
      <c r="N145" s="37"/>
      <c r="O145" s="151"/>
      <c r="P145" s="152" t="s">
        <v>528</v>
      </c>
      <c r="Q145" s="37"/>
      <c r="R145" s="4"/>
      <c r="S145" s="37"/>
      <c r="T145" s="37"/>
      <c r="U145" s="37"/>
      <c r="V145" s="19"/>
      <c r="W145" s="37"/>
      <c r="X145" s="37"/>
      <c r="Y145" s="37"/>
      <c r="Z145" s="37"/>
      <c r="AA145" s="43"/>
      <c r="AB145" s="15"/>
      <c r="AC145" s="148"/>
    </row>
    <row r="146" spans="1:29" ht="150" x14ac:dyDescent="0.35">
      <c r="A146" s="234"/>
      <c r="B146" s="234"/>
      <c r="C146" s="234"/>
      <c r="D146" s="260" t="s">
        <v>126</v>
      </c>
      <c r="E146" s="257" t="s">
        <v>124</v>
      </c>
      <c r="F146" s="257" t="s">
        <v>184</v>
      </c>
      <c r="G146" s="250">
        <v>100</v>
      </c>
      <c r="H146" s="250">
        <v>25</v>
      </c>
      <c r="I146" s="250">
        <v>25</v>
      </c>
      <c r="J146" s="250">
        <v>25</v>
      </c>
      <c r="K146" s="250">
        <v>25</v>
      </c>
      <c r="L146" s="11" t="s">
        <v>208</v>
      </c>
      <c r="M146" s="11" t="s">
        <v>209</v>
      </c>
      <c r="N146" s="11" t="s">
        <v>210</v>
      </c>
      <c r="O146" s="151">
        <f>O144+1</f>
        <v>136</v>
      </c>
      <c r="P146" s="152" t="s">
        <v>761</v>
      </c>
      <c r="Q146" s="151" t="s">
        <v>347</v>
      </c>
      <c r="R146" s="11" t="s">
        <v>330</v>
      </c>
      <c r="S146" s="78">
        <v>3</v>
      </c>
      <c r="T146" s="11" t="s">
        <v>754</v>
      </c>
      <c r="U146" s="11" t="s">
        <v>348</v>
      </c>
      <c r="V146" s="12" t="s">
        <v>206</v>
      </c>
      <c r="W146" s="13" t="s">
        <v>460</v>
      </c>
      <c r="X146" s="13"/>
      <c r="Y146" s="67">
        <v>1</v>
      </c>
      <c r="Z146" s="59"/>
      <c r="AA146" s="67">
        <v>2</v>
      </c>
      <c r="AB146" s="15" t="s">
        <v>755</v>
      </c>
      <c r="AC146" s="148"/>
    </row>
    <row r="147" spans="1:29" ht="135" x14ac:dyDescent="0.35">
      <c r="A147" s="234"/>
      <c r="B147" s="234"/>
      <c r="C147" s="234"/>
      <c r="D147" s="261"/>
      <c r="E147" s="258"/>
      <c r="F147" s="258"/>
      <c r="G147" s="254"/>
      <c r="H147" s="254"/>
      <c r="I147" s="254"/>
      <c r="J147" s="254"/>
      <c r="K147" s="254"/>
      <c r="L147" s="11" t="s">
        <v>208</v>
      </c>
      <c r="M147" s="11" t="s">
        <v>209</v>
      </c>
      <c r="N147" s="11" t="s">
        <v>210</v>
      </c>
      <c r="O147" s="151">
        <f t="shared" si="2"/>
        <v>137</v>
      </c>
      <c r="P147" s="64" t="s">
        <v>762</v>
      </c>
      <c r="Q147" s="151" t="s">
        <v>347</v>
      </c>
      <c r="R147" s="11" t="s">
        <v>330</v>
      </c>
      <c r="S147" s="23">
        <v>3</v>
      </c>
      <c r="T147" s="11" t="s">
        <v>349</v>
      </c>
      <c r="U147" s="11" t="s">
        <v>350</v>
      </c>
      <c r="V147" s="12" t="s">
        <v>206</v>
      </c>
      <c r="W147" s="13" t="s">
        <v>460</v>
      </c>
      <c r="X147" s="13"/>
      <c r="Y147" s="88"/>
      <c r="Z147" s="67">
        <v>1</v>
      </c>
      <c r="AA147" s="67">
        <v>2</v>
      </c>
      <c r="AB147" s="15" t="s">
        <v>755</v>
      </c>
      <c r="AC147" s="148"/>
    </row>
    <row r="148" spans="1:29" ht="60" x14ac:dyDescent="0.35">
      <c r="A148" s="234"/>
      <c r="B148" s="234"/>
      <c r="C148" s="234"/>
      <c r="D148" s="262"/>
      <c r="E148" s="259"/>
      <c r="F148" s="259"/>
      <c r="G148" s="251"/>
      <c r="H148" s="251"/>
      <c r="I148" s="251"/>
      <c r="J148" s="251"/>
      <c r="K148" s="251"/>
      <c r="L148" s="11" t="s">
        <v>208</v>
      </c>
      <c r="M148" s="11" t="s">
        <v>209</v>
      </c>
      <c r="N148" s="11" t="s">
        <v>210</v>
      </c>
      <c r="O148" s="151">
        <f t="shared" si="2"/>
        <v>138</v>
      </c>
      <c r="P148" s="64" t="s">
        <v>351</v>
      </c>
      <c r="Q148" s="151" t="s">
        <v>347</v>
      </c>
      <c r="R148" s="11" t="s">
        <v>330</v>
      </c>
      <c r="S148" s="40">
        <v>1</v>
      </c>
      <c r="T148" s="11" t="s">
        <v>352</v>
      </c>
      <c r="U148" s="11" t="s">
        <v>353</v>
      </c>
      <c r="V148" s="12" t="s">
        <v>206</v>
      </c>
      <c r="W148" s="13" t="s">
        <v>460</v>
      </c>
      <c r="X148" s="14">
        <v>0.25</v>
      </c>
      <c r="Y148" s="14">
        <v>0.25</v>
      </c>
      <c r="Z148" s="14">
        <v>0.25</v>
      </c>
      <c r="AA148" s="14">
        <v>0.25</v>
      </c>
      <c r="AB148" s="15" t="s">
        <v>763</v>
      </c>
      <c r="AC148" s="148"/>
    </row>
    <row r="149" spans="1:29" x14ac:dyDescent="0.35">
      <c r="A149" s="122"/>
      <c r="B149" s="122"/>
      <c r="C149" s="122"/>
      <c r="D149" s="123"/>
      <c r="E149" s="123"/>
      <c r="F149" s="123"/>
      <c r="G149" s="124"/>
      <c r="H149" s="124"/>
      <c r="I149" s="124"/>
      <c r="J149" s="124"/>
      <c r="K149" s="124"/>
      <c r="L149" s="28"/>
      <c r="M149" s="28"/>
      <c r="N149" s="28"/>
      <c r="O149" s="29"/>
      <c r="P149" s="56"/>
      <c r="Q149" s="29"/>
      <c r="R149" s="29"/>
      <c r="S149" s="47"/>
      <c r="T149" s="29"/>
      <c r="U149" s="29"/>
      <c r="V149" s="48"/>
      <c r="W149" s="48"/>
      <c r="X149" s="48"/>
      <c r="Y149" s="47"/>
      <c r="Z149" s="49"/>
      <c r="AA149" s="47"/>
      <c r="AB149" s="46"/>
    </row>
    <row r="150" spans="1:29" x14ac:dyDescent="0.35">
      <c r="A150" s="122"/>
      <c r="B150" s="123"/>
      <c r="C150" s="123"/>
      <c r="F150" s="123"/>
      <c r="G150" s="124"/>
      <c r="H150" s="124"/>
      <c r="I150" s="124"/>
      <c r="J150" s="124"/>
      <c r="K150" s="124"/>
      <c r="L150" s="28"/>
      <c r="M150" s="28"/>
      <c r="N150" s="28"/>
      <c r="O150" s="29"/>
      <c r="P150" s="56"/>
      <c r="Q150" s="29"/>
      <c r="R150" s="29"/>
      <c r="S150" s="47"/>
      <c r="T150" s="29"/>
      <c r="U150" s="29"/>
      <c r="V150" s="48"/>
      <c r="W150" s="48"/>
      <c r="X150" s="48"/>
      <c r="Y150" s="47"/>
      <c r="Z150" s="49"/>
      <c r="AA150" s="47"/>
      <c r="AB150" s="46"/>
    </row>
    <row r="151" spans="1:29" x14ac:dyDescent="0.35">
      <c r="A151" s="92" t="s">
        <v>22</v>
      </c>
      <c r="B151" s="10"/>
      <c r="C151" s="8"/>
      <c r="F151" s="8"/>
      <c r="O151" s="36"/>
      <c r="P151" s="57"/>
      <c r="Q151" s="8"/>
      <c r="R151" s="8"/>
      <c r="S151" s="8"/>
      <c r="T151" s="8"/>
      <c r="U151" s="36"/>
      <c r="V151" s="9"/>
      <c r="W151" s="9"/>
      <c r="X151" s="9"/>
      <c r="Y151" s="9"/>
      <c r="Z151" s="9"/>
      <c r="AA151" s="9"/>
      <c r="AB151" s="50"/>
    </row>
    <row r="152" spans="1:29" x14ac:dyDescent="0.35">
      <c r="A152" s="93" t="s">
        <v>23</v>
      </c>
      <c r="B152" s="93" t="s">
        <v>24</v>
      </c>
      <c r="C152" s="93" t="s">
        <v>25</v>
      </c>
      <c r="F152" s="220"/>
      <c r="N152" s="17"/>
      <c r="O152" s="36"/>
      <c r="P152" s="57"/>
      <c r="Q152" s="8"/>
      <c r="R152" s="8"/>
      <c r="S152" s="8"/>
      <c r="T152" s="8"/>
      <c r="U152" s="36"/>
      <c r="V152" s="9"/>
      <c r="W152" s="9"/>
      <c r="X152" s="9"/>
      <c r="Y152" s="9"/>
      <c r="Z152" s="9"/>
      <c r="AA152" s="9"/>
      <c r="AB152" s="50"/>
    </row>
    <row r="153" spans="1:29" ht="75" x14ac:dyDescent="0.35">
      <c r="A153" s="125">
        <v>1</v>
      </c>
      <c r="B153" s="75" t="s">
        <v>854</v>
      </c>
      <c r="C153" s="125" t="s">
        <v>853</v>
      </c>
      <c r="E153" s="221" t="s">
        <v>846</v>
      </c>
      <c r="F153" s="222" t="s">
        <v>847</v>
      </c>
      <c r="O153" s="36"/>
      <c r="P153" s="57"/>
      <c r="Q153" s="9"/>
      <c r="R153" s="9"/>
      <c r="S153" s="9"/>
      <c r="T153" s="8"/>
      <c r="U153" s="9"/>
      <c r="V153" s="9"/>
      <c r="W153" s="9"/>
      <c r="X153" s="9"/>
      <c r="Y153" s="9"/>
      <c r="Z153" s="9"/>
      <c r="AA153" s="9"/>
      <c r="AB153" s="51"/>
    </row>
    <row r="154" spans="1:29" ht="75" x14ac:dyDescent="0.35">
      <c r="E154" s="221" t="s">
        <v>848</v>
      </c>
      <c r="F154" s="222" t="s">
        <v>849</v>
      </c>
      <c r="O154" s="36"/>
      <c r="P154" s="57"/>
      <c r="Q154" s="9"/>
      <c r="R154" s="9"/>
      <c r="S154" s="9"/>
      <c r="T154" s="8"/>
      <c r="U154" s="9"/>
      <c r="V154" s="9"/>
      <c r="W154" s="9"/>
      <c r="X154" s="9"/>
      <c r="Y154" s="9"/>
      <c r="Z154" s="9"/>
      <c r="AA154" s="9"/>
      <c r="AB154" s="51"/>
    </row>
    <row r="155" spans="1:29" ht="75" x14ac:dyDescent="0.35">
      <c r="C155" s="1"/>
      <c r="E155" s="221" t="s">
        <v>850</v>
      </c>
      <c r="F155" s="222" t="s">
        <v>847</v>
      </c>
    </row>
    <row r="156" spans="1:29" ht="75" x14ac:dyDescent="0.35">
      <c r="E156" s="223" t="s">
        <v>851</v>
      </c>
      <c r="F156" s="224" t="s">
        <v>852</v>
      </c>
    </row>
    <row r="157" spans="1:29" x14ac:dyDescent="0.35">
      <c r="E157" s="1"/>
      <c r="F157" s="1"/>
    </row>
  </sheetData>
  <dataConsolidate/>
  <mergeCells count="180">
    <mergeCell ref="I141:I142"/>
    <mergeCell ref="J141:J142"/>
    <mergeCell ref="K141:K142"/>
    <mergeCell ref="D134:D139"/>
    <mergeCell ref="E134:E139"/>
    <mergeCell ref="F134:F139"/>
    <mergeCell ref="G134:G139"/>
    <mergeCell ref="H134:H139"/>
    <mergeCell ref="I134:I139"/>
    <mergeCell ref="J134:J139"/>
    <mergeCell ref="K134:K139"/>
    <mergeCell ref="D141:D142"/>
    <mergeCell ref="E141:E142"/>
    <mergeCell ref="F141:F142"/>
    <mergeCell ref="G141:G142"/>
    <mergeCell ref="H141:H142"/>
    <mergeCell ref="F124:F128"/>
    <mergeCell ref="H51:H52"/>
    <mergeCell ref="G51:G52"/>
    <mergeCell ref="F51:F52"/>
    <mergeCell ref="E51:E52"/>
    <mergeCell ref="D51:D52"/>
    <mergeCell ref="I124:I128"/>
    <mergeCell ref="J124:J128"/>
    <mergeCell ref="I68:I73"/>
    <mergeCell ref="J68:J73"/>
    <mergeCell ref="H120:H122"/>
    <mergeCell ref="G120:G122"/>
    <mergeCell ref="F120:F122"/>
    <mergeCell ref="G74:G86"/>
    <mergeCell ref="F74:F86"/>
    <mergeCell ref="E120:E122"/>
    <mergeCell ref="I74:I86"/>
    <mergeCell ref="J74:J86"/>
    <mergeCell ref="D124:D128"/>
    <mergeCell ref="E124:E128"/>
    <mergeCell ref="J60:J62"/>
    <mergeCell ref="H74:H86"/>
    <mergeCell ref="H87:H117"/>
    <mergeCell ref="G68:G73"/>
    <mergeCell ref="H68:H73"/>
    <mergeCell ref="K51:K52"/>
    <mergeCell ref="J51:J52"/>
    <mergeCell ref="D15:D17"/>
    <mergeCell ref="F41:F50"/>
    <mergeCell ref="G41:G50"/>
    <mergeCell ref="G19:G21"/>
    <mergeCell ref="H19:H21"/>
    <mergeCell ref="J41:J50"/>
    <mergeCell ref="K60:K62"/>
    <mergeCell ref="I34:I35"/>
    <mergeCell ref="J34:J35"/>
    <mergeCell ref="K34:K35"/>
    <mergeCell ref="H41:H50"/>
    <mergeCell ref="I19:I21"/>
    <mergeCell ref="J19:J21"/>
    <mergeCell ref="K19:K21"/>
    <mergeCell ref="I15:I17"/>
    <mergeCell ref="J15:J17"/>
    <mergeCell ref="K15:K17"/>
    <mergeCell ref="I41:I50"/>
    <mergeCell ref="F13:F14"/>
    <mergeCell ref="G13:G14"/>
    <mergeCell ref="H13:H14"/>
    <mergeCell ref="E15:E17"/>
    <mergeCell ref="F15:F17"/>
    <mergeCell ref="G15:G17"/>
    <mergeCell ref="H15:H17"/>
    <mergeCell ref="D34:D35"/>
    <mergeCell ref="E34:E35"/>
    <mergeCell ref="F34:F35"/>
    <mergeCell ref="G34:G35"/>
    <mergeCell ref="D19:D21"/>
    <mergeCell ref="E19:E21"/>
    <mergeCell ref="F19:F21"/>
    <mergeCell ref="I120:I122"/>
    <mergeCell ref="A2:AB2"/>
    <mergeCell ref="A3:AB3"/>
    <mergeCell ref="L4:AB4"/>
    <mergeCell ref="A7:A33"/>
    <mergeCell ref="B7:B23"/>
    <mergeCell ref="C7:C23"/>
    <mergeCell ref="B24:B31"/>
    <mergeCell ref="C24:C27"/>
    <mergeCell ref="C28:C31"/>
    <mergeCell ref="B32:B33"/>
    <mergeCell ref="C32:C33"/>
    <mergeCell ref="E5:E6"/>
    <mergeCell ref="A4:E4"/>
    <mergeCell ref="A5:A6"/>
    <mergeCell ref="B5:B6"/>
    <mergeCell ref="C5:C6"/>
    <mergeCell ref="F4:K4"/>
    <mergeCell ref="U5:W5"/>
    <mergeCell ref="K68:K73"/>
    <mergeCell ref="X5:AB5"/>
    <mergeCell ref="S5:S6"/>
    <mergeCell ref="D13:D14"/>
    <mergeCell ref="E13:E14"/>
    <mergeCell ref="R5:R6"/>
    <mergeCell ref="C134:C143"/>
    <mergeCell ref="T5:T6"/>
    <mergeCell ref="Q5:Q6"/>
    <mergeCell ref="L5:L6"/>
    <mergeCell ref="M5:M6"/>
    <mergeCell ref="C87:C123"/>
    <mergeCell ref="C124:C129"/>
    <mergeCell ref="C130:C133"/>
    <mergeCell ref="D120:D122"/>
    <mergeCell ref="D87:D117"/>
    <mergeCell ref="D7:D11"/>
    <mergeCell ref="E7:E11"/>
    <mergeCell ref="F7:F11"/>
    <mergeCell ref="G7:G11"/>
    <mergeCell ref="F5:F6"/>
    <mergeCell ref="G5:G6"/>
    <mergeCell ref="H5:K5"/>
    <mergeCell ref="N5:N6"/>
    <mergeCell ref="O5:O6"/>
    <mergeCell ref="K120:K122"/>
    <mergeCell ref="I13:I14"/>
    <mergeCell ref="J13:J14"/>
    <mergeCell ref="H34:H35"/>
    <mergeCell ref="A34:A64"/>
    <mergeCell ref="B34:B50"/>
    <mergeCell ref="C37:C50"/>
    <mergeCell ref="B51:B59"/>
    <mergeCell ref="C51:C54"/>
    <mergeCell ref="C55:C58"/>
    <mergeCell ref="B60:B64"/>
    <mergeCell ref="C34:C36"/>
    <mergeCell ref="C60:C62"/>
    <mergeCell ref="K13:K14"/>
    <mergeCell ref="P5:P6"/>
    <mergeCell ref="I7:I11"/>
    <mergeCell ref="J7:J11"/>
    <mergeCell ref="K7:K11"/>
    <mergeCell ref="K41:K50"/>
    <mergeCell ref="H7:H11"/>
    <mergeCell ref="A65:A148"/>
    <mergeCell ref="K146:K148"/>
    <mergeCell ref="J146:J148"/>
    <mergeCell ref="I146:I148"/>
    <mergeCell ref="H146:H148"/>
    <mergeCell ref="G146:G148"/>
    <mergeCell ref="F146:F148"/>
    <mergeCell ref="D74:D86"/>
    <mergeCell ref="C66:C86"/>
    <mergeCell ref="E146:E148"/>
    <mergeCell ref="B65:B143"/>
    <mergeCell ref="D146:D148"/>
    <mergeCell ref="I87:I117"/>
    <mergeCell ref="J87:J117"/>
    <mergeCell ref="K87:K117"/>
    <mergeCell ref="G87:G117"/>
    <mergeCell ref="D5:D6"/>
    <mergeCell ref="K124:K128"/>
    <mergeCell ref="D68:D73"/>
    <mergeCell ref="E68:E73"/>
    <mergeCell ref="F68:F73"/>
    <mergeCell ref="K74:K86"/>
    <mergeCell ref="C144:C148"/>
    <mergeCell ref="B144:B148"/>
    <mergeCell ref="D41:D50"/>
    <mergeCell ref="E41:E50"/>
    <mergeCell ref="D60:D62"/>
    <mergeCell ref="E60:E62"/>
    <mergeCell ref="F60:F62"/>
    <mergeCell ref="G60:G62"/>
    <mergeCell ref="I51:I52"/>
    <mergeCell ref="E87:E117"/>
    <mergeCell ref="F87:F117"/>
    <mergeCell ref="E74:E86"/>
    <mergeCell ref="G124:G128"/>
    <mergeCell ref="H124:H128"/>
    <mergeCell ref="H60:H62"/>
    <mergeCell ref="I60:I62"/>
    <mergeCell ref="E130:E132"/>
    <mergeCell ref="D130:D132"/>
    <mergeCell ref="J120:J122"/>
  </mergeCells>
  <phoneticPr fontId="12" type="noConversion"/>
  <printOptions horizontalCentered="1" verticalCentered="1"/>
  <pageMargins left="0.21" right="0.17" top="0.33" bottom="0.38" header="0.17" footer="0.17"/>
  <pageSetup paperSize="125" scale="38" fitToHeight="0" orientation="landscape" r:id="rId1"/>
  <headerFooter>
    <oddFooter>&amp;R&amp;P de &amp;N</oddFooter>
  </headerFooter>
  <rowBreaks count="5" manualBreakCount="5">
    <brk id="21" max="16383" man="1"/>
    <brk id="38" max="16383" man="1"/>
    <brk id="63" max="16383" man="1"/>
    <brk id="129" max="16383" man="1"/>
    <brk id="154" min="1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Anual 2021</vt:lpstr>
      <vt:lpstr>'Plan de acción Anual 2021'!Área_de_impresión</vt:lpstr>
      <vt:lpstr>'Plan de acción Anual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LISBETH AGUIRRE CARRANZA</dc:creator>
  <cp:lastModifiedBy>esag7</cp:lastModifiedBy>
  <cp:lastPrinted>2020-01-31T15:01:49Z</cp:lastPrinted>
  <dcterms:created xsi:type="dcterms:W3CDTF">2019-05-22T21:14:47Z</dcterms:created>
  <dcterms:modified xsi:type="dcterms:W3CDTF">2021-02-03T20:08:54Z</dcterms:modified>
</cp:coreProperties>
</file>