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B\Boris Jose R_G\2021\2. Indicadores\reporte Indicadores\Reportes y publicar\Publicar Indicadores\Publicar indicadores 3 Tr\"/>
    </mc:Choice>
  </mc:AlternateContent>
  <bookViews>
    <workbookView xWindow="-120" yWindow="-120" windowWidth="20730" windowHeight="11160" tabRatio="974" activeTab="6"/>
  </bookViews>
  <sheets>
    <sheet name="Gestión de Incapacidades" sheetId="21" r:id="rId1"/>
    <sheet name="Liquidaciónes de Cesantias" sheetId="31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externalReferences>
    <externalReference r:id="rId8"/>
  </externalReference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52511"/>
</workbook>
</file>

<file path=xl/calcChain.xml><?xml version="1.0" encoding="utf-8"?>
<calcChain xmlns="http://schemas.openxmlformats.org/spreadsheetml/2006/main">
  <c r="D27" i="25" l="1"/>
  <c r="G28" i="31" l="1"/>
  <c r="P28" i="31"/>
  <c r="J28" i="31"/>
  <c r="M28" i="31"/>
  <c r="D28" i="31"/>
  <c r="M28" i="34" l="1"/>
  <c r="J28" i="34"/>
  <c r="G28" i="34"/>
  <c r="D28" i="34"/>
  <c r="D28" i="33"/>
  <c r="G28" i="33"/>
  <c r="J28" i="33"/>
  <c r="M28" i="33"/>
  <c r="P28" i="27" l="1"/>
  <c r="P25" i="2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<sst xmlns="http://schemas.openxmlformats.org/spreadsheetml/2006/main" count="691" uniqueCount="159">
  <si>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</si>
  <si>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</si>
  <si>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</si>
  <si>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</si>
  <si>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</si>
  <si>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</si>
  <si>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</si>
  <si>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</si>
  <si>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</si>
  <si>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</si>
  <si>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</si>
  <si>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</si>
  <si>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</si>
  <si>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</si>
  <si>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</si>
  <si>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</si>
  <si>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</si>
  <si>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</si>
  <si>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</si>
  <si>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</si>
  <si>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</si>
  <si>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</si>
  <si>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</si>
  <si>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</si>
  <si>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</si>
  <si>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</si>
  <si>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</si>
  <si>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</si>
  <si>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</si>
  <si>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</si>
  <si>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</si>
  <si>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</si>
  <si>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</si>
  <si>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</si>
  <si>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</si>
  <si>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</si>
  <si>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</si>
  <si>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</si>
  <si>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</si>
  <si>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</si>
  <si>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</si>
  <si>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</si>
  <si>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</si>
  <si>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</si>
  <si>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</si>
  <si>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</si>
  <si>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</si>
  <si>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</si>
  <si>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</si>
  <si>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</si>
  <si>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</si>
  <si>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</si>
  <si>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</si>
  <si>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</si>
  <si>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</si>
  <si>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</si>
  <si>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</si>
  <si>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</si>
  <si>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</si>
  <si>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</si>
  <si>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</si>
  <si>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</si>
  <si>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</si>
  <si>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</si>
  <si>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</si>
  <si>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</si>
  <si>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</si>
  <si>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</si>
  <si>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</si>
  <si>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</si>
  <si>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</si>
  <si>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</si>
  <si>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</si>
  <si>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</si>
  <si>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</si>
  <si>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N/A</t>
  </si>
  <si>
    <t>Porcentaje</t>
  </si>
  <si>
    <t>CÓDIGO: GMC-FO-003</t>
  </si>
  <si>
    <t>Informe de tramite de cesantias.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</si>
  <si>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</si>
  <si>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</si>
  <si>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</si>
  <si>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</si>
  <si>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</si>
  <si>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</si>
  <si>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</si>
  <si>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</si>
  <si>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</si>
  <si>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</si>
  <si>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</si>
  <si>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</si>
  <si>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</si>
  <si>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Cesantias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</si>
  <si>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</si>
  <si>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</si>
  <si>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</si>
  <si>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</si>
  <si>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</si>
  <si>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(Numero total de incapacidades gestionadas para recobro) /(Numero de incapacidades radicadas de 3 dias o más) *100%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</si>
  <si>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</si>
  <si>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</si>
  <si>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</si>
  <si>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</si>
  <si>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</si>
  <si>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</si>
  <si>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</si>
  <si>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</si>
  <si>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</si>
  <si>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</si>
  <si>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</si>
  <si>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</si>
  <si>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</si>
  <si>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</si>
  <si>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</si>
  <si>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</si>
  <si>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</si>
  <si>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Liquidaciónes de Cesantias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</si>
  <si>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</si>
  <si>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</si>
  <si>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</si>
  <si>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</si>
  <si>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Determina la atención de los requerimientos en el trimestre y las pendientes del periodo anterior, para las liquidaciónes de cesantias de los funcionarios y exfuncionarios de la Corporación.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</si>
  <si>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</si>
  <si>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</si>
  <si>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</si>
  <si>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</si>
  <si>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</si>
  <si>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</si>
  <si>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</si>
  <si>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</si>
  <si>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</si>
  <si>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</si>
  <si>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</si>
  <si>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</si>
  <si>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</si>
  <si>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31 de marzo de 2021</t>
  </si>
  <si>
    <t>De las 5 incapacidades superiores a 3 días que radicaron los funcionarios en la Dirección Administrativa en el primer trimestre de 2021, se radicaron en su totalidad para recobro ante la respectiva EPS.</t>
  </si>
  <si>
    <t xml:space="preserve">En el primer trimestre de la vigencia 2021 se recibieron 96 solicitudes las cuales fueron atendidas en su totalidad, quedando 7 pendiente de la cuales 4 por no contar con el pago de prestaciones y 3 porque llegaron despues del cierre de la Tesoreria. No habia liquidaciones pendientes de la vigencia 2020  </t>
  </si>
  <si>
    <t>Sobre el total de solicitudes de tramites pensionales radicados, la gestion realizada en el periodo del 01 de enero de 2021 al 31 de marzo de 2021, fue la siguiente:                                                                                                                                                                         Solicitudes tramitadas en el plazo establecido  TOTAL 44.
Peticiones pendientes  cantidad 2 
Para un total de 46 solicitudes de tramites pensionales 
Dos (2) peticiones recibidas en marzo con respuesta pendiente, las cuales se encuentran dentro de los terminos de ley.</t>
  </si>
  <si>
    <t xml:space="preserve">De un total de 30 necesidades de contratación radicadas a la Dirección Financiera durante el periodio, 30 son los radicados al Fondo Cuenta de la Secretaria Distrital de Hacienda. De estas radicaciónes, 16 corresponden a solicitudes de contratación de prestación de servicios y 14 corresponden a contratistas proveedores de bienes y servicios a la corporación. Fuente: Base de Datos Fondo Cuenta. </t>
  </si>
  <si>
    <t>Mediante el Comite Institucional de Gestión y Desempeño realizado el pasado 25 de enero de 2021. Se hace la presentación por parte del Director Financiero  del Plan Anual de Adquisiciones 2021 a los supervisores (Secretaria General, Control Interno, Dirección Administrativa, Dierección Juridica, Oficina Asesora de Comunicaciones y Oficina Asesora de Planeación). Fuente: Acta de comite CIGD del 25-01-2021.</t>
  </si>
  <si>
    <t>31 de marzo de 2021.</t>
  </si>
  <si>
    <t>De las 347 novedades radicadas, 29 novedades se procesaron luego del cierre del mes de marzo, correspondientes a retiros, primas tecnicas y vacaciones.
Fuente: Sistema PERNO.</t>
  </si>
  <si>
    <t>30 de junio de 2021</t>
  </si>
  <si>
    <t>De las 27 incapacidades superiores a 3 días que radicaron los funcionarios en la Dirección Administrativa en el segundo trimestre de 2021, se radicaron 22 para recobro ante la respectiva EPS, las 5 faltantes se solicito al funcionario nuevamente reenviar correo no era claro el documento.</t>
  </si>
  <si>
    <t>En el segundo trimestre de la vigencia 2021 se recibieron 72 solicitudes las cuales fueron atendidas en su totalidad, quedando 4 pendientes porque llegaron despues del cierre de la Tesoreria. Se pagaron las 7 cesantias que estaban pendientes del primer trimestte de 2021.</t>
  </si>
  <si>
    <t>Sobre el total de solicitudes de tramites pensionales radicados, la gestion realizada en el periodo del 01 de abril de 2021 al 30 de junio de 2021, fue la siguiente:                                                                                                                                      Solicitudes tramitadas en el plazo establecido  TOTAL 44.
Peticiones pendientes  cantidad 3
Para un total de 47 solicitudes de tramites pensionales 
tres (3) peticiones recibidas en junio con respuesta pendiente, las cuales se encuentran dentro de los terminos de ley.</t>
  </si>
  <si>
    <t xml:space="preserve">De un total de 38 necesidades de contratación radicadas a la Dirección Financiera durante el periodio, 38 son los radicados al Fondo Cuenta de la Secretaria Distrital de Hacienda. De estas radicaciónes, 24 corresponden a solicitudes de contratación de prestación de servicios y 14 corresponden a contratistas proveedores de bienes y servicios a la corporación. Fuente: Base de Datos Fondo Cuenta. </t>
  </si>
  <si>
    <t>La Dirección Financiera convoco a los supervisores (Secretaria General, Dirección Administrativa, Dierección Juridica, Oficina Asesora de Comunicaciones y Oficina Asesora de Planeación), para la socialización de tramites y gestión contractual, realizado el 10 de mayo de 2021 y la socialización de los lineamientos para la programación presupuestal 2021, convocado mediante correo electrónico y realizado el 26 de mayo de 2021.
Fuente:
Memorando de convocatoria: 
*Dirección administrativa (bajo el cordis 2021IE4932 del 30 de abril de 2021).
*Secretaria General, Dirección Juridica, Oficina Asesora de Planeación y Oficina Aseosra de Comunicaciones (bajo el cordis 2021IE4931 el 30 de abril de 2021).
* La supervisora Olga Marlene Rodriguez, fue convocada a la reunión del 26-05-2021</t>
  </si>
  <si>
    <t>30 de junio de 2021.</t>
  </si>
  <si>
    <t>De un total de 324 novedades radicadas con el lleno de requisitos, 322 novedades son ejecutadas en el periodo, de las cuales 2 novedades de solicitud de vacaciones fuerón retiradas, y se han recepcionado 15 novedades de nómina, las cuales seran incluidas en el periodo de julio.
Fuente: Sistema PERNO.</t>
  </si>
  <si>
    <t>De un total de 35 informes finales de supervisión radicados ante la Subdirección de Asuntos Contractuales, 3 informes corresponden al semestre de la vigencia y 32 al semestre anterior. Sobre los 119 contratos terminados en el periodo de julio de 2020 a junio de 2021. 
Fuente: Oficios tramitados ante la SDH y la Base de datos compartida de Fondo Cuenta- Concejo de Bogotà.</t>
  </si>
  <si>
    <t>30 de septiembre de 2021</t>
  </si>
  <si>
    <t>De las 21 incapacidades superiores a 3 días que radicaron los funcionarios en la Dirección Administrativa en el tercer trimestre de 2021, se radicaron 17 para recobro ante la respectiva EPS. Se encuentran 5 incapacidades pendientes para su gestión de recobro, ya que la EPS de origen solicita el documento en original.</t>
  </si>
  <si>
    <t>En el tercer trimestre de la vigencia 2021, se recibieron 70 solicitudes las cuales fueron atendidas en su totalidad, quedando 7 pendientes porque llegaron despues del cierre de novedades de nómina. Se pagarón las 4 cesantías que estaban pendientes del segundo trimestre de 2021.</t>
  </si>
  <si>
    <t>Sobre el total de solicitudes de tramites pensionales radicados, la gestion realizada en el periodo del 01 de julio de 2021 al 30 de septiembre de 2021, fue la siguiente:                                                                                                                                      Solicitudes tramitadas en el plazo establecido  TOTAL 61.
Peticiones pendientes  cantidad 1
Para un total de 62 solicitudes de tramites pensionales.
Una (1) petición recibidas en septiembre con respuesta pendiente, ls cual se encuentra dentro de los terminos de ley.</t>
  </si>
  <si>
    <t xml:space="preserve">De un total de 43 necesidades de contratación radicadas a la Dirección Financiera durante el periodio, 43 son los radicados al Fondo Cuenta de la Secretaria Distrital de Hacienda. De estas radicaciónes, 22 corresponden a solicitudes de contratación de prestación de servicios y 21 corresponden a contratistas proveedores de bienes y servicios a la corporación. Fuente: Base de Datos Fondo Cuenta. </t>
  </si>
  <si>
    <t xml:space="preserve">La Dirección Financiera convoco a los supervisores (Secretaria General, Dirección Administrativa, Dierección Juridica, Oficina Asesora de Comunicaciones y Oficina Asesora de Planeación), para la socialización de lineamientos para el proceso contractual, realizado el 3 de septiembre de 2021.
Fuente:
*Dirección administrativa (bajo el cordis 2021IE9661 del 25 de agosto de 2021).
*Secretaria General, Dirección Juridica, Oficina Asesora de Planeación, Oficina Aseosra de Comunicaciones, Ariel Lozano y Olga Marlene Rodriguez (bajo el cordis 2021IE9668 del 25 de agosto de 2021).
</t>
  </si>
  <si>
    <t>De 273 novedades de nómina recepcionadas en el trimestre, 271 fuerón efectivas. Se realizarón dos retiros (1 por vacaciones y 1 por registro de licencia no remunerada).
Al corte del cierre de novedades de nómina para liquidación (20-09-2021), se han incluido la recepción de 8 noveades efectivas del retiro definitivo de nómina, los conceptos de retiro y vacaciones, serán incluidas en la nómina del mes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</si>
</sst>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41" fontId="25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vertical="top" wrapText="1"/>
      <protection locked="0"/>
    </xf>
    <xf numFmtId="0" fontId="22" fillId="28" borderId="31" xfId="0" applyFont="1" applyFill="1" applyBorder="1" applyAlignment="1">
      <alignment horizontal="center"/>
    </xf>
    <xf numFmtId="0" fontId="22" fillId="28" borderId="71" xfId="0" applyFont="1" applyFill="1" applyBorder="1" applyAlignment="1">
      <alignment horizontal="center"/>
    </xf>
    <xf numFmtId="14" fontId="3" fillId="0" borderId="22" xfId="0" applyNumberFormat="1" applyFont="1" applyBorder="1" applyAlignment="1" applyProtection="1">
      <alignment horizontal="left"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0" fontId="28" fillId="29" borderId="0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9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31" xfId="0" applyNumberFormat="1" applyFont="1" applyBorder="1" applyAlignment="1" applyProtection="1">
      <alignment horizontal="left" vertical="top" wrapText="1"/>
      <protection locked="0"/>
    </xf>
    <xf numFmtId="14" fontId="3" fillId="0" borderId="31" xfId="0" applyNumberFormat="1" applyFont="1" applyBorder="1" applyAlignment="1" applyProtection="1">
      <alignment vertical="top" wrapText="1"/>
      <protection locked="0"/>
    </xf>
    <xf numFmtId="0" fontId="22" fillId="0" borderId="31" xfId="0" applyFont="1" applyBorder="1" applyAlignment="1" applyProtection="1">
      <alignment vertical="top" wrapText="1"/>
      <protection locked="0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41" fontId="22" fillId="0" borderId="65" xfId="61" applyFont="1" applyBorder="1" applyAlignment="1">
      <alignment horizontal="center"/>
    </xf>
    <xf numFmtId="41" fontId="22" fillId="0" borderId="42" xfId="61" applyFont="1" applyBorder="1" applyAlignment="1">
      <alignment horizontal="center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0" borderId="72" xfId="51" applyNumberFormat="1" applyFont="1" applyBorder="1" applyAlignment="1" applyProtection="1">
      <alignment horizontal="center"/>
      <protection locked="0"/>
    </xf>
    <xf numFmtId="0" fontId="22" fillId="0" borderId="73" xfId="51" applyNumberFormat="1" applyFont="1" applyBorder="1" applyAlignment="1" applyProtection="1">
      <alignment horizontal="center"/>
      <protection locked="0"/>
    </xf>
    <xf numFmtId="9" fontId="22" fillId="0" borderId="69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0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22" fillId="0" borderId="55" xfId="0" applyFont="1" applyBorder="1" applyAlignment="1" applyProtection="1">
      <alignment horizontal="center" vertical="top" wrapText="1"/>
      <protection locked="0"/>
    </xf>
    <xf numFmtId="0" fontId="22" fillId="0" borderId="56" xfId="0" applyFont="1" applyBorder="1" applyAlignment="1" applyProtection="1">
      <alignment horizontal="center" vertical="top" wrapText="1"/>
      <protection locked="0"/>
    </xf>
    <xf numFmtId="0" fontId="22" fillId="0" borderId="57" xfId="0" applyFont="1" applyBorder="1" applyAlignment="1" applyProtection="1">
      <alignment horizontal="center" vertical="top" wrapText="1"/>
      <protection locked="0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left" vertical="top" wrapText="1"/>
      <protection locked="0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justify" vertical="center" wrapText="1"/>
      <protection locked="0"/>
    </xf>
    <xf numFmtId="0" fontId="3" fillId="0" borderId="66" xfId="0" applyFont="1" applyBorder="1" applyAlignment="1" applyProtection="1">
      <alignment horizontal="justify" vertical="center" wrapText="1"/>
      <protection locked="0"/>
    </xf>
    <xf numFmtId="0" fontId="3" fillId="0" borderId="67" xfId="0" applyFont="1" applyBorder="1" applyAlignment="1" applyProtection="1">
      <alignment horizontal="justify" vertical="center" wrapText="1"/>
      <protection locked="0"/>
    </xf>
    <xf numFmtId="0" fontId="3" fillId="0" borderId="68" xfId="0" applyFont="1" applyBorder="1" applyAlignment="1" applyProtection="1">
      <alignment horizontal="justify" vertical="center" wrapText="1"/>
      <protection locked="0"/>
    </xf>
  </cellXfs>
  <cellStyles count="62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Hipervínculo" xfId="43" builtinId="8"/>
    <cellStyle name="Incorrecto 2" xfId="44"/>
    <cellStyle name="Millares [0]" xfId="61" builtinId="6"/>
    <cellStyle name="Neutral 2" xfId="45"/>
    <cellStyle name="Normal" xfId="0" builtinId="0"/>
    <cellStyle name="Normal 2" xfId="46"/>
    <cellStyle name="Normal 2 2 3" xfId="47"/>
    <cellStyle name="Normal 3" xfId="48"/>
    <cellStyle name="Normal 5" xfId="49"/>
    <cellStyle name="Notas 2" xfId="50"/>
    <cellStyle name="Porcentaje" xfId="51" builtinId="5"/>
    <cellStyle name="Porcentaje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100</c:v>
                </c:pt>
                <c:pt idx="3">
                  <c:v>81.481481481481481</c:v>
                </c:pt>
                <c:pt idx="6">
                  <c:v>80.952380952380949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44784"/>
        <c:axId val="1021143696"/>
      </c:lineChart>
      <c:catAx>
        <c:axId val="10211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1143696"/>
        <c:crosses val="autoZero"/>
        <c:auto val="1"/>
        <c:lblAlgn val="ctr"/>
        <c:lblOffset val="100"/>
        <c:noMultiLvlLbl val="0"/>
      </c:catAx>
      <c:valAx>
        <c:axId val="1021143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02114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Incapacidades'!$D$28:$Q$28</c15:sqref>
                  </c15:fullRef>
                </c:ext>
              </c:extLst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100</c:v>
                </c:pt>
                <c:pt idx="1">
                  <c:v>81.481481481481481</c:v>
                </c:pt>
                <c:pt idx="2">
                  <c:v>80.952380952380949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Incapacidades'!$D$25:$Q$25</c15:sqref>
                  </c15:fullRef>
                </c:ext>
              </c:extLst>
              <c:f>('Gestión de Incapacidades'!$D$25,'Gestión de Incapacidades'!$G$25,'Gestión de Incapacidades'!$J$25,'Gestión de Incapacidades'!$M$25,'Gestión de Incapacidades'!$P$25)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79984"/>
        <c:axId val="1023692672"/>
      </c:lineChart>
      <c:catAx>
        <c:axId val="111477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92672"/>
        <c:crosses val="autoZero"/>
        <c:auto val="1"/>
        <c:lblAlgn val="ctr"/>
        <c:lblOffset val="100"/>
        <c:noMultiLvlLbl val="0"/>
      </c:catAx>
      <c:valAx>
        <c:axId val="1023692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11477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Cesantias'!$D$28:$W$28</c15:sqref>
                  </c15:fullRef>
                </c:ext>
              </c:extLst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 formatCode="_(* #,##0_);_(* \(#,##0\);_(* &quot;-&quot;_);_(@_)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1-4B5E-8118-0FA5C0D1F1E6}"/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Cesantias'!$D$25:$W$25</c15:sqref>
                  </c15:fullRef>
                </c:ext>
              </c:extLst>
              <c:f>('Liquidaciónes de Cesantias'!$D$25,'Liquidaciónes de Cesantias'!$G$25,'Liquidaciónes de Cesantias'!$J$25,'Liquidaciónes de Cesantias'!$M$25,'Liquidaciónes de Cesantias'!$P$25)</c:f>
              <c:numCache>
                <c:formatCode>General</c:formatCode>
                <c:ptCount val="5"/>
                <c:pt idx="0" formatCode="0%">
                  <c:v>0.23</c:v>
                </c:pt>
                <c:pt idx="1" formatCode="0%">
                  <c:v>0.23</c:v>
                </c:pt>
                <c:pt idx="2" formatCode="0%">
                  <c:v>0.23</c:v>
                </c:pt>
                <c:pt idx="3" formatCode="0%">
                  <c:v>0.11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21-4B5E-8118-0FA5C0D1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91584"/>
        <c:axId val="1023689952"/>
      </c:lineChart>
      <c:catAx>
        <c:axId val="10236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89952"/>
        <c:crosses val="autoZero"/>
        <c:auto val="1"/>
        <c:lblAlgn val="ctr"/>
        <c:lblOffset val="100"/>
        <c:noMultiLvlLbl val="0"/>
      </c:catAx>
      <c:valAx>
        <c:axId val="102368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02369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95.652173913043484</c:v>
                </c:pt>
                <c:pt idx="1">
                  <c:v>93.61702127659575</c:v>
                </c:pt>
                <c:pt idx="2">
                  <c:v>98.387096774193552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91040"/>
        <c:axId val="1023688864"/>
      </c:lineChart>
      <c:catAx>
        <c:axId val="10236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88864"/>
        <c:crosses val="autoZero"/>
        <c:auto val="1"/>
        <c:lblAlgn val="ctr"/>
        <c:lblOffset val="100"/>
        <c:noMultiLvlLbl val="0"/>
      </c:catAx>
      <c:valAx>
        <c:axId val="1023688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023691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'Contrataciónes Radicadas'!$D$24:$Q$24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'Contrataciónes Radicadas'!$D$28:$Q$28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'Contrataciónes Radicadas'!$D$24:$Q$24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'Contrataciónes Radicadas'!$D$25:$Q$25</c:f>
              <c:numCache>
                <c:formatCode>General</c:formatCode>
                <c:ptCount val="14"/>
                <c:pt idx="0" formatCode="0%">
                  <c:v>0.15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0.15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3690496"/>
        <c:axId val="1023692128"/>
      </c:lineChart>
      <c:catAx>
        <c:axId val="10236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92128"/>
        <c:crosses val="autoZero"/>
        <c:auto val="1"/>
        <c:lblAlgn val="ctr"/>
        <c:lblOffset val="100"/>
        <c:noMultiLvlLbl val="0"/>
      </c:catAx>
      <c:valAx>
        <c:axId val="1023692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369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'Seguimiento Contractual'!$D$24:$Q$24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Contractual'!$D$28:$Q$28</c:f>
              <c:numCache>
                <c:formatCode>General</c:formatCode>
                <c:ptCount val="14"/>
                <c:pt idx="0">
                  <c:v>100</c:v>
                </c:pt>
                <c:pt idx="3" formatCode="0.00">
                  <c:v>85.714285714285708</c:v>
                </c:pt>
                <c:pt idx="6">
                  <c:v>100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'Seguimiento Contractual'!$D$24:$Q$24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Contractual'!$D$25:$Q$25</c:f>
              <c:numCache>
                <c:formatCode>General</c:formatCode>
                <c:ptCount val="14"/>
                <c:pt idx="0" formatCode="0%">
                  <c:v>0.2</c:v>
                </c:pt>
                <c:pt idx="3" formatCode="0%">
                  <c:v>0.2</c:v>
                </c:pt>
                <c:pt idx="6" formatCode="0%">
                  <c:v>0.2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3689408"/>
        <c:axId val="1023694304"/>
      </c:lineChart>
      <c:catAx>
        <c:axId val="10236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94304"/>
        <c:crosses val="autoZero"/>
        <c:auto val="1"/>
        <c:lblAlgn val="ctr"/>
        <c:lblOffset val="100"/>
        <c:noMultiLvlLbl val="0"/>
      </c:catAx>
      <c:valAx>
        <c:axId val="102369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368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91.930835734870314</c:v>
                </c:pt>
                <c:pt idx="3">
                  <c:v>99.382716049382708</c:v>
                </c:pt>
                <c:pt idx="6">
                  <c:v>99.26739926739927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93216"/>
        <c:axId val="1023693760"/>
      </c:lineChart>
      <c:catAx>
        <c:axId val="10236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93760"/>
        <c:crosses val="autoZero"/>
        <c:auto val="1"/>
        <c:lblAlgn val="ctr"/>
        <c:lblOffset val="100"/>
        <c:noMultiLvlLbl val="0"/>
      </c:catAx>
      <c:valAx>
        <c:axId val="1023693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02369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Nomina'!$D$28:$Q$28</c15:sqref>
                  </c15:fullRef>
                </c:ext>
              </c:extLst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91.930835734870314</c:v>
                </c:pt>
                <c:pt idx="1">
                  <c:v>99.382716049382708</c:v>
                </c:pt>
                <c:pt idx="2">
                  <c:v>99.26739926739927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0-44DE-89A3-2A508F0BBEF2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Nomina'!$D$25:$Q$25</c15:sqref>
                  </c15:fullRef>
                </c:ext>
              </c:extLst>
              <c:f>('Novedades de Nomina'!$D$25,'Novedades de Nomina'!$G$25,'Novedades de Nomina'!$J$25,'Novedades de Nomina'!$M$25,'Novedades de Nomina'!$P$25)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</c:v>
                </c:pt>
                <c:pt idx="2" formatCode="0%">
                  <c:v>0.25</c:v>
                </c:pt>
                <c:pt idx="3" formatCode="0%">
                  <c:v>0.25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B0-44DE-89A3-2A508F0B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94848"/>
        <c:axId val="1023695392"/>
      </c:lineChart>
      <c:catAx>
        <c:axId val="10236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95392"/>
        <c:crosses val="autoZero"/>
        <c:auto val="1"/>
        <c:lblAlgn val="ctr"/>
        <c:lblOffset val="100"/>
        <c:noMultiLvlLbl val="0"/>
      </c:catAx>
      <c:valAx>
        <c:axId val="1023695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023694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0.29411764705882354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  <c:pt idx="12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695936"/>
        <c:axId val="1016046256"/>
      </c:barChart>
      <c:catAx>
        <c:axId val="102369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6046256"/>
        <c:crosses val="autoZero"/>
        <c:auto val="1"/>
        <c:lblAlgn val="ctr"/>
        <c:lblOffset val="100"/>
        <c:noMultiLvlLbl val="0"/>
      </c:catAx>
      <c:valAx>
        <c:axId val="1016046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023695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xmlns="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xmlns="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38322" name="Imagen 3">
          <a:extLst>
            <a:ext uri="{FF2B5EF4-FFF2-40B4-BE49-F238E27FC236}">
              <a16:creationId xmlns:a16="http://schemas.microsoft.com/office/drawing/2014/main" xmlns="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xmlns="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xmlns="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xmlns="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xmlns="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xmlns="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xmlns="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xmlns="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dicadores\Reportes\2%20trimestre\Indicadores%20de%20Gesti&#242;n%20-%20Direcci&#242;n%20Financier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liquidaciones"/>
      <sheetName val="Cesantias"/>
      <sheetName val="Liquidacion Cesantias"/>
      <sheetName val="Pensiones"/>
      <sheetName val="Contratación"/>
      <sheetName val="Seguimiento Contratación"/>
      <sheetName val="Supervisión"/>
      <sheetName val="Nomina"/>
    </sheetNames>
    <sheetDataSet>
      <sheetData sheetId="0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1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2"/>
      <sheetData sheetId="3"/>
      <sheetData sheetId="4"/>
      <sheetData sheetId="5"/>
      <sheetData sheetId="6"/>
      <sheetData sheetId="7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showWhiteSpace="0" zoomScale="80" zoomScaleNormal="80" zoomScaleSheetLayoutView="70" zoomScalePageLayoutView="70" workbookViewId="0">
      <selection activeCell="J28" sqref="J28:L2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0"/>
      <c r="C2" s="231"/>
      <c r="D2" s="232"/>
      <c r="E2" s="236" t="s">
        <v>88</v>
      </c>
      <c r="F2" s="237"/>
      <c r="G2" s="237"/>
      <c r="H2" s="237"/>
      <c r="I2" s="237"/>
      <c r="J2" s="237"/>
      <c r="K2" s="237"/>
      <c r="L2" s="237"/>
      <c r="M2" s="237"/>
      <c r="N2" s="238"/>
      <c r="O2" s="245" t="s">
        <v>87</v>
      </c>
      <c r="P2" s="245"/>
      <c r="Q2" s="245"/>
      <c r="R2" s="245"/>
    </row>
    <row r="3" spans="2:18" ht="24.75" customHeight="1" x14ac:dyDescent="0.2">
      <c r="B3" s="233"/>
      <c r="C3" s="234"/>
      <c r="D3" s="235"/>
      <c r="E3" s="239"/>
      <c r="F3" s="240"/>
      <c r="G3" s="240"/>
      <c r="H3" s="240"/>
      <c r="I3" s="240"/>
      <c r="J3" s="240"/>
      <c r="K3" s="240"/>
      <c r="L3" s="240"/>
      <c r="M3" s="240"/>
      <c r="N3" s="241"/>
      <c r="O3" s="245" t="s">
        <v>103</v>
      </c>
      <c r="P3" s="245"/>
      <c r="Q3" s="245"/>
      <c r="R3" s="245"/>
    </row>
    <row r="4" spans="2:18" ht="24.75" customHeight="1" thickBot="1" x14ac:dyDescent="0.25">
      <c r="B4" s="233"/>
      <c r="C4" s="234"/>
      <c r="D4" s="235"/>
      <c r="E4" s="242"/>
      <c r="F4" s="243"/>
      <c r="G4" s="243"/>
      <c r="H4" s="243"/>
      <c r="I4" s="243"/>
      <c r="J4" s="243"/>
      <c r="K4" s="243"/>
      <c r="L4" s="243"/>
      <c r="M4" s="243"/>
      <c r="N4" s="244"/>
      <c r="O4" s="245" t="s">
        <v>104</v>
      </c>
      <c r="P4" s="245"/>
      <c r="Q4" s="245"/>
      <c r="R4" s="245"/>
    </row>
    <row r="5" spans="2:18" ht="13.5" thickBot="1" x14ac:dyDescent="0.25">
      <c r="B5" s="226" t="s">
        <v>130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8"/>
      <c r="P5" s="228"/>
      <c r="Q5" s="228"/>
      <c r="R5" s="229"/>
    </row>
    <row r="6" spans="2:18" ht="15" customHeight="1" thickBot="1" x14ac:dyDescent="0.25">
      <c r="B6" s="175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</row>
    <row r="7" spans="2:18" ht="13.5" thickBot="1" x14ac:dyDescent="0.25">
      <c r="B7" s="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3"/>
    </row>
    <row r="8" spans="2:18" ht="23.25" customHeight="1" thickBot="1" x14ac:dyDescent="0.25">
      <c r="B8" s="2"/>
      <c r="C8" s="4" t="s">
        <v>60</v>
      </c>
      <c r="D8" s="179" t="s">
        <v>38</v>
      </c>
      <c r="E8" s="180"/>
      <c r="F8" s="180"/>
      <c r="G8" s="180"/>
      <c r="H8" s="180"/>
      <c r="I8" s="181"/>
      <c r="J8" s="182" t="s">
        <v>56</v>
      </c>
      <c r="K8" s="183"/>
      <c r="L8" s="184" t="s">
        <v>129</v>
      </c>
      <c r="M8" s="185"/>
      <c r="N8" s="185"/>
      <c r="O8" s="185"/>
      <c r="P8" s="185"/>
      <c r="Q8" s="186"/>
      <c r="R8" s="3"/>
    </row>
    <row r="9" spans="2:18" ht="23.25" customHeight="1" thickBot="1" x14ac:dyDescent="0.25">
      <c r="B9" s="2"/>
      <c r="C9" s="4" t="s">
        <v>59</v>
      </c>
      <c r="D9" s="189" t="s">
        <v>108</v>
      </c>
      <c r="E9" s="190"/>
      <c r="F9" s="190"/>
      <c r="G9" s="190"/>
      <c r="H9" s="190"/>
      <c r="I9" s="191"/>
      <c r="J9" s="192" t="s">
        <v>57</v>
      </c>
      <c r="K9" s="193"/>
      <c r="L9" s="207" t="s">
        <v>100</v>
      </c>
      <c r="M9" s="208"/>
      <c r="N9" s="208"/>
      <c r="O9" s="208"/>
      <c r="P9" s="208"/>
      <c r="Q9" s="209"/>
      <c r="R9" s="3"/>
    </row>
    <row r="10" spans="2:18" ht="30" customHeight="1" thickBot="1" x14ac:dyDescent="0.25">
      <c r="B10" s="2"/>
      <c r="C10" s="4" t="s">
        <v>58</v>
      </c>
      <c r="D10" s="213" t="s">
        <v>115</v>
      </c>
      <c r="E10" s="214"/>
      <c r="F10" s="214"/>
      <c r="G10" s="214"/>
      <c r="H10" s="214"/>
      <c r="I10" s="215"/>
      <c r="J10" s="194"/>
      <c r="K10" s="195"/>
      <c r="L10" s="210"/>
      <c r="M10" s="211"/>
      <c r="N10" s="211"/>
      <c r="O10" s="211"/>
      <c r="P10" s="211"/>
      <c r="Q10" s="21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0" t="s">
        <v>14</v>
      </c>
      <c r="D12" s="201"/>
      <c r="E12" s="200" t="s">
        <v>61</v>
      </c>
      <c r="F12" s="202"/>
      <c r="G12" s="203" t="s">
        <v>1</v>
      </c>
      <c r="H12" s="204"/>
      <c r="I12" s="200" t="s">
        <v>3</v>
      </c>
      <c r="J12" s="202"/>
      <c r="K12" s="205" t="s">
        <v>6</v>
      </c>
      <c r="L12" s="206"/>
      <c r="M12" s="157" t="s">
        <v>2</v>
      </c>
      <c r="N12" s="216"/>
      <c r="O12" s="217"/>
      <c r="P12" s="187" t="s">
        <v>63</v>
      </c>
      <c r="Q12" s="188"/>
      <c r="R12" s="3"/>
    </row>
    <row r="13" spans="2:18" ht="15" customHeight="1" x14ac:dyDescent="0.2">
      <c r="B13" s="2"/>
      <c r="C13" s="100" t="s">
        <v>98</v>
      </c>
      <c r="D13" s="101"/>
      <c r="E13" s="218">
        <v>0.78</v>
      </c>
      <c r="F13" s="219"/>
      <c r="G13" s="222" t="s">
        <v>76</v>
      </c>
      <c r="H13" s="223"/>
      <c r="I13" s="149" t="s">
        <v>4</v>
      </c>
      <c r="J13" s="197"/>
      <c r="K13" s="145" t="s">
        <v>8</v>
      </c>
      <c r="L13" s="146"/>
      <c r="M13" s="149" t="s">
        <v>95</v>
      </c>
      <c r="N13" s="150"/>
      <c r="O13" s="151"/>
      <c r="P13" s="196" t="s">
        <v>68</v>
      </c>
      <c r="Q13" s="197"/>
      <c r="R13" s="3"/>
    </row>
    <row r="14" spans="2:18" ht="39" customHeight="1" thickBot="1" x14ac:dyDescent="0.25">
      <c r="B14" s="2"/>
      <c r="C14" s="102"/>
      <c r="D14" s="103"/>
      <c r="E14" s="220"/>
      <c r="F14" s="221"/>
      <c r="G14" s="224"/>
      <c r="H14" s="225"/>
      <c r="I14" s="152"/>
      <c r="J14" s="199"/>
      <c r="K14" s="147"/>
      <c r="L14" s="148"/>
      <c r="M14" s="152"/>
      <c r="N14" s="153"/>
      <c r="O14" s="154"/>
      <c r="P14" s="198"/>
      <c r="Q14" s="199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7" t="s">
        <v>11</v>
      </c>
      <c r="D16" s="160" t="s">
        <v>25</v>
      </c>
      <c r="E16" s="161"/>
      <c r="F16" s="162" t="s">
        <v>89</v>
      </c>
      <c r="G16" s="16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8"/>
      <c r="D17" s="164" t="s">
        <v>26</v>
      </c>
      <c r="E17" s="165"/>
      <c r="F17" s="129" t="s">
        <v>90</v>
      </c>
      <c r="G17" s="13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9"/>
      <c r="D18" s="166" t="s">
        <v>27</v>
      </c>
      <c r="E18" s="167"/>
      <c r="F18" s="168" t="s">
        <v>91</v>
      </c>
      <c r="G18" s="16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3" t="s">
        <v>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3"/>
    </row>
    <row r="24" spans="2:20" ht="27" customHeight="1" thickBot="1" x14ac:dyDescent="0.25">
      <c r="B24" s="2"/>
      <c r="C24" s="50" t="s">
        <v>16</v>
      </c>
      <c r="D24" s="174" t="s">
        <v>79</v>
      </c>
      <c r="E24" s="143"/>
      <c r="F24" s="144"/>
      <c r="G24" s="142" t="s">
        <v>80</v>
      </c>
      <c r="H24" s="143"/>
      <c r="I24" s="144"/>
      <c r="J24" s="142" t="s">
        <v>81</v>
      </c>
      <c r="K24" s="143"/>
      <c r="L24" s="144"/>
      <c r="M24" s="142" t="s">
        <v>82</v>
      </c>
      <c r="N24" s="143"/>
      <c r="O24" s="144"/>
      <c r="P24" s="155" t="s">
        <v>13</v>
      </c>
      <c r="Q24" s="156"/>
      <c r="R24" s="3"/>
    </row>
    <row r="25" spans="2:20" ht="15" customHeight="1" x14ac:dyDescent="0.2">
      <c r="B25" s="2"/>
      <c r="C25" s="51" t="s">
        <v>17</v>
      </c>
      <c r="D25" s="136">
        <v>0.1</v>
      </c>
      <c r="E25" s="137"/>
      <c r="F25" s="138"/>
      <c r="G25" s="139">
        <v>0.25</v>
      </c>
      <c r="H25" s="137"/>
      <c r="I25" s="138"/>
      <c r="J25" s="139">
        <v>0.25</v>
      </c>
      <c r="K25" s="137"/>
      <c r="L25" s="138"/>
      <c r="M25" s="139">
        <v>0.2</v>
      </c>
      <c r="N25" s="137"/>
      <c r="O25" s="138"/>
      <c r="P25" s="140">
        <f>SUM(D25:O25)</f>
        <v>0.8</v>
      </c>
      <c r="Q25" s="141"/>
      <c r="R25" s="3"/>
    </row>
    <row r="26" spans="2:20" x14ac:dyDescent="0.2">
      <c r="B26" s="2"/>
      <c r="C26" s="52" t="s">
        <v>15</v>
      </c>
      <c r="D26" s="129">
        <v>5</v>
      </c>
      <c r="E26" s="130"/>
      <c r="F26" s="131"/>
      <c r="G26" s="132">
        <v>22</v>
      </c>
      <c r="H26" s="130"/>
      <c r="I26" s="131"/>
      <c r="J26" s="132">
        <v>17</v>
      </c>
      <c r="K26" s="130"/>
      <c r="L26" s="131"/>
      <c r="M26" s="132"/>
      <c r="N26" s="130"/>
      <c r="O26" s="131"/>
      <c r="P26" s="133"/>
      <c r="Q26" s="134"/>
      <c r="R26" s="3"/>
    </row>
    <row r="27" spans="2:20" ht="15.75" customHeight="1" x14ac:dyDescent="0.2">
      <c r="B27" s="2"/>
      <c r="C27" s="52" t="s">
        <v>35</v>
      </c>
      <c r="D27" s="129">
        <v>5</v>
      </c>
      <c r="E27" s="130"/>
      <c r="F27" s="131"/>
      <c r="G27" s="132">
        <v>27</v>
      </c>
      <c r="H27" s="130"/>
      <c r="I27" s="131"/>
      <c r="J27" s="132">
        <v>21</v>
      </c>
      <c r="K27" s="130"/>
      <c r="L27" s="131"/>
      <c r="M27" s="132"/>
      <c r="N27" s="130"/>
      <c r="O27" s="131"/>
      <c r="P27" s="132"/>
      <c r="Q27" s="135"/>
      <c r="R27" s="3"/>
    </row>
    <row r="28" spans="2:20" ht="15.75" customHeight="1" thickBot="1" x14ac:dyDescent="0.25">
      <c r="B28" s="2"/>
      <c r="C28" s="53" t="s">
        <v>28</v>
      </c>
      <c r="D28" s="116">
        <f>(D26/D27)*100</f>
        <v>100</v>
      </c>
      <c r="E28" s="117"/>
      <c r="F28" s="118"/>
      <c r="G28" s="116">
        <f>(G26/G27)*100</f>
        <v>81.481481481481481</v>
      </c>
      <c r="H28" s="117"/>
      <c r="I28" s="118"/>
      <c r="J28" s="116">
        <f>(J26/J27)*100</f>
        <v>80.952380952380949</v>
      </c>
      <c r="K28" s="117"/>
      <c r="L28" s="118"/>
      <c r="M28" s="116" t="e">
        <f>(M26/M27)*100</f>
        <v>#DIV/0!</v>
      </c>
      <c r="N28" s="117"/>
      <c r="O28" s="118"/>
      <c r="P28" s="119" t="e">
        <f>+(P26/P27)*100</f>
        <v>#DIV/0!</v>
      </c>
      <c r="Q28" s="120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1"/>
      <c r="J31" s="121"/>
      <c r="K31" s="121"/>
      <c r="L31" s="121"/>
      <c r="M31" s="121"/>
      <c r="N31" s="121"/>
      <c r="O31" s="121"/>
      <c r="P31" s="121"/>
      <c r="Q31" s="12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2" t="s">
        <v>21</v>
      </c>
      <c r="D42" s="123"/>
      <c r="E42" s="123"/>
      <c r="F42" s="123"/>
      <c r="G42" s="123"/>
      <c r="H42" s="123"/>
      <c r="I42" s="123"/>
      <c r="J42" s="123"/>
      <c r="K42" s="124" t="s">
        <v>71</v>
      </c>
      <c r="L42" s="125"/>
      <c r="M42" s="125"/>
      <c r="N42" s="125"/>
      <c r="O42" s="125"/>
      <c r="P42" s="125"/>
      <c r="Q42" s="126"/>
      <c r="R42" s="3"/>
    </row>
    <row r="43" spans="2:18" ht="28.5" customHeight="1" thickBot="1" x14ac:dyDescent="0.25">
      <c r="B43" s="2"/>
      <c r="C43" s="17"/>
      <c r="D43" s="18" t="s">
        <v>73</v>
      </c>
      <c r="E43" s="127" t="s">
        <v>74</v>
      </c>
      <c r="F43" s="127"/>
      <c r="G43" s="127"/>
      <c r="H43" s="127"/>
      <c r="I43" s="127"/>
      <c r="J43" s="128"/>
      <c r="K43" s="19"/>
      <c r="L43" s="20"/>
      <c r="M43" s="20"/>
      <c r="N43" s="20"/>
      <c r="O43" s="20"/>
      <c r="P43" s="20"/>
      <c r="Q43" s="21"/>
      <c r="R43" s="3"/>
    </row>
    <row r="44" spans="2:18" ht="55.5" customHeight="1" thickBot="1" x14ac:dyDescent="0.25">
      <c r="B44" s="2"/>
      <c r="C44" s="12" t="s">
        <v>18</v>
      </c>
      <c r="D44" s="55" t="s">
        <v>135</v>
      </c>
      <c r="E44" s="104" t="s">
        <v>136</v>
      </c>
      <c r="F44" s="105"/>
      <c r="G44" s="105"/>
      <c r="H44" s="105"/>
      <c r="I44" s="105"/>
      <c r="J44" s="106"/>
      <c r="K44" s="111"/>
      <c r="L44" s="111"/>
      <c r="M44" s="111"/>
      <c r="N44" s="111"/>
      <c r="O44" s="111"/>
      <c r="P44" s="111"/>
      <c r="Q44" s="112"/>
      <c r="R44" s="3"/>
    </row>
    <row r="45" spans="2:18" ht="52.5" customHeight="1" thickBot="1" x14ac:dyDescent="0.25">
      <c r="B45" s="2"/>
      <c r="C45" s="12" t="s">
        <v>19</v>
      </c>
      <c r="D45" s="55" t="s">
        <v>143</v>
      </c>
      <c r="E45" s="108" t="s">
        <v>144</v>
      </c>
      <c r="F45" s="109"/>
      <c r="G45" s="109"/>
      <c r="H45" s="109"/>
      <c r="I45" s="109"/>
      <c r="J45" s="110"/>
      <c r="K45" s="111"/>
      <c r="L45" s="111"/>
      <c r="M45" s="111"/>
      <c r="N45" s="111"/>
      <c r="O45" s="111"/>
      <c r="P45" s="111"/>
      <c r="Q45" s="112"/>
      <c r="R45" s="3"/>
    </row>
    <row r="46" spans="2:18" ht="76.5" customHeight="1" thickBot="1" x14ac:dyDescent="0.25">
      <c r="B46" s="2"/>
      <c r="C46" s="12" t="s">
        <v>84</v>
      </c>
      <c r="D46" s="402" t="s">
        <v>152</v>
      </c>
      <c r="E46" s="403" t="s">
        <v>153</v>
      </c>
      <c r="F46" s="404"/>
      <c r="G46" s="404"/>
      <c r="H46" s="404"/>
      <c r="I46" s="404"/>
      <c r="J46" s="405"/>
      <c r="K46" s="111"/>
      <c r="L46" s="111"/>
      <c r="M46" s="111"/>
      <c r="N46" s="111"/>
      <c r="O46" s="111"/>
      <c r="P46" s="111"/>
      <c r="Q46" s="112"/>
      <c r="R46" s="3"/>
    </row>
    <row r="47" spans="2:18" ht="38.25" customHeight="1" thickBot="1" x14ac:dyDescent="0.25">
      <c r="B47" s="2"/>
      <c r="C47" s="12" t="s">
        <v>20</v>
      </c>
      <c r="D47" s="97"/>
      <c r="E47" s="113"/>
      <c r="F47" s="114"/>
      <c r="G47" s="114"/>
      <c r="H47" s="114"/>
      <c r="I47" s="114"/>
      <c r="J47" s="115"/>
      <c r="K47" s="111"/>
      <c r="L47" s="111"/>
      <c r="M47" s="111"/>
      <c r="N47" s="111"/>
      <c r="O47" s="111"/>
      <c r="P47" s="111"/>
      <c r="Q47" s="112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99"/>
      <c r="N96" s="99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98"/>
      <c r="N97" s="98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98"/>
      <c r="N98" s="98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98"/>
      <c r="N99" s="98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98"/>
      <c r="N100" s="98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98"/>
      <c r="N101" s="98"/>
    </row>
    <row r="102" spans="3:14" hidden="1" x14ac:dyDescent="0.2">
      <c r="C102" s="24" t="s">
        <v>50</v>
      </c>
      <c r="D102" s="26"/>
      <c r="M102" s="99"/>
      <c r="N102" s="99"/>
    </row>
    <row r="103" spans="3:14" ht="66" hidden="1" customHeight="1" x14ac:dyDescent="0.2">
      <c r="C103" s="24" t="s">
        <v>51</v>
      </c>
      <c r="D103" s="26"/>
      <c r="M103" s="107"/>
      <c r="N103" s="107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6:R6"/>
    <mergeCell ref="C7:Q7"/>
    <mergeCell ref="D8:I8"/>
    <mergeCell ref="J8:K8"/>
    <mergeCell ref="L8:Q8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D25:F25"/>
    <mergeCell ref="G25:I25"/>
    <mergeCell ref="J25:L25"/>
    <mergeCell ref="M25:O25"/>
    <mergeCell ref="P25:Q25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I31:Q31"/>
    <mergeCell ref="C42:J42"/>
    <mergeCell ref="K42:Q42"/>
    <mergeCell ref="E43:J43"/>
    <mergeCell ref="K44:Q44"/>
    <mergeCell ref="D28:F28"/>
    <mergeCell ref="G28:I28"/>
    <mergeCell ref="J28:L28"/>
    <mergeCell ref="M28:O28"/>
    <mergeCell ref="P28:Q28"/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</mergeCells>
  <dataValidations xWindow="296" yWindow="42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P26 G26 D26 M26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23"/>
  <sheetViews>
    <sheetView showGridLines="0" showWhiteSpace="0" zoomScale="70" zoomScaleNormal="70" zoomScalePageLayoutView="70" workbookViewId="0">
      <selection activeCell="E46" sqref="E46:M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230"/>
      <c r="C2" s="231"/>
      <c r="D2" s="232"/>
      <c r="E2" s="236" t="s">
        <v>88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  <c r="U2" s="245" t="s">
        <v>87</v>
      </c>
      <c r="V2" s="245"/>
      <c r="W2" s="245"/>
      <c r="X2" s="245"/>
    </row>
    <row r="3" spans="2:24" ht="24.75" customHeight="1" x14ac:dyDescent="0.2">
      <c r="B3" s="233"/>
      <c r="C3" s="234"/>
      <c r="D3" s="235"/>
      <c r="E3" s="239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1"/>
      <c r="U3" s="245" t="s">
        <v>103</v>
      </c>
      <c r="V3" s="245"/>
      <c r="W3" s="245"/>
      <c r="X3" s="245"/>
    </row>
    <row r="4" spans="2:24" ht="24.75" customHeight="1" thickBot="1" x14ac:dyDescent="0.25">
      <c r="B4" s="233"/>
      <c r="C4" s="234"/>
      <c r="D4" s="235"/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U4" s="245" t="s">
        <v>104</v>
      </c>
      <c r="V4" s="245"/>
      <c r="W4" s="245"/>
      <c r="X4" s="245"/>
    </row>
    <row r="5" spans="2:24" ht="13.5" thickBot="1" x14ac:dyDescent="0.25">
      <c r="B5" s="226" t="s">
        <v>130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8"/>
      <c r="V5" s="228"/>
      <c r="W5" s="228"/>
      <c r="X5" s="229"/>
    </row>
    <row r="6" spans="2:24" ht="15" customHeight="1" thickBot="1" x14ac:dyDescent="0.25">
      <c r="B6" s="175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</row>
    <row r="7" spans="2:24" ht="13.5" thickBot="1" x14ac:dyDescent="0.25">
      <c r="B7" s="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3"/>
    </row>
    <row r="8" spans="2:24" ht="30.75" customHeight="1" thickBot="1" x14ac:dyDescent="0.25">
      <c r="B8" s="2"/>
      <c r="C8" s="32" t="s">
        <v>60</v>
      </c>
      <c r="D8" s="278" t="s">
        <v>38</v>
      </c>
      <c r="E8" s="279"/>
      <c r="F8" s="279"/>
      <c r="G8" s="279"/>
      <c r="H8" s="279"/>
      <c r="I8" s="279"/>
      <c r="J8" s="279"/>
      <c r="K8" s="279"/>
      <c r="L8" s="280"/>
      <c r="M8" s="182" t="s">
        <v>56</v>
      </c>
      <c r="N8" s="183"/>
      <c r="O8" s="184" t="s">
        <v>116</v>
      </c>
      <c r="P8" s="185"/>
      <c r="Q8" s="185"/>
      <c r="R8" s="185"/>
      <c r="S8" s="185"/>
      <c r="T8" s="185"/>
      <c r="U8" s="185"/>
      <c r="V8" s="185"/>
      <c r="W8" s="186"/>
      <c r="X8" s="3"/>
    </row>
    <row r="9" spans="2:24" ht="26.25" customHeight="1" thickBot="1" x14ac:dyDescent="0.25">
      <c r="B9" s="2"/>
      <c r="C9" s="32" t="s">
        <v>59</v>
      </c>
      <c r="D9" s="281" t="s">
        <v>108</v>
      </c>
      <c r="E9" s="282"/>
      <c r="F9" s="282"/>
      <c r="G9" s="282"/>
      <c r="H9" s="282"/>
      <c r="I9" s="282"/>
      <c r="J9" s="282"/>
      <c r="K9" s="282"/>
      <c r="L9" s="283"/>
      <c r="M9" s="192" t="s">
        <v>57</v>
      </c>
      <c r="N9" s="193"/>
      <c r="O9" s="207" t="s">
        <v>121</v>
      </c>
      <c r="P9" s="208"/>
      <c r="Q9" s="208"/>
      <c r="R9" s="208"/>
      <c r="S9" s="208"/>
      <c r="T9" s="208"/>
      <c r="U9" s="208"/>
      <c r="V9" s="208"/>
      <c r="W9" s="209"/>
      <c r="X9" s="3"/>
    </row>
    <row r="10" spans="2:24" ht="26.25" customHeight="1" thickBot="1" x14ac:dyDescent="0.25">
      <c r="B10" s="2"/>
      <c r="C10" s="32" t="s">
        <v>58</v>
      </c>
      <c r="D10" s="281" t="s">
        <v>92</v>
      </c>
      <c r="E10" s="282"/>
      <c r="F10" s="282"/>
      <c r="G10" s="282"/>
      <c r="H10" s="282"/>
      <c r="I10" s="282"/>
      <c r="J10" s="282"/>
      <c r="K10" s="282"/>
      <c r="L10" s="283"/>
      <c r="M10" s="194"/>
      <c r="N10" s="195"/>
      <c r="O10" s="210"/>
      <c r="P10" s="211"/>
      <c r="Q10" s="211"/>
      <c r="R10" s="211"/>
      <c r="S10" s="211"/>
      <c r="T10" s="211"/>
      <c r="U10" s="211"/>
      <c r="V10" s="211"/>
      <c r="W10" s="212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1" customFormat="1" ht="29.25" customHeight="1" x14ac:dyDescent="0.25">
      <c r="B12" s="89"/>
      <c r="C12" s="269" t="s">
        <v>14</v>
      </c>
      <c r="D12" s="270"/>
      <c r="E12" s="269" t="s">
        <v>61</v>
      </c>
      <c r="F12" s="271"/>
      <c r="G12" s="203" t="s">
        <v>1</v>
      </c>
      <c r="H12" s="204"/>
      <c r="I12" s="269" t="s">
        <v>3</v>
      </c>
      <c r="J12" s="270"/>
      <c r="K12" s="270"/>
      <c r="L12" s="270"/>
      <c r="M12" s="271"/>
      <c r="N12" s="272" t="s">
        <v>6</v>
      </c>
      <c r="O12" s="273"/>
      <c r="P12" s="157" t="s">
        <v>2</v>
      </c>
      <c r="Q12" s="216"/>
      <c r="R12" s="216"/>
      <c r="S12" s="216"/>
      <c r="T12" s="216"/>
      <c r="U12" s="217"/>
      <c r="V12" s="187" t="s">
        <v>63</v>
      </c>
      <c r="W12" s="188"/>
      <c r="X12" s="90"/>
    </row>
    <row r="13" spans="2:24" ht="15" customHeight="1" x14ac:dyDescent="0.2">
      <c r="B13" s="2"/>
      <c r="C13" s="100" t="s">
        <v>131</v>
      </c>
      <c r="D13" s="101"/>
      <c r="E13" s="218" t="s">
        <v>75</v>
      </c>
      <c r="F13" s="219"/>
      <c r="G13" s="222" t="s">
        <v>76</v>
      </c>
      <c r="H13" s="223"/>
      <c r="I13" s="149" t="s">
        <v>70</v>
      </c>
      <c r="J13" s="150"/>
      <c r="K13" s="150"/>
      <c r="L13" s="150"/>
      <c r="M13" s="197"/>
      <c r="N13" s="274" t="s">
        <v>8</v>
      </c>
      <c r="O13" s="275"/>
      <c r="P13" s="149" t="s">
        <v>78</v>
      </c>
      <c r="Q13" s="150"/>
      <c r="R13" s="150"/>
      <c r="S13" s="150"/>
      <c r="T13" s="150"/>
      <c r="U13" s="151"/>
      <c r="V13" s="196" t="s">
        <v>68</v>
      </c>
      <c r="W13" s="197"/>
      <c r="X13" s="3"/>
    </row>
    <row r="14" spans="2:24" ht="57" customHeight="1" thickBot="1" x14ac:dyDescent="0.25">
      <c r="B14" s="2"/>
      <c r="C14" s="102"/>
      <c r="D14" s="103"/>
      <c r="E14" s="220"/>
      <c r="F14" s="221"/>
      <c r="G14" s="224"/>
      <c r="H14" s="225"/>
      <c r="I14" s="152"/>
      <c r="J14" s="153"/>
      <c r="K14" s="153"/>
      <c r="L14" s="153"/>
      <c r="M14" s="199"/>
      <c r="N14" s="276"/>
      <c r="O14" s="277"/>
      <c r="P14" s="152"/>
      <c r="Q14" s="153"/>
      <c r="R14" s="153"/>
      <c r="S14" s="153"/>
      <c r="T14" s="153"/>
      <c r="U14" s="154"/>
      <c r="V14" s="198"/>
      <c r="W14" s="199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57" t="s">
        <v>11</v>
      </c>
      <c r="D16" s="160" t="s">
        <v>25</v>
      </c>
      <c r="E16" s="161"/>
      <c r="F16" s="162" t="s">
        <v>89</v>
      </c>
      <c r="G16" s="16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58"/>
      <c r="D17" s="164" t="s">
        <v>26</v>
      </c>
      <c r="E17" s="165"/>
      <c r="F17" s="129" t="s">
        <v>90</v>
      </c>
      <c r="G17" s="13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59"/>
      <c r="D18" s="166" t="s">
        <v>27</v>
      </c>
      <c r="E18" s="167"/>
      <c r="F18" s="168" t="s">
        <v>91</v>
      </c>
      <c r="G18" s="16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2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73" t="s">
        <v>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263"/>
      <c r="Q23" s="263"/>
      <c r="R23" s="263"/>
      <c r="S23" s="263"/>
      <c r="T23" s="263"/>
      <c r="U23" s="263"/>
      <c r="V23" s="263"/>
      <c r="W23" s="264"/>
      <c r="X23" s="3"/>
    </row>
    <row r="24" spans="2:26" ht="27" customHeight="1" thickBot="1" x14ac:dyDescent="0.25">
      <c r="B24" s="2"/>
      <c r="C24" s="57" t="s">
        <v>16</v>
      </c>
      <c r="D24" s="174" t="s">
        <v>79</v>
      </c>
      <c r="E24" s="143"/>
      <c r="F24" s="144"/>
      <c r="G24" s="142" t="s">
        <v>80</v>
      </c>
      <c r="H24" s="143"/>
      <c r="I24" s="144"/>
      <c r="J24" s="142" t="s">
        <v>81</v>
      </c>
      <c r="K24" s="143"/>
      <c r="L24" s="144"/>
      <c r="M24" s="142" t="s">
        <v>82</v>
      </c>
      <c r="N24" s="143"/>
      <c r="O24" s="144"/>
      <c r="P24" s="265" t="s">
        <v>13</v>
      </c>
      <c r="Q24" s="266"/>
      <c r="R24" s="266"/>
      <c r="S24" s="266"/>
      <c r="T24" s="266"/>
      <c r="U24" s="266"/>
      <c r="V24" s="266"/>
      <c r="W24" s="267"/>
      <c r="X24" s="3"/>
    </row>
    <row r="25" spans="2:26" ht="15" customHeight="1" x14ac:dyDescent="0.2">
      <c r="B25" s="2"/>
      <c r="C25" s="58" t="s">
        <v>17</v>
      </c>
      <c r="D25" s="259">
        <v>0.23</v>
      </c>
      <c r="E25" s="260"/>
      <c r="F25" s="261"/>
      <c r="G25" s="262">
        <v>0.23</v>
      </c>
      <c r="H25" s="260"/>
      <c r="I25" s="261"/>
      <c r="J25" s="262">
        <v>0.23</v>
      </c>
      <c r="K25" s="260"/>
      <c r="L25" s="261"/>
      <c r="M25" s="262">
        <v>0.11</v>
      </c>
      <c r="N25" s="260"/>
      <c r="O25" s="261"/>
      <c r="P25" s="140">
        <v>0.8</v>
      </c>
      <c r="Q25" s="140"/>
      <c r="R25" s="140"/>
      <c r="S25" s="140"/>
      <c r="T25" s="140"/>
      <c r="U25" s="140"/>
      <c r="V25" s="140"/>
      <c r="W25" s="268"/>
      <c r="X25" s="3"/>
    </row>
    <row r="26" spans="2:26" x14ac:dyDescent="0.2">
      <c r="B26" s="2"/>
      <c r="C26" s="52" t="s">
        <v>15</v>
      </c>
      <c r="D26" s="129">
        <v>96</v>
      </c>
      <c r="E26" s="130"/>
      <c r="F26" s="131"/>
      <c r="G26" s="129">
        <v>72</v>
      </c>
      <c r="H26" s="130"/>
      <c r="I26" s="131"/>
      <c r="J26" s="129">
        <v>70</v>
      </c>
      <c r="K26" s="130"/>
      <c r="L26" s="131"/>
      <c r="M26" s="129"/>
      <c r="N26" s="130"/>
      <c r="O26" s="131"/>
      <c r="P26" s="246"/>
      <c r="Q26" s="246"/>
      <c r="R26" s="246"/>
      <c r="S26" s="246"/>
      <c r="T26" s="246"/>
      <c r="U26" s="246"/>
      <c r="V26" s="246"/>
      <c r="W26" s="247"/>
      <c r="X26" s="3"/>
    </row>
    <row r="27" spans="2:26" x14ac:dyDescent="0.2">
      <c r="B27" s="2"/>
      <c r="C27" s="52" t="s">
        <v>35</v>
      </c>
      <c r="D27" s="129">
        <v>96</v>
      </c>
      <c r="E27" s="130"/>
      <c r="F27" s="131"/>
      <c r="G27" s="129">
        <v>72</v>
      </c>
      <c r="H27" s="130"/>
      <c r="I27" s="131"/>
      <c r="J27" s="129">
        <v>70</v>
      </c>
      <c r="K27" s="130"/>
      <c r="L27" s="131"/>
      <c r="M27" s="129"/>
      <c r="N27" s="130"/>
      <c r="O27" s="131"/>
      <c r="P27" s="246"/>
      <c r="Q27" s="246"/>
      <c r="R27" s="246"/>
      <c r="S27" s="246"/>
      <c r="T27" s="246"/>
      <c r="U27" s="246"/>
      <c r="V27" s="246"/>
      <c r="W27" s="247"/>
      <c r="X27" s="3"/>
    </row>
    <row r="28" spans="2:26" ht="15.75" customHeight="1" thickBot="1" x14ac:dyDescent="0.25">
      <c r="B28" s="2"/>
      <c r="C28" s="53" t="s">
        <v>28</v>
      </c>
      <c r="D28" s="256">
        <f>D26/D27</f>
        <v>1</v>
      </c>
      <c r="E28" s="257"/>
      <c r="F28" s="258"/>
      <c r="G28" s="256">
        <f t="shared" ref="G28" si="0">G26/G27</f>
        <v>1</v>
      </c>
      <c r="H28" s="257"/>
      <c r="I28" s="258"/>
      <c r="J28" s="256">
        <f t="shared" ref="J28" si="1">J26/J27</f>
        <v>1</v>
      </c>
      <c r="K28" s="257"/>
      <c r="L28" s="258"/>
      <c r="M28" s="256" t="e">
        <f t="shared" ref="M28" si="2">M26/M27</f>
        <v>#DIV/0!</v>
      </c>
      <c r="N28" s="257"/>
      <c r="O28" s="258"/>
      <c r="P28" s="248" t="e">
        <f>P26/P27</f>
        <v>#DIV/0!</v>
      </c>
      <c r="Q28" s="248"/>
      <c r="R28" s="248"/>
      <c r="S28" s="248"/>
      <c r="T28" s="248"/>
      <c r="U28" s="248"/>
      <c r="V28" s="248"/>
      <c r="W28" s="249"/>
      <c r="X28" s="3"/>
    </row>
    <row r="29" spans="2:26" x14ac:dyDescent="0.2"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3"/>
      <c r="Z29" s="10"/>
    </row>
    <row r="30" spans="2:26" x14ac:dyDescent="0.2"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3"/>
    </row>
    <row r="31" spans="2:26" x14ac:dyDescent="0.2">
      <c r="B31" s="2"/>
      <c r="C31" s="65"/>
      <c r="D31" s="65"/>
      <c r="E31" s="65"/>
      <c r="F31" s="65"/>
      <c r="G31" s="65"/>
      <c r="H31" s="65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3"/>
    </row>
    <row r="32" spans="2:26" x14ac:dyDescent="0.2">
      <c r="B32" s="2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"/>
    </row>
    <row r="33" spans="2:24" x14ac:dyDescent="0.2">
      <c r="B33" s="2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3"/>
    </row>
    <row r="34" spans="2:24" x14ac:dyDescent="0.2">
      <c r="B34" s="2"/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3"/>
    </row>
    <row r="35" spans="2:24" x14ac:dyDescent="0.2">
      <c r="B35" s="2"/>
      <c r="C35" s="65"/>
      <c r="D35" s="65"/>
      <c r="E35" s="65"/>
      <c r="F35" s="65"/>
      <c r="G35" s="65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3"/>
    </row>
    <row r="36" spans="2:24" x14ac:dyDescent="0.2">
      <c r="B36" s="2"/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3"/>
    </row>
    <row r="37" spans="2:24" x14ac:dyDescent="0.2">
      <c r="B37" s="2"/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3"/>
    </row>
    <row r="38" spans="2:24" x14ac:dyDescent="0.2">
      <c r="B38" s="2"/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3"/>
    </row>
    <row r="39" spans="2:24" x14ac:dyDescent="0.2">
      <c r="B39" s="2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3"/>
    </row>
    <row r="40" spans="2:24" x14ac:dyDescent="0.2">
      <c r="B40" s="2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3"/>
    </row>
    <row r="41" spans="2:24" ht="7.5" customHeight="1" thickBot="1" x14ac:dyDescent="0.25">
      <c r="B41" s="2"/>
      <c r="C41" s="65"/>
      <c r="D41" s="65"/>
      <c r="E41" s="65"/>
      <c r="F41" s="65"/>
      <c r="G41" s="65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3"/>
    </row>
    <row r="42" spans="2:24" ht="64.5" customHeight="1" thickBot="1" x14ac:dyDescent="0.25">
      <c r="B42" s="13"/>
      <c r="C42" s="122" t="s">
        <v>21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 t="s">
        <v>71</v>
      </c>
      <c r="O42" s="125"/>
      <c r="P42" s="125"/>
      <c r="Q42" s="125"/>
      <c r="R42" s="125"/>
      <c r="S42" s="125"/>
      <c r="T42" s="125"/>
      <c r="U42" s="125"/>
      <c r="V42" s="125"/>
      <c r="W42" s="126"/>
      <c r="X42" s="15"/>
    </row>
    <row r="43" spans="2:24" ht="55.5" customHeight="1" thickBot="1" x14ac:dyDescent="0.25">
      <c r="B43" s="2"/>
      <c r="C43" s="34"/>
      <c r="D43" s="61" t="s">
        <v>73</v>
      </c>
      <c r="E43" s="252" t="s">
        <v>74</v>
      </c>
      <c r="F43" s="252"/>
      <c r="G43" s="252"/>
      <c r="H43" s="252"/>
      <c r="I43" s="252"/>
      <c r="J43" s="252"/>
      <c r="K43" s="252"/>
      <c r="L43" s="252"/>
      <c r="M43" s="253"/>
      <c r="N43" s="62"/>
      <c r="O43" s="63"/>
      <c r="P43" s="63"/>
      <c r="Q43" s="63"/>
      <c r="R43" s="63"/>
      <c r="S43" s="63"/>
      <c r="T43" s="63"/>
      <c r="U43" s="63"/>
      <c r="V43" s="63"/>
      <c r="W43" s="64"/>
      <c r="X43" s="3"/>
    </row>
    <row r="44" spans="2:24" ht="68.25" customHeight="1" thickBot="1" x14ac:dyDescent="0.25">
      <c r="B44" s="2"/>
      <c r="C44" s="12" t="s">
        <v>18</v>
      </c>
      <c r="D44" s="68" t="s">
        <v>135</v>
      </c>
      <c r="E44" s="108" t="s">
        <v>137</v>
      </c>
      <c r="F44" s="109"/>
      <c r="G44" s="109"/>
      <c r="H44" s="109"/>
      <c r="I44" s="109"/>
      <c r="J44" s="254"/>
      <c r="K44" s="254"/>
      <c r="L44" s="254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2"/>
      <c r="X44" s="3"/>
    </row>
    <row r="45" spans="2:24" ht="69" customHeight="1" thickBot="1" x14ac:dyDescent="0.25">
      <c r="B45" s="2"/>
      <c r="C45" s="12" t="s">
        <v>19</v>
      </c>
      <c r="D45" s="67" t="s">
        <v>143</v>
      </c>
      <c r="E45" s="104" t="s">
        <v>145</v>
      </c>
      <c r="F45" s="105"/>
      <c r="G45" s="105"/>
      <c r="H45" s="105"/>
      <c r="I45" s="105"/>
      <c r="J45" s="255"/>
      <c r="K45" s="255"/>
      <c r="L45" s="255"/>
      <c r="M45" s="106"/>
      <c r="N45" s="111"/>
      <c r="O45" s="111"/>
      <c r="P45" s="111"/>
      <c r="Q45" s="111"/>
      <c r="R45" s="111"/>
      <c r="S45" s="111"/>
      <c r="T45" s="111"/>
      <c r="U45" s="111"/>
      <c r="V45" s="111"/>
      <c r="W45" s="112"/>
      <c r="X45" s="3"/>
    </row>
    <row r="46" spans="2:24" ht="56.25" customHeight="1" thickBot="1" x14ac:dyDescent="0.25">
      <c r="B46" s="2"/>
      <c r="C46" s="12" t="s">
        <v>84</v>
      </c>
      <c r="D46" s="67" t="s">
        <v>152</v>
      </c>
      <c r="E46" s="403" t="s">
        <v>154</v>
      </c>
      <c r="F46" s="404"/>
      <c r="G46" s="404"/>
      <c r="H46" s="404"/>
      <c r="I46" s="404"/>
      <c r="J46" s="406"/>
      <c r="K46" s="406"/>
      <c r="L46" s="406"/>
      <c r="M46" s="405"/>
      <c r="N46" s="111"/>
      <c r="O46" s="111"/>
      <c r="P46" s="111"/>
      <c r="Q46" s="111"/>
      <c r="R46" s="111"/>
      <c r="S46" s="111"/>
      <c r="T46" s="111"/>
      <c r="U46" s="111"/>
      <c r="V46" s="111"/>
      <c r="W46" s="112"/>
      <c r="X46" s="3"/>
    </row>
    <row r="47" spans="2:24" ht="38.25" customHeight="1" thickBot="1" x14ac:dyDescent="0.25">
      <c r="B47" s="2"/>
      <c r="C47" s="12" t="s">
        <v>20</v>
      </c>
      <c r="D47" s="96"/>
      <c r="E47" s="113"/>
      <c r="F47" s="114"/>
      <c r="G47" s="114"/>
      <c r="H47" s="114"/>
      <c r="I47" s="114"/>
      <c r="J47" s="250"/>
      <c r="K47" s="250"/>
      <c r="L47" s="250"/>
      <c r="M47" s="115"/>
      <c r="N47" s="111"/>
      <c r="O47" s="111"/>
      <c r="P47" s="111"/>
      <c r="Q47" s="111"/>
      <c r="R47" s="111"/>
      <c r="S47" s="111"/>
      <c r="T47" s="111"/>
      <c r="U47" s="111"/>
      <c r="V47" s="111"/>
      <c r="W47" s="112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99"/>
      <c r="T96" s="99"/>
    </row>
    <row r="97" spans="3:20" ht="25.5" hidden="1" x14ac:dyDescent="0.2">
      <c r="C97" s="41" t="s">
        <v>45</v>
      </c>
      <c r="D97" s="43"/>
      <c r="H97" s="27" t="s">
        <v>70</v>
      </c>
      <c r="I97" s="27" t="s">
        <v>83</v>
      </c>
      <c r="J97" s="27"/>
      <c r="K97" s="27"/>
      <c r="L97" s="27"/>
      <c r="M97" s="27" t="s">
        <v>66</v>
      </c>
      <c r="S97" s="98"/>
      <c r="T97" s="98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98"/>
      <c r="T98" s="98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98"/>
      <c r="T99" s="98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98"/>
      <c r="T100" s="98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98"/>
      <c r="T101" s="98"/>
    </row>
    <row r="102" spans="3:20" hidden="1" x14ac:dyDescent="0.2">
      <c r="C102" s="41" t="s">
        <v>50</v>
      </c>
      <c r="D102" s="43"/>
      <c r="S102" s="99"/>
      <c r="T102" s="99"/>
    </row>
    <row r="103" spans="3:20" ht="66" hidden="1" customHeight="1" x14ac:dyDescent="0.2">
      <c r="C103" s="41" t="s">
        <v>51</v>
      </c>
      <c r="D103" s="43"/>
      <c r="S103" s="107"/>
      <c r="T103" s="107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2:D4"/>
    <mergeCell ref="E2:T4"/>
    <mergeCell ref="U2:X2"/>
    <mergeCell ref="U3:X3"/>
    <mergeCell ref="U4:X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B20:X20"/>
    <mergeCell ref="C23:W23"/>
    <mergeCell ref="P24:W24"/>
    <mergeCell ref="P25:W25"/>
    <mergeCell ref="P26:W26"/>
    <mergeCell ref="D24:F24"/>
    <mergeCell ref="G24:I24"/>
    <mergeCell ref="J24:L24"/>
    <mergeCell ref="M24:O24"/>
    <mergeCell ref="C16:C18"/>
    <mergeCell ref="D16:E16"/>
    <mergeCell ref="F16:G16"/>
    <mergeCell ref="D17:E17"/>
    <mergeCell ref="F17:G17"/>
    <mergeCell ref="D18:E18"/>
    <mergeCell ref="F18:G18"/>
    <mergeCell ref="M28:O28"/>
    <mergeCell ref="D25:F25"/>
    <mergeCell ref="G25:I25"/>
    <mergeCell ref="M25:O25"/>
    <mergeCell ref="D26:F26"/>
    <mergeCell ref="G26:I26"/>
    <mergeCell ref="M26:O26"/>
    <mergeCell ref="J25:L25"/>
    <mergeCell ref="J26:L26"/>
    <mergeCell ref="J28:L28"/>
    <mergeCell ref="P28:W28"/>
    <mergeCell ref="S96:T96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N46:W46"/>
    <mergeCell ref="D28:F28"/>
    <mergeCell ref="G28:I28"/>
    <mergeCell ref="S101:T101"/>
    <mergeCell ref="S102:T102"/>
    <mergeCell ref="S103:T103"/>
    <mergeCell ref="S97:T97"/>
    <mergeCell ref="S98:T98"/>
    <mergeCell ref="S99:T99"/>
    <mergeCell ref="S100:T100"/>
    <mergeCell ref="P27:W27"/>
    <mergeCell ref="D27:F27"/>
    <mergeCell ref="G27:I27"/>
    <mergeCell ref="J27:L27"/>
    <mergeCell ref="M27:O27"/>
  </mergeCells>
  <phoneticPr fontId="32" type="noConversion"/>
  <dataValidations count="19">
    <dataValidation type="list" allowBlank="1" showInputMessage="1" showErrorMessage="1" prompt="Selecione de la lista desplegable la tendencia esperada" sqref="V13:W14">
      <formula1>$M$96:$M$100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O8:W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D47 E44:M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numerador de la fórmula de cálculo" sqref="P26:P27 M26:M27 J26:J27 G26:G27 D26"/>
    <dataValidation allowBlank="1" showInputMessage="1" showErrorMessage="1" prompt="Valor que se espera alcance el Indicador" sqref="D25 G25 P25 M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P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O9:W10"/>
    <dataValidation allowBlank="1" showInputMessage="1" showErrorMessage="1" prompt="Identifique el cargo y dependencia del servidor responsable de  reportar y análisis del indicador (solamente se registra el servidor que consolida la información final)." sqref="D10"/>
    <dataValidation allowBlank="1" showInputMessage="1" showErrorMessage="1" prompt="Identifique el cargo del Directivo responsable del Proceso." sqref="D9"/>
    <dataValidation type="list" allowBlank="1" showInputMessage="1" showErrorMessage="1" prompt="Seleccione de la lista desplegable, la periodicidad de medición del indicador." sqref="N13:O14">
      <formula1>Periodicidad</formula1>
    </dataValidation>
    <dataValidation allowBlank="1" showInputMessage="1" showErrorMessage="1" prompt="Identifique el valor registrado en el denominador de la fórmula de cálculo" sqref="D27"/>
  </dataValidations>
  <hyperlinks>
    <hyperlink ref="C8" location="'INSTRUCTIVO '!D10" display="Proceso :"/>
    <hyperlink ref="C9" location="'INSTRUCTIVO '!A1" display="Responsables: "/>
    <hyperlink ref="M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B1:U123"/>
  <sheetViews>
    <sheetView showGridLines="0" showWhiteSpace="0" topLeftCell="A13" zoomScale="80" zoomScaleNormal="80" zoomScalePageLayoutView="85" workbookViewId="0">
      <selection activeCell="D46" sqref="D46:J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0"/>
      <c r="C2" s="231"/>
      <c r="D2" s="232"/>
      <c r="E2" s="236" t="s">
        <v>88</v>
      </c>
      <c r="F2" s="237"/>
      <c r="G2" s="237"/>
      <c r="H2" s="237"/>
      <c r="I2" s="237"/>
      <c r="J2" s="237"/>
      <c r="K2" s="237"/>
      <c r="L2" s="237"/>
      <c r="M2" s="237"/>
      <c r="N2" s="238"/>
      <c r="O2" s="245" t="s">
        <v>87</v>
      </c>
      <c r="P2" s="245"/>
      <c r="Q2" s="245"/>
      <c r="R2" s="245"/>
    </row>
    <row r="3" spans="2:18" ht="24.75" customHeight="1" x14ac:dyDescent="0.2">
      <c r="B3" s="233"/>
      <c r="C3" s="234"/>
      <c r="D3" s="235"/>
      <c r="E3" s="239"/>
      <c r="F3" s="240"/>
      <c r="G3" s="240"/>
      <c r="H3" s="240"/>
      <c r="I3" s="240"/>
      <c r="J3" s="240"/>
      <c r="K3" s="240"/>
      <c r="L3" s="240"/>
      <c r="M3" s="240"/>
      <c r="N3" s="241"/>
      <c r="O3" s="245" t="s">
        <v>103</v>
      </c>
      <c r="P3" s="245"/>
      <c r="Q3" s="245"/>
      <c r="R3" s="245"/>
    </row>
    <row r="4" spans="2:18" ht="24.75" customHeight="1" thickBot="1" x14ac:dyDescent="0.25">
      <c r="B4" s="233"/>
      <c r="C4" s="234"/>
      <c r="D4" s="235"/>
      <c r="E4" s="242"/>
      <c r="F4" s="243"/>
      <c r="G4" s="243"/>
      <c r="H4" s="243"/>
      <c r="I4" s="243"/>
      <c r="J4" s="243"/>
      <c r="K4" s="243"/>
      <c r="L4" s="243"/>
      <c r="M4" s="243"/>
      <c r="N4" s="244"/>
      <c r="O4" s="245" t="s">
        <v>104</v>
      </c>
      <c r="P4" s="245"/>
      <c r="Q4" s="245"/>
      <c r="R4" s="245"/>
    </row>
    <row r="5" spans="2:18" ht="13.5" thickBot="1" x14ac:dyDescent="0.25">
      <c r="B5" s="226" t="s">
        <v>130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8"/>
      <c r="P5" s="228"/>
      <c r="Q5" s="228"/>
      <c r="R5" s="229"/>
    </row>
    <row r="6" spans="2:18" ht="15" customHeight="1" thickBot="1" x14ac:dyDescent="0.25">
      <c r="B6" s="175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</row>
    <row r="7" spans="2:18" ht="13.5" thickBot="1" x14ac:dyDescent="0.25">
      <c r="B7" s="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3"/>
    </row>
    <row r="8" spans="2:18" ht="37.5" customHeight="1" thickBot="1" x14ac:dyDescent="0.25">
      <c r="B8" s="2"/>
      <c r="C8" s="4" t="s">
        <v>60</v>
      </c>
      <c r="D8" s="278" t="s">
        <v>38</v>
      </c>
      <c r="E8" s="279"/>
      <c r="F8" s="279"/>
      <c r="G8" s="279"/>
      <c r="H8" s="279"/>
      <c r="I8" s="280"/>
      <c r="J8" s="182" t="s">
        <v>56</v>
      </c>
      <c r="K8" s="183"/>
      <c r="L8" s="292" t="s">
        <v>109</v>
      </c>
      <c r="M8" s="293"/>
      <c r="N8" s="293"/>
      <c r="O8" s="293"/>
      <c r="P8" s="293"/>
      <c r="Q8" s="294"/>
      <c r="R8" s="3"/>
    </row>
    <row r="9" spans="2:18" ht="23.25" customHeight="1" thickBot="1" x14ac:dyDescent="0.25">
      <c r="B9" s="2"/>
      <c r="C9" s="4" t="s">
        <v>59</v>
      </c>
      <c r="D9" s="281" t="s">
        <v>108</v>
      </c>
      <c r="E9" s="282"/>
      <c r="F9" s="282"/>
      <c r="G9" s="282"/>
      <c r="H9" s="282"/>
      <c r="I9" s="283"/>
      <c r="J9" s="192" t="s">
        <v>57</v>
      </c>
      <c r="K9" s="193"/>
      <c r="L9" s="295" t="s">
        <v>122</v>
      </c>
      <c r="M9" s="296"/>
      <c r="N9" s="296"/>
      <c r="O9" s="296"/>
      <c r="P9" s="296"/>
      <c r="Q9" s="297"/>
      <c r="R9" s="3"/>
    </row>
    <row r="10" spans="2:18" ht="23.25" customHeight="1" thickBot="1" x14ac:dyDescent="0.25">
      <c r="B10" s="2"/>
      <c r="C10" s="4" t="s">
        <v>58</v>
      </c>
      <c r="D10" s="281" t="s">
        <v>86</v>
      </c>
      <c r="E10" s="282"/>
      <c r="F10" s="282"/>
      <c r="G10" s="282"/>
      <c r="H10" s="282"/>
      <c r="I10" s="283"/>
      <c r="J10" s="194"/>
      <c r="K10" s="195"/>
      <c r="L10" s="298"/>
      <c r="M10" s="299"/>
      <c r="N10" s="299"/>
      <c r="O10" s="299"/>
      <c r="P10" s="299"/>
      <c r="Q10" s="300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0" t="s">
        <v>14</v>
      </c>
      <c r="D12" s="201"/>
      <c r="E12" s="200" t="s">
        <v>61</v>
      </c>
      <c r="F12" s="202"/>
      <c r="G12" s="203" t="s">
        <v>1</v>
      </c>
      <c r="H12" s="204"/>
      <c r="I12" s="200" t="s">
        <v>3</v>
      </c>
      <c r="J12" s="202"/>
      <c r="K12" s="205" t="s">
        <v>6</v>
      </c>
      <c r="L12" s="206"/>
      <c r="M12" s="157" t="s">
        <v>2</v>
      </c>
      <c r="N12" s="216"/>
      <c r="O12" s="217"/>
      <c r="P12" s="187" t="s">
        <v>63</v>
      </c>
      <c r="Q12" s="188"/>
      <c r="R12" s="3"/>
    </row>
    <row r="13" spans="2:18" ht="15" customHeight="1" x14ac:dyDescent="0.2">
      <c r="B13" s="2"/>
      <c r="C13" s="301" t="s">
        <v>132</v>
      </c>
      <c r="D13" s="302"/>
      <c r="E13" s="218">
        <v>0.84</v>
      </c>
      <c r="F13" s="219"/>
      <c r="G13" s="222" t="s">
        <v>76</v>
      </c>
      <c r="H13" s="223"/>
      <c r="I13" s="149" t="s">
        <v>70</v>
      </c>
      <c r="J13" s="197"/>
      <c r="K13" s="145" t="s">
        <v>8</v>
      </c>
      <c r="L13" s="146"/>
      <c r="M13" s="149" t="s">
        <v>94</v>
      </c>
      <c r="N13" s="150"/>
      <c r="O13" s="151"/>
      <c r="P13" s="196" t="s">
        <v>68</v>
      </c>
      <c r="Q13" s="197"/>
      <c r="R13" s="3"/>
    </row>
    <row r="14" spans="2:18" ht="56.25" customHeight="1" thickBot="1" x14ac:dyDescent="0.25">
      <c r="B14" s="2"/>
      <c r="C14" s="102"/>
      <c r="D14" s="303"/>
      <c r="E14" s="220"/>
      <c r="F14" s="221"/>
      <c r="G14" s="224"/>
      <c r="H14" s="225"/>
      <c r="I14" s="152"/>
      <c r="J14" s="199"/>
      <c r="K14" s="147"/>
      <c r="L14" s="148"/>
      <c r="M14" s="152"/>
      <c r="N14" s="153"/>
      <c r="O14" s="154"/>
      <c r="P14" s="198"/>
      <c r="Q14" s="199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7" t="s">
        <v>11</v>
      </c>
      <c r="D16" s="160" t="s">
        <v>25</v>
      </c>
      <c r="E16" s="161"/>
      <c r="F16" s="162" t="s">
        <v>99</v>
      </c>
      <c r="G16" s="16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8"/>
      <c r="D17" s="164" t="s">
        <v>26</v>
      </c>
      <c r="E17" s="165"/>
      <c r="F17" s="129" t="s">
        <v>102</v>
      </c>
      <c r="G17" s="13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9"/>
      <c r="D18" s="166" t="s">
        <v>27</v>
      </c>
      <c r="E18" s="167"/>
      <c r="F18" s="168" t="s">
        <v>85</v>
      </c>
      <c r="G18" s="16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3" t="s">
        <v>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3"/>
    </row>
    <row r="24" spans="2:20" ht="27" customHeight="1" thickBot="1" x14ac:dyDescent="0.25">
      <c r="B24" s="2"/>
      <c r="C24" s="50" t="s">
        <v>16</v>
      </c>
      <c r="D24" s="174" t="s">
        <v>79</v>
      </c>
      <c r="E24" s="143"/>
      <c r="F24" s="144"/>
      <c r="G24" s="142" t="s">
        <v>80</v>
      </c>
      <c r="H24" s="143"/>
      <c r="I24" s="144"/>
      <c r="J24" s="142" t="s">
        <v>81</v>
      </c>
      <c r="K24" s="143"/>
      <c r="L24" s="144"/>
      <c r="M24" s="142" t="s">
        <v>82</v>
      </c>
      <c r="N24" s="143"/>
      <c r="O24" s="144"/>
      <c r="P24" s="155" t="s">
        <v>13</v>
      </c>
      <c r="Q24" s="156"/>
      <c r="R24" s="3"/>
    </row>
    <row r="25" spans="2:20" ht="15" customHeight="1" x14ac:dyDescent="0.2">
      <c r="B25" s="2"/>
      <c r="C25" s="51" t="s">
        <v>17</v>
      </c>
      <c r="D25" s="136">
        <v>0.2</v>
      </c>
      <c r="E25" s="137"/>
      <c r="F25" s="138"/>
      <c r="G25" s="139">
        <v>0.2</v>
      </c>
      <c r="H25" s="137"/>
      <c r="I25" s="138"/>
      <c r="J25" s="139">
        <v>0.2</v>
      </c>
      <c r="K25" s="137"/>
      <c r="L25" s="138"/>
      <c r="M25" s="139">
        <v>0.2</v>
      </c>
      <c r="N25" s="137"/>
      <c r="O25" s="138"/>
      <c r="P25" s="140">
        <v>0.8</v>
      </c>
      <c r="Q25" s="141"/>
      <c r="R25" s="3"/>
    </row>
    <row r="26" spans="2:20" x14ac:dyDescent="0.2">
      <c r="B26" s="2"/>
      <c r="C26" s="52" t="s">
        <v>15</v>
      </c>
      <c r="D26" s="129">
        <v>44</v>
      </c>
      <c r="E26" s="130"/>
      <c r="F26" s="131"/>
      <c r="G26" s="132">
        <v>44</v>
      </c>
      <c r="H26" s="130"/>
      <c r="I26" s="131"/>
      <c r="J26" s="132">
        <v>61</v>
      </c>
      <c r="K26" s="130"/>
      <c r="L26" s="131"/>
      <c r="M26" s="132"/>
      <c r="N26" s="130"/>
      <c r="O26" s="131"/>
      <c r="P26" s="133"/>
      <c r="Q26" s="134"/>
      <c r="R26" s="3"/>
    </row>
    <row r="27" spans="2:20" ht="15.75" customHeight="1" x14ac:dyDescent="0.2">
      <c r="B27" s="2"/>
      <c r="C27" s="52" t="s">
        <v>35</v>
      </c>
      <c r="D27" s="129">
        <v>46</v>
      </c>
      <c r="E27" s="130"/>
      <c r="F27" s="131"/>
      <c r="G27" s="132">
        <v>47</v>
      </c>
      <c r="H27" s="130"/>
      <c r="I27" s="131"/>
      <c r="J27" s="132">
        <v>62</v>
      </c>
      <c r="K27" s="130"/>
      <c r="L27" s="131"/>
      <c r="M27" s="132"/>
      <c r="N27" s="130"/>
      <c r="O27" s="131"/>
      <c r="P27" s="132"/>
      <c r="Q27" s="135"/>
      <c r="R27" s="3"/>
    </row>
    <row r="28" spans="2:20" ht="15.75" customHeight="1" thickBot="1" x14ac:dyDescent="0.25">
      <c r="B28" s="2"/>
      <c r="C28" s="53" t="s">
        <v>28</v>
      </c>
      <c r="D28" s="116">
        <f>(D26/D27)*100</f>
        <v>95.652173913043484</v>
      </c>
      <c r="E28" s="117"/>
      <c r="F28" s="118"/>
      <c r="G28" s="116">
        <f>(G26/G27)*100</f>
        <v>93.61702127659575</v>
      </c>
      <c r="H28" s="117"/>
      <c r="I28" s="118"/>
      <c r="J28" s="116">
        <f>(J26/J27)*100</f>
        <v>98.387096774193552</v>
      </c>
      <c r="K28" s="117"/>
      <c r="L28" s="118"/>
      <c r="M28" s="116" t="e">
        <f>(M26/M27)*100</f>
        <v>#DIV/0!</v>
      </c>
      <c r="N28" s="117"/>
      <c r="O28" s="118"/>
      <c r="P28" s="119" t="e">
        <f>+(P26/P27)*100</f>
        <v>#DIV/0!</v>
      </c>
      <c r="Q28" s="120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84"/>
      <c r="J31" s="284"/>
      <c r="K31" s="284"/>
      <c r="L31" s="284"/>
      <c r="M31" s="284"/>
      <c r="N31" s="284"/>
      <c r="O31" s="284"/>
      <c r="P31" s="284"/>
      <c r="Q31" s="28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87" t="s">
        <v>21</v>
      </c>
      <c r="D42" s="288"/>
      <c r="E42" s="288"/>
      <c r="F42" s="288"/>
      <c r="G42" s="288"/>
      <c r="H42" s="288"/>
      <c r="I42" s="288"/>
      <c r="J42" s="288"/>
      <c r="K42" s="175" t="s">
        <v>71</v>
      </c>
      <c r="L42" s="176"/>
      <c r="M42" s="176"/>
      <c r="N42" s="176"/>
      <c r="O42" s="176"/>
      <c r="P42" s="176"/>
      <c r="Q42" s="177"/>
      <c r="R42" s="3"/>
    </row>
    <row r="43" spans="2:18" ht="28.5" customHeight="1" thickBot="1" x14ac:dyDescent="0.25">
      <c r="B43" s="2"/>
      <c r="C43" s="17"/>
      <c r="D43" s="18" t="s">
        <v>73</v>
      </c>
      <c r="E43" s="127" t="s">
        <v>74</v>
      </c>
      <c r="F43" s="127"/>
      <c r="G43" s="127"/>
      <c r="H43" s="127"/>
      <c r="I43" s="127"/>
      <c r="J43" s="128"/>
      <c r="K43" s="19"/>
      <c r="L43" s="20"/>
      <c r="M43" s="20"/>
      <c r="N43" s="20"/>
      <c r="O43" s="20"/>
      <c r="P43" s="20"/>
      <c r="Q43" s="21"/>
      <c r="R43" s="3"/>
    </row>
    <row r="44" spans="2:18" ht="114.75" customHeight="1" thickBot="1" x14ac:dyDescent="0.25">
      <c r="B44" s="2"/>
      <c r="C44" s="12" t="s">
        <v>18</v>
      </c>
      <c r="D44" s="60">
        <v>44286</v>
      </c>
      <c r="E44" s="108" t="s">
        <v>138</v>
      </c>
      <c r="F44" s="109"/>
      <c r="G44" s="109"/>
      <c r="H44" s="109"/>
      <c r="I44" s="109"/>
      <c r="J44" s="110"/>
      <c r="K44" s="285"/>
      <c r="L44" s="285"/>
      <c r="M44" s="285"/>
      <c r="N44" s="285"/>
      <c r="O44" s="285"/>
      <c r="P44" s="285"/>
      <c r="Q44" s="286"/>
      <c r="R44" s="3"/>
    </row>
    <row r="45" spans="2:18" ht="76.5" customHeight="1" thickBot="1" x14ac:dyDescent="0.25">
      <c r="B45" s="2"/>
      <c r="C45" s="12" t="s">
        <v>19</v>
      </c>
      <c r="D45" s="69">
        <v>44377</v>
      </c>
      <c r="E45" s="108" t="s">
        <v>146</v>
      </c>
      <c r="F45" s="109"/>
      <c r="G45" s="109"/>
      <c r="H45" s="109"/>
      <c r="I45" s="109"/>
      <c r="J45" s="110"/>
      <c r="K45" s="285"/>
      <c r="L45" s="285"/>
      <c r="M45" s="285"/>
      <c r="N45" s="285"/>
      <c r="O45" s="285"/>
      <c r="P45" s="285"/>
      <c r="Q45" s="286"/>
      <c r="R45" s="3"/>
    </row>
    <row r="46" spans="2:18" ht="75.75" customHeight="1" thickBot="1" x14ac:dyDescent="0.25">
      <c r="B46" s="2"/>
      <c r="C46" s="12" t="s">
        <v>84</v>
      </c>
      <c r="D46" s="67">
        <v>44469</v>
      </c>
      <c r="E46" s="108" t="s">
        <v>155</v>
      </c>
      <c r="F46" s="109"/>
      <c r="G46" s="109"/>
      <c r="H46" s="109"/>
      <c r="I46" s="109"/>
      <c r="J46" s="110"/>
      <c r="K46" s="285"/>
      <c r="L46" s="285"/>
      <c r="M46" s="285"/>
      <c r="N46" s="285"/>
      <c r="O46" s="285"/>
      <c r="P46" s="285"/>
      <c r="Q46" s="286"/>
      <c r="R46" s="3"/>
    </row>
    <row r="47" spans="2:18" ht="76.5" customHeight="1" thickBot="1" x14ac:dyDescent="0.25">
      <c r="B47" s="2"/>
      <c r="C47" s="12" t="s">
        <v>20</v>
      </c>
      <c r="D47" s="95"/>
      <c r="E47" s="289"/>
      <c r="F47" s="290"/>
      <c r="G47" s="290"/>
      <c r="H47" s="290"/>
      <c r="I47" s="290"/>
      <c r="J47" s="291"/>
      <c r="K47" s="285"/>
      <c r="L47" s="285"/>
      <c r="M47" s="285"/>
      <c r="N47" s="285"/>
      <c r="O47" s="285"/>
      <c r="P47" s="285"/>
      <c r="Q47" s="28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99"/>
      <c r="N96" s="99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98"/>
      <c r="N97" s="98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98"/>
      <c r="N98" s="98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98"/>
      <c r="N99" s="98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98"/>
      <c r="N100" s="98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98"/>
      <c r="N101" s="98"/>
    </row>
    <row r="102" spans="3:14" hidden="1" x14ac:dyDescent="0.2">
      <c r="C102" s="24" t="s">
        <v>50</v>
      </c>
      <c r="D102" s="26"/>
      <c r="M102" s="99"/>
      <c r="N102" s="99"/>
    </row>
    <row r="103" spans="3:14" ht="66" hidden="1" customHeight="1" x14ac:dyDescent="0.2">
      <c r="C103" s="24" t="s">
        <v>51</v>
      </c>
      <c r="D103" s="26"/>
      <c r="M103" s="107"/>
      <c r="N103" s="107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E46:J46"/>
    <mergeCell ref="K46:Q46"/>
    <mergeCell ref="E47:J47"/>
    <mergeCell ref="K47:Q47"/>
    <mergeCell ref="E44:J44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D28:F28"/>
    <mergeCell ref="D24:F24"/>
    <mergeCell ref="G24:I24"/>
    <mergeCell ref="D25:F25"/>
    <mergeCell ref="G25:I25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</mergeCells>
  <dataValidations xWindow="354" yWindow="90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 M26 G26 J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10" zoomScale="80" zoomScaleNormal="80" zoomScaleSheetLayoutView="85" workbookViewId="0">
      <selection activeCell="D28" sqref="D28:F28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5"/>
      <c r="C2" s="366"/>
      <c r="D2" s="367"/>
      <c r="E2" s="370" t="s">
        <v>88</v>
      </c>
      <c r="F2" s="371"/>
      <c r="G2" s="371"/>
      <c r="H2" s="371"/>
      <c r="I2" s="371"/>
      <c r="J2" s="371"/>
      <c r="K2" s="371"/>
      <c r="L2" s="371"/>
      <c r="M2" s="371"/>
      <c r="N2" s="372"/>
      <c r="O2" s="379" t="s">
        <v>87</v>
      </c>
      <c r="P2" s="379"/>
      <c r="Q2" s="379"/>
      <c r="R2" s="379"/>
    </row>
    <row r="3" spans="2:18" ht="24.75" customHeight="1" x14ac:dyDescent="0.2">
      <c r="B3" s="368"/>
      <c r="C3" s="305"/>
      <c r="D3" s="369"/>
      <c r="E3" s="373"/>
      <c r="F3" s="374"/>
      <c r="G3" s="374"/>
      <c r="H3" s="374"/>
      <c r="I3" s="374"/>
      <c r="J3" s="374"/>
      <c r="K3" s="374"/>
      <c r="L3" s="374"/>
      <c r="M3" s="374"/>
      <c r="N3" s="375"/>
      <c r="O3" s="379" t="s">
        <v>107</v>
      </c>
      <c r="P3" s="379"/>
      <c r="Q3" s="379"/>
      <c r="R3" s="379"/>
    </row>
    <row r="4" spans="2:18" ht="24.75" customHeight="1" thickBot="1" x14ac:dyDescent="0.25">
      <c r="B4" s="368"/>
      <c r="C4" s="305"/>
      <c r="D4" s="369"/>
      <c r="E4" s="376"/>
      <c r="F4" s="377"/>
      <c r="G4" s="377"/>
      <c r="H4" s="377"/>
      <c r="I4" s="377"/>
      <c r="J4" s="377"/>
      <c r="K4" s="377"/>
      <c r="L4" s="377"/>
      <c r="M4" s="377"/>
      <c r="N4" s="378"/>
      <c r="O4" s="379" t="s">
        <v>104</v>
      </c>
      <c r="P4" s="379"/>
      <c r="Q4" s="379"/>
      <c r="R4" s="379"/>
    </row>
    <row r="5" spans="2:18" ht="13.5" thickBot="1" x14ac:dyDescent="0.25">
      <c r="B5" s="361" t="s">
        <v>130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  <c r="P5" s="363"/>
      <c r="Q5" s="363"/>
      <c r="R5" s="364"/>
    </row>
    <row r="6" spans="2:18" ht="15" customHeight="1" thickBot="1" x14ac:dyDescent="0.25">
      <c r="B6" s="124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ht="13.5" thickBot="1" x14ac:dyDescent="0.25">
      <c r="B7" s="82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81"/>
    </row>
    <row r="8" spans="2:18" ht="23.25" customHeight="1" thickBot="1" x14ac:dyDescent="0.25">
      <c r="B8" s="82"/>
      <c r="C8" s="32" t="s">
        <v>60</v>
      </c>
      <c r="D8" s="278" t="s">
        <v>38</v>
      </c>
      <c r="E8" s="279"/>
      <c r="F8" s="279"/>
      <c r="G8" s="279"/>
      <c r="H8" s="279"/>
      <c r="I8" s="280"/>
      <c r="J8" s="182" t="s">
        <v>56</v>
      </c>
      <c r="K8" s="183"/>
      <c r="L8" s="184" t="s">
        <v>110</v>
      </c>
      <c r="M8" s="185"/>
      <c r="N8" s="185"/>
      <c r="O8" s="185"/>
      <c r="P8" s="185"/>
      <c r="Q8" s="186"/>
      <c r="R8" s="81"/>
    </row>
    <row r="9" spans="2:18" ht="23.25" customHeight="1" thickBot="1" x14ac:dyDescent="0.25">
      <c r="B9" s="82"/>
      <c r="C9" s="32" t="s">
        <v>59</v>
      </c>
      <c r="D9" s="350" t="s">
        <v>108</v>
      </c>
      <c r="E9" s="351"/>
      <c r="F9" s="351"/>
      <c r="G9" s="351"/>
      <c r="H9" s="351"/>
      <c r="I9" s="352"/>
      <c r="J9" s="192" t="s">
        <v>57</v>
      </c>
      <c r="K9" s="193"/>
      <c r="L9" s="355" t="s">
        <v>101</v>
      </c>
      <c r="M9" s="356"/>
      <c r="N9" s="356"/>
      <c r="O9" s="356"/>
      <c r="P9" s="356"/>
      <c r="Q9" s="357"/>
      <c r="R9" s="81"/>
    </row>
    <row r="10" spans="2:18" ht="23.25" customHeight="1" thickBot="1" x14ac:dyDescent="0.25">
      <c r="B10" s="82"/>
      <c r="C10" s="32" t="s">
        <v>58</v>
      </c>
      <c r="D10" s="350" t="s">
        <v>93</v>
      </c>
      <c r="E10" s="351"/>
      <c r="F10" s="351"/>
      <c r="G10" s="351"/>
      <c r="H10" s="351"/>
      <c r="I10" s="352"/>
      <c r="J10" s="194"/>
      <c r="K10" s="195"/>
      <c r="L10" s="358"/>
      <c r="M10" s="359"/>
      <c r="N10" s="359"/>
      <c r="O10" s="359"/>
      <c r="P10" s="359"/>
      <c r="Q10" s="360"/>
      <c r="R10" s="81"/>
    </row>
    <row r="11" spans="2:18" ht="6" customHeight="1" thickBot="1" x14ac:dyDescent="0.25">
      <c r="B11" s="82"/>
      <c r="I11" s="88"/>
      <c r="R11" s="81"/>
    </row>
    <row r="12" spans="2:18" ht="15" customHeight="1" x14ac:dyDescent="0.2">
      <c r="B12" s="82"/>
      <c r="C12" s="331" t="s">
        <v>14</v>
      </c>
      <c r="D12" s="332"/>
      <c r="E12" s="331" t="s">
        <v>61</v>
      </c>
      <c r="F12" s="333"/>
      <c r="G12" s="343" t="s">
        <v>1</v>
      </c>
      <c r="H12" s="344"/>
      <c r="I12" s="331" t="s">
        <v>3</v>
      </c>
      <c r="J12" s="333"/>
      <c r="K12" s="345" t="s">
        <v>6</v>
      </c>
      <c r="L12" s="346"/>
      <c r="M12" s="334" t="s">
        <v>2</v>
      </c>
      <c r="N12" s="347"/>
      <c r="O12" s="348"/>
      <c r="P12" s="353" t="s">
        <v>63</v>
      </c>
      <c r="Q12" s="354"/>
      <c r="R12" s="81"/>
    </row>
    <row r="13" spans="2:18" ht="15" customHeight="1" x14ac:dyDescent="0.2">
      <c r="B13" s="82"/>
      <c r="C13" s="100" t="s">
        <v>133</v>
      </c>
      <c r="D13" s="101"/>
      <c r="E13" s="218">
        <v>1</v>
      </c>
      <c r="F13" s="219"/>
      <c r="G13" s="222" t="s">
        <v>76</v>
      </c>
      <c r="H13" s="223"/>
      <c r="I13" s="324" t="s">
        <v>70</v>
      </c>
      <c r="J13" s="219"/>
      <c r="K13" s="222" t="s">
        <v>8</v>
      </c>
      <c r="L13" s="223"/>
      <c r="M13" s="324" t="s">
        <v>96</v>
      </c>
      <c r="N13" s="325"/>
      <c r="O13" s="326"/>
      <c r="P13" s="329" t="s">
        <v>68</v>
      </c>
      <c r="Q13" s="219"/>
      <c r="R13" s="81"/>
    </row>
    <row r="14" spans="2:18" ht="90.75" customHeight="1" thickBot="1" x14ac:dyDescent="0.25">
      <c r="B14" s="82"/>
      <c r="C14" s="102"/>
      <c r="D14" s="103"/>
      <c r="E14" s="220"/>
      <c r="F14" s="221"/>
      <c r="G14" s="224"/>
      <c r="H14" s="225"/>
      <c r="I14" s="220"/>
      <c r="J14" s="221"/>
      <c r="K14" s="224"/>
      <c r="L14" s="225"/>
      <c r="M14" s="220"/>
      <c r="N14" s="327"/>
      <c r="O14" s="328"/>
      <c r="P14" s="330"/>
      <c r="Q14" s="221"/>
      <c r="R14" s="81"/>
    </row>
    <row r="15" spans="2:18" ht="8.25" customHeight="1" thickBot="1" x14ac:dyDescent="0.25">
      <c r="B15" s="82"/>
      <c r="M15" s="54"/>
      <c r="N15" s="54"/>
      <c r="O15" s="54"/>
      <c r="P15" s="54"/>
      <c r="Q15" s="54"/>
      <c r="R15" s="81"/>
    </row>
    <row r="16" spans="2:18" x14ac:dyDescent="0.2">
      <c r="B16" s="82"/>
      <c r="C16" s="334" t="s">
        <v>11</v>
      </c>
      <c r="D16" s="337" t="s">
        <v>25</v>
      </c>
      <c r="E16" s="338"/>
      <c r="F16" s="162" t="s">
        <v>89</v>
      </c>
      <c r="G16" s="163"/>
      <c r="H16" s="87"/>
      <c r="I16" s="87"/>
      <c r="J16" s="87"/>
      <c r="K16" s="87"/>
      <c r="L16" s="87"/>
      <c r="M16" s="54"/>
      <c r="N16" s="54"/>
      <c r="O16" s="54"/>
      <c r="P16" s="54"/>
      <c r="Q16" s="54"/>
      <c r="R16" s="81"/>
    </row>
    <row r="17" spans="2:20" ht="18.75" customHeight="1" x14ac:dyDescent="0.2">
      <c r="B17" s="82"/>
      <c r="C17" s="335"/>
      <c r="D17" s="339" t="s">
        <v>26</v>
      </c>
      <c r="E17" s="340"/>
      <c r="F17" s="129" t="s">
        <v>90</v>
      </c>
      <c r="G17" s="135"/>
      <c r="H17" s="87"/>
      <c r="I17" s="87"/>
      <c r="J17" s="87"/>
      <c r="K17" s="87"/>
      <c r="L17" s="87"/>
      <c r="M17" s="54"/>
      <c r="N17" s="54"/>
      <c r="O17" s="54"/>
      <c r="P17" s="54"/>
      <c r="Q17" s="54"/>
      <c r="R17" s="81"/>
    </row>
    <row r="18" spans="2:20" ht="18.75" customHeight="1" thickBot="1" x14ac:dyDescent="0.25">
      <c r="B18" s="82"/>
      <c r="C18" s="336"/>
      <c r="D18" s="341" t="s">
        <v>27</v>
      </c>
      <c r="E18" s="342"/>
      <c r="F18" s="168" t="s">
        <v>91</v>
      </c>
      <c r="G18" s="169"/>
      <c r="H18" s="87"/>
      <c r="I18" s="87"/>
      <c r="J18" s="87"/>
      <c r="K18" s="87"/>
      <c r="L18" s="87"/>
      <c r="M18" s="54"/>
      <c r="N18" s="54"/>
      <c r="O18" s="54"/>
      <c r="P18" s="54"/>
      <c r="Q18" s="54"/>
      <c r="R18" s="81"/>
    </row>
    <row r="19" spans="2:20" ht="6" customHeight="1" thickBot="1" x14ac:dyDescent="0.25">
      <c r="B19" s="82"/>
      <c r="R19" s="81"/>
    </row>
    <row r="20" spans="2:20" ht="13.5" thickBot="1" x14ac:dyDescent="0.25">
      <c r="B20" s="321" t="s">
        <v>23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3"/>
    </row>
    <row r="21" spans="2:20" ht="6" customHeight="1" x14ac:dyDescent="0.2">
      <c r="B21" s="82"/>
      <c r="G21" s="86"/>
      <c r="H21" s="86"/>
      <c r="R21" s="81"/>
    </row>
    <row r="22" spans="2:20" ht="4.5" customHeight="1" thickBot="1" x14ac:dyDescent="0.25">
      <c r="B22" s="82"/>
      <c r="R22" s="81"/>
    </row>
    <row r="23" spans="2:20" ht="15.75" customHeight="1" thickBot="1" x14ac:dyDescent="0.25">
      <c r="B23" s="82"/>
      <c r="C23" s="173" t="s">
        <v>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81"/>
    </row>
    <row r="24" spans="2:20" ht="27" customHeight="1" thickBot="1" x14ac:dyDescent="0.25">
      <c r="B24" s="82"/>
      <c r="C24" s="50" t="s">
        <v>16</v>
      </c>
      <c r="D24" s="174" t="s">
        <v>79</v>
      </c>
      <c r="E24" s="143"/>
      <c r="F24" s="144"/>
      <c r="G24" s="142" t="s">
        <v>80</v>
      </c>
      <c r="H24" s="143"/>
      <c r="I24" s="144"/>
      <c r="J24" s="142" t="s">
        <v>81</v>
      </c>
      <c r="K24" s="143"/>
      <c r="L24" s="144"/>
      <c r="M24" s="142" t="s">
        <v>82</v>
      </c>
      <c r="N24" s="143"/>
      <c r="O24" s="144"/>
      <c r="P24" s="155" t="s">
        <v>13</v>
      </c>
      <c r="Q24" s="156"/>
      <c r="R24" s="81"/>
    </row>
    <row r="25" spans="2:20" ht="15" customHeight="1" x14ac:dyDescent="0.2">
      <c r="B25" s="82"/>
      <c r="C25" s="51" t="s">
        <v>17</v>
      </c>
      <c r="D25" s="136">
        <v>0.15</v>
      </c>
      <c r="E25" s="137"/>
      <c r="F25" s="138"/>
      <c r="G25" s="139">
        <v>0.25</v>
      </c>
      <c r="H25" s="137"/>
      <c r="I25" s="138"/>
      <c r="J25" s="139">
        <v>0.25</v>
      </c>
      <c r="K25" s="137"/>
      <c r="L25" s="138"/>
      <c r="M25" s="139">
        <v>0.15</v>
      </c>
      <c r="N25" s="137"/>
      <c r="O25" s="138"/>
      <c r="P25" s="140">
        <v>0.8</v>
      </c>
      <c r="Q25" s="141"/>
      <c r="R25" s="81"/>
    </row>
    <row r="26" spans="2:20" x14ac:dyDescent="0.2">
      <c r="B26" s="82"/>
      <c r="C26" s="52" t="s">
        <v>15</v>
      </c>
      <c r="D26" s="129">
        <v>30</v>
      </c>
      <c r="E26" s="130"/>
      <c r="F26" s="131"/>
      <c r="G26" s="132">
        <v>38</v>
      </c>
      <c r="H26" s="130"/>
      <c r="I26" s="131"/>
      <c r="J26" s="132">
        <v>43</v>
      </c>
      <c r="K26" s="130"/>
      <c r="L26" s="131"/>
      <c r="M26" s="132"/>
      <c r="N26" s="130"/>
      <c r="O26" s="131"/>
      <c r="P26" s="133"/>
      <c r="Q26" s="134"/>
      <c r="R26" s="81"/>
    </row>
    <row r="27" spans="2:20" ht="15.75" customHeight="1" x14ac:dyDescent="0.2">
      <c r="B27" s="82"/>
      <c r="C27" s="52" t="s">
        <v>35</v>
      </c>
      <c r="D27" s="129">
        <v>30</v>
      </c>
      <c r="E27" s="130"/>
      <c r="F27" s="131"/>
      <c r="G27" s="132">
        <v>38</v>
      </c>
      <c r="H27" s="130"/>
      <c r="I27" s="131"/>
      <c r="J27" s="132">
        <v>43</v>
      </c>
      <c r="K27" s="130"/>
      <c r="L27" s="131"/>
      <c r="M27" s="132"/>
      <c r="N27" s="130"/>
      <c r="O27" s="131"/>
      <c r="P27" s="319"/>
      <c r="Q27" s="320"/>
      <c r="R27" s="81"/>
    </row>
    <row r="28" spans="2:20" ht="15.75" customHeight="1" thickBot="1" x14ac:dyDescent="0.25">
      <c r="B28" s="82"/>
      <c r="C28" s="53" t="s">
        <v>28</v>
      </c>
      <c r="D28" s="314">
        <f>(D26/D27)*100</f>
        <v>100</v>
      </c>
      <c r="E28" s="315"/>
      <c r="F28" s="316"/>
      <c r="G28" s="314">
        <f>(G26/G27)*100</f>
        <v>100</v>
      </c>
      <c r="H28" s="315"/>
      <c r="I28" s="316"/>
      <c r="J28" s="314">
        <f>(J26/J27)*100</f>
        <v>100</v>
      </c>
      <c r="K28" s="315"/>
      <c r="L28" s="316"/>
      <c r="M28" s="314" t="e">
        <f>(M26/M27)*100</f>
        <v>#DIV/0!</v>
      </c>
      <c r="N28" s="315"/>
      <c r="O28" s="316"/>
      <c r="P28" s="317" t="e">
        <v>#DIV/0!</v>
      </c>
      <c r="Q28" s="318"/>
      <c r="R28" s="81"/>
    </row>
    <row r="29" spans="2:20" x14ac:dyDescent="0.2">
      <c r="B29" s="82"/>
      <c r="R29" s="81"/>
      <c r="T29" s="85"/>
    </row>
    <row r="30" spans="2:20" x14ac:dyDescent="0.2">
      <c r="B30" s="82"/>
      <c r="R30" s="81"/>
    </row>
    <row r="31" spans="2:20" x14ac:dyDescent="0.2">
      <c r="B31" s="82"/>
      <c r="I31" s="121"/>
      <c r="J31" s="121"/>
      <c r="K31" s="121"/>
      <c r="L31" s="121"/>
      <c r="M31" s="121"/>
      <c r="N31" s="121"/>
      <c r="O31" s="121"/>
      <c r="P31" s="121"/>
      <c r="Q31" s="121"/>
      <c r="R31" s="81"/>
    </row>
    <row r="32" spans="2:20" x14ac:dyDescent="0.2">
      <c r="B32" s="82"/>
      <c r="I32" s="54"/>
      <c r="J32" s="54"/>
      <c r="K32" s="54"/>
      <c r="L32" s="54"/>
      <c r="M32" s="54"/>
      <c r="N32" s="54"/>
      <c r="O32" s="54"/>
      <c r="P32" s="54"/>
      <c r="Q32" s="54"/>
      <c r="R32" s="81"/>
    </row>
    <row r="33" spans="2:18" x14ac:dyDescent="0.2">
      <c r="B33" s="82"/>
      <c r="I33" s="54"/>
      <c r="J33" s="54"/>
      <c r="K33" s="54"/>
      <c r="L33" s="54"/>
      <c r="M33" s="54"/>
      <c r="N33" s="54"/>
      <c r="O33" s="54"/>
      <c r="P33" s="54"/>
      <c r="Q33" s="54"/>
      <c r="R33" s="81"/>
    </row>
    <row r="34" spans="2:18" x14ac:dyDescent="0.2">
      <c r="B34" s="82"/>
      <c r="I34" s="54"/>
      <c r="J34" s="54"/>
      <c r="K34" s="54"/>
      <c r="L34" s="54"/>
      <c r="M34" s="54"/>
      <c r="N34" s="54"/>
      <c r="O34" s="54"/>
      <c r="P34" s="54"/>
      <c r="Q34" s="54"/>
      <c r="R34" s="81"/>
    </row>
    <row r="35" spans="2:18" x14ac:dyDescent="0.2">
      <c r="B35" s="82"/>
      <c r="I35" s="54"/>
      <c r="J35" s="54"/>
      <c r="K35" s="54"/>
      <c r="L35" s="54"/>
      <c r="M35" s="54"/>
      <c r="N35" s="54"/>
      <c r="O35" s="54"/>
      <c r="P35" s="54"/>
      <c r="Q35" s="54"/>
      <c r="R35" s="81"/>
    </row>
    <row r="36" spans="2:18" x14ac:dyDescent="0.2">
      <c r="B36" s="82"/>
      <c r="I36" s="54"/>
      <c r="J36" s="54"/>
      <c r="K36" s="54"/>
      <c r="L36" s="54"/>
      <c r="M36" s="54"/>
      <c r="N36" s="54"/>
      <c r="O36" s="54"/>
      <c r="P36" s="54"/>
      <c r="Q36" s="54"/>
      <c r="R36" s="81"/>
    </row>
    <row r="37" spans="2:18" x14ac:dyDescent="0.2">
      <c r="B37" s="82"/>
      <c r="I37" s="54"/>
      <c r="J37" s="54"/>
      <c r="K37" s="54"/>
      <c r="L37" s="54"/>
      <c r="M37" s="54"/>
      <c r="N37" s="54"/>
      <c r="O37" s="54"/>
      <c r="P37" s="54"/>
      <c r="Q37" s="54"/>
      <c r="R37" s="81"/>
    </row>
    <row r="38" spans="2:18" x14ac:dyDescent="0.2">
      <c r="B38" s="82"/>
      <c r="I38" s="54"/>
      <c r="J38" s="54"/>
      <c r="K38" s="54"/>
      <c r="L38" s="54"/>
      <c r="M38" s="54"/>
      <c r="N38" s="54"/>
      <c r="O38" s="54"/>
      <c r="P38" s="54"/>
      <c r="Q38" s="54"/>
      <c r="R38" s="81"/>
    </row>
    <row r="39" spans="2:18" x14ac:dyDescent="0.2">
      <c r="B39" s="82"/>
      <c r="I39" s="54"/>
      <c r="J39" s="54"/>
      <c r="K39" s="54"/>
      <c r="L39" s="54"/>
      <c r="M39" s="54"/>
      <c r="N39" s="54"/>
      <c r="O39" s="54"/>
      <c r="P39" s="54"/>
      <c r="Q39" s="54"/>
      <c r="R39" s="81"/>
    </row>
    <row r="40" spans="2:18" x14ac:dyDescent="0.2">
      <c r="B40" s="82"/>
      <c r="I40" s="54"/>
      <c r="J40" s="54"/>
      <c r="K40" s="54"/>
      <c r="L40" s="54"/>
      <c r="M40" s="54"/>
      <c r="N40" s="54"/>
      <c r="O40" s="54"/>
      <c r="P40" s="54"/>
      <c r="Q40" s="54"/>
      <c r="R40" s="81"/>
    </row>
    <row r="41" spans="2:18" ht="7.5" customHeight="1" thickBot="1" x14ac:dyDescent="0.25">
      <c r="B41" s="82"/>
      <c r="I41" s="54"/>
      <c r="J41" s="54"/>
      <c r="K41" s="54"/>
      <c r="L41" s="54"/>
      <c r="M41" s="54"/>
      <c r="N41" s="54"/>
      <c r="O41" s="54"/>
      <c r="P41" s="54"/>
      <c r="Q41" s="54"/>
      <c r="R41" s="81"/>
    </row>
    <row r="42" spans="2:18" ht="64.5" customHeight="1" thickBot="1" x14ac:dyDescent="0.25">
      <c r="B42" s="82"/>
      <c r="C42" s="122" t="s">
        <v>21</v>
      </c>
      <c r="D42" s="123"/>
      <c r="E42" s="123"/>
      <c r="F42" s="123"/>
      <c r="G42" s="123"/>
      <c r="H42" s="123"/>
      <c r="I42" s="123"/>
      <c r="J42" s="123"/>
      <c r="K42" s="124" t="s">
        <v>71</v>
      </c>
      <c r="L42" s="125"/>
      <c r="M42" s="125"/>
      <c r="N42" s="125"/>
      <c r="O42" s="125"/>
      <c r="P42" s="125"/>
      <c r="Q42" s="126"/>
      <c r="R42" s="81"/>
    </row>
    <row r="43" spans="2:18" ht="28.5" customHeight="1" thickBot="1" x14ac:dyDescent="0.25">
      <c r="B43" s="82"/>
      <c r="C43" s="84"/>
      <c r="D43" s="83" t="s">
        <v>73</v>
      </c>
      <c r="E43" s="312" t="s">
        <v>74</v>
      </c>
      <c r="F43" s="312"/>
      <c r="G43" s="312"/>
      <c r="H43" s="312"/>
      <c r="I43" s="312"/>
      <c r="J43" s="313"/>
      <c r="K43" s="72"/>
      <c r="L43" s="73"/>
      <c r="M43" s="73"/>
      <c r="N43" s="73"/>
      <c r="O43" s="73"/>
      <c r="P43" s="73"/>
      <c r="Q43" s="74"/>
      <c r="R43" s="81"/>
    </row>
    <row r="44" spans="2:18" ht="78" customHeight="1" thickBot="1" x14ac:dyDescent="0.25">
      <c r="B44" s="82"/>
      <c r="C44" s="12" t="s">
        <v>18</v>
      </c>
      <c r="D44" s="56" t="s">
        <v>135</v>
      </c>
      <c r="E44" s="306" t="s">
        <v>139</v>
      </c>
      <c r="F44" s="307"/>
      <c r="G44" s="307"/>
      <c r="H44" s="307"/>
      <c r="I44" s="307"/>
      <c r="J44" s="308"/>
      <c r="K44" s="111"/>
      <c r="L44" s="111"/>
      <c r="M44" s="111"/>
      <c r="N44" s="111"/>
      <c r="O44" s="111"/>
      <c r="P44" s="111"/>
      <c r="Q44" s="112"/>
      <c r="R44" s="81"/>
    </row>
    <row r="45" spans="2:18" ht="83.25" customHeight="1" thickBot="1" x14ac:dyDescent="0.25">
      <c r="B45" s="82"/>
      <c r="C45" s="12" t="s">
        <v>19</v>
      </c>
      <c r="D45" s="56" t="s">
        <v>143</v>
      </c>
      <c r="E45" s="306" t="s">
        <v>147</v>
      </c>
      <c r="F45" s="307"/>
      <c r="G45" s="307"/>
      <c r="H45" s="307"/>
      <c r="I45" s="307"/>
      <c r="J45" s="308"/>
      <c r="K45" s="111"/>
      <c r="L45" s="111"/>
      <c r="M45" s="111"/>
      <c r="N45" s="111"/>
      <c r="O45" s="111"/>
      <c r="P45" s="111"/>
      <c r="Q45" s="112"/>
      <c r="R45" s="81"/>
    </row>
    <row r="46" spans="2:18" ht="89.25" customHeight="1" thickBot="1" x14ac:dyDescent="0.25">
      <c r="B46" s="82"/>
      <c r="C46" s="12" t="s">
        <v>84</v>
      </c>
      <c r="D46" s="56" t="s">
        <v>152</v>
      </c>
      <c r="E46" s="306" t="s">
        <v>156</v>
      </c>
      <c r="F46" s="307"/>
      <c r="G46" s="307"/>
      <c r="H46" s="307"/>
      <c r="I46" s="307"/>
      <c r="J46" s="308"/>
      <c r="K46" s="111"/>
      <c r="L46" s="111"/>
      <c r="M46" s="111"/>
      <c r="N46" s="111"/>
      <c r="O46" s="111"/>
      <c r="P46" s="111"/>
      <c r="Q46" s="112"/>
      <c r="R46" s="81"/>
    </row>
    <row r="47" spans="2:18" ht="38.25" customHeight="1" thickBot="1" x14ac:dyDescent="0.25">
      <c r="B47" s="82"/>
      <c r="C47" s="12" t="s">
        <v>20</v>
      </c>
      <c r="D47" s="94"/>
      <c r="E47" s="309"/>
      <c r="F47" s="310"/>
      <c r="G47" s="310"/>
      <c r="H47" s="310"/>
      <c r="I47" s="310"/>
      <c r="J47" s="311"/>
      <c r="K47" s="111"/>
      <c r="L47" s="111"/>
      <c r="M47" s="111"/>
      <c r="N47" s="111"/>
      <c r="O47" s="111"/>
      <c r="P47" s="111"/>
      <c r="Q47" s="112"/>
      <c r="R47" s="81"/>
    </row>
    <row r="48" spans="2:18" x14ac:dyDescent="0.2">
      <c r="B48" s="82"/>
      <c r="R48" s="81"/>
    </row>
    <row r="49" spans="2:18" ht="13.5" thickBot="1" x14ac:dyDescent="0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8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7" t="s">
        <v>22</v>
      </c>
      <c r="I95" s="77" t="s">
        <v>24</v>
      </c>
      <c r="J95" s="77" t="s">
        <v>64</v>
      </c>
      <c r="U95" s="76" t="s">
        <v>29</v>
      </c>
    </row>
    <row r="96" spans="3:21" ht="25.5" hidden="1" x14ac:dyDescent="0.2">
      <c r="C96" s="41" t="s">
        <v>44</v>
      </c>
      <c r="D96" s="43"/>
      <c r="H96" s="75" t="s">
        <v>4</v>
      </c>
      <c r="I96" s="75" t="s">
        <v>7</v>
      </c>
      <c r="J96" s="75" t="s">
        <v>65</v>
      </c>
      <c r="M96" s="304"/>
      <c r="N96" s="304"/>
    </row>
    <row r="97" spans="3:14" ht="25.5" hidden="1" x14ac:dyDescent="0.2">
      <c r="C97" s="41" t="s">
        <v>45</v>
      </c>
      <c r="D97" s="43"/>
      <c r="H97" s="75" t="s">
        <v>70</v>
      </c>
      <c r="I97" s="75" t="s">
        <v>83</v>
      </c>
      <c r="J97" s="75" t="s">
        <v>66</v>
      </c>
      <c r="M97" s="305"/>
      <c r="N97" s="305"/>
    </row>
    <row r="98" spans="3:14" ht="38.25" hidden="1" x14ac:dyDescent="0.2">
      <c r="C98" s="41" t="s">
        <v>46</v>
      </c>
      <c r="D98" s="43"/>
      <c r="H98" s="75" t="s">
        <v>5</v>
      </c>
      <c r="I98" s="75" t="s">
        <v>8</v>
      </c>
      <c r="J98" s="75" t="s">
        <v>67</v>
      </c>
      <c r="M98" s="305"/>
      <c r="N98" s="305"/>
    </row>
    <row r="99" spans="3:14" hidden="1" x14ac:dyDescent="0.2">
      <c r="C99" s="41" t="s">
        <v>47</v>
      </c>
      <c r="D99" s="43"/>
      <c r="H99" s="75"/>
      <c r="I99" s="75" t="s">
        <v>69</v>
      </c>
      <c r="J99" s="75" t="s">
        <v>68</v>
      </c>
      <c r="M99" s="305"/>
      <c r="N99" s="305"/>
    </row>
    <row r="100" spans="3:14" ht="25.5" hidden="1" x14ac:dyDescent="0.2">
      <c r="C100" s="41" t="s">
        <v>48</v>
      </c>
      <c r="D100" s="43"/>
      <c r="H100" s="75"/>
      <c r="I100" s="75" t="s">
        <v>9</v>
      </c>
      <c r="J100" s="75" t="s">
        <v>72</v>
      </c>
      <c r="M100" s="305"/>
      <c r="N100" s="305"/>
    </row>
    <row r="101" spans="3:14" hidden="1" x14ac:dyDescent="0.2">
      <c r="C101" s="41" t="s">
        <v>49</v>
      </c>
      <c r="D101" s="43"/>
      <c r="H101" s="75"/>
      <c r="I101" s="75" t="s">
        <v>10</v>
      </c>
      <c r="J101" s="75"/>
      <c r="M101" s="305"/>
      <c r="N101" s="305"/>
    </row>
    <row r="102" spans="3:14" hidden="1" x14ac:dyDescent="0.2">
      <c r="C102" s="41" t="s">
        <v>50</v>
      </c>
      <c r="D102" s="43"/>
      <c r="M102" s="304"/>
      <c r="N102" s="304"/>
    </row>
    <row r="103" spans="3:14" ht="66" hidden="1" customHeight="1" x14ac:dyDescent="0.2">
      <c r="C103" s="41" t="s">
        <v>51</v>
      </c>
      <c r="D103" s="43"/>
      <c r="M103" s="107"/>
      <c r="N103" s="107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xWindow="794" yWindow="359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 G26 J26 M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7" zoomScale="70" zoomScaleNormal="70" zoomScaleSheetLayoutView="80" workbookViewId="0">
      <selection activeCell="J28" sqref="J28:L28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5"/>
      <c r="C2" s="366"/>
      <c r="D2" s="367"/>
      <c r="E2" s="370" t="s">
        <v>88</v>
      </c>
      <c r="F2" s="371"/>
      <c r="G2" s="371"/>
      <c r="H2" s="371"/>
      <c r="I2" s="371"/>
      <c r="J2" s="371"/>
      <c r="K2" s="371"/>
      <c r="L2" s="371"/>
      <c r="M2" s="371"/>
      <c r="N2" s="372"/>
      <c r="O2" s="379" t="s">
        <v>87</v>
      </c>
      <c r="P2" s="379"/>
      <c r="Q2" s="379"/>
      <c r="R2" s="379"/>
    </row>
    <row r="3" spans="2:18" ht="24.75" customHeight="1" x14ac:dyDescent="0.2">
      <c r="B3" s="368"/>
      <c r="C3" s="305"/>
      <c r="D3" s="369"/>
      <c r="E3" s="373"/>
      <c r="F3" s="374"/>
      <c r="G3" s="374"/>
      <c r="H3" s="374"/>
      <c r="I3" s="374"/>
      <c r="J3" s="374"/>
      <c r="K3" s="374"/>
      <c r="L3" s="374"/>
      <c r="M3" s="374"/>
      <c r="N3" s="375"/>
      <c r="O3" s="379" t="s">
        <v>107</v>
      </c>
      <c r="P3" s="379"/>
      <c r="Q3" s="379"/>
      <c r="R3" s="379"/>
    </row>
    <row r="4" spans="2:18" ht="24.75" customHeight="1" thickBot="1" x14ac:dyDescent="0.25">
      <c r="B4" s="368"/>
      <c r="C4" s="305"/>
      <c r="D4" s="369"/>
      <c r="E4" s="376"/>
      <c r="F4" s="377"/>
      <c r="G4" s="377"/>
      <c r="H4" s="377"/>
      <c r="I4" s="377"/>
      <c r="J4" s="377"/>
      <c r="K4" s="377"/>
      <c r="L4" s="377"/>
      <c r="M4" s="377"/>
      <c r="N4" s="378"/>
      <c r="O4" s="379" t="s">
        <v>104</v>
      </c>
      <c r="P4" s="379"/>
      <c r="Q4" s="379"/>
      <c r="R4" s="379"/>
    </row>
    <row r="5" spans="2:18" ht="13.5" thickBot="1" x14ac:dyDescent="0.25">
      <c r="B5" s="361" t="s">
        <v>130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  <c r="P5" s="363"/>
      <c r="Q5" s="363"/>
      <c r="R5" s="364"/>
    </row>
    <row r="6" spans="2:18" ht="15" customHeight="1" thickBot="1" x14ac:dyDescent="0.25">
      <c r="B6" s="124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ht="13.5" thickBot="1" x14ac:dyDescent="0.25">
      <c r="B7" s="82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81"/>
    </row>
    <row r="8" spans="2:18" ht="23.25" customHeight="1" thickBot="1" x14ac:dyDescent="0.25">
      <c r="B8" s="82"/>
      <c r="C8" s="32" t="s">
        <v>60</v>
      </c>
      <c r="D8" s="278" t="s">
        <v>38</v>
      </c>
      <c r="E8" s="279"/>
      <c r="F8" s="279"/>
      <c r="G8" s="279"/>
      <c r="H8" s="279"/>
      <c r="I8" s="280"/>
      <c r="J8" s="182" t="s">
        <v>56</v>
      </c>
      <c r="K8" s="183"/>
      <c r="L8" s="184" t="s">
        <v>111</v>
      </c>
      <c r="M8" s="185"/>
      <c r="N8" s="185"/>
      <c r="O8" s="185"/>
      <c r="P8" s="185"/>
      <c r="Q8" s="186"/>
      <c r="R8" s="81"/>
    </row>
    <row r="9" spans="2:18" ht="23.25" customHeight="1" thickBot="1" x14ac:dyDescent="0.25">
      <c r="B9" s="82"/>
      <c r="C9" s="32" t="s">
        <v>59</v>
      </c>
      <c r="D9" s="350" t="s">
        <v>108</v>
      </c>
      <c r="E9" s="351"/>
      <c r="F9" s="351"/>
      <c r="G9" s="351"/>
      <c r="H9" s="351"/>
      <c r="I9" s="352"/>
      <c r="J9" s="192" t="s">
        <v>57</v>
      </c>
      <c r="K9" s="193"/>
      <c r="L9" s="355" t="s">
        <v>123</v>
      </c>
      <c r="M9" s="356"/>
      <c r="N9" s="356"/>
      <c r="O9" s="356"/>
      <c r="P9" s="356"/>
      <c r="Q9" s="357"/>
      <c r="R9" s="81"/>
    </row>
    <row r="10" spans="2:18" ht="23.25" customHeight="1" thickBot="1" x14ac:dyDescent="0.25">
      <c r="B10" s="82"/>
      <c r="C10" s="32" t="s">
        <v>58</v>
      </c>
      <c r="D10" s="350" t="s">
        <v>93</v>
      </c>
      <c r="E10" s="351"/>
      <c r="F10" s="351"/>
      <c r="G10" s="351"/>
      <c r="H10" s="351"/>
      <c r="I10" s="352"/>
      <c r="J10" s="194"/>
      <c r="K10" s="195"/>
      <c r="L10" s="358"/>
      <c r="M10" s="359"/>
      <c r="N10" s="359"/>
      <c r="O10" s="359"/>
      <c r="P10" s="359"/>
      <c r="Q10" s="360"/>
      <c r="R10" s="81"/>
    </row>
    <row r="11" spans="2:18" ht="6" customHeight="1" thickBot="1" x14ac:dyDescent="0.25">
      <c r="B11" s="82"/>
      <c r="I11" s="88"/>
      <c r="R11" s="81"/>
    </row>
    <row r="12" spans="2:18" ht="15" customHeight="1" x14ac:dyDescent="0.2">
      <c r="B12" s="82"/>
      <c r="C12" s="331" t="s">
        <v>14</v>
      </c>
      <c r="D12" s="332"/>
      <c r="E12" s="331" t="s">
        <v>61</v>
      </c>
      <c r="F12" s="333"/>
      <c r="G12" s="343" t="s">
        <v>1</v>
      </c>
      <c r="H12" s="344"/>
      <c r="I12" s="331" t="s">
        <v>3</v>
      </c>
      <c r="J12" s="333"/>
      <c r="K12" s="345" t="s">
        <v>6</v>
      </c>
      <c r="L12" s="346"/>
      <c r="M12" s="334" t="s">
        <v>2</v>
      </c>
      <c r="N12" s="347"/>
      <c r="O12" s="348"/>
      <c r="P12" s="353" t="s">
        <v>63</v>
      </c>
      <c r="Q12" s="354"/>
      <c r="R12" s="81"/>
    </row>
    <row r="13" spans="2:18" ht="15" customHeight="1" x14ac:dyDescent="0.2">
      <c r="B13" s="82"/>
      <c r="C13" s="100" t="s">
        <v>124</v>
      </c>
      <c r="D13" s="101"/>
      <c r="E13" s="380" t="s">
        <v>75</v>
      </c>
      <c r="F13" s="219"/>
      <c r="G13" s="222" t="s">
        <v>76</v>
      </c>
      <c r="H13" s="223"/>
      <c r="I13" s="324" t="s">
        <v>70</v>
      </c>
      <c r="J13" s="219"/>
      <c r="K13" s="222" t="s">
        <v>8</v>
      </c>
      <c r="L13" s="223"/>
      <c r="M13" s="324" t="s">
        <v>96</v>
      </c>
      <c r="N13" s="325"/>
      <c r="O13" s="326"/>
      <c r="P13" s="329" t="s">
        <v>68</v>
      </c>
      <c r="Q13" s="219"/>
      <c r="R13" s="81"/>
    </row>
    <row r="14" spans="2:18" ht="64.5" customHeight="1" thickBot="1" x14ac:dyDescent="0.25">
      <c r="B14" s="82"/>
      <c r="C14" s="102"/>
      <c r="D14" s="103"/>
      <c r="E14" s="220"/>
      <c r="F14" s="221"/>
      <c r="G14" s="224"/>
      <c r="H14" s="225"/>
      <c r="I14" s="220"/>
      <c r="J14" s="221"/>
      <c r="K14" s="224"/>
      <c r="L14" s="225"/>
      <c r="M14" s="220"/>
      <c r="N14" s="327"/>
      <c r="O14" s="328"/>
      <c r="P14" s="330"/>
      <c r="Q14" s="221"/>
      <c r="R14" s="81"/>
    </row>
    <row r="15" spans="2:18" ht="8.25" customHeight="1" thickBot="1" x14ac:dyDescent="0.25">
      <c r="B15" s="82"/>
      <c r="M15" s="54"/>
      <c r="N15" s="54"/>
      <c r="O15" s="54"/>
      <c r="P15" s="54"/>
      <c r="Q15" s="54"/>
      <c r="R15" s="81"/>
    </row>
    <row r="16" spans="2:18" x14ac:dyDescent="0.2">
      <c r="B16" s="82"/>
      <c r="C16" s="334" t="s">
        <v>11</v>
      </c>
      <c r="D16" s="337" t="s">
        <v>25</v>
      </c>
      <c r="E16" s="338"/>
      <c r="F16" s="162" t="s">
        <v>89</v>
      </c>
      <c r="G16" s="163"/>
      <c r="H16" s="87"/>
      <c r="I16" s="87"/>
      <c r="J16" s="87"/>
      <c r="K16" s="87"/>
      <c r="L16" s="87"/>
      <c r="M16" s="54"/>
      <c r="N16" s="54"/>
      <c r="O16" s="54"/>
      <c r="P16" s="54"/>
      <c r="Q16" s="54"/>
      <c r="R16" s="81"/>
    </row>
    <row r="17" spans="2:20" ht="18.75" customHeight="1" x14ac:dyDescent="0.2">
      <c r="B17" s="82"/>
      <c r="C17" s="335"/>
      <c r="D17" s="339" t="s">
        <v>26</v>
      </c>
      <c r="E17" s="340"/>
      <c r="F17" s="129" t="s">
        <v>90</v>
      </c>
      <c r="G17" s="135"/>
      <c r="H17" s="87"/>
      <c r="I17" s="87"/>
      <c r="J17" s="87"/>
      <c r="K17" s="87"/>
      <c r="L17" s="87"/>
      <c r="M17" s="54"/>
      <c r="N17" s="54"/>
      <c r="O17" s="54"/>
      <c r="P17" s="54"/>
      <c r="Q17" s="54"/>
      <c r="R17" s="81"/>
    </row>
    <row r="18" spans="2:20" ht="18.75" customHeight="1" thickBot="1" x14ac:dyDescent="0.25">
      <c r="B18" s="82"/>
      <c r="C18" s="336"/>
      <c r="D18" s="341" t="s">
        <v>27</v>
      </c>
      <c r="E18" s="342"/>
      <c r="F18" s="168" t="s">
        <v>91</v>
      </c>
      <c r="G18" s="169"/>
      <c r="H18" s="87"/>
      <c r="I18" s="87"/>
      <c r="J18" s="87"/>
      <c r="K18" s="87"/>
      <c r="L18" s="87"/>
      <c r="M18" s="54"/>
      <c r="N18" s="54"/>
      <c r="O18" s="54"/>
      <c r="P18" s="54"/>
      <c r="Q18" s="54"/>
      <c r="R18" s="81"/>
    </row>
    <row r="19" spans="2:20" ht="6" customHeight="1" thickBot="1" x14ac:dyDescent="0.25">
      <c r="B19" s="82"/>
      <c r="R19" s="81"/>
    </row>
    <row r="20" spans="2:20" ht="13.5" thickBot="1" x14ac:dyDescent="0.25">
      <c r="B20" s="321" t="s">
        <v>23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3"/>
    </row>
    <row r="21" spans="2:20" ht="6" customHeight="1" x14ac:dyDescent="0.2">
      <c r="B21" s="82"/>
      <c r="G21" s="86"/>
      <c r="H21" s="86"/>
      <c r="R21" s="81"/>
    </row>
    <row r="22" spans="2:20" ht="4.5" customHeight="1" thickBot="1" x14ac:dyDescent="0.25">
      <c r="B22" s="82"/>
      <c r="R22" s="81"/>
    </row>
    <row r="23" spans="2:20" ht="15.75" customHeight="1" thickBot="1" x14ac:dyDescent="0.25">
      <c r="B23" s="82"/>
      <c r="C23" s="173" t="s">
        <v>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81"/>
    </row>
    <row r="24" spans="2:20" ht="27" customHeight="1" thickBot="1" x14ac:dyDescent="0.25">
      <c r="B24" s="82"/>
      <c r="C24" s="50" t="s">
        <v>16</v>
      </c>
      <c r="D24" s="174" t="s">
        <v>79</v>
      </c>
      <c r="E24" s="143"/>
      <c r="F24" s="144"/>
      <c r="G24" s="142" t="s">
        <v>80</v>
      </c>
      <c r="H24" s="143"/>
      <c r="I24" s="144"/>
      <c r="J24" s="142" t="s">
        <v>81</v>
      </c>
      <c r="K24" s="143"/>
      <c r="L24" s="144"/>
      <c r="M24" s="142" t="s">
        <v>82</v>
      </c>
      <c r="N24" s="143"/>
      <c r="O24" s="144"/>
      <c r="P24" s="155" t="s">
        <v>13</v>
      </c>
      <c r="Q24" s="156"/>
      <c r="R24" s="81"/>
    </row>
    <row r="25" spans="2:20" ht="15" customHeight="1" x14ac:dyDescent="0.2">
      <c r="B25" s="82"/>
      <c r="C25" s="51" t="s">
        <v>17</v>
      </c>
      <c r="D25" s="136">
        <v>0.2</v>
      </c>
      <c r="E25" s="137"/>
      <c r="F25" s="138"/>
      <c r="G25" s="139">
        <v>0.2</v>
      </c>
      <c r="H25" s="137"/>
      <c r="I25" s="138"/>
      <c r="J25" s="139">
        <v>0.2</v>
      </c>
      <c r="K25" s="137"/>
      <c r="L25" s="138"/>
      <c r="M25" s="139">
        <v>0.2</v>
      </c>
      <c r="N25" s="137"/>
      <c r="O25" s="138"/>
      <c r="P25" s="140">
        <v>0.8</v>
      </c>
      <c r="Q25" s="141"/>
      <c r="R25" s="81"/>
    </row>
    <row r="26" spans="2:20" x14ac:dyDescent="0.2">
      <c r="B26" s="82"/>
      <c r="C26" s="52" t="s">
        <v>15</v>
      </c>
      <c r="D26" s="129">
        <v>7</v>
      </c>
      <c r="E26" s="130"/>
      <c r="F26" s="131"/>
      <c r="G26" s="132">
        <v>6</v>
      </c>
      <c r="H26" s="130"/>
      <c r="I26" s="131"/>
      <c r="J26" s="132">
        <v>43</v>
      </c>
      <c r="K26" s="130"/>
      <c r="L26" s="131"/>
      <c r="M26" s="132"/>
      <c r="N26" s="130"/>
      <c r="O26" s="131"/>
      <c r="P26" s="133"/>
      <c r="Q26" s="134"/>
      <c r="R26" s="81"/>
    </row>
    <row r="27" spans="2:20" ht="15.75" customHeight="1" x14ac:dyDescent="0.2">
      <c r="B27" s="82"/>
      <c r="C27" s="52" t="s">
        <v>35</v>
      </c>
      <c r="D27" s="129">
        <v>7</v>
      </c>
      <c r="E27" s="130"/>
      <c r="F27" s="131"/>
      <c r="G27" s="132">
        <v>7</v>
      </c>
      <c r="H27" s="130"/>
      <c r="I27" s="131"/>
      <c r="J27" s="132">
        <v>43</v>
      </c>
      <c r="K27" s="130"/>
      <c r="L27" s="131"/>
      <c r="M27" s="132"/>
      <c r="N27" s="130"/>
      <c r="O27" s="131"/>
      <c r="P27" s="319"/>
      <c r="Q27" s="320"/>
      <c r="R27" s="81"/>
    </row>
    <row r="28" spans="2:20" ht="15.75" customHeight="1" thickBot="1" x14ac:dyDescent="0.25">
      <c r="B28" s="82"/>
      <c r="C28" s="53" t="s">
        <v>28</v>
      </c>
      <c r="D28" s="314">
        <f>(D26/D27)*100</f>
        <v>100</v>
      </c>
      <c r="E28" s="315"/>
      <c r="F28" s="316"/>
      <c r="G28" s="381">
        <f>(G26/G27)*100</f>
        <v>85.714285714285708</v>
      </c>
      <c r="H28" s="382"/>
      <c r="I28" s="383"/>
      <c r="J28" s="314">
        <f>(J26/J27)*100</f>
        <v>100</v>
      </c>
      <c r="K28" s="315"/>
      <c r="L28" s="316"/>
      <c r="M28" s="314" t="e">
        <f>(M26/M27)*100</f>
        <v>#DIV/0!</v>
      </c>
      <c r="N28" s="315"/>
      <c r="O28" s="316"/>
      <c r="P28" s="317" t="e">
        <v>#DIV/0!</v>
      </c>
      <c r="Q28" s="318"/>
      <c r="R28" s="81"/>
    </row>
    <row r="29" spans="2:20" x14ac:dyDescent="0.2">
      <c r="B29" s="82"/>
      <c r="R29" s="81"/>
      <c r="T29" s="85"/>
    </row>
    <row r="30" spans="2:20" x14ac:dyDescent="0.2">
      <c r="B30" s="82"/>
      <c r="R30" s="81"/>
    </row>
    <row r="31" spans="2:20" x14ac:dyDescent="0.2">
      <c r="B31" s="82"/>
      <c r="I31" s="121"/>
      <c r="J31" s="121"/>
      <c r="K31" s="121"/>
      <c r="L31" s="121"/>
      <c r="M31" s="121"/>
      <c r="N31" s="121"/>
      <c r="O31" s="121"/>
      <c r="P31" s="121"/>
      <c r="Q31" s="121"/>
      <c r="R31" s="81"/>
    </row>
    <row r="32" spans="2:20" x14ac:dyDescent="0.2">
      <c r="B32" s="82"/>
      <c r="I32" s="54"/>
      <c r="J32" s="54"/>
      <c r="K32" s="54"/>
      <c r="L32" s="54"/>
      <c r="M32" s="54"/>
      <c r="N32" s="54"/>
      <c r="O32" s="54"/>
      <c r="P32" s="54"/>
      <c r="Q32" s="54"/>
      <c r="R32" s="81"/>
    </row>
    <row r="33" spans="2:18" x14ac:dyDescent="0.2">
      <c r="B33" s="82"/>
      <c r="I33" s="54"/>
      <c r="J33" s="54"/>
      <c r="K33" s="54"/>
      <c r="L33" s="54"/>
      <c r="M33" s="54"/>
      <c r="N33" s="54"/>
      <c r="O33" s="54"/>
      <c r="P33" s="54"/>
      <c r="Q33" s="54"/>
      <c r="R33" s="81"/>
    </row>
    <row r="34" spans="2:18" x14ac:dyDescent="0.2">
      <c r="B34" s="82"/>
      <c r="I34" s="54"/>
      <c r="J34" s="54"/>
      <c r="K34" s="54"/>
      <c r="L34" s="54"/>
      <c r="M34" s="54"/>
      <c r="N34" s="54"/>
      <c r="O34" s="54"/>
      <c r="P34" s="54"/>
      <c r="Q34" s="54"/>
      <c r="R34" s="81"/>
    </row>
    <row r="35" spans="2:18" x14ac:dyDescent="0.2">
      <c r="B35" s="82"/>
      <c r="I35" s="54"/>
      <c r="J35" s="54"/>
      <c r="K35" s="54"/>
      <c r="L35" s="54"/>
      <c r="M35" s="54"/>
      <c r="N35" s="54"/>
      <c r="O35" s="54"/>
      <c r="P35" s="54"/>
      <c r="Q35" s="54"/>
      <c r="R35" s="81"/>
    </row>
    <row r="36" spans="2:18" x14ac:dyDescent="0.2">
      <c r="B36" s="82"/>
      <c r="I36" s="54"/>
      <c r="J36" s="54"/>
      <c r="K36" s="54"/>
      <c r="L36" s="54"/>
      <c r="M36" s="54"/>
      <c r="N36" s="54"/>
      <c r="O36" s="54"/>
      <c r="P36" s="54"/>
      <c r="Q36" s="54"/>
      <c r="R36" s="81"/>
    </row>
    <row r="37" spans="2:18" x14ac:dyDescent="0.2">
      <c r="B37" s="82"/>
      <c r="I37" s="54"/>
      <c r="J37" s="54"/>
      <c r="K37" s="54"/>
      <c r="L37" s="54"/>
      <c r="M37" s="54"/>
      <c r="N37" s="54"/>
      <c r="O37" s="54"/>
      <c r="P37" s="54"/>
      <c r="Q37" s="54"/>
      <c r="R37" s="81"/>
    </row>
    <row r="38" spans="2:18" x14ac:dyDescent="0.2">
      <c r="B38" s="82"/>
      <c r="I38" s="54"/>
      <c r="J38" s="54"/>
      <c r="K38" s="54"/>
      <c r="L38" s="54"/>
      <c r="M38" s="54"/>
      <c r="N38" s="54"/>
      <c r="O38" s="54"/>
      <c r="P38" s="54"/>
      <c r="Q38" s="54"/>
      <c r="R38" s="81"/>
    </row>
    <row r="39" spans="2:18" x14ac:dyDescent="0.2">
      <c r="B39" s="82"/>
      <c r="I39" s="54"/>
      <c r="J39" s="54"/>
      <c r="K39" s="54"/>
      <c r="L39" s="54"/>
      <c r="M39" s="54"/>
      <c r="N39" s="54"/>
      <c r="O39" s="54"/>
      <c r="P39" s="54"/>
      <c r="Q39" s="54"/>
      <c r="R39" s="81"/>
    </row>
    <row r="40" spans="2:18" x14ac:dyDescent="0.2">
      <c r="B40" s="82"/>
      <c r="I40" s="54"/>
      <c r="J40" s="54"/>
      <c r="K40" s="54"/>
      <c r="L40" s="54"/>
      <c r="M40" s="54"/>
      <c r="N40" s="54"/>
      <c r="O40" s="54"/>
      <c r="P40" s="54"/>
      <c r="Q40" s="54"/>
      <c r="R40" s="81"/>
    </row>
    <row r="41" spans="2:18" ht="7.5" customHeight="1" thickBot="1" x14ac:dyDescent="0.25">
      <c r="B41" s="82"/>
      <c r="I41" s="54"/>
      <c r="J41" s="54"/>
      <c r="K41" s="54"/>
      <c r="L41" s="54"/>
      <c r="M41" s="54"/>
      <c r="N41" s="54"/>
      <c r="O41" s="54"/>
      <c r="P41" s="54"/>
      <c r="Q41" s="54"/>
      <c r="R41" s="81"/>
    </row>
    <row r="42" spans="2:18" ht="64.5" customHeight="1" thickBot="1" x14ac:dyDescent="0.25">
      <c r="B42" s="82"/>
      <c r="C42" s="122" t="s">
        <v>21</v>
      </c>
      <c r="D42" s="123"/>
      <c r="E42" s="123"/>
      <c r="F42" s="123"/>
      <c r="G42" s="123"/>
      <c r="H42" s="123"/>
      <c r="I42" s="123"/>
      <c r="J42" s="123"/>
      <c r="K42" s="124" t="s">
        <v>71</v>
      </c>
      <c r="L42" s="125"/>
      <c r="M42" s="125"/>
      <c r="N42" s="125"/>
      <c r="O42" s="125"/>
      <c r="P42" s="125"/>
      <c r="Q42" s="126"/>
      <c r="R42" s="81"/>
    </row>
    <row r="43" spans="2:18" ht="28.5" customHeight="1" thickBot="1" x14ac:dyDescent="0.25">
      <c r="B43" s="82"/>
      <c r="C43" s="84"/>
      <c r="D43" s="83" t="s">
        <v>73</v>
      </c>
      <c r="E43" s="312" t="s">
        <v>74</v>
      </c>
      <c r="F43" s="312"/>
      <c r="G43" s="312"/>
      <c r="H43" s="312"/>
      <c r="I43" s="312"/>
      <c r="J43" s="313"/>
      <c r="K43" s="72"/>
      <c r="L43" s="73"/>
      <c r="M43" s="73"/>
      <c r="N43" s="73"/>
      <c r="O43" s="73"/>
      <c r="P43" s="73"/>
      <c r="Q43" s="74"/>
      <c r="R43" s="81"/>
    </row>
    <row r="44" spans="2:18" ht="67.5" customHeight="1" thickBot="1" x14ac:dyDescent="0.25">
      <c r="B44" s="82"/>
      <c r="C44" s="12" t="s">
        <v>18</v>
      </c>
      <c r="D44" s="55" t="s">
        <v>135</v>
      </c>
      <c r="E44" s="108" t="s">
        <v>140</v>
      </c>
      <c r="F44" s="109"/>
      <c r="G44" s="109"/>
      <c r="H44" s="109"/>
      <c r="I44" s="109"/>
      <c r="J44" s="110"/>
      <c r="K44" s="111"/>
      <c r="L44" s="111"/>
      <c r="M44" s="111"/>
      <c r="N44" s="111"/>
      <c r="O44" s="111"/>
      <c r="P44" s="111"/>
      <c r="Q44" s="112"/>
      <c r="R44" s="81"/>
    </row>
    <row r="45" spans="2:18" ht="167.25" customHeight="1" thickBot="1" x14ac:dyDescent="0.25">
      <c r="B45" s="82"/>
      <c r="C45" s="12" t="s">
        <v>19</v>
      </c>
      <c r="D45" s="55" t="s">
        <v>143</v>
      </c>
      <c r="E45" s="108" t="s">
        <v>148</v>
      </c>
      <c r="F45" s="109"/>
      <c r="G45" s="109"/>
      <c r="H45" s="109"/>
      <c r="I45" s="109"/>
      <c r="J45" s="110"/>
      <c r="K45" s="111"/>
      <c r="L45" s="111"/>
      <c r="M45" s="111"/>
      <c r="N45" s="111"/>
      <c r="O45" s="111"/>
      <c r="P45" s="111"/>
      <c r="Q45" s="112"/>
      <c r="R45" s="81"/>
    </row>
    <row r="46" spans="2:18" ht="174" customHeight="1" thickBot="1" x14ac:dyDescent="0.25">
      <c r="B46" s="82"/>
      <c r="C46" s="12" t="s">
        <v>84</v>
      </c>
      <c r="D46" s="55" t="s">
        <v>152</v>
      </c>
      <c r="E46" s="108" t="s">
        <v>157</v>
      </c>
      <c r="F46" s="109"/>
      <c r="G46" s="109"/>
      <c r="H46" s="109"/>
      <c r="I46" s="109"/>
      <c r="J46" s="110"/>
      <c r="K46" s="111"/>
      <c r="L46" s="111"/>
      <c r="M46" s="111"/>
      <c r="N46" s="111"/>
      <c r="O46" s="111"/>
      <c r="P46" s="111"/>
      <c r="Q46" s="112"/>
      <c r="R46" s="81"/>
    </row>
    <row r="47" spans="2:18" ht="38.25" customHeight="1" thickBot="1" x14ac:dyDescent="0.25">
      <c r="B47" s="82"/>
      <c r="C47" s="12" t="s">
        <v>20</v>
      </c>
      <c r="D47" s="94"/>
      <c r="E47" s="309"/>
      <c r="F47" s="310"/>
      <c r="G47" s="310"/>
      <c r="H47" s="310"/>
      <c r="I47" s="310"/>
      <c r="J47" s="311"/>
      <c r="K47" s="111"/>
      <c r="L47" s="111"/>
      <c r="M47" s="111"/>
      <c r="N47" s="111"/>
      <c r="O47" s="111"/>
      <c r="P47" s="111"/>
      <c r="Q47" s="112"/>
      <c r="R47" s="81"/>
    </row>
    <row r="48" spans="2:18" x14ac:dyDescent="0.2">
      <c r="B48" s="82"/>
      <c r="R48" s="81"/>
    </row>
    <row r="49" spans="2:18" ht="13.5" thickBot="1" x14ac:dyDescent="0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8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7" t="s">
        <v>22</v>
      </c>
      <c r="I95" s="77" t="s">
        <v>24</v>
      </c>
      <c r="J95" s="77" t="s">
        <v>64</v>
      </c>
      <c r="U95" s="76" t="s">
        <v>29</v>
      </c>
    </row>
    <row r="96" spans="3:21" ht="25.5" hidden="1" x14ac:dyDescent="0.2">
      <c r="C96" s="41" t="s">
        <v>44</v>
      </c>
      <c r="D96" s="43"/>
      <c r="H96" s="75" t="s">
        <v>4</v>
      </c>
      <c r="I96" s="75" t="s">
        <v>7</v>
      </c>
      <c r="J96" s="75" t="s">
        <v>65</v>
      </c>
      <c r="M96" s="304"/>
      <c r="N96" s="304"/>
    </row>
    <row r="97" spans="3:14" ht="25.5" hidden="1" x14ac:dyDescent="0.2">
      <c r="C97" s="41" t="s">
        <v>45</v>
      </c>
      <c r="D97" s="43"/>
      <c r="H97" s="75" t="s">
        <v>70</v>
      </c>
      <c r="I97" s="75" t="s">
        <v>83</v>
      </c>
      <c r="J97" s="75" t="s">
        <v>66</v>
      </c>
      <c r="M97" s="305"/>
      <c r="N97" s="305"/>
    </row>
    <row r="98" spans="3:14" ht="38.25" hidden="1" x14ac:dyDescent="0.2">
      <c r="C98" s="41" t="s">
        <v>46</v>
      </c>
      <c r="D98" s="43"/>
      <c r="H98" s="75" t="s">
        <v>5</v>
      </c>
      <c r="I98" s="75" t="s">
        <v>8</v>
      </c>
      <c r="J98" s="75" t="s">
        <v>67</v>
      </c>
      <c r="M98" s="305"/>
      <c r="N98" s="305"/>
    </row>
    <row r="99" spans="3:14" hidden="1" x14ac:dyDescent="0.2">
      <c r="C99" s="41" t="s">
        <v>47</v>
      </c>
      <c r="D99" s="43"/>
      <c r="H99" s="75"/>
      <c r="I99" s="75" t="s">
        <v>69</v>
      </c>
      <c r="J99" s="75" t="s">
        <v>68</v>
      </c>
      <c r="M99" s="305"/>
      <c r="N99" s="305"/>
    </row>
    <row r="100" spans="3:14" ht="25.5" hidden="1" x14ac:dyDescent="0.2">
      <c r="C100" s="41" t="s">
        <v>48</v>
      </c>
      <c r="D100" s="43"/>
      <c r="H100" s="75"/>
      <c r="I100" s="75" t="s">
        <v>9</v>
      </c>
      <c r="J100" s="75" t="s">
        <v>72</v>
      </c>
      <c r="M100" s="305"/>
      <c r="N100" s="305"/>
    </row>
    <row r="101" spans="3:14" hidden="1" x14ac:dyDescent="0.2">
      <c r="C101" s="41" t="s">
        <v>49</v>
      </c>
      <c r="D101" s="43"/>
      <c r="H101" s="75"/>
      <c r="I101" s="75" t="s">
        <v>10</v>
      </c>
      <c r="J101" s="75"/>
      <c r="M101" s="305"/>
      <c r="N101" s="305"/>
    </row>
    <row r="102" spans="3:14" hidden="1" x14ac:dyDescent="0.2">
      <c r="C102" s="41" t="s">
        <v>50</v>
      </c>
      <c r="D102" s="43"/>
      <c r="M102" s="304"/>
      <c r="N102" s="304"/>
    </row>
    <row r="103" spans="3:14" ht="66" hidden="1" customHeight="1" x14ac:dyDescent="0.2">
      <c r="C103" s="41" t="s">
        <v>51</v>
      </c>
      <c r="D103" s="43"/>
      <c r="M103" s="107"/>
      <c r="N103" s="107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23"/>
  <sheetViews>
    <sheetView showGridLines="0" showWhiteSpace="0" topLeftCell="A13" zoomScale="80" zoomScaleNormal="80" zoomScaleSheetLayoutView="70" zoomScalePageLayoutView="70" workbookViewId="0">
      <selection activeCell="K46" sqref="K46:Q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0"/>
      <c r="C2" s="231"/>
      <c r="D2" s="232"/>
      <c r="E2" s="236" t="s">
        <v>88</v>
      </c>
      <c r="F2" s="237"/>
      <c r="G2" s="237"/>
      <c r="H2" s="237"/>
      <c r="I2" s="237"/>
      <c r="J2" s="237"/>
      <c r="K2" s="237"/>
      <c r="L2" s="237"/>
      <c r="M2" s="237"/>
      <c r="N2" s="238"/>
      <c r="O2" s="245" t="s">
        <v>87</v>
      </c>
      <c r="P2" s="245"/>
      <c r="Q2" s="245"/>
      <c r="R2" s="245"/>
    </row>
    <row r="3" spans="2:18" ht="24.75" customHeight="1" x14ac:dyDescent="0.2">
      <c r="B3" s="233"/>
      <c r="C3" s="234"/>
      <c r="D3" s="235"/>
      <c r="E3" s="239"/>
      <c r="F3" s="240"/>
      <c r="G3" s="240"/>
      <c r="H3" s="240"/>
      <c r="I3" s="240"/>
      <c r="J3" s="240"/>
      <c r="K3" s="240"/>
      <c r="L3" s="240"/>
      <c r="M3" s="240"/>
      <c r="N3" s="241"/>
      <c r="O3" s="245" t="s">
        <v>103</v>
      </c>
      <c r="P3" s="245"/>
      <c r="Q3" s="245"/>
      <c r="R3" s="245"/>
    </row>
    <row r="4" spans="2:18" ht="24.75" customHeight="1" thickBot="1" x14ac:dyDescent="0.25">
      <c r="B4" s="233"/>
      <c r="C4" s="234"/>
      <c r="D4" s="235"/>
      <c r="E4" s="242"/>
      <c r="F4" s="243"/>
      <c r="G4" s="243"/>
      <c r="H4" s="243"/>
      <c r="I4" s="243"/>
      <c r="J4" s="243"/>
      <c r="K4" s="243"/>
      <c r="L4" s="243"/>
      <c r="M4" s="243"/>
      <c r="N4" s="244"/>
      <c r="O4" s="245" t="s">
        <v>104</v>
      </c>
      <c r="P4" s="245"/>
      <c r="Q4" s="245"/>
      <c r="R4" s="245"/>
    </row>
    <row r="5" spans="2:18" ht="13.5" thickBot="1" x14ac:dyDescent="0.25">
      <c r="B5" s="226" t="s">
        <v>130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8"/>
      <c r="P5" s="228"/>
      <c r="Q5" s="228"/>
      <c r="R5" s="229"/>
    </row>
    <row r="6" spans="2:18" ht="15" customHeight="1" thickBot="1" x14ac:dyDescent="0.25">
      <c r="B6" s="175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</row>
    <row r="7" spans="2:18" ht="13.5" thickBot="1" x14ac:dyDescent="0.25">
      <c r="B7" s="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3"/>
    </row>
    <row r="8" spans="2:18" ht="23.25" customHeight="1" thickBot="1" x14ac:dyDescent="0.25">
      <c r="B8" s="2"/>
      <c r="C8" s="32" t="s">
        <v>60</v>
      </c>
      <c r="D8" s="278" t="s">
        <v>38</v>
      </c>
      <c r="E8" s="279"/>
      <c r="F8" s="279"/>
      <c r="G8" s="279"/>
      <c r="H8" s="279"/>
      <c r="I8" s="280"/>
      <c r="J8" s="182" t="s">
        <v>56</v>
      </c>
      <c r="K8" s="183"/>
      <c r="L8" s="184" t="s">
        <v>97</v>
      </c>
      <c r="M8" s="185"/>
      <c r="N8" s="185"/>
      <c r="O8" s="185"/>
      <c r="P8" s="185"/>
      <c r="Q8" s="186"/>
      <c r="R8" s="3"/>
    </row>
    <row r="9" spans="2:18" ht="23.25" customHeight="1" thickBot="1" x14ac:dyDescent="0.25">
      <c r="B9" s="2"/>
      <c r="C9" s="32" t="s">
        <v>59</v>
      </c>
      <c r="D9" s="281" t="s">
        <v>108</v>
      </c>
      <c r="E9" s="282"/>
      <c r="F9" s="282"/>
      <c r="G9" s="282"/>
      <c r="H9" s="282"/>
      <c r="I9" s="283"/>
      <c r="J9" s="192" t="s">
        <v>57</v>
      </c>
      <c r="K9" s="193"/>
      <c r="L9" s="207" t="s">
        <v>128</v>
      </c>
      <c r="M9" s="208"/>
      <c r="N9" s="208"/>
      <c r="O9" s="208"/>
      <c r="P9" s="208"/>
      <c r="Q9" s="209"/>
      <c r="R9" s="3"/>
    </row>
    <row r="10" spans="2:18" ht="23.25" customHeight="1" thickBot="1" x14ac:dyDescent="0.25">
      <c r="B10" s="2"/>
      <c r="C10" s="32" t="s">
        <v>58</v>
      </c>
      <c r="D10" s="281" t="s">
        <v>117</v>
      </c>
      <c r="E10" s="282"/>
      <c r="F10" s="282"/>
      <c r="G10" s="282"/>
      <c r="H10" s="282"/>
      <c r="I10" s="283"/>
      <c r="J10" s="194"/>
      <c r="K10" s="195"/>
      <c r="L10" s="210"/>
      <c r="M10" s="211"/>
      <c r="N10" s="211"/>
      <c r="O10" s="211"/>
      <c r="P10" s="211"/>
      <c r="Q10" s="21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0" t="s">
        <v>14</v>
      </c>
      <c r="D12" s="201"/>
      <c r="E12" s="200" t="s">
        <v>61</v>
      </c>
      <c r="F12" s="202"/>
      <c r="G12" s="203" t="s">
        <v>1</v>
      </c>
      <c r="H12" s="204"/>
      <c r="I12" s="200" t="s">
        <v>3</v>
      </c>
      <c r="J12" s="202"/>
      <c r="K12" s="205" t="s">
        <v>6</v>
      </c>
      <c r="L12" s="206"/>
      <c r="M12" s="157" t="s">
        <v>2</v>
      </c>
      <c r="N12" s="216"/>
      <c r="O12" s="217"/>
      <c r="P12" s="187" t="s">
        <v>63</v>
      </c>
      <c r="Q12" s="188"/>
      <c r="R12" s="3"/>
    </row>
    <row r="13" spans="2:18" ht="15" customHeight="1" x14ac:dyDescent="0.2">
      <c r="B13" s="2"/>
      <c r="C13" s="324" t="s">
        <v>134</v>
      </c>
      <c r="D13" s="325"/>
      <c r="E13" s="324" t="s">
        <v>75</v>
      </c>
      <c r="F13" s="219"/>
      <c r="G13" s="222" t="s">
        <v>76</v>
      </c>
      <c r="H13" s="223"/>
      <c r="I13" s="149" t="s">
        <v>4</v>
      </c>
      <c r="J13" s="197"/>
      <c r="K13" s="145" t="s">
        <v>8</v>
      </c>
      <c r="L13" s="146"/>
      <c r="M13" s="149" t="s">
        <v>114</v>
      </c>
      <c r="N13" s="150"/>
      <c r="O13" s="151"/>
      <c r="P13" s="196" t="s">
        <v>68</v>
      </c>
      <c r="Q13" s="197"/>
      <c r="R13" s="3"/>
    </row>
    <row r="14" spans="2:18" ht="69" customHeight="1" thickBot="1" x14ac:dyDescent="0.25">
      <c r="B14" s="2"/>
      <c r="C14" s="220"/>
      <c r="D14" s="327"/>
      <c r="E14" s="220"/>
      <c r="F14" s="221"/>
      <c r="G14" s="224"/>
      <c r="H14" s="225"/>
      <c r="I14" s="152"/>
      <c r="J14" s="199"/>
      <c r="K14" s="147"/>
      <c r="L14" s="148"/>
      <c r="M14" s="152"/>
      <c r="N14" s="153"/>
      <c r="O14" s="154"/>
      <c r="P14" s="198"/>
      <c r="Q14" s="199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7" t="s">
        <v>11</v>
      </c>
      <c r="D16" s="160" t="s">
        <v>25</v>
      </c>
      <c r="E16" s="161"/>
      <c r="F16" s="162" t="s">
        <v>89</v>
      </c>
      <c r="G16" s="16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8"/>
      <c r="D17" s="164" t="s">
        <v>26</v>
      </c>
      <c r="E17" s="165"/>
      <c r="F17" s="129" t="s">
        <v>90</v>
      </c>
      <c r="G17" s="13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9"/>
      <c r="D18" s="166" t="s">
        <v>27</v>
      </c>
      <c r="E18" s="167"/>
      <c r="F18" s="168" t="s">
        <v>91</v>
      </c>
      <c r="G18" s="16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3" t="s">
        <v>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3"/>
    </row>
    <row r="24" spans="2:20" ht="27" customHeight="1" thickBot="1" x14ac:dyDescent="0.25">
      <c r="B24" s="2"/>
      <c r="C24" s="50" t="s">
        <v>16</v>
      </c>
      <c r="D24" s="174" t="s">
        <v>79</v>
      </c>
      <c r="E24" s="143"/>
      <c r="F24" s="144"/>
      <c r="G24" s="142" t="s">
        <v>80</v>
      </c>
      <c r="H24" s="143"/>
      <c r="I24" s="144"/>
      <c r="J24" s="142" t="s">
        <v>81</v>
      </c>
      <c r="K24" s="143"/>
      <c r="L24" s="144"/>
      <c r="M24" s="142" t="s">
        <v>82</v>
      </c>
      <c r="N24" s="143"/>
      <c r="O24" s="144"/>
      <c r="P24" s="155" t="s">
        <v>13</v>
      </c>
      <c r="Q24" s="156"/>
      <c r="R24" s="3"/>
    </row>
    <row r="25" spans="2:20" ht="15" customHeight="1" x14ac:dyDescent="0.2">
      <c r="B25" s="2"/>
      <c r="C25" s="51" t="s">
        <v>17</v>
      </c>
      <c r="D25" s="136">
        <v>0.1</v>
      </c>
      <c r="E25" s="137"/>
      <c r="F25" s="138"/>
      <c r="G25" s="139">
        <v>0.2</v>
      </c>
      <c r="H25" s="137"/>
      <c r="I25" s="138"/>
      <c r="J25" s="139">
        <v>0.25</v>
      </c>
      <c r="K25" s="137"/>
      <c r="L25" s="138"/>
      <c r="M25" s="139">
        <v>0.25</v>
      </c>
      <c r="N25" s="137"/>
      <c r="O25" s="138"/>
      <c r="P25" s="140">
        <v>0.8</v>
      </c>
      <c r="Q25" s="141"/>
      <c r="R25" s="3"/>
    </row>
    <row r="26" spans="2:20" x14ac:dyDescent="0.2">
      <c r="B26" s="2"/>
      <c r="C26" s="52" t="s">
        <v>15</v>
      </c>
      <c r="D26" s="129">
        <v>319</v>
      </c>
      <c r="E26" s="130"/>
      <c r="F26" s="131"/>
      <c r="G26" s="132">
        <v>322</v>
      </c>
      <c r="H26" s="130"/>
      <c r="I26" s="131"/>
      <c r="J26" s="132">
        <v>271</v>
      </c>
      <c r="K26" s="130"/>
      <c r="L26" s="131"/>
      <c r="M26" s="132"/>
      <c r="N26" s="130"/>
      <c r="O26" s="131"/>
      <c r="P26" s="133"/>
      <c r="Q26" s="134"/>
      <c r="R26" s="3"/>
    </row>
    <row r="27" spans="2:20" ht="15.75" customHeight="1" x14ac:dyDescent="0.2">
      <c r="B27" s="2"/>
      <c r="C27" s="52" t="s">
        <v>35</v>
      </c>
      <c r="D27" s="129">
        <f>318+29</f>
        <v>347</v>
      </c>
      <c r="E27" s="130"/>
      <c r="F27" s="131"/>
      <c r="G27" s="132">
        <v>324</v>
      </c>
      <c r="H27" s="130"/>
      <c r="I27" s="131"/>
      <c r="J27" s="132">
        <v>273</v>
      </c>
      <c r="K27" s="130"/>
      <c r="L27" s="131"/>
      <c r="M27" s="132"/>
      <c r="N27" s="130"/>
      <c r="O27" s="131"/>
      <c r="P27" s="132"/>
      <c r="Q27" s="135"/>
      <c r="R27" s="3"/>
    </row>
    <row r="28" spans="2:20" ht="15.75" customHeight="1" thickBot="1" x14ac:dyDescent="0.25">
      <c r="B28" s="2"/>
      <c r="C28" s="53" t="s">
        <v>28</v>
      </c>
      <c r="D28" s="381">
        <f>(D26/D27)*100</f>
        <v>91.930835734870314</v>
      </c>
      <c r="E28" s="382"/>
      <c r="F28" s="383"/>
      <c r="G28" s="381">
        <f>(G26/G27)*100</f>
        <v>99.382716049382708</v>
      </c>
      <c r="H28" s="382"/>
      <c r="I28" s="383"/>
      <c r="J28" s="381">
        <f>(J26/J27)*100</f>
        <v>99.26739926739927</v>
      </c>
      <c r="K28" s="382"/>
      <c r="L28" s="383"/>
      <c r="M28" s="381" t="e">
        <f>(M26/M27)*100</f>
        <v>#DIV/0!</v>
      </c>
      <c r="N28" s="382"/>
      <c r="O28" s="383"/>
      <c r="P28" s="385" t="e">
        <f>+(P26/P27)*100</f>
        <v>#DIV/0!</v>
      </c>
      <c r="Q28" s="386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1"/>
      <c r="J31" s="121"/>
      <c r="K31" s="121"/>
      <c r="L31" s="121"/>
      <c r="M31" s="121"/>
      <c r="N31" s="121"/>
      <c r="O31" s="121"/>
      <c r="P31" s="121"/>
      <c r="Q31" s="12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2" t="s">
        <v>21</v>
      </c>
      <c r="D42" s="123"/>
      <c r="E42" s="123"/>
      <c r="F42" s="123"/>
      <c r="G42" s="123"/>
      <c r="H42" s="123"/>
      <c r="I42" s="123"/>
      <c r="J42" s="123"/>
      <c r="K42" s="124" t="s">
        <v>71</v>
      </c>
      <c r="L42" s="125"/>
      <c r="M42" s="125"/>
      <c r="N42" s="125"/>
      <c r="O42" s="125"/>
      <c r="P42" s="125"/>
      <c r="Q42" s="126"/>
      <c r="R42" s="3"/>
    </row>
    <row r="43" spans="2:18" ht="28.5" customHeight="1" thickBot="1" x14ac:dyDescent="0.25">
      <c r="B43" s="2"/>
      <c r="C43" s="34"/>
      <c r="D43" s="35" t="s">
        <v>73</v>
      </c>
      <c r="E43" s="127" t="s">
        <v>74</v>
      </c>
      <c r="F43" s="127"/>
      <c r="G43" s="127"/>
      <c r="H43" s="127"/>
      <c r="I43" s="127"/>
      <c r="J43" s="128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9" t="s">
        <v>141</v>
      </c>
      <c r="E44" s="108" t="s">
        <v>142</v>
      </c>
      <c r="F44" s="109"/>
      <c r="G44" s="109"/>
      <c r="H44" s="109"/>
      <c r="I44" s="109"/>
      <c r="J44" s="110"/>
      <c r="K44" s="111"/>
      <c r="L44" s="111"/>
      <c r="M44" s="111"/>
      <c r="N44" s="111"/>
      <c r="O44" s="111"/>
      <c r="P44" s="111"/>
      <c r="Q44" s="112"/>
      <c r="R44" s="3"/>
    </row>
    <row r="45" spans="2:18" ht="69.75" customHeight="1" thickBot="1" x14ac:dyDescent="0.25">
      <c r="B45" s="2"/>
      <c r="C45" s="12" t="s">
        <v>19</v>
      </c>
      <c r="D45" s="59" t="s">
        <v>149</v>
      </c>
      <c r="E45" s="108" t="s">
        <v>150</v>
      </c>
      <c r="F45" s="109"/>
      <c r="G45" s="109"/>
      <c r="H45" s="109"/>
      <c r="I45" s="109"/>
      <c r="J45" s="110"/>
      <c r="K45" s="111"/>
      <c r="L45" s="111"/>
      <c r="M45" s="111"/>
      <c r="N45" s="111"/>
      <c r="O45" s="111"/>
      <c r="P45" s="111"/>
      <c r="Q45" s="112"/>
      <c r="R45" s="3"/>
    </row>
    <row r="46" spans="2:18" ht="111" customHeight="1" thickBot="1" x14ac:dyDescent="0.25">
      <c r="B46" s="2"/>
      <c r="C46" s="12" t="s">
        <v>84</v>
      </c>
      <c r="D46" s="59" t="s">
        <v>152</v>
      </c>
      <c r="E46" s="384" t="s">
        <v>158</v>
      </c>
      <c r="F46" s="285"/>
      <c r="G46" s="285"/>
      <c r="H46" s="285"/>
      <c r="I46" s="285"/>
      <c r="J46" s="286"/>
      <c r="K46" s="111"/>
      <c r="L46" s="111"/>
      <c r="M46" s="111"/>
      <c r="N46" s="111"/>
      <c r="O46" s="111"/>
      <c r="P46" s="111"/>
      <c r="Q46" s="112"/>
      <c r="R46" s="3"/>
    </row>
    <row r="47" spans="2:18" ht="75.75" customHeight="1" thickBot="1" x14ac:dyDescent="0.25">
      <c r="B47" s="2"/>
      <c r="C47" s="12" t="s">
        <v>20</v>
      </c>
      <c r="D47" s="92"/>
      <c r="E47" s="384"/>
      <c r="F47" s="285"/>
      <c r="G47" s="285"/>
      <c r="H47" s="285"/>
      <c r="I47" s="285"/>
      <c r="J47" s="286"/>
      <c r="K47" s="111"/>
      <c r="L47" s="111"/>
      <c r="M47" s="111"/>
      <c r="N47" s="111"/>
      <c r="O47" s="111"/>
      <c r="P47" s="111"/>
      <c r="Q47" s="112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99"/>
      <c r="N96" s="99"/>
    </row>
    <row r="97" spans="3:14" ht="25.5" hidden="1" x14ac:dyDescent="0.2">
      <c r="C97" s="41" t="s">
        <v>45</v>
      </c>
      <c r="D97" s="43"/>
      <c r="H97" s="27" t="s">
        <v>70</v>
      </c>
      <c r="I97" s="27" t="s">
        <v>83</v>
      </c>
      <c r="J97" s="27" t="s">
        <v>66</v>
      </c>
      <c r="M97" s="98"/>
      <c r="N97" s="98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98"/>
      <c r="N98" s="98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98"/>
      <c r="N99" s="98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98"/>
      <c r="N100" s="98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98"/>
      <c r="N101" s="98"/>
    </row>
    <row r="102" spans="3:14" hidden="1" x14ac:dyDescent="0.2">
      <c r="C102" s="41" t="s">
        <v>50</v>
      </c>
      <c r="D102" s="43"/>
      <c r="M102" s="99"/>
      <c r="N102" s="99"/>
    </row>
    <row r="103" spans="3:14" ht="66" hidden="1" customHeight="1" x14ac:dyDescent="0.2">
      <c r="C103" s="41" t="s">
        <v>51</v>
      </c>
      <c r="D103" s="43"/>
      <c r="M103" s="107"/>
      <c r="N103" s="107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M26 G26 D26 P26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1"/>
  <sheetViews>
    <sheetView showGridLines="0" tabSelected="1" showWhiteSpace="0" zoomScale="70" zoomScaleNormal="70" zoomScaleSheetLayoutView="70" zoomScalePageLayoutView="70" workbookViewId="0">
      <selection activeCell="P13" sqref="P13:Q1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0"/>
      <c r="C2" s="231"/>
      <c r="D2" s="232"/>
      <c r="E2" s="236" t="s">
        <v>62</v>
      </c>
      <c r="F2" s="237"/>
      <c r="G2" s="237"/>
      <c r="H2" s="237"/>
      <c r="I2" s="237"/>
      <c r="J2" s="237"/>
      <c r="K2" s="237"/>
      <c r="L2" s="237"/>
      <c r="M2" s="237"/>
      <c r="N2" s="238"/>
      <c r="O2" s="245" t="s">
        <v>77</v>
      </c>
      <c r="P2" s="245"/>
      <c r="Q2" s="245"/>
      <c r="R2" s="245"/>
    </row>
    <row r="3" spans="2:18" ht="24.75" customHeight="1" x14ac:dyDescent="0.2">
      <c r="B3" s="233"/>
      <c r="C3" s="234"/>
      <c r="D3" s="235"/>
      <c r="E3" s="239"/>
      <c r="F3" s="240"/>
      <c r="G3" s="240"/>
      <c r="H3" s="240"/>
      <c r="I3" s="240"/>
      <c r="J3" s="240"/>
      <c r="K3" s="240"/>
      <c r="L3" s="240"/>
      <c r="M3" s="240"/>
      <c r="N3" s="241"/>
      <c r="O3" s="245" t="s">
        <v>103</v>
      </c>
      <c r="P3" s="245"/>
      <c r="Q3" s="245"/>
      <c r="R3" s="245"/>
    </row>
    <row r="4" spans="2:18" ht="24.75" customHeight="1" thickBot="1" x14ac:dyDescent="0.25">
      <c r="B4" s="233"/>
      <c r="C4" s="234"/>
      <c r="D4" s="235"/>
      <c r="E4" s="242"/>
      <c r="F4" s="243"/>
      <c r="G4" s="243"/>
      <c r="H4" s="243"/>
      <c r="I4" s="243"/>
      <c r="J4" s="243"/>
      <c r="K4" s="243"/>
      <c r="L4" s="243"/>
      <c r="M4" s="243"/>
      <c r="N4" s="244"/>
      <c r="O4" s="245" t="s">
        <v>104</v>
      </c>
      <c r="P4" s="245"/>
      <c r="Q4" s="245"/>
      <c r="R4" s="245"/>
    </row>
    <row r="5" spans="2:18" ht="13.5" thickBot="1" x14ac:dyDescent="0.25">
      <c r="B5" s="226" t="s">
        <v>130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8"/>
      <c r="P5" s="228"/>
      <c r="Q5" s="228"/>
      <c r="R5" s="229"/>
    </row>
    <row r="6" spans="2:18" ht="15" customHeight="1" thickBot="1" x14ac:dyDescent="0.25">
      <c r="B6" s="175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</row>
    <row r="7" spans="2:18" ht="13.5" thickBot="1" x14ac:dyDescent="0.25">
      <c r="B7" s="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3"/>
    </row>
    <row r="8" spans="2:18" ht="23.25" customHeight="1" thickBot="1" x14ac:dyDescent="0.25">
      <c r="B8" s="2"/>
      <c r="C8" s="32" t="s">
        <v>60</v>
      </c>
      <c r="D8" s="179" t="s">
        <v>38</v>
      </c>
      <c r="E8" s="180"/>
      <c r="F8" s="180"/>
      <c r="G8" s="180"/>
      <c r="H8" s="180"/>
      <c r="I8" s="181"/>
      <c r="J8" s="182" t="s">
        <v>56</v>
      </c>
      <c r="K8" s="183"/>
      <c r="L8" s="184" t="s">
        <v>113</v>
      </c>
      <c r="M8" s="185"/>
      <c r="N8" s="185"/>
      <c r="O8" s="185"/>
      <c r="P8" s="185"/>
      <c r="Q8" s="186"/>
      <c r="R8" s="3"/>
    </row>
    <row r="9" spans="2:18" ht="17.25" customHeight="1" thickBot="1" x14ac:dyDescent="0.25">
      <c r="B9" s="2"/>
      <c r="C9" s="32" t="s">
        <v>59</v>
      </c>
      <c r="D9" s="189" t="s">
        <v>108</v>
      </c>
      <c r="E9" s="190"/>
      <c r="F9" s="190"/>
      <c r="G9" s="190"/>
      <c r="H9" s="190"/>
      <c r="I9" s="191"/>
      <c r="J9" s="192" t="s">
        <v>57</v>
      </c>
      <c r="K9" s="193"/>
      <c r="L9" s="207" t="s">
        <v>126</v>
      </c>
      <c r="M9" s="208"/>
      <c r="N9" s="208"/>
      <c r="O9" s="208"/>
      <c r="P9" s="208"/>
      <c r="Q9" s="209"/>
      <c r="R9" s="3"/>
    </row>
    <row r="10" spans="2:18" ht="30.75" customHeight="1" thickBot="1" x14ac:dyDescent="0.25">
      <c r="B10" s="2"/>
      <c r="C10" s="32" t="s">
        <v>58</v>
      </c>
      <c r="D10" s="189" t="s">
        <v>93</v>
      </c>
      <c r="E10" s="190"/>
      <c r="F10" s="190"/>
      <c r="G10" s="190"/>
      <c r="H10" s="190"/>
      <c r="I10" s="191"/>
      <c r="J10" s="194"/>
      <c r="K10" s="195"/>
      <c r="L10" s="210"/>
      <c r="M10" s="211"/>
      <c r="N10" s="211"/>
      <c r="O10" s="211"/>
      <c r="P10" s="211"/>
      <c r="Q10" s="21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0" t="s">
        <v>14</v>
      </c>
      <c r="D12" s="201"/>
      <c r="E12" s="200" t="s">
        <v>61</v>
      </c>
      <c r="F12" s="202"/>
      <c r="G12" s="203" t="s">
        <v>1</v>
      </c>
      <c r="H12" s="204"/>
      <c r="I12" s="200" t="s">
        <v>3</v>
      </c>
      <c r="J12" s="202"/>
      <c r="K12" s="205" t="s">
        <v>6</v>
      </c>
      <c r="L12" s="206"/>
      <c r="M12" s="157" t="s">
        <v>2</v>
      </c>
      <c r="N12" s="216"/>
      <c r="O12" s="217"/>
      <c r="P12" s="187" t="s">
        <v>63</v>
      </c>
      <c r="Q12" s="188"/>
      <c r="R12" s="3"/>
    </row>
    <row r="13" spans="2:18" ht="54" customHeight="1" x14ac:dyDescent="0.2">
      <c r="B13" s="2"/>
      <c r="C13" s="100" t="s">
        <v>127</v>
      </c>
      <c r="D13" s="101"/>
      <c r="E13" s="218" t="s">
        <v>75</v>
      </c>
      <c r="F13" s="219"/>
      <c r="G13" s="222" t="s">
        <v>76</v>
      </c>
      <c r="H13" s="223"/>
      <c r="I13" s="149" t="s">
        <v>125</v>
      </c>
      <c r="J13" s="197"/>
      <c r="K13" s="145" t="s">
        <v>9</v>
      </c>
      <c r="L13" s="146"/>
      <c r="M13" s="149" t="s">
        <v>112</v>
      </c>
      <c r="N13" s="150"/>
      <c r="O13" s="151"/>
      <c r="P13" s="196" t="s">
        <v>68</v>
      </c>
      <c r="Q13" s="197"/>
      <c r="R13" s="3"/>
    </row>
    <row r="14" spans="2:18" ht="25.5" customHeight="1" thickBot="1" x14ac:dyDescent="0.25">
      <c r="B14" s="2"/>
      <c r="C14" s="102"/>
      <c r="D14" s="103"/>
      <c r="E14" s="220"/>
      <c r="F14" s="221"/>
      <c r="G14" s="224"/>
      <c r="H14" s="225"/>
      <c r="I14" s="152"/>
      <c r="J14" s="199"/>
      <c r="K14" s="147"/>
      <c r="L14" s="148"/>
      <c r="M14" s="152"/>
      <c r="N14" s="153"/>
      <c r="O14" s="154"/>
      <c r="P14" s="198"/>
      <c r="Q14" s="199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57" t="s">
        <v>11</v>
      </c>
      <c r="D16" s="160" t="s">
        <v>25</v>
      </c>
      <c r="E16" s="161"/>
      <c r="F16" s="162" t="s">
        <v>118</v>
      </c>
      <c r="G16" s="16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8"/>
      <c r="D17" s="164" t="s">
        <v>26</v>
      </c>
      <c r="E17" s="165"/>
      <c r="F17" s="387" t="s">
        <v>119</v>
      </c>
      <c r="G17" s="13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9"/>
      <c r="D18" s="166" t="s">
        <v>27</v>
      </c>
      <c r="E18" s="167"/>
      <c r="F18" s="388" t="s">
        <v>120</v>
      </c>
      <c r="G18" s="16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2" t="s">
        <v>12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"/>
    </row>
    <row r="24" spans="2:20" ht="27" customHeight="1" x14ac:dyDescent="0.2">
      <c r="B24" s="2"/>
      <c r="C24" s="70" t="s">
        <v>16</v>
      </c>
      <c r="D24" s="393" t="s">
        <v>105</v>
      </c>
      <c r="E24" s="394"/>
      <c r="F24" s="394"/>
      <c r="G24" s="394"/>
      <c r="H24" s="394"/>
      <c r="I24" s="395"/>
      <c r="J24" s="393" t="s">
        <v>106</v>
      </c>
      <c r="K24" s="394"/>
      <c r="L24" s="394"/>
      <c r="M24" s="394"/>
      <c r="N24" s="394"/>
      <c r="O24" s="395"/>
      <c r="P24" s="396" t="s">
        <v>13</v>
      </c>
      <c r="Q24" s="397"/>
      <c r="R24" s="3"/>
    </row>
    <row r="25" spans="2:20" ht="15" customHeight="1" x14ac:dyDescent="0.2">
      <c r="B25" s="2"/>
      <c r="C25" s="70" t="s">
        <v>17</v>
      </c>
      <c r="D25" s="398">
        <v>0.2</v>
      </c>
      <c r="E25" s="399"/>
      <c r="F25" s="399"/>
      <c r="G25" s="399"/>
      <c r="H25" s="399"/>
      <c r="I25" s="400"/>
      <c r="J25" s="398">
        <v>0.2</v>
      </c>
      <c r="K25" s="399"/>
      <c r="L25" s="399"/>
      <c r="M25" s="399"/>
      <c r="N25" s="399"/>
      <c r="O25" s="400"/>
      <c r="P25" s="398">
        <v>0.2</v>
      </c>
      <c r="Q25" s="400"/>
      <c r="R25" s="3"/>
    </row>
    <row r="26" spans="2:20" x14ac:dyDescent="0.2">
      <c r="B26" s="2"/>
      <c r="C26" s="71" t="s">
        <v>15</v>
      </c>
      <c r="D26" s="132">
        <v>35</v>
      </c>
      <c r="E26" s="130"/>
      <c r="F26" s="130"/>
      <c r="G26" s="130"/>
      <c r="H26" s="130"/>
      <c r="I26" s="131"/>
      <c r="J26" s="132"/>
      <c r="K26" s="130"/>
      <c r="L26" s="130"/>
      <c r="M26" s="130"/>
      <c r="N26" s="130"/>
      <c r="O26" s="131"/>
      <c r="P26" s="133"/>
      <c r="Q26" s="401"/>
      <c r="R26" s="3"/>
    </row>
    <row r="27" spans="2:20" ht="15.75" customHeight="1" x14ac:dyDescent="0.2">
      <c r="B27" s="2"/>
      <c r="C27" s="71" t="s">
        <v>35</v>
      </c>
      <c r="D27" s="132">
        <v>119</v>
      </c>
      <c r="E27" s="130"/>
      <c r="F27" s="130"/>
      <c r="G27" s="130"/>
      <c r="H27" s="130"/>
      <c r="I27" s="131"/>
      <c r="J27" s="132"/>
      <c r="K27" s="130"/>
      <c r="L27" s="130"/>
      <c r="M27" s="130"/>
      <c r="N27" s="130"/>
      <c r="O27" s="131"/>
      <c r="P27" s="133"/>
      <c r="Q27" s="401"/>
      <c r="R27" s="3"/>
    </row>
    <row r="28" spans="2:20" ht="15.75" customHeight="1" x14ac:dyDescent="0.2">
      <c r="B28" s="2"/>
      <c r="C28" s="71" t="s">
        <v>28</v>
      </c>
      <c r="D28" s="389">
        <f>D26/D27</f>
        <v>0.29411764705882354</v>
      </c>
      <c r="E28" s="390"/>
      <c r="F28" s="390"/>
      <c r="G28" s="390"/>
      <c r="H28" s="390"/>
      <c r="I28" s="391"/>
      <c r="J28" s="389" t="e">
        <f>J26/J27</f>
        <v>#DIV/0!</v>
      </c>
      <c r="K28" s="390"/>
      <c r="L28" s="390"/>
      <c r="M28" s="390"/>
      <c r="N28" s="390"/>
      <c r="O28" s="391"/>
      <c r="P28" s="398" t="e">
        <f>P26/P27</f>
        <v>#DIV/0!</v>
      </c>
      <c r="Q28" s="400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84"/>
      <c r="J31" s="284"/>
      <c r="K31" s="284"/>
      <c r="L31" s="284"/>
      <c r="M31" s="284"/>
      <c r="N31" s="284"/>
      <c r="O31" s="284"/>
      <c r="P31" s="284"/>
      <c r="Q31" s="28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87" t="s">
        <v>21</v>
      </c>
      <c r="D42" s="288"/>
      <c r="E42" s="288"/>
      <c r="F42" s="288"/>
      <c r="G42" s="288"/>
      <c r="H42" s="288"/>
      <c r="I42" s="288"/>
      <c r="J42" s="288"/>
      <c r="K42" s="175" t="s">
        <v>71</v>
      </c>
      <c r="L42" s="176"/>
      <c r="M42" s="176"/>
      <c r="N42" s="176"/>
      <c r="O42" s="176"/>
      <c r="P42" s="176"/>
      <c r="Q42" s="177"/>
      <c r="R42" s="3"/>
    </row>
    <row r="43" spans="2:18" ht="28.5" customHeight="1" thickBot="1" x14ac:dyDescent="0.25">
      <c r="B43" s="2"/>
      <c r="C43" s="34"/>
      <c r="D43" s="35" t="s">
        <v>73</v>
      </c>
      <c r="E43" s="127" t="s">
        <v>74</v>
      </c>
      <c r="F43" s="127"/>
      <c r="G43" s="127"/>
      <c r="H43" s="127"/>
      <c r="I43" s="127"/>
      <c r="J43" s="128"/>
      <c r="K43" s="46"/>
      <c r="L43" s="47"/>
      <c r="M43" s="47"/>
      <c r="N43" s="47"/>
      <c r="O43" s="47"/>
      <c r="P43" s="47"/>
      <c r="Q43" s="48"/>
      <c r="R43" s="3"/>
    </row>
    <row r="44" spans="2:18" ht="68.25" customHeight="1" thickBot="1" x14ac:dyDescent="0.25">
      <c r="B44" s="2"/>
      <c r="C44" s="11" t="s">
        <v>18</v>
      </c>
      <c r="D44" s="56" t="s">
        <v>143</v>
      </c>
      <c r="E44" s="384" t="s">
        <v>151</v>
      </c>
      <c r="F44" s="285"/>
      <c r="G44" s="285"/>
      <c r="H44" s="285"/>
      <c r="I44" s="285"/>
      <c r="J44" s="286"/>
      <c r="K44" s="111"/>
      <c r="L44" s="111"/>
      <c r="M44" s="111"/>
      <c r="N44" s="111"/>
      <c r="O44" s="111"/>
      <c r="P44" s="111"/>
      <c r="Q44" s="112"/>
      <c r="R44" s="3"/>
    </row>
    <row r="45" spans="2:18" ht="58.5" customHeight="1" thickBot="1" x14ac:dyDescent="0.25">
      <c r="B45" s="2"/>
      <c r="C45" s="12" t="s">
        <v>19</v>
      </c>
      <c r="D45" s="93"/>
      <c r="E45" s="384"/>
      <c r="F45" s="285"/>
      <c r="G45" s="285"/>
      <c r="H45" s="285"/>
      <c r="I45" s="285"/>
      <c r="J45" s="286"/>
      <c r="K45" s="111"/>
      <c r="L45" s="111"/>
      <c r="M45" s="111"/>
      <c r="N45" s="111"/>
      <c r="O45" s="111"/>
      <c r="P45" s="111"/>
      <c r="Q45" s="112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B5:R5"/>
    <mergeCell ref="K12:L12"/>
    <mergeCell ref="J9:K10"/>
    <mergeCell ref="L9:Q10"/>
    <mergeCell ref="D10:I10"/>
    <mergeCell ref="M12:O12"/>
    <mergeCell ref="P12:Q12"/>
    <mergeCell ref="B2:D4"/>
    <mergeCell ref="E2:N4"/>
    <mergeCell ref="O2:R2"/>
    <mergeCell ref="O3:R3"/>
    <mergeCell ref="O4:R4"/>
    <mergeCell ref="K13:L14"/>
    <mergeCell ref="M13:O14"/>
    <mergeCell ref="P26:Q26"/>
    <mergeCell ref="D27:I27"/>
    <mergeCell ref="J27:O27"/>
    <mergeCell ref="P27:Q27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</mergeCells>
  <dataValidations xWindow="1065" yWindow="303" count="17"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Realice un pequeño análisis, acerca del cumplimiento o incumplimiento del indicador, identificando los factores que fueron relevantes en el resultado del indicador." sqref="C44:C45 D45:J45 E44:J44"/>
    <dataValidation allowBlank="1" showInputMessage="1" showErrorMessage="1" prompt="Identifique el valor registrado en el numerador de la fórmula de cálculo" sqref="J26:J28 D26:D28 P25:P28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Valor que se espera alcance el Indicador" sqref="J25 D25"/>
    <dataValidation type="list" allowBlank="1" showInputMessage="1" showErrorMessage="1" prompt="Selecione de la lista desplegable la tendencia esperada" sqref="P13:Q14">
      <formula1>#REF!</formula1>
    </dataValidation>
    <dataValidation type="list" allowBlank="1" showInputMessage="1" showErrorMessage="1" sqref="D8:I8">
      <formula1>#REF!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2019-06-06T15:19:25Z</cp:lastPrinted>
  <dcterms:created xsi:type="dcterms:W3CDTF">2013-03-27T13:59:56Z</dcterms:created>
  <dcterms:modified xsi:type="dcterms:W3CDTF">2021-10-20T21:46:00Z</dcterms:modified>
</cp:coreProperties>
</file>