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defaultThemeVersion="124226"/>
  <mc:AlternateContent xmlns:mc="http://schemas.openxmlformats.org/markup-compatibility/2006">
    <mc:Choice Requires="x15">
      <x15ac:absPath xmlns:x15ac="http://schemas.microsoft.com/office/spreadsheetml/2010/11/ac" url="I:\Users\bjrodriguez\Documents\CB\Boris Jose R_G\2024\Indicadores\reporte Indicadores\Reportes y publicar\Publicar Indicadores\Publicar indicadores 3 Tr\"/>
    </mc:Choice>
  </mc:AlternateContent>
  <bookViews>
    <workbookView xWindow="-120" yWindow="-120" windowWidth="20730" windowHeight="11160" tabRatio="808"/>
  </bookViews>
  <sheets>
    <sheet name="Proposiciones debatidas" sheetId="9" r:id="rId1"/>
  </sheets>
  <definedNames>
    <definedName name="_xlnm.Print_Area" localSheetId="0">'Proposiciones debatidas'!$B$2:$R$49</definedName>
    <definedName name="Fuente_indicador">'Proposiciones debatidas'!$M$96:$M$102</definedName>
    <definedName name="GESTIÓN_ADMINISTRATIVA_Y_FINANCIERA">#REF!</definedName>
    <definedName name="GESTIÓN_CONTRACTUAL">#REF!</definedName>
    <definedName name="GESTIÓN_DE_EVALUACIÓN_Y_MEJORA">#REF!</definedName>
    <definedName name="GESTIÓN_DE_LA_INFORMACIÓN_Y_LAS_COMUNICACIONES">#REF!</definedName>
    <definedName name="GESTIÓN_DE_LA_INFRAESTRUCTURA">#REF!</definedName>
    <definedName name="GESTIÓN_DE_RECURSOS">#REF!</definedName>
    <definedName name="GESTIÓN_DE_SUMINISTRO_DE_BIENES_Y_SERVICIOS">#REF!</definedName>
    <definedName name="GESTIÓN_JURÍDICA">#REF!</definedName>
    <definedName name="INVESTIGACIÓN_Y_DESARROLLO_DE_LA_GESTIÓN_PENITENCIARIA_Y_CARCELARIA">#REF!</definedName>
    <definedName name="Periodicidad">'Proposiciones debatidas'!$I$96:$I$101</definedName>
    <definedName name="PLANEACIÓN_ESTRATÉGICA_Y_GESTIÓN_ORGANIZACIONAL">#REF!</definedName>
    <definedName name="Procesos">#REF!</definedName>
    <definedName name="Tipo_indicador" localSheetId="0">'Proposiciones debatidas'!$H$96:$H$98</definedName>
  </definedNames>
  <calcPr calcId="162913"/>
</workbook>
</file>

<file path=xl/calcChain.xml><?xml version="1.0" encoding="utf-8"?>
<calcChain xmlns="http://schemas.openxmlformats.org/spreadsheetml/2006/main">
  <c r="J27" i="9" l="1"/>
  <c r="J26" i="9"/>
  <c r="G27" i="9" l="1"/>
  <c r="G26" i="9"/>
  <c r="D27" i="9" l="1"/>
  <c r="D26" i="9"/>
  <c r="P28" i="9" l="1"/>
  <c r="M28" i="9"/>
  <c r="J28" i="9" l="1"/>
  <c r="G28" i="9" l="1"/>
  <c r="D28" i="9" l="1"/>
</calcChain>
</file>

<file path=xl/sharedStrings.xml><?xml version="1.0" encoding="utf-8"?>
<sst xmlns="http://schemas.openxmlformats.org/spreadsheetml/2006/main" count="103" uniqueCount="98">
  <si>
    <t xml:space="preserve">  I. IDENTIFICACION DEL INDICADOR </t>
  </si>
  <si>
    <t>Unidad de Medida</t>
  </si>
  <si>
    <t xml:space="preserve">Fuente de Información </t>
  </si>
  <si>
    <t xml:space="preserve">Tipo de Indicador: </t>
  </si>
  <si>
    <t xml:space="preserve">Eficacia </t>
  </si>
  <si>
    <t>Efectividad</t>
  </si>
  <si>
    <t xml:space="preserve">Periodicidad: </t>
  </si>
  <si>
    <t xml:space="preserve">Mensual </t>
  </si>
  <si>
    <t>Trimestral</t>
  </si>
  <si>
    <t>Semestral</t>
  </si>
  <si>
    <t>Anual</t>
  </si>
  <si>
    <t xml:space="preserve">Rango de Gestión </t>
  </si>
  <si>
    <t>Registro de Resultados</t>
  </si>
  <si>
    <t>TOTAL PERIODO</t>
  </si>
  <si>
    <t>Fórmula de Cálculo</t>
  </si>
  <si>
    <t>Variable 1</t>
  </si>
  <si>
    <t>Periodo</t>
  </si>
  <si>
    <t>Meta</t>
  </si>
  <si>
    <t>ANALISIS DE RESULTADOS 1:</t>
  </si>
  <si>
    <t>ANALISIS DE RESULTADOS 2:</t>
  </si>
  <si>
    <t>ANALISIS DE RESULTADOS 4:</t>
  </si>
  <si>
    <t xml:space="preserve">ANÁLISIS DE RESULTADOS </t>
  </si>
  <si>
    <t>Tipo de Indicador</t>
  </si>
  <si>
    <t xml:space="preserve">            II.   RESULTADOS</t>
  </si>
  <si>
    <t>Periodicidad:</t>
  </si>
  <si>
    <t>Alto</t>
  </si>
  <si>
    <t>Medio</t>
  </si>
  <si>
    <t>Bajo</t>
  </si>
  <si>
    <t xml:space="preserve">Resultados </t>
  </si>
  <si>
    <t>Fuente de Indicador</t>
  </si>
  <si>
    <t>Plan de Acción</t>
  </si>
  <si>
    <t>Plan de Mejoramiento</t>
  </si>
  <si>
    <t>Caracterización de Proceso</t>
  </si>
  <si>
    <t>Proyectos de Inversión</t>
  </si>
  <si>
    <t>Acuerdos de Gestión</t>
  </si>
  <si>
    <t>Variable 2</t>
  </si>
  <si>
    <t>Gestión Jurídica</t>
  </si>
  <si>
    <t>PROCESO</t>
  </si>
  <si>
    <t>Gestión Financiera</t>
  </si>
  <si>
    <t>Gestión Documental</t>
  </si>
  <si>
    <t>Plan Estratégico</t>
  </si>
  <si>
    <t>Estrategia de Rendición de Cuentas</t>
  </si>
  <si>
    <t>Sistema de Gestión de Seguridad de Información</t>
  </si>
  <si>
    <t>Sistema de Gestión de Seguridad y Salud en el Trabajo</t>
  </si>
  <si>
    <t>Gestión Direccionamiento Estratégico</t>
  </si>
  <si>
    <t>Comunicaciones e Información</t>
  </si>
  <si>
    <t>Gestión Mejora Continua Sistema Integrado de Gestión</t>
  </si>
  <si>
    <t>Gestión Normativa</t>
  </si>
  <si>
    <t xml:space="preserve">Elección De Servidores Públicos Distritales </t>
  </si>
  <si>
    <t>Gestión Control Político</t>
  </si>
  <si>
    <t>Atención al Ciudadano</t>
  </si>
  <si>
    <t>Talento Humano</t>
  </si>
  <si>
    <t>Anales y Publicaciones y Relatoría</t>
  </si>
  <si>
    <t>Gestión de Recursos Físicos</t>
  </si>
  <si>
    <t>Sistemas y Seguridad de la Información</t>
  </si>
  <si>
    <t>Evaluación Independiente</t>
  </si>
  <si>
    <t>Nombre del Indicador:</t>
  </si>
  <si>
    <t>Descripción del Indicador:</t>
  </si>
  <si>
    <t>Responsable de la Medición:</t>
  </si>
  <si>
    <t>Responsable del Proceso:</t>
  </si>
  <si>
    <t>Proceso:</t>
  </si>
  <si>
    <t>Linea Base:</t>
  </si>
  <si>
    <t>Tendencia</t>
  </si>
  <si>
    <t>Tendencia:</t>
  </si>
  <si>
    <t>Constante</t>
  </si>
  <si>
    <t>Creciente</t>
  </si>
  <si>
    <t>Decreciente</t>
  </si>
  <si>
    <t>Acumulado</t>
  </si>
  <si>
    <t>Cuatrimestral</t>
  </si>
  <si>
    <t xml:space="preserve">Eficiencia </t>
  </si>
  <si>
    <t>ACCIONES TOMADAS PARA GENERAR EL CUMPLIMIENTO (SÓLO EN INCUMPLIMIENTO DEL INDICADOR)</t>
  </si>
  <si>
    <t>Cumple o No cumple</t>
  </si>
  <si>
    <t>FECHA DE REPORTE</t>
  </si>
  <si>
    <t>ANÁLISIS</t>
  </si>
  <si>
    <t>Bimestral</t>
  </si>
  <si>
    <t>VERSIÓN: 03</t>
  </si>
  <si>
    <t>FECHA: 15-Mar-2019</t>
  </si>
  <si>
    <t>ANALISIS DE RESULTADOS 3:</t>
  </si>
  <si>
    <t>CÓDIGO: GMC-FO-005</t>
  </si>
  <si>
    <t>HOJA DE VIDA DE INDICADOR DE GESTIÓN</t>
  </si>
  <si>
    <t>Proposiciones debatidas</t>
  </si>
  <si>
    <t>Este indicador mide las proposiciones priorizadas debatidas en la Corporación mediante el desarrollo del Control político</t>
  </si>
  <si>
    <t>(Proposiciones priorizadas debatidas/ Proposiciones priorizadas agendadas)*100</t>
  </si>
  <si>
    <t>Porcentaje</t>
  </si>
  <si>
    <t>80%-100%</t>
  </si>
  <si>
    <t>60%-79%</t>
  </si>
  <si>
    <t>0%-59%</t>
  </si>
  <si>
    <t>Trimestre I</t>
  </si>
  <si>
    <t>Trimestre II</t>
  </si>
  <si>
    <t>Trimestre III</t>
  </si>
  <si>
    <t>Trimestre IV</t>
  </si>
  <si>
    <t>Red interna SECRETARIA GENERAL -carpeta PROPOSICIONES</t>
  </si>
  <si>
    <t>Secretario General de Organismo de Control y Subsecretarios de Comisiones</t>
  </si>
  <si>
    <t>Secretaría General y Comisiones Permanentes</t>
  </si>
  <si>
    <t xml:space="preserve">
</t>
  </si>
  <si>
    <r>
      <rPr>
        <b/>
        <sz val="10"/>
        <rFont val="Arial"/>
        <family val="2"/>
      </rPr>
      <t xml:space="preserve">Secretaria General: </t>
    </r>
    <r>
      <rPr>
        <sz val="10"/>
        <rFont val="Arial"/>
        <family val="2"/>
      </rPr>
      <t xml:space="preserve">Se priorizaron y debatieron las siguientes proposiciones en control político:  
1-Proposicion 012 de 2024 "PREVENCION DEL ABUSO SEXUAL INFANTIL"
2-Proposicion 021 de 2024 "GESTIÓN CONTRACTUAL DE LA SECRETARIA DE CULTURA, RECREACION Y DEPORTE Y ELINSTITUTO DISTRITAL DE LAS ARTES"
3- Proposición 076 de 2024 "JÓVENES A LA U"
4-Proposición 142 de 2024 " FORO 8 MARZO 2024 "CONMEMORACIÓN DÍA INTERNACIONAL DE LA MUJER TRABAJADORA"
5-Proposición 290 de 2024"ACCIONES Y MECANISMOS ESTRATEGICOS PARA LA ATENCION A LA EMERGENCIA CLIMATICA EN BOGOTÁ"
6-Proposición 413 de 2024 "FORO SESION CONJUNTA CON EL CONSEJO DISTRITAL DE JUVENTUD EN CUMPLIMIENTO DE LA LEY 1885 DE 2018"
7- Proposición 431 de 2024 "FORO EN CONMEMORACION AL DIA INTERNACIONAL DE LA MUJER 2024-"HISTORIAS DE MUJERES REALES"
</t>
    </r>
    <r>
      <rPr>
        <b/>
        <sz val="10"/>
        <rFont val="Arial"/>
        <family val="2"/>
      </rPr>
      <t xml:space="preserve">La Comisión primera permanente del Plan de Desarrrollo: </t>
    </r>
    <r>
      <rPr>
        <sz val="10"/>
        <rFont val="Arial"/>
        <family val="2"/>
      </rPr>
      <t xml:space="preserve">En el Primer Trimestre de 2024, se concluyo el debate de las  Proposiciones 61/2024, 150/2024, 151/2024, 158/2024, 186/2024, 192/2024; 200/2024, 207/2024, 397/2024; de la vigencia 2024.  
En el Primer Trimestre de 2024  las Proposiciones priorizadas agendadas para debatir son las siguientes: 61/2024, 150/2024, 151/2024, 158/2024,186/2024, 192/2024; 200/2024, 207/2024, 397/2024 de la vigencia 2024.   
De acuerdo con los datos anteriores en materia de proposiciones debatidas se obtuvo como resultado un 100% de indicador para el primer trimestre del año 2024.
</t>
    </r>
    <r>
      <rPr>
        <b/>
        <sz val="10"/>
        <rFont val="Arial"/>
        <family val="2"/>
      </rPr>
      <t>La Comisión segunda de Gobierno</t>
    </r>
    <r>
      <rPr>
        <sz val="10"/>
        <rFont val="Arial"/>
        <family val="2"/>
      </rPr>
      <t xml:space="preserve">:DURANTE EL PRIMER TRIMESTRE SE AGENDARON 6 PROPOSICIONES PRIORIZADAS:   Priorizada No.094 de 2024, TEMA: Seguridad ¿Quién responde?
Priorizada No.107 de 2024, TEMA: Seguridad en Bogotá.
Priorizada No.091 de 2024, TEMA: Revisión del derecho a la seguridad en la ciudad en relación con el comportamiento de las bandas criminales transnacionales.
Priorizada No.113 de 2024, TEMA: Entornos escolares y universitarios permeados por estructuras criminales.
Priorizada No.117 de 2024,  TEMA: Frentes de seguridad en Bogotá
Observacion No1.  Estas cinco (5) proposiciones fueron debatidas conjuntamente por unidad de materia.
Priorizada No. 100 de 2024, TEMA: Presunta Corrupción en El Cuerpo Oficial de Bomberos de Bogotá.
Observación No. 2. Durante el primer trimestre se realizaron 2 sesiones de aprobación de proposiciones relativas a control politico.
 DE LAS 6 PROPOSICIONES PRIORIZADAS, SE DEBATIERON 6 PROPOSICIONES LO QUE SIGNIFICA QUE HUBO UNA EFICACIA  DEL 100%, PRESENTANDOSE UN RANGO DE GESTION ALTO  YA QUE LA META ES DEL 100% . 
</t>
    </r>
    <r>
      <rPr>
        <b/>
        <sz val="10"/>
        <rFont val="Arial"/>
        <family val="2"/>
      </rPr>
      <t>La Comisión Tercera Permanente de Hacienda y Crédito Público</t>
    </r>
    <r>
      <rPr>
        <sz val="10"/>
        <rFont val="Arial"/>
        <family val="2"/>
      </rPr>
      <t>, al incio del periodo constitucional 2024-2027, realizó cinco (5) sesiones los días 18. 21, 25, 27 y 30 de enero de 2024, para aprobación de proposiciones de control político.
En las sesiones realizadas los dias 02, 12, 16, 21 y 27 de febrero; 14, 16 y 21 de marzo de 2024, se agendaron y debatieron doce (12) proposiciones aprobadas en la Comisión Tercera y priorizadas, así:
- No. 43 de 2024. Tema: SEGUIMIENTO EJECUCIÓN DEL CUPO DE ENDEUDAMIENTO.
- No. 38 de 2024. Tema: FINANZAS DEL DISTRITO y Aditiva No. 137 de 2024. Tema:  PRESUPUESTO Y EJECUCIÓN DEL GASTO.
- Aditiva No. 148 de 2024, aprobada en sesión Plenaria  y trasladada a la Comisión Tercera. Tema: FINANZAS DEL DISTRITO.
- No. 34 de 2024. Tema: COMPORTAMIENTO Y PERSPECTIVAS DEL ENDEUDAMIENTO EN EL DISTRITO.
- No. 36 de 2024. Tema: ESTADO DE LAS FINANZAS PÚBLICAS.
- No. 324 de 2024. Tema: CONTRATOS PRESTACIÓN DE SERVICIOS PROFESIONALES Y DE APOYO A LA GESTIÓN DEL IDRD.
- No. 018 de 2024. Tema: ABUSO DE FACTURACIÓN EN LOS BOGOTANOS POR PARTE DE ENEL- CONDENSA.
- No. 238 de 2024, aprobada en sesión de la Comisión Primera  y trasladada a la Comisión Tercera. Tema: ¿CUÁNDO BOGOTÁ TENDRÁ POR FIN LA “CASA ECOLÓGICA DE LOS ANIMALES”?
- No. 04 de 2024, aprobada en sesión Plenaria y trasladada a la Comisión Tercera. Tema: CASA ECOLÓGICA DE LOS ANIMALES Y ESTERILIZACIÓN y Aditiva No. 332 de 2024, aprobada en sesión Plenaria  y trasladada a la Comisión Tercera. Tema: GESTIÓN DE LA ATENCIÓN Y PROTECCIÓN ANIMAL.
- No. 013 de 2024, aprobada en sesión Plenaria y trasladada a la Comisión Tercera. Tema: ESTADO ACTUAL DE LA OBRA CASA ECOLÓGICA DE LOS ANIMALES. 
Concluyo el debate de las Proposiciones 043, 038, 137, 148, 034, 036 y 324 de 2024.  
Se suspendió el debate de las Proposiciones 018, 238, 013.
Se aplazó el debate de las Proposiciones 004 y 332 de 2024.</t>
    </r>
  </si>
  <si>
    <r>
      <rPr>
        <b/>
        <sz val="10"/>
        <rFont val="Arial"/>
        <family val="2"/>
      </rPr>
      <t>Secretaria General:</t>
    </r>
    <r>
      <rPr>
        <sz val="10"/>
        <rFont val="Arial"/>
        <family val="2"/>
      </rPr>
      <t xml:space="preserve"> Se priorizaron y debatieron las siguientes proposiciones en control político: 1.Proposición 508 de 2024 "DIA DEL RIO BOGOTÁ EN EL MARCO DEL ACUERDO DISTRITAL 667 DE 2017¿Cuál ES EL ESTADO DE CUMPLIMIENTO DE LA SENTENCIA DEL RIO DE BOGOTÁ?
2,Proposición 001 de 2024 "CONTRATACIÓN EN LAS LOCALIDADES"
3.Proposición 325 de 2024 "PUEBLO INDIGENA EMBERA EN SITUACION DE VULNERACION DE LOS DERECHOS FUNDAMENTALES"
4.Proposición 494 de 2024 "FORO SOS POR LA NIÑEZ DE BOGOTÁ
5.Proposición 602 de 2024 "ADITIVA A LA PROPOSICION 001 DE 2024, CONTRATACION EN LAS ALCALDIAS LOCALES"
6.Proposición 655 de 2024"ESTRATEGIAS DE GOBIERNO PARA EL PLAN DE DESARROLLO DISTRITAL
7.Proposición 680 de 2024"FORO EJERCICIO PARTICIPATIVO EN EL MARCO DEL PLAN DISTRITAL DE DESARROLLO - CONCEJO A LA  CALLE" 
8.Proposición 681 de 2024 "FORO DÍA DEL RÍO BOGOTÁ Y SUS AFLUENTES EN EL DISTRITO CAPITAL"
9,Proposición 682 de 2024 "GARANTÍA DE LOS DERECHOS ÉTNICOS EN EL PLAN DE DESARROLLO “BOGOTÁ CAMINA SEGURA”
10.Proposición 683 de 2024 "PLAN DE DESARROLLO - BOGOTÁ CAMINA SEGURA"
11.Proposición 687 de 2024 "EL ESPACIO PÚBLICO EN EL PLAN DE DESARROLLO" 
12.Proposición 691 de 2024 "PROPOSICIÓN ADITIVA A LA PROPOSICIÓN No. 680 de 2024 APROBADA EN PLENARIA EL 1 DE MAYO DE 2024" 
13.Proposición 727 de 2024 "ADITIVA NÚMERO 2 A LA PROPOSICIÓN 001 DE 2024, CONTRATACIÓN EN LAS ALCALDÍAS LOCALES"
</t>
    </r>
    <r>
      <rPr>
        <b/>
        <sz val="10"/>
        <rFont val="Arial"/>
        <family val="2"/>
      </rPr>
      <t xml:space="preserve">La Comisión primera permanente del Plan de Desarrrollo: </t>
    </r>
    <r>
      <rPr>
        <sz val="10"/>
        <rFont val="Arial"/>
        <family val="2"/>
      </rPr>
      <t xml:space="preserve">EnelSegundoTrimestrede2024,seconcluyoeldebatedelasProposiciones49/2024,58/2024,206/2024,402/2024,520/2024;de la vigencia 2024. EnelSegundoTrimestrede2024lasProposicionespriorizadasagendadasparadebatirsonlassiguientes:Proposiciones49/2024,58/2024,206/2024,402/2024,520/2024;delavigencia2024. . Deacuerdoconlosdatosanterioresenmateriadeproposicionesdebatidasseobtuvocomoresultado un 100% de indicador para el primer trimestre del año 2024.
</t>
    </r>
    <r>
      <rPr>
        <b/>
        <sz val="10"/>
        <rFont val="Arial"/>
        <family val="2"/>
      </rPr>
      <t>La Comisión segunda de Gobierno</t>
    </r>
    <r>
      <rPr>
        <sz val="10"/>
        <rFont val="Arial"/>
        <family val="2"/>
      </rPr>
      <t xml:space="preserve"> DURANTE EL SEGUNDO TRIMESTRE SE AGENDARON NUEVE (9) PROPOSICIONES PRIORIZADAS: 
Priorizada No. 198 de 2024,  Tema: Gestión de integración social en Bogotá, D.C.
Priorizada No. 507 de 2024, Tema: Gestión de integración social en Bogotá, D.C.
Priorizada No. 100 de 2024, Tema: Presunta Corrupción en el Cuerpo Oficial de Bomberos de Bogotá.
Priorizada No. 295 de 2024, Tema: Los delitos que se cometen en los cerros orientales de Bogotá.
Priorizada No.115 de 2024, Tema: Seguridad en los parques y escenarios destinados para la recreación, el deporte y la actividad física.
Priorizada No. 399 de 2024, Tema: Seguimiento al Decreto 825 de 2019.
Priorizada No. 120 de 2024, Tema: Entornos escolares y parques libres de drogas
Priorizada No. 647 de 2024, Tema: Puntos críticos de basuras y seguridad en Bogotá.
Priorizada No. 280 de 2024, Tema: Informe de ejecución Acuerdo No.723 de 2018 “Por el cual se promueve el programa “Escuela de padres y madres” en las Instituciones Educativas de
Preescolar, Básica y Media del Distrito Capital y se dictan otras disposiciones”.
Observación No. 1. Durante el segundo trimestre se realizó una (1) sesión de aprobación de actas sucintas y de proposiciones relativas a control politico.
 DE LAS 9 PROPOSICIONES PRIORIZADAS, SE DEBATIERON 9 PROPOSICIONES LO QUE SIGNIFICA QUE HUBO UNA EFICACIA  DEL 100%, PRESENTANDOSE UN RANGO DE GESTION ALTO  YA QUE LA META ES DEL 100%
La Comisión Tercera Permanente de Hacienda y Crédito Público, en el periodo constitucional 2024-2027, segundo trimestre realizó dos (2) sesiones los días 20 de abril y 30 de mayo de 2024, para aprobación de proposiciones de control político.
En las sesiones realizadas los dias 8,12, 17, 25 y 30  de abril; 3, 6, 9, 11, 13, 18 y 21 de junio de 2024, se agendaron y debatieron diecinueve (19) proposiciones aprobadas en la Comisión Tercera, recibidas de otras comisiones o de la Secretaria General y priorizadas, así:
- No. 167 de 2024, Tema: FUNCIONAMIENTO DE LA EMPRESA DE TELECOMUNICACIONES DE BOGOTA S.A. ESP (ETB).
-No. 129 de 2024, Tema: SITUACIÓN FINANCIERA DEL SECTOR SALUD A 31 DE DICIEMBRE DE 2023.
-No. 134 de 2024, Tema: SITUACIÓN FINANCIERA SECTOR SALUD, ESTADO DE ALGUNAS OBRAS Y CONDICIONES LABORALES DEL PERSONAL.
-No. 104 de 2024, aprobada en sesión de la Comisión Segunda Permanente de Gobierno el 20 de enero de 2024 y trasladada a la Comisión Tercera Permanente de Hacienda y Crédito Público el 29 de febrero de 2024. Tema: CONTROL POLÍTICO RESPECTO DE LA SALUD EN EL DISTRITO CAPITAL.
-No. 408 de 2024, Tema: ESTADO ADMINISTRATIVO Y FINANCIERO CAPITAL SALUD EPS-
-No. 425 de 2024, Tema: PROPOSICIÓN ADITIVA A LA PROPOSICIÓN 408 DE 2024 - ESTADO ADMINISTRATIVO Y FINANCIERO CAPITAL SALUD EPS-S.
-No. 469 de 2024, Tema: GESTIÓN FINANCIERA Y ADMINISTRATIVA DEL SECTOR SALUD DE BOGOTÁ D.C.
-No. 311 de 2024, aprobada en sesión de la Comisión Segunda Permanente de Gobierno el 5 de febrero de 2024 y trasladada a la Comisión Tercera Permanente de Hacienda y Crédito Público el 8 de febrero de 2024. Tema: AMBULANCIAS EN BOGOTÁ.
-No. 466 de 2024, Tema: ADITIVA A LA PROPOSICION 311 - AMBULANCIAS E INFRAESTRUCTURA.
-No. 277 de 2024, aprobada en sesión de la Comisión Segunda Permanente de Gobierno el 29 de enero de 2024 y trasladada a la Comisión Tercera Permanente de Hacienda y Crédito Público el 1-04-2024. Tema: AMBULANCIAS EN BOGOTÁ.
-No. 535 de 2024, Tema: AMBULANCIAS EN BOGOTÁ. 
-No. 196 de 2024, aprobada en sesión de la Comisión Primera Permanente del Plan de Desarrollo y Ordenamiento Territorial el 26 de enero de 2024 y trasladada a la Comisión Tercera Permanente de Hacienda y Crédito Público el 19 de marzo de 2024. 
Tema: INTERVENCIONES PRIORIZADAS DURANTE LOS PRIMEROS CIEN DÍAS ADMINISTRACIÓN DISTRITAL 2024-2027.
-No. 532 de 2024, Tema: ADITIVA PROPOSICIÓN No. 196 de 2024 - INTERVENCIONES PRIORIZADAS DURANTE LOS PRIMEROS CIEN DÍAS ADMINISTRACIÓN DISTRITAL 2024-2027
-No. 475 de 2024, aprobada en sesión Plenaria 8 de marzo de 2024 y trasladada a la Comisión Tercera Permanente de Hacienda y Crédito Público el 11 de marzo de 2024. 
Tema: PROPOSICION ADITIVA A LA PROPOSICION 018 de 2024 “ABUSO DE
FACTURACIÓN EN LOS BOGOTANOS POR PARTE DEL ENEL CONDENSA”.
- No. 600 de 2024, aprobada en sesión Plenaria el 14 de abril de 2024 y trasladada a la Comisión Tercera Permanente de Hacienda y Crédito Público el 18 de abril de 2024.
Tema: Proposición aditiva a proposición 475 aditiva a la proposición 018 de 2024 ABUSO
DE FACTURACIÓN EN LOS BOGOTANOS POR PARTE DEL ENEL CONDENSA.
-No. 593 de 2024, aprobada en sesión Plenaria el 16 de abril de 2024 y trasladada a la Comisión Tercera Permanente de Hacienda y Crédito Público el 4 de junio de 2024. Tema: PRESUNTAS IRREGULARIDADES PRESENTADAS EN LA UNIVERSIDAD DISTRITAL FRANCISCO JOSÉ DE CALDAS.
-No. 379 de 2024, aprobada en sesión de la Comisión Tercera
Permanente de Hacienda y Crédito Público el 16 de febrero de 2024.
Tema: RESULTADOS Y AVANCES EN LA MODERNIZACIÓN Y CONSTRUCCIÓN DE LA NUEVA UMHES SANTA CLARA DENTRO DEL COMPLEJO HOSPITALARIO SAN JUAN DE DIOS Y ACUERDO DISTRITAL 192 DE 2005.
-No. 378 de 2024, aprobada en sesión de la Comisión Tercera Permanente de Hacienda y Crédito Público el 16 de febrero de 2024.
Tema: PROPUESTA DE COMPRA HOSPITAL SAN JUAN DE DIOS.
Concluyo el debate de las Proposiciones 167, 129, 134, 104, 408, 425, 469, 311, 466, 277, 535, 196, 532, 013, 018, 475, 600, 379 y 378 de 2024.  
Está pendiente el debate de las Proposiciones 593 de 2024.</t>
    </r>
  </si>
  <si>
    <r>
      <rPr>
        <b/>
        <sz val="11"/>
        <rFont val="Arial"/>
        <family val="2"/>
      </rPr>
      <t xml:space="preserve">Secretaria General: </t>
    </r>
    <r>
      <rPr>
        <sz val="10"/>
        <rFont val="Arial"/>
        <family val="2"/>
      </rPr>
      <t xml:space="preserve">Se priorizaron y debatieron las siguientes proposiciones en control político: 
1. 833 de 2024: “En defensa de la ETB”
2. 1018 de 2024: “Seguimiento y control empresa telecomunicaciones de Bogotá s.a. ESP-ETB”
3. 1051 de 2024: “Criterios de gestión y operación de la Empresa de Telecomunicaciones de Bogotá S.A. ESP - ETB.
4. 1062 de 2024: “Afectaciones económicas por parte de la Empresa de Telecomunicaciones de Bogotá en declive a la seguridad.
5. 1063 de 2024: “Rentabilidad y situación general de la Empresa de Teléfonos de Bogotá E.T.B”
6. 1064 de 2024: “situación estratégica y financiera de la E.T.B”
7. 1065 de 2024: “Posible privatización de la ETB y venta de sus activos”
8. 1066 de 2024: “Proposición aditiva a la proposición 1066 de 2024 E.T.B”
9. 1069 de 2024: “estado de la empresa de telecomunicaciones de Bogotá – ETB”
10. 1070 de 2024: “Situación actual de la empresa de teléfonos de Bogotá – ETB”
11. 1071 de 2024: “Proposición aditiva a la proposición 1018 de 2024 Seguimiento y control de la Empresa de Telecomunicaciones de Bogotá S.A. ESP - ETB”
12.1074 de 2024: “Futuro de la ETB”
13.1082 de 2024:” Estado, calidad, cobertura y funcionamiento de la empresa de Telecomunicaciones de Bogotá – ETB.
14. 1086 de 2024: “¿Cuál es el futuro de la ETB?
15. 1087 de 2024: “¿Cómo va la ETB?
16. 1088 de 2024: “Aditiva a la proposición 1051 de 2024:  operación y gestión de la empresa de telecomunicaciones de Bogotá S.A., ESP, y robo de cable de cobre que afecta la prestación de servicios tic en el Distrito Capital”
17. 1089 de 2024: “Empresa de telecomunicaciones de Bogotá (ETB) S.A. E.S.P.”
18. 993 de 2024: “Sesión de control social en cumplimiento al artículo 5 de acuerdo 882 de 2023: "Por el cual se establecen lineamientos para fortalecer el control, seguimiento y verificación de los proyectos de acuerdo presentados al Concejo de Bogotá por la mesa distrital de cabildantes estudiantiles, se modifica el Acuerdo 597 de 2015 y se dictan otras disposiciones"
19. 995 de 202: “Estrategias para la descongestión vial en Bogotá D.C”
20. 1010 de 2024: ¿Bogotá confía en la mejora de su movilidad?
21. 1159 de 2024: “Aditiva a la proposición no. 389 de 2024 "imposición de foto multas en BOGOTÁ"
</t>
    </r>
    <r>
      <rPr>
        <b/>
        <sz val="11"/>
        <rFont val="Arial"/>
        <family val="2"/>
      </rPr>
      <t xml:space="preserve">La Comisión primera permanente del Plan de Desarrrollo: </t>
    </r>
    <r>
      <rPr>
        <sz val="10"/>
        <rFont val="Arial"/>
        <family val="2"/>
      </rPr>
      <t xml:space="preserve">En el Tercer Trimestre de 2024, se concluyo el debate de las  Proposiciones 181, 358, 393, 395, 546, 547, 548, 587, 589, 605, 606, 607. 608, 639, 654, 676; 746, 749; 801, 858; 864; 1093; de la vigencia 2024.  
En el Tercer Trimestre de 2024  las Proposiciones priorizadas agendadas para debatir son las siguientes:  Proposiciones 181, 358, 393, 395, 546, 547, 548, 587, 589, 605, 606, 607. 608, 639, 654, 676; 746, 749; 801, 858; 864; 1093; de la vigencia 2024.
De acuerdo con los datos anteriores en materia de proposiciones debatidas se obtuvo como resultado un 100% de indicador para el Tercer trimestre del año 2024.
</t>
    </r>
    <r>
      <rPr>
        <b/>
        <sz val="11"/>
        <rFont val="Arial"/>
        <family val="2"/>
      </rPr>
      <t>La Comisión segunda permanente de Gobierno:</t>
    </r>
    <r>
      <rPr>
        <sz val="10"/>
        <rFont val="Arial"/>
        <family val="2"/>
      </rPr>
      <t xml:space="preserve"> DURANTE EL TERCER TRIMESTRE SE AGENDARON 10 PROPOSICIONES PRIORIZADAS: 
Priorizada No. 119 de 2024,  Tema: Estado del sistema penitenciario, carcelario y centros de detención transitoria de Bogotá.
Priorizada No. 263 de 2024, Tema: Hacinamiento y vulneración de derechos de las personas privadas de la libertad PPL en estaciones de policía y Unidades de Reacción Inmediata URI en el Distrito Capital y cumplimiento del Acuerdo Distrital 770 de 2020
Observacion No 1.  Estas dos (2) proposiciones fueron debatidas conjuntamente por unidad de materia.
Priorizada No. 252 de 2024 Tema: Inseguridad en estaciones de Transmilenio
Priorizada No. 735 de 2024 Tema: Cámaras en el Sistema Integrado de Transporte Público en Bogota
Observacion No 2.  Estas dos (2) proposiciones fueron debatidas conjuntamente por unidad de materia.
Priorizada No. 703 de 2024, Tema: Estado actual de las Comisarías del Distrito Capital.
Priorizada No. 281 de 2024, Tema: Funcionamiento de Comisarías de Familia y cumplimiento Ley 2126 de 2021.
Observacion No 3.  Estas dos (2) proposiciones fueron debatidas conjuntamente por unidad de materia.
Priorizada No. 647 de 2024, Tema: Puntos críticos de basuras y seguridad en Bogotá.
-Priorizada No.1014 de 2024, Tema: Estado de la salud mental en Bogotá.
-Priorizada No.109 de 2024, Tema: Salud mental en las instituciones educativas.
-Priorizada No.439 de 2024, Tema: Salud mental en Bogotá y seguimiento a la Política Distrital en este asunto.
Observacion No 4.  Estas tres (3) proposiciones fueron debatidas conjuntamente por unidad de materia.
Nota: Durante el tercer trimestre se realizaron dos (2) sesiones de aprobación de actas sucintas y de proposiciones de control politico.
 DE LAS 10  PROPOSICIONES PRIORIZADAS, SE DEBATIERON 10 PROPOSICIONES LO QUE SIGNIFICA QUE HUBO UNA EFICACIA  DEL 100%, PRESENTANDOSE UN RANGO DE GESTION ALTO  YA QUE LA META ES DEL 100% . 
</t>
    </r>
    <r>
      <rPr>
        <b/>
        <sz val="11"/>
        <rFont val="Arial"/>
        <family val="2"/>
      </rPr>
      <t>La Comisión Tercera Permanente de Hacienda y Crédito Público</t>
    </r>
    <r>
      <rPr>
        <sz val="10"/>
        <rFont val="Arial"/>
        <family val="2"/>
      </rPr>
      <t>,  en el periodo constitucional 2024-2027, tercer trimestre realizó una (1) sesión el día 12 de julio de 2024, para aprobación de proposiciones de control político.
En las sesiones realizadas los dias 10, 18, 20, 23, 25, 29 de julio; 2, 9, 23, 31, de agosto y 11, 14, 27, 30 de septiembre de 2024, se agendaron y debatieron once (11) proposiciones aprobadas en la Comisión Tercera y priorizadas, así:
- No. 493 de 2024, Tema: ESTADO ACTUAL DE LA UNIDAD DEPORTIVA EL SALITRE: ¿DÓNDE QUEDARON LOS RECURSOS INVERTIDOS PARA SU FUNCIONAMIENTO?
- No. 131 de 2024, Tema: SEGUIMIENTO AL SISTEMA DISTRITAL DE PLAZAS DE MERCADO Y ECONOMÍA INFORMAL EN EL ESPACIO PÚBLICO.
- No. 852 de 2024, Tema: PLAZAS DISTRITALES DE MERCADO.
- No. 374 de 2024, Tema: ZONAS DE PARQUEO PAGO EN BOGOTÁ.
- No. 381 de 2024, Tema: PROPOSICIÓN ADITIVA A LA PROPOSICIÓN No. 374 DE 2024 –
ESTACIONAMIENTO EN VÍA PÚBLICA.
- No. 427 de 2024, Tema: PARQUEADEROS BAJO LA ADMINISTRACIÓN DE LA TERMINAL DE TRANSPORTE S.A. Y ZONAS DE PARQUEO PAGO EN VÍA.
- No. 492 de 2024, Tema: PROPOSICIÓN ADITIVA A PROPOSICIÓN 374 DEL 16 DE FEBRERO DE 2024 - ZONAS DE PARQUEO PAGO EN BOGOTÁ.
- No. 866 de 2024, Tema: PLAN DE REACTIVACIÓN ECONÓMICA, GENERACIÓN Y PROTECCIÓN DEL EMPLEO DE LA ADMINISTRACIÓN DISTRITAL.
- No. 765 de 2024, Tema: POLÍTICAS PARA RECUPERACIÓN DE LA CONFIANZA EN EL GOBIERNO.
- No. 834 de 2024, Tema: SITUACIÓN FINANCIERA DEL FONDO DE ESTABILIZACIÓN TARIFARIA (FET).
- No. 042 de 2024, Tema: ESTRATEGÍA “BOGOTÁ PRODUCTIVA 24 HORAS” (ACUERDO 706 DE 2018) .
Concluyo el debate de las Proposiciones 593, 131, 852, 866, 765, 834, 374 y 381, 427, 492, 042 de 2024.  
Se suspendió el debate de las Proposiciones 493 de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</si>
</sst>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31" x14ac:knownFonts="1">
    <font>
      <sz val="11"/>
      <color theme="1"/>
      <name val="Calibri"/>
      <family val="2"/>
      <scheme val="minor"/>
    </font>
    <font>
      <sz val="11"/>
      <color theme="1"/>
      <name val="Calibri"/>
      <family val="2"/>
      <scheme val="minor"/>
    </font>
    <font>
      <u/>
      <sz val="11"/>
      <color theme="10"/>
      <name val="Calibri"/>
      <family val="2"/>
      <scheme val="minor"/>
    </font>
    <font>
      <sz val="11"/>
      <color indexed="8"/>
      <name val="Calibri"/>
      <family val="2"/>
    </font>
    <font>
      <sz val="10"/>
      <name val="Arial"/>
      <family val="2"/>
    </font>
    <font>
      <sz val="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u/>
      <sz val="10"/>
      <name val="Arial"/>
      <family val="2"/>
    </font>
    <font>
      <b/>
      <sz val="10"/>
      <name val="Arial"/>
      <family val="2"/>
    </font>
    <font>
      <b/>
      <sz val="10"/>
      <color theme="0"/>
      <name val="Arial"/>
      <family val="2"/>
    </font>
    <font>
      <b/>
      <u/>
      <sz val="10"/>
      <name val="Arial"/>
      <family val="2"/>
    </font>
    <font>
      <b/>
      <sz val="10"/>
      <color rgb="FF000000"/>
      <name val="Arial"/>
      <family val="2"/>
    </font>
    <font>
      <sz val="10"/>
      <color theme="1"/>
      <name val="Arial"/>
      <family val="2"/>
    </font>
    <font>
      <sz val="10"/>
      <color rgb="FF000000"/>
      <name val="Arial"/>
      <family val="2"/>
    </font>
    <font>
      <sz val="10"/>
      <color rgb="FF222222"/>
      <name val="Arial"/>
      <family val="2"/>
    </font>
    <font>
      <b/>
      <sz val="11"/>
      <name val="Arial"/>
      <family val="2"/>
    </font>
  </fonts>
  <fills count="31">
    <fill>
      <patternFill patternType="none"/>
    </fill>
    <fill>
      <patternFill patternType="gray125"/>
    </fill>
    <fill>
      <patternFill patternType="solid">
        <fgColor theme="4"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3"/>
        <bgColor indexed="64"/>
      </patternFill>
    </fill>
    <fill>
      <patternFill patternType="solid">
        <fgColor indexed="11"/>
        <bgColor indexed="64"/>
      </patternFill>
    </fill>
    <fill>
      <patternFill patternType="solid">
        <fgColor indexed="10"/>
        <bgColor indexed="64"/>
      </patternFill>
    </fill>
    <fill>
      <patternFill patternType="solid">
        <fgColor theme="7" tint="0.79998168889431442"/>
        <bgColor indexed="64"/>
      </patternFill>
    </fill>
    <fill>
      <patternFill patternType="solid">
        <fgColor theme="7"/>
        <bgColor indexed="64"/>
      </patternFill>
    </fill>
    <fill>
      <patternFill patternType="solid">
        <fgColor theme="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49">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5"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9" borderId="0" applyNumberFormat="0" applyBorder="0" applyAlignment="0" applyProtection="0"/>
    <xf numFmtId="0" fontId="3" fillId="12" borderId="0" applyNumberFormat="0" applyBorder="0" applyAlignment="0" applyProtection="0"/>
    <xf numFmtId="0" fontId="6" fillId="1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20" borderId="0" applyNumberFormat="0" applyBorder="0" applyAlignment="0" applyProtection="0"/>
    <xf numFmtId="0" fontId="13" fillId="4" borderId="0" applyNumberFormat="0" applyBorder="0" applyAlignment="0" applyProtection="0"/>
    <xf numFmtId="0" fontId="8" fillId="21" borderId="30" applyNumberFormat="0" applyAlignment="0" applyProtection="0"/>
    <xf numFmtId="0" fontId="9" fillId="22" borderId="31" applyNumberFormat="0" applyAlignment="0" applyProtection="0"/>
    <xf numFmtId="0" fontId="17" fillId="0" borderId="0" applyNumberFormat="0" applyFill="0" applyBorder="0" applyAlignment="0" applyProtection="0"/>
    <xf numFmtId="0" fontId="7" fillId="5" borderId="0" applyNumberFormat="0" applyBorder="0" applyAlignment="0" applyProtection="0"/>
    <xf numFmtId="0" fontId="19" fillId="0" borderId="32" applyNumberFormat="0" applyFill="0" applyAlignment="0" applyProtection="0"/>
    <xf numFmtId="0" fontId="20" fillId="0" borderId="33" applyNumberFormat="0" applyFill="0" applyAlignment="0" applyProtection="0"/>
    <xf numFmtId="0" fontId="11" fillId="0" borderId="34" applyNumberFormat="0" applyFill="0" applyAlignment="0" applyProtection="0"/>
    <xf numFmtId="0" fontId="11" fillId="0" borderId="0" applyNumberFormat="0" applyFill="0" applyBorder="0" applyAlignment="0" applyProtection="0"/>
    <xf numFmtId="0" fontId="12" fillId="8" borderId="30" applyNumberFormat="0" applyAlignment="0" applyProtection="0"/>
    <xf numFmtId="0" fontId="10" fillId="0" borderId="35" applyNumberFormat="0" applyFill="0" applyAlignment="0" applyProtection="0"/>
    <xf numFmtId="0" fontId="14" fillId="23" borderId="0" applyNumberFormat="0" applyBorder="0" applyAlignment="0" applyProtection="0"/>
    <xf numFmtId="0" fontId="4" fillId="0" borderId="0">
      <alignment horizontal="left" wrapText="1"/>
    </xf>
    <xf numFmtId="0" fontId="1" fillId="0" borderId="0"/>
    <xf numFmtId="0" fontId="4" fillId="24" borderId="36" applyNumberFormat="0" applyFont="0" applyAlignment="0" applyProtection="0"/>
    <xf numFmtId="0" fontId="15" fillId="21" borderId="37" applyNumberFormat="0" applyAlignment="0" applyProtection="0"/>
    <xf numFmtId="9" fontId="4" fillId="0" borderId="0" applyFont="0" applyFill="0" applyBorder="0" applyAlignment="0" applyProtection="0"/>
    <xf numFmtId="0" fontId="18" fillId="0" borderId="0" applyNumberFormat="0" applyFill="0" applyBorder="0" applyAlignment="0" applyProtection="0"/>
    <xf numFmtId="0" fontId="21" fillId="0" borderId="38" applyNumberFormat="0" applyFill="0" applyAlignment="0" applyProtection="0"/>
    <xf numFmtId="0" fontId="16" fillId="0" borderId="0" applyNumberFormat="0" applyFill="0" applyBorder="0" applyAlignment="0" applyProtection="0"/>
    <xf numFmtId="0" fontId="4" fillId="0" borderId="0"/>
  </cellStyleXfs>
  <cellXfs count="178">
    <xf numFmtId="0" fontId="0" fillId="0" borderId="0" xfId="0"/>
    <xf numFmtId="0" fontId="4" fillId="0" borderId="0" xfId="0" applyFont="1"/>
    <xf numFmtId="0" fontId="24" fillId="29" borderId="28" xfId="0" applyFont="1" applyFill="1" applyBorder="1" applyAlignment="1">
      <alignment horizontal="center" vertical="center" wrapText="1"/>
    </xf>
    <xf numFmtId="0" fontId="24" fillId="29" borderId="21" xfId="0" applyFont="1" applyFill="1" applyBorder="1" applyAlignment="1">
      <alignment horizontal="center" vertical="center" wrapText="1"/>
    </xf>
    <xf numFmtId="0" fontId="24" fillId="29" borderId="22" xfId="0" applyFont="1" applyFill="1" applyBorder="1" applyAlignment="1">
      <alignment horizontal="center" vertical="center" wrapText="1"/>
    </xf>
    <xf numFmtId="0" fontId="4" fillId="0" borderId="6" xfId="0" applyFont="1" applyBorder="1"/>
    <xf numFmtId="0" fontId="4" fillId="0" borderId="7" xfId="0" applyFont="1" applyBorder="1"/>
    <xf numFmtId="9" fontId="23" fillId="28" borderId="8" xfId="1" applyFont="1" applyFill="1" applyBorder="1" applyAlignment="1" applyProtection="1">
      <alignment horizontal="left" vertical="center" wrapText="1"/>
      <protection locked="0"/>
    </xf>
    <xf numFmtId="0" fontId="22" fillId="0" borderId="0" xfId="2" applyFont="1" applyFill="1" applyBorder="1" applyAlignment="1" applyProtection="1">
      <alignment vertical="center"/>
    </xf>
    <xf numFmtId="0" fontId="22" fillId="0" borderId="0" xfId="2" applyFont="1" applyBorder="1" applyAlignment="1" applyProtection="1">
      <alignment vertical="center" wrapText="1"/>
    </xf>
    <xf numFmtId="0" fontId="4" fillId="0" borderId="0" xfId="0" applyFont="1" applyAlignment="1">
      <alignment vertical="center" wrapText="1"/>
    </xf>
    <xf numFmtId="0" fontId="23" fillId="0" borderId="0" xfId="0" applyFont="1"/>
    <xf numFmtId="0" fontId="4" fillId="0" borderId="0" xfId="0" applyFont="1" applyAlignment="1">
      <alignment horizontal="left"/>
    </xf>
    <xf numFmtId="0" fontId="23" fillId="0" borderId="28" xfId="0" applyFont="1" applyBorder="1" applyAlignment="1" applyProtection="1">
      <alignment vertical="center" wrapText="1"/>
      <protection locked="0"/>
    </xf>
    <xf numFmtId="0" fontId="4" fillId="0" borderId="17" xfId="0" applyFont="1" applyBorder="1"/>
    <xf numFmtId="0" fontId="4" fillId="0" borderId="14" xfId="0" applyFont="1" applyBorder="1"/>
    <xf numFmtId="0" fontId="4" fillId="0" borderId="15" xfId="0" applyFont="1" applyBorder="1"/>
    <xf numFmtId="0" fontId="26" fillId="0" borderId="43" xfId="0" applyFont="1" applyBorder="1" applyAlignment="1">
      <alignment horizontal="center" vertical="center"/>
    </xf>
    <xf numFmtId="0" fontId="26" fillId="0" borderId="5" xfId="0" applyFont="1" applyBorder="1" applyAlignment="1">
      <alignment horizontal="center" vertical="center"/>
    </xf>
    <xf numFmtId="0" fontId="23" fillId="0" borderId="22" xfId="0" applyFont="1" applyBorder="1"/>
    <xf numFmtId="0" fontId="27" fillId="0" borderId="1" xfId="0" applyFont="1" applyBorder="1" applyAlignment="1">
      <alignment vertical="center" wrapText="1"/>
    </xf>
    <xf numFmtId="0" fontId="28" fillId="0" borderId="1" xfId="0" applyFont="1" applyBorder="1" applyAlignment="1">
      <alignment vertical="center" wrapText="1"/>
    </xf>
    <xf numFmtId="0" fontId="27" fillId="0" borderId="1" xfId="0" applyFont="1" applyBorder="1"/>
    <xf numFmtId="0" fontId="27" fillId="0" borderId="0" xfId="0" applyFont="1"/>
    <xf numFmtId="0" fontId="27" fillId="0" borderId="0" xfId="0" applyFont="1" applyAlignment="1">
      <alignment vertical="center"/>
    </xf>
    <xf numFmtId="0" fontId="29" fillId="0" borderId="0" xfId="0" applyFont="1" applyAlignment="1">
      <alignment vertical="center"/>
    </xf>
    <xf numFmtId="0" fontId="23" fillId="0" borderId="1" xfId="0" applyFont="1" applyBorder="1"/>
    <xf numFmtId="0" fontId="4" fillId="0" borderId="1" xfId="0" applyFont="1" applyBorder="1"/>
    <xf numFmtId="0" fontId="24" fillId="29" borderId="17" xfId="0" applyFont="1" applyFill="1" applyBorder="1" applyAlignment="1">
      <alignment horizontal="center" vertical="center"/>
    </xf>
    <xf numFmtId="0" fontId="24" fillId="29" borderId="4" xfId="0" applyFont="1" applyFill="1" applyBorder="1" applyAlignment="1">
      <alignment horizontal="center" vertical="center" wrapText="1"/>
    </xf>
    <xf numFmtId="0" fontId="23" fillId="2" borderId="60" xfId="0" applyFont="1" applyFill="1" applyBorder="1" applyAlignment="1">
      <alignment horizontal="center"/>
    </xf>
    <xf numFmtId="0" fontId="23" fillId="2" borderId="61" xfId="0" applyFont="1" applyFill="1" applyBorder="1" applyAlignment="1">
      <alignment horizontal="center"/>
    </xf>
    <xf numFmtId="0" fontId="23" fillId="2" borderId="61" xfId="0" applyFont="1" applyFill="1" applyBorder="1" applyAlignment="1">
      <alignment horizontal="center" vertical="center" wrapText="1"/>
    </xf>
    <xf numFmtId="0" fontId="23" fillId="2" borderId="62" xfId="0" applyFont="1" applyFill="1" applyBorder="1" applyAlignment="1">
      <alignment horizontal="center" vertical="center" wrapText="1"/>
    </xf>
    <xf numFmtId="14" fontId="23" fillId="0" borderId="43" xfId="0" applyNumberFormat="1" applyFont="1" applyBorder="1" applyAlignment="1" applyProtection="1">
      <alignment horizontal="center" vertical="center" wrapText="1"/>
      <protection locked="0"/>
    </xf>
    <xf numFmtId="14" fontId="23" fillId="0" borderId="66" xfId="0" applyNumberFormat="1" applyFont="1" applyBorder="1" applyAlignment="1" applyProtection="1">
      <alignment horizontal="center" vertical="center" wrapText="1"/>
      <protection locked="0"/>
    </xf>
    <xf numFmtId="164" fontId="23" fillId="0" borderId="43" xfId="0" applyNumberFormat="1" applyFont="1" applyBorder="1" applyAlignment="1" applyProtection="1">
      <alignment horizontal="center" vertical="center" wrapText="1"/>
      <protection locked="0"/>
    </xf>
    <xf numFmtId="0" fontId="4" fillId="0" borderId="28" xfId="0" applyFont="1" applyBorder="1" applyAlignment="1">
      <alignment horizontal="center"/>
    </xf>
    <xf numFmtId="0" fontId="4" fillId="0" borderId="21" xfId="0" applyFont="1" applyBorder="1" applyAlignment="1">
      <alignment horizontal="center"/>
    </xf>
    <xf numFmtId="0" fontId="4" fillId="0" borderId="14" xfId="0" applyFont="1" applyBorder="1" applyAlignment="1">
      <alignment horizontal="center"/>
    </xf>
    <xf numFmtId="0" fontId="4" fillId="0" borderId="15" xfId="0" applyFont="1" applyBorder="1" applyAlignment="1">
      <alignment horizontal="center"/>
    </xf>
    <xf numFmtId="0" fontId="23" fillId="2" borderId="19" xfId="0" applyFont="1" applyFill="1" applyBorder="1" applyAlignment="1">
      <alignment horizontal="center" vertical="center" wrapText="1"/>
    </xf>
    <xf numFmtId="0" fontId="23" fillId="2" borderId="20" xfId="0" applyFont="1" applyFill="1" applyBorder="1" applyAlignment="1">
      <alignment horizontal="center" vertical="center" wrapText="1"/>
    </xf>
    <xf numFmtId="0" fontId="23" fillId="2" borderId="24" xfId="0" applyFont="1" applyFill="1" applyBorder="1" applyAlignment="1">
      <alignment horizontal="center" vertical="center" wrapText="1"/>
    </xf>
    <xf numFmtId="0" fontId="25" fillId="28" borderId="8" xfId="2" applyFont="1" applyFill="1" applyBorder="1" applyAlignment="1" applyProtection="1">
      <alignment horizontal="center"/>
    </xf>
    <xf numFmtId="0" fontId="25" fillId="28" borderId="25" xfId="2" applyFont="1" applyFill="1" applyBorder="1" applyAlignment="1" applyProtection="1">
      <alignment horizontal="center"/>
    </xf>
    <xf numFmtId="0" fontId="4" fillId="0" borderId="11"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26"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protection locked="0"/>
    </xf>
    <xf numFmtId="0" fontId="25" fillId="28" borderId="9" xfId="2" applyFont="1" applyFill="1" applyBorder="1" applyAlignment="1" applyProtection="1">
      <alignment horizontal="center" vertical="center" wrapText="1"/>
    </xf>
    <xf numFmtId="0" fontId="25" fillId="28" borderId="10" xfId="2" applyFont="1" applyFill="1" applyBorder="1" applyAlignment="1" applyProtection="1">
      <alignment horizontal="center" vertical="center" wrapText="1"/>
    </xf>
    <xf numFmtId="0" fontId="4" fillId="0" borderId="2" xfId="0" applyFont="1" applyBorder="1" applyAlignment="1" applyProtection="1">
      <alignment horizontal="center" vertical="center" wrapText="1"/>
      <protection locked="0"/>
    </xf>
    <xf numFmtId="0" fontId="4" fillId="0" borderId="40" xfId="0" applyFont="1" applyBorder="1" applyAlignment="1" applyProtection="1">
      <alignment horizontal="center" vertical="center" wrapText="1"/>
      <protection locked="0"/>
    </xf>
    <xf numFmtId="0" fontId="4" fillId="0" borderId="49"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39" xfId="0" applyFont="1" applyBorder="1" applyAlignment="1" applyProtection="1">
      <alignment horizontal="center" vertical="center" wrapText="1"/>
      <protection locked="0"/>
    </xf>
    <xf numFmtId="0" fontId="4" fillId="0" borderId="41"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10" fontId="4" fillId="0" borderId="39" xfId="0" applyNumberFormat="1" applyFont="1" applyBorder="1" applyAlignment="1" applyProtection="1">
      <alignment horizontal="center" vertical="center" wrapText="1"/>
      <protection locked="0"/>
    </xf>
    <xf numFmtId="10" fontId="4" fillId="0" borderId="40" xfId="0" applyNumberFormat="1" applyFont="1" applyBorder="1" applyAlignment="1" applyProtection="1">
      <alignment horizontal="center" vertical="center" wrapText="1"/>
      <protection locked="0"/>
    </xf>
    <xf numFmtId="10" fontId="4" fillId="0" borderId="17" xfId="0" applyNumberFormat="1" applyFont="1" applyBorder="1" applyAlignment="1" applyProtection="1">
      <alignment horizontal="center" vertical="center" wrapText="1"/>
      <protection locked="0"/>
    </xf>
    <xf numFmtId="10" fontId="4" fillId="0" borderId="15" xfId="0" applyNumberFormat="1" applyFont="1" applyBorder="1" applyAlignment="1" applyProtection="1">
      <alignment horizontal="center" vertical="center" wrapText="1"/>
      <protection locked="0"/>
    </xf>
    <xf numFmtId="0" fontId="25" fillId="28" borderId="18" xfId="2" applyFont="1" applyFill="1" applyBorder="1" applyAlignment="1" applyProtection="1">
      <alignment horizontal="center"/>
    </xf>
    <xf numFmtId="0" fontId="25" fillId="28" borderId="10" xfId="2" applyFont="1" applyFill="1" applyBorder="1" applyAlignment="1" applyProtection="1">
      <alignment horizontal="center"/>
    </xf>
    <xf numFmtId="0" fontId="4" fillId="0" borderId="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25" fillId="28" borderId="18" xfId="2" applyFont="1" applyFill="1" applyBorder="1" applyAlignment="1" applyProtection="1">
      <alignment horizontal="center" vertical="center" wrapText="1"/>
    </xf>
    <xf numFmtId="0" fontId="25" fillId="28" borderId="23" xfId="2" applyFont="1" applyFill="1" applyBorder="1" applyAlignment="1" applyProtection="1">
      <alignment horizontal="center" vertical="center" wrapText="1"/>
    </xf>
    <xf numFmtId="0" fontId="25" fillId="28" borderId="29" xfId="2" applyFont="1" applyFill="1" applyBorder="1" applyAlignment="1" applyProtection="1">
      <alignment horizontal="center" vertical="center" wrapText="1"/>
    </xf>
    <xf numFmtId="0" fontId="4" fillId="0" borderId="29"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23" fillId="0" borderId="3" xfId="0" quotePrefix="1" applyFont="1" applyBorder="1" applyAlignment="1">
      <alignment horizontal="center" vertical="center"/>
    </xf>
    <xf numFmtId="0" fontId="23" fillId="0" borderId="4" xfId="0" quotePrefix="1" applyFont="1" applyBorder="1" applyAlignment="1">
      <alignment horizontal="center" vertical="center"/>
    </xf>
    <xf numFmtId="0" fontId="23" fillId="0" borderId="50" xfId="0" quotePrefix="1" applyFont="1" applyBorder="1" applyAlignment="1">
      <alignment horizontal="center" vertical="center"/>
    </xf>
    <xf numFmtId="0" fontId="23" fillId="0" borderId="6" xfId="0" quotePrefix="1" applyFont="1" applyBorder="1" applyAlignment="1">
      <alignment horizontal="center" vertical="center"/>
    </xf>
    <xf numFmtId="0" fontId="23" fillId="0" borderId="0" xfId="0" quotePrefix="1" applyFont="1" applyAlignment="1">
      <alignment horizontal="center" vertical="center"/>
    </xf>
    <xf numFmtId="0" fontId="23" fillId="0" borderId="51" xfId="0" quotePrefix="1" applyFont="1" applyBorder="1" applyAlignment="1">
      <alignment horizontal="center" vertical="center"/>
    </xf>
    <xf numFmtId="0" fontId="23" fillId="0" borderId="17" xfId="0" quotePrefix="1" applyFont="1" applyBorder="1" applyAlignment="1">
      <alignment horizontal="center" vertical="center"/>
    </xf>
    <xf numFmtId="0" fontId="23" fillId="0" borderId="14" xfId="0" quotePrefix="1" applyFont="1" applyBorder="1" applyAlignment="1">
      <alignment horizontal="center" vertical="center"/>
    </xf>
    <xf numFmtId="0" fontId="23" fillId="0" borderId="52" xfId="0" quotePrefix="1" applyFont="1" applyBorder="1" applyAlignment="1">
      <alignment horizontal="center" vertical="center"/>
    </xf>
    <xf numFmtId="0" fontId="25" fillId="28" borderId="42" xfId="2" applyFont="1" applyFill="1" applyBorder="1" applyAlignment="1" applyProtection="1">
      <alignment horizontal="center" vertical="center" wrapText="1"/>
    </xf>
    <xf numFmtId="0" fontId="25" fillId="28" borderId="45" xfId="2" applyFont="1" applyFill="1" applyBorder="1" applyAlignment="1" applyProtection="1">
      <alignment horizontal="center" vertical="center" wrapText="1"/>
    </xf>
    <xf numFmtId="0" fontId="4" fillId="0" borderId="39" xfId="0" applyFont="1" applyBorder="1" applyAlignment="1" applyProtection="1">
      <alignment horizontal="left" vertical="center" wrapText="1"/>
      <protection locked="0"/>
    </xf>
    <xf numFmtId="0" fontId="4" fillId="0" borderId="41" xfId="0" applyFont="1" applyBorder="1" applyAlignment="1" applyProtection="1">
      <alignment horizontal="left" vertical="center" wrapText="1"/>
      <protection locked="0"/>
    </xf>
    <xf numFmtId="0" fontId="4" fillId="0" borderId="48" xfId="0" applyFont="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52" xfId="0" applyFont="1" applyBorder="1" applyAlignment="1" applyProtection="1">
      <alignment horizontal="left" vertical="center" wrapText="1"/>
      <protection locked="0"/>
    </xf>
    <xf numFmtId="9" fontId="23" fillId="28" borderId="28" xfId="1" applyFont="1" applyFill="1" applyBorder="1" applyAlignment="1" applyProtection="1">
      <alignment horizontal="left" vertical="center" wrapText="1"/>
      <protection locked="0"/>
    </xf>
    <xf numFmtId="9" fontId="23" fillId="28" borderId="22" xfId="1" applyFont="1" applyFill="1" applyBorder="1" applyAlignment="1" applyProtection="1">
      <alignment horizontal="left" vertical="center" wrapText="1"/>
      <protection locked="0"/>
    </xf>
    <xf numFmtId="9" fontId="23" fillId="28" borderId="3" xfId="1" applyFont="1" applyFill="1" applyBorder="1" applyAlignment="1" applyProtection="1">
      <alignment horizontal="left" vertical="center" wrapText="1"/>
      <protection locked="0"/>
    </xf>
    <xf numFmtId="9" fontId="23" fillId="28" borderId="5" xfId="1" applyFont="1" applyFill="1" applyBorder="1" applyAlignment="1" applyProtection="1">
      <alignment horizontal="left" vertical="center" wrapText="1"/>
      <protection locked="0"/>
    </xf>
    <xf numFmtId="9" fontId="23" fillId="28" borderId="46" xfId="1" applyFont="1" applyFill="1" applyBorder="1" applyAlignment="1" applyProtection="1">
      <alignment horizontal="left" vertical="center" wrapText="1"/>
      <protection locked="0"/>
    </xf>
    <xf numFmtId="9" fontId="23" fillId="28" borderId="47" xfId="1" applyFont="1" applyFill="1" applyBorder="1" applyAlignment="1" applyProtection="1">
      <alignment horizontal="left" vertical="center" wrapText="1"/>
      <protection locked="0"/>
    </xf>
    <xf numFmtId="0" fontId="4" fillId="0" borderId="28" xfId="2" applyFont="1" applyFill="1" applyBorder="1" applyAlignment="1" applyProtection="1">
      <alignment horizontal="left"/>
      <protection locked="0"/>
    </xf>
    <xf numFmtId="0" fontId="4" fillId="0" borderId="21" xfId="2" applyFont="1" applyFill="1" applyBorder="1" applyAlignment="1" applyProtection="1">
      <alignment horizontal="left"/>
      <protection locked="0"/>
    </xf>
    <xf numFmtId="0" fontId="4" fillId="0" borderId="22" xfId="2" applyFont="1" applyFill="1" applyBorder="1" applyAlignment="1" applyProtection="1">
      <alignment horizontal="left"/>
      <protection locked="0"/>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0" xfId="0" applyFont="1" applyAlignment="1">
      <alignment horizontal="center"/>
    </xf>
    <xf numFmtId="0" fontId="4" fillId="0" borderId="7" xfId="0" applyFont="1" applyBorder="1" applyAlignment="1">
      <alignment horizontal="center"/>
    </xf>
    <xf numFmtId="0" fontId="4" fillId="30" borderId="1" xfId="48" quotePrefix="1" applyFill="1" applyBorder="1" applyAlignment="1">
      <alignment horizontal="left" vertical="center"/>
    </xf>
    <xf numFmtId="0" fontId="4" fillId="0" borderId="3" xfId="2" applyFont="1" applyFill="1" applyBorder="1" applyAlignment="1" applyProtection="1">
      <alignment horizontal="center" vertical="center" wrapText="1"/>
      <protection locked="0"/>
    </xf>
    <xf numFmtId="0" fontId="4" fillId="0" borderId="4" xfId="2" applyFont="1" applyFill="1" applyBorder="1" applyAlignment="1" applyProtection="1">
      <alignment horizontal="center" vertical="center" wrapText="1"/>
      <protection locked="0"/>
    </xf>
    <xf numFmtId="0" fontId="4" fillId="0" borderId="5" xfId="2" applyFont="1" applyFill="1" applyBorder="1" applyAlignment="1" applyProtection="1">
      <alignment horizontal="center" vertical="center" wrapText="1"/>
      <protection locked="0"/>
    </xf>
    <xf numFmtId="0" fontId="4" fillId="0" borderId="17" xfId="2" applyFont="1" applyFill="1" applyBorder="1" applyAlignment="1" applyProtection="1">
      <alignment horizontal="center" vertical="center" wrapText="1"/>
      <protection locked="0"/>
    </xf>
    <xf numFmtId="0" fontId="4" fillId="0" borderId="14" xfId="2" applyFont="1" applyFill="1" applyBorder="1" applyAlignment="1" applyProtection="1">
      <alignment horizontal="center" vertical="center" wrapText="1"/>
      <protection locked="0"/>
    </xf>
    <xf numFmtId="0" fontId="4" fillId="0" borderId="15" xfId="2" applyFont="1" applyFill="1" applyBorder="1" applyAlignment="1" applyProtection="1">
      <alignment horizontal="center" vertical="center" wrapText="1"/>
      <protection locked="0"/>
    </xf>
    <xf numFmtId="0" fontId="24" fillId="29" borderId="28" xfId="0" applyFont="1" applyFill="1" applyBorder="1" applyAlignment="1">
      <alignment horizontal="center" vertical="center" wrapText="1"/>
    </xf>
    <xf numFmtId="0" fontId="24" fillId="29" borderId="21" xfId="0" applyFont="1" applyFill="1" applyBorder="1" applyAlignment="1">
      <alignment horizontal="center" vertical="center" wrapText="1"/>
    </xf>
    <xf numFmtId="0" fontId="24" fillId="29" borderId="22" xfId="0" applyFont="1" applyFill="1" applyBorder="1" applyAlignment="1">
      <alignment horizontal="center" vertical="center" wrapText="1"/>
    </xf>
    <xf numFmtId="0" fontId="4" fillId="0" borderId="28" xfId="0" applyFont="1" applyBorder="1" applyAlignment="1" applyProtection="1">
      <alignment horizontal="left" vertical="center" wrapText="1"/>
      <protection locked="0"/>
    </xf>
    <xf numFmtId="0" fontId="4" fillId="0" borderId="21" xfId="0" applyFont="1" applyBorder="1" applyAlignment="1" applyProtection="1">
      <alignment horizontal="left" vertical="center" wrapText="1"/>
      <protection locked="0"/>
    </xf>
    <xf numFmtId="0" fontId="4" fillId="0" borderId="22" xfId="0" applyFont="1" applyBorder="1" applyAlignment="1" applyProtection="1">
      <alignment horizontal="left" vertical="center" wrapText="1"/>
      <protection locked="0"/>
    </xf>
    <xf numFmtId="0" fontId="25" fillId="28" borderId="8" xfId="2" applyFont="1" applyFill="1" applyBorder="1" applyAlignment="1" applyProtection="1">
      <alignment horizontal="center" vertical="center" wrapText="1"/>
    </xf>
    <xf numFmtId="0" fontId="25" fillId="28" borderId="25" xfId="2" applyFont="1" applyFill="1" applyBorder="1" applyAlignment="1" applyProtection="1">
      <alignment horizontal="center" vertical="center" wrapText="1"/>
    </xf>
    <xf numFmtId="0" fontId="25" fillId="28" borderId="42" xfId="2" applyFont="1" applyFill="1" applyBorder="1" applyAlignment="1" applyProtection="1">
      <alignment horizontal="center"/>
    </xf>
    <xf numFmtId="0" fontId="4" fillId="0" borderId="23"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29" fillId="0" borderId="0" xfId="0" applyFont="1" applyAlignment="1">
      <alignment horizontal="center" wrapText="1"/>
    </xf>
    <xf numFmtId="0" fontId="4" fillId="0" borderId="0" xfId="0" applyFont="1" applyAlignment="1">
      <alignment horizontal="center" wrapText="1"/>
    </xf>
    <xf numFmtId="0" fontId="4" fillId="0" borderId="21" xfId="0" applyFont="1" applyBorder="1" applyAlignment="1" applyProtection="1">
      <alignment horizontal="left" vertical="top" wrapText="1"/>
      <protection locked="0"/>
    </xf>
    <xf numFmtId="0" fontId="4" fillId="0" borderId="22" xfId="0" applyFont="1" applyBorder="1" applyAlignment="1" applyProtection="1">
      <alignment horizontal="left" vertical="top" wrapText="1"/>
      <protection locked="0"/>
    </xf>
    <xf numFmtId="0" fontId="24" fillId="29" borderId="28" xfId="0" applyFont="1" applyFill="1" applyBorder="1" applyAlignment="1">
      <alignment horizontal="center" vertical="center"/>
    </xf>
    <xf numFmtId="0" fontId="24" fillId="29" borderId="21" xfId="0" applyFont="1" applyFill="1" applyBorder="1" applyAlignment="1">
      <alignment horizontal="center" vertical="center"/>
    </xf>
    <xf numFmtId="0" fontId="4" fillId="0" borderId="50" xfId="0" applyFont="1" applyBorder="1" applyAlignment="1" applyProtection="1">
      <alignment horizontal="justify" vertical="top" wrapText="1"/>
      <protection locked="0"/>
    </xf>
    <xf numFmtId="0" fontId="4" fillId="0" borderId="53" xfId="0" applyFont="1" applyBorder="1" applyAlignment="1" applyProtection="1">
      <alignment horizontal="justify" vertical="top" wrapText="1"/>
      <protection locked="0"/>
    </xf>
    <xf numFmtId="0" fontId="4" fillId="0" borderId="54" xfId="0" applyFont="1" applyBorder="1" applyAlignment="1" applyProtection="1">
      <alignment horizontal="justify" vertical="top" wrapText="1"/>
      <protection locked="0"/>
    </xf>
    <xf numFmtId="0" fontId="4" fillId="0" borderId="23"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1" xfId="0" applyFont="1" applyBorder="1" applyAlignment="1">
      <alignment horizontal="center"/>
    </xf>
    <xf numFmtId="0" fontId="4" fillId="0" borderId="16" xfId="0" applyFont="1" applyBorder="1" applyAlignment="1">
      <alignment horizontal="center"/>
    </xf>
    <xf numFmtId="0" fontId="23" fillId="26" borderId="8" xfId="3" applyFont="1" applyFill="1" applyBorder="1" applyAlignment="1">
      <alignment horizontal="center" vertical="center" wrapText="1"/>
    </xf>
    <xf numFmtId="0" fontId="23" fillId="26" borderId="25" xfId="3" applyFont="1" applyFill="1" applyBorder="1" applyAlignment="1">
      <alignment horizontal="center" vertical="center" wrapText="1"/>
    </xf>
    <xf numFmtId="0" fontId="23" fillId="25" borderId="11" xfId="3" applyFont="1" applyFill="1" applyBorder="1" applyAlignment="1">
      <alignment horizontal="center" vertical="center" wrapText="1"/>
    </xf>
    <xf numFmtId="0" fontId="23" fillId="25" borderId="16" xfId="3" applyFont="1" applyFill="1" applyBorder="1" applyAlignment="1">
      <alignment horizontal="center" vertical="center" wrapText="1"/>
    </xf>
    <xf numFmtId="0" fontId="24" fillId="29" borderId="28" xfId="0" applyFont="1" applyFill="1" applyBorder="1" applyAlignment="1">
      <alignment horizontal="center"/>
    </xf>
    <xf numFmtId="0" fontId="24" fillId="29" borderId="21" xfId="0" applyFont="1" applyFill="1" applyBorder="1" applyAlignment="1">
      <alignment horizontal="center"/>
    </xf>
    <xf numFmtId="0" fontId="24" fillId="29" borderId="22" xfId="0" applyFont="1" applyFill="1" applyBorder="1" applyAlignment="1">
      <alignment horizontal="center"/>
    </xf>
    <xf numFmtId="0" fontId="23" fillId="0" borderId="9" xfId="1" applyNumberFormat="1" applyFont="1" applyBorder="1" applyAlignment="1" applyProtection="1">
      <alignment horizontal="center"/>
      <protection locked="0"/>
    </xf>
    <xf numFmtId="0" fontId="23" fillId="0" borderId="42" xfId="1" applyNumberFormat="1" applyFont="1" applyBorder="1" applyAlignment="1" applyProtection="1">
      <alignment horizontal="center"/>
      <protection locked="0"/>
    </xf>
    <xf numFmtId="0" fontId="23" fillId="0" borderId="45" xfId="1" applyNumberFormat="1" applyFont="1" applyBorder="1" applyAlignment="1" applyProtection="1">
      <alignment horizontal="center"/>
      <protection locked="0"/>
    </xf>
    <xf numFmtId="0" fontId="23" fillId="0" borderId="56" xfId="1" applyNumberFormat="1" applyFont="1" applyBorder="1" applyAlignment="1" applyProtection="1">
      <alignment horizontal="center"/>
      <protection locked="0"/>
    </xf>
    <xf numFmtId="0" fontId="23" fillId="0" borderId="57" xfId="1" applyNumberFormat="1" applyFont="1" applyBorder="1" applyAlignment="1" applyProtection="1">
      <alignment horizontal="center"/>
      <protection locked="0"/>
    </xf>
    <xf numFmtId="0" fontId="23" fillId="2" borderId="28" xfId="0" applyFont="1" applyFill="1" applyBorder="1" applyAlignment="1" applyProtection="1">
      <alignment horizontal="center" vertical="center"/>
      <protection locked="0"/>
    </xf>
    <xf numFmtId="0" fontId="23" fillId="2" borderId="21" xfId="0" applyFont="1" applyFill="1" applyBorder="1" applyAlignment="1" applyProtection="1">
      <alignment horizontal="center" vertical="center"/>
      <protection locked="0"/>
    </xf>
    <xf numFmtId="0" fontId="23" fillId="2" borderId="44" xfId="0" applyFont="1" applyFill="1" applyBorder="1" applyAlignment="1" applyProtection="1">
      <alignment horizontal="center" vertical="center"/>
      <protection locked="0"/>
    </xf>
    <xf numFmtId="0" fontId="23" fillId="2" borderId="63" xfId="0" applyFont="1" applyFill="1" applyBorder="1" applyAlignment="1" applyProtection="1">
      <alignment horizontal="center" vertical="center"/>
      <protection locked="0"/>
    </xf>
    <xf numFmtId="0" fontId="23" fillId="0" borderId="18" xfId="1" applyNumberFormat="1" applyFont="1" applyBorder="1" applyAlignment="1" applyProtection="1">
      <alignment horizontal="center"/>
      <protection locked="0"/>
    </xf>
    <xf numFmtId="0" fontId="23" fillId="27" borderId="26" xfId="3" applyFont="1" applyFill="1" applyBorder="1" applyAlignment="1">
      <alignment horizontal="center" vertical="center" wrapText="1"/>
    </xf>
    <xf numFmtId="0" fontId="23" fillId="27" borderId="27" xfId="3" applyFont="1" applyFill="1" applyBorder="1" applyAlignment="1">
      <alignment horizontal="center" vertical="center" wrapText="1"/>
    </xf>
    <xf numFmtId="0" fontId="4" fillId="0" borderId="18" xfId="2" applyFont="1" applyBorder="1" applyAlignment="1" applyProtection="1">
      <alignment horizontal="center" vertical="center" wrapText="1"/>
      <protection locked="0"/>
    </xf>
    <xf numFmtId="0" fontId="4" fillId="0" borderId="10" xfId="2" applyFont="1" applyBorder="1" applyAlignment="1" applyProtection="1">
      <alignment horizontal="center" vertical="center" wrapText="1"/>
      <protection locked="0"/>
    </xf>
    <xf numFmtId="2" fontId="23" fillId="0" borderId="29" xfId="0" applyNumberFormat="1" applyFont="1" applyBorder="1" applyAlignment="1">
      <alignment horizontal="center"/>
    </xf>
    <xf numFmtId="2" fontId="23" fillId="0" borderId="65" xfId="0" applyNumberFormat="1" applyFont="1" applyBorder="1" applyAlignment="1">
      <alignment horizontal="center"/>
    </xf>
    <xf numFmtId="2" fontId="23" fillId="0" borderId="59" xfId="0" applyNumberFormat="1" applyFont="1" applyBorder="1" applyAlignment="1">
      <alignment horizontal="center"/>
    </xf>
    <xf numFmtId="0" fontId="4" fillId="0" borderId="44" xfId="0" applyFont="1" applyBorder="1" applyAlignment="1" applyProtection="1">
      <alignment horizontal="justify" vertical="top" wrapText="1"/>
      <protection locked="0"/>
    </xf>
    <xf numFmtId="0" fontId="4" fillId="0" borderId="20" xfId="0" applyFont="1" applyBorder="1" applyAlignment="1" applyProtection="1">
      <alignment horizontal="justify" vertical="top" wrapText="1"/>
      <protection locked="0"/>
    </xf>
    <xf numFmtId="0" fontId="4" fillId="0" borderId="24" xfId="0" applyFont="1" applyBorder="1" applyAlignment="1" applyProtection="1">
      <alignment horizontal="justify" vertical="top" wrapText="1"/>
      <protection locked="0"/>
    </xf>
    <xf numFmtId="1" fontId="23" fillId="0" borderId="29" xfId="0" applyNumberFormat="1" applyFont="1" applyBorder="1" applyAlignment="1">
      <alignment horizontal="center"/>
    </xf>
    <xf numFmtId="1" fontId="23" fillId="0" borderId="65" xfId="0" applyNumberFormat="1" applyFont="1" applyBorder="1" applyAlignment="1">
      <alignment horizontal="center"/>
    </xf>
    <xf numFmtId="1" fontId="23" fillId="0" borderId="59" xfId="0" applyNumberFormat="1" applyFont="1" applyBorder="1" applyAlignment="1">
      <alignment horizontal="center"/>
    </xf>
    <xf numFmtId="0" fontId="24" fillId="29" borderId="4" xfId="0" applyFont="1" applyFill="1" applyBorder="1" applyAlignment="1">
      <alignment horizontal="center" vertical="center"/>
    </xf>
    <xf numFmtId="0" fontId="24" fillId="29" borderId="5" xfId="0" applyFont="1" applyFill="1" applyBorder="1" applyAlignment="1">
      <alignment horizontal="center" vertical="center"/>
    </xf>
    <xf numFmtId="0" fontId="4" fillId="0" borderId="21" xfId="40" applyBorder="1" applyAlignment="1" applyProtection="1">
      <alignment horizontal="left" vertical="top" wrapText="1"/>
      <protection locked="0"/>
    </xf>
    <xf numFmtId="0" fontId="23" fillId="0" borderId="21" xfId="40" applyFont="1" applyBorder="1" applyAlignment="1" applyProtection="1">
      <alignment horizontal="left" vertical="top" wrapText="1"/>
      <protection locked="0"/>
    </xf>
    <xf numFmtId="0" fontId="23" fillId="0" borderId="22" xfId="40" applyFont="1" applyBorder="1" applyAlignment="1" applyProtection="1">
      <alignment horizontal="left" vertical="top" wrapText="1"/>
      <protection locked="0"/>
    </xf>
    <xf numFmtId="0" fontId="23" fillId="0" borderId="21" xfId="0" applyFont="1" applyBorder="1" applyAlignment="1" applyProtection="1">
      <alignment horizontal="center" vertical="top" wrapText="1"/>
      <protection locked="0"/>
    </xf>
    <xf numFmtId="0" fontId="23" fillId="0" borderId="22" xfId="0" applyFont="1" applyBorder="1" applyAlignment="1" applyProtection="1">
      <alignment horizontal="center" vertical="top" wrapText="1"/>
      <protection locked="0"/>
    </xf>
    <xf numFmtId="0" fontId="4" fillId="0" borderId="0" xfId="0" applyFont="1" applyAlignment="1">
      <alignment horizontal="center" vertical="center" wrapText="1"/>
    </xf>
    <xf numFmtId="2" fontId="23" fillId="0" borderId="55" xfId="1" applyNumberFormat="1" applyFont="1" applyBorder="1" applyAlignment="1" applyProtection="1">
      <alignment horizontal="center"/>
    </xf>
    <xf numFmtId="2" fontId="23" fillId="0" borderId="27" xfId="1" applyNumberFormat="1" applyFont="1" applyBorder="1" applyAlignment="1" applyProtection="1">
      <alignment horizontal="center"/>
    </xf>
  </cellXfs>
  <cellStyles count="49">
    <cellStyle name="20% - Énfasis1 2" xfId="4"/>
    <cellStyle name="20% - Énfasis2 2" xfId="5"/>
    <cellStyle name="20% - Énfasis3 2" xfId="6"/>
    <cellStyle name="20% - Énfasis4 2" xfId="7"/>
    <cellStyle name="20% - Énfasis5 2" xfId="8"/>
    <cellStyle name="20% - Énfasis6 2" xfId="9"/>
    <cellStyle name="40% - Énfasis1 2" xfId="10"/>
    <cellStyle name="40% - Énfasis2 2" xfId="11"/>
    <cellStyle name="40% - Énfasis3 2" xfId="12"/>
    <cellStyle name="40% - Énfasis4 2" xfId="13"/>
    <cellStyle name="40% - Énfasis5 2" xfId="14"/>
    <cellStyle name="40% - Énfasis6 2" xfId="15"/>
    <cellStyle name="60% - Énfasis1 2" xfId="16"/>
    <cellStyle name="60% - Énfasis2 2" xfId="17"/>
    <cellStyle name="60% - Énfasis3 2" xfId="18"/>
    <cellStyle name="60% - Énfasis4 2" xfId="19"/>
    <cellStyle name="60% - Énfasis5 2" xfId="20"/>
    <cellStyle name="60% - Énfasis6 2" xfId="21"/>
    <cellStyle name="Buena 2" xfId="32"/>
    <cellStyle name="Cálculo 2" xfId="29"/>
    <cellStyle name="Celda de comprobación 2" xfId="30"/>
    <cellStyle name="Celda vinculada 2" xfId="38"/>
    <cellStyle name="Encabezado 4 2" xfId="36"/>
    <cellStyle name="Énfasis1 2" xfId="22"/>
    <cellStyle name="Énfasis2 2" xfId="23"/>
    <cellStyle name="Énfasis3 2" xfId="24"/>
    <cellStyle name="Énfasis4 2" xfId="25"/>
    <cellStyle name="Énfasis5 2" xfId="26"/>
    <cellStyle name="Énfasis6 2" xfId="27"/>
    <cellStyle name="Entrada 2" xfId="37"/>
    <cellStyle name="Hipervínculo" xfId="2" builtinId="8"/>
    <cellStyle name="Incorrecto 2" xfId="28"/>
    <cellStyle name="Neutral 2" xfId="39"/>
    <cellStyle name="Normal" xfId="0" builtinId="0"/>
    <cellStyle name="Normal 2" xfId="3"/>
    <cellStyle name="Normal 2 2 3" xfId="48"/>
    <cellStyle name="Normal 3" xfId="40"/>
    <cellStyle name="Normal 5" xfId="41"/>
    <cellStyle name="Notas 2" xfId="42"/>
    <cellStyle name="Porcentaje" xfId="1" builtinId="5"/>
    <cellStyle name="Porcentaje 2" xfId="44"/>
    <cellStyle name="Salida 2" xfId="43"/>
    <cellStyle name="Texto de advertencia 2" xfId="47"/>
    <cellStyle name="Texto explicativo 2" xfId="31"/>
    <cellStyle name="Título 1 2" xfId="33"/>
    <cellStyle name="Título 2 2" xfId="34"/>
    <cellStyle name="Título 3 2" xfId="35"/>
    <cellStyle name="Título 4" xfId="45"/>
    <cellStyle name="Total 2" xfId="46"/>
  </cellStyles>
  <dxfs count="0"/>
  <tableStyles count="0" defaultTableStyle="TableStyleMedium2" defaultPivotStyle="PivotStyleLight16"/>
  <colors>
    <mruColors>
      <color rgb="FF002060"/>
      <color rgb="FF001760"/>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'Proposiciones debatidas'!$C$28</c:f>
              <c:strCache>
                <c:ptCount val="1"/>
                <c:pt idx="0">
                  <c:v>Resultados </c:v>
                </c:pt>
              </c:strCache>
            </c:strRef>
          </c:tx>
          <c:spPr>
            <a:solidFill>
              <a:schemeClr val="accent1">
                <a:alpha val="85000"/>
              </a:schemeClr>
            </a:solidFill>
            <a:ln w="9525" cap="flat" cmpd="sng" algn="ctr">
              <a:solidFill>
                <a:schemeClr val="lt1">
                  <a:alpha val="50000"/>
                </a:schemeClr>
              </a:solidFill>
              <a:round/>
            </a:ln>
            <a:effectLst/>
          </c:spPr>
          <c:invertIfNegative val="0"/>
          <c:dPt>
            <c:idx val="0"/>
            <c:invertIfNegative val="0"/>
            <c:bubble3D val="0"/>
            <c:extLst>
              <c:ext xmlns:c16="http://schemas.microsoft.com/office/drawing/2014/chart" uri="{C3380CC4-5D6E-409C-BE32-E72D297353CC}">
                <c16:uniqueId val="{00000000-1CC1-4C2E-9BA1-D4FE4D908F4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'Proposiciones debatidas'!$D$24:$Q$24</c:f>
              <c:strCache>
                <c:ptCount val="13"/>
                <c:pt idx="0">
                  <c:v>Trimestre I</c:v>
                </c:pt>
                <c:pt idx="3">
                  <c:v>Trimestre II</c:v>
                </c:pt>
                <c:pt idx="6">
                  <c:v>Trimestre III</c:v>
                </c:pt>
                <c:pt idx="9">
                  <c:v>Trimestre IV</c:v>
                </c:pt>
                <c:pt idx="12">
                  <c:v>TOTAL PERIODO</c:v>
                </c:pt>
              </c:strCache>
            </c:strRef>
          </c:cat>
          <c:val>
            <c:numRef>
              <c:f>'Proposiciones debatidas'!$D$28:$Q$28</c:f>
              <c:numCache>
                <c:formatCode>0</c:formatCode>
                <c:ptCount val="14"/>
                <c:pt idx="0">
                  <c:v>94.117647058823522</c:v>
                </c:pt>
                <c:pt idx="3" formatCode="0.00">
                  <c:v>97.872340425531917</c:v>
                </c:pt>
                <c:pt idx="6" formatCode="0.00">
                  <c:v>100</c:v>
                </c:pt>
                <c:pt idx="9" formatCode="0.00">
                  <c:v>0</c:v>
                </c:pt>
                <c:pt idx="12" formatCode="0.00">
                  <c:v>0</c:v>
                </c:pt>
              </c:numCache>
            </c:numRef>
          </c:val>
          <c:extLst>
            <c:ext xmlns:c16="http://schemas.microsoft.com/office/drawing/2014/chart" uri="{C3380CC4-5D6E-409C-BE32-E72D297353CC}">
              <c16:uniqueId val="{00000001-1CC1-4C2E-9BA1-D4FE4D908F41}"/>
            </c:ext>
          </c:extLst>
        </c:ser>
        <c:ser>
          <c:idx val="1"/>
          <c:order val="1"/>
          <c:tx>
            <c:strRef>
              <c:f>'Proposiciones debatidas'!$C$25</c:f>
              <c:strCache>
                <c:ptCount val="1"/>
                <c:pt idx="0">
                  <c:v>Meta</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'Proposiciones debatidas'!$D$24:$Q$24</c:f>
              <c:strCache>
                <c:ptCount val="13"/>
                <c:pt idx="0">
                  <c:v>Trimestre I</c:v>
                </c:pt>
                <c:pt idx="3">
                  <c:v>Trimestre II</c:v>
                </c:pt>
                <c:pt idx="6">
                  <c:v>Trimestre III</c:v>
                </c:pt>
                <c:pt idx="9">
                  <c:v>Trimestre IV</c:v>
                </c:pt>
                <c:pt idx="12">
                  <c:v>TOTAL PERIODO</c:v>
                </c:pt>
              </c:strCache>
            </c:strRef>
          </c:cat>
          <c:val>
            <c:numRef>
              <c:f>'Proposiciones debatidas'!$D$25:$Q$25</c:f>
              <c:numCache>
                <c:formatCode>General</c:formatCode>
                <c:ptCount val="14"/>
                <c:pt idx="0">
                  <c:v>100</c:v>
                </c:pt>
                <c:pt idx="3">
                  <c:v>100</c:v>
                </c:pt>
                <c:pt idx="6">
                  <c:v>100</c:v>
                </c:pt>
                <c:pt idx="9">
                  <c:v>100</c:v>
                </c:pt>
                <c:pt idx="12">
                  <c:v>100</c:v>
                </c:pt>
              </c:numCache>
            </c:numRef>
          </c:val>
          <c:extLst>
            <c:ext xmlns:c16="http://schemas.microsoft.com/office/drawing/2014/chart" uri="{C3380CC4-5D6E-409C-BE32-E72D297353CC}">
              <c16:uniqueId val="{00000002-1CC1-4C2E-9BA1-D4FE4D908F41}"/>
            </c:ext>
          </c:extLst>
        </c:ser>
        <c:dLbls>
          <c:showLegendKey val="0"/>
          <c:showVal val="1"/>
          <c:showCatName val="0"/>
          <c:showSerName val="0"/>
          <c:showPercent val="0"/>
          <c:showBubbleSize val="0"/>
        </c:dLbls>
        <c:gapWidth val="150"/>
        <c:overlap val="-25"/>
        <c:axId val="-38503632"/>
        <c:axId val="-38502000"/>
      </c:barChart>
      <c:catAx>
        <c:axId val="-3850363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38502000"/>
        <c:crosses val="autoZero"/>
        <c:auto val="1"/>
        <c:lblAlgn val="ctr"/>
        <c:lblOffset val="100"/>
        <c:noMultiLvlLbl val="0"/>
      </c:catAx>
      <c:valAx>
        <c:axId val="-38502000"/>
        <c:scaling>
          <c:orientation val="minMax"/>
        </c:scaling>
        <c:delete val="1"/>
        <c:axPos val="l"/>
        <c:numFmt formatCode="0" sourceLinked="1"/>
        <c:majorTickMark val="none"/>
        <c:minorTickMark val="none"/>
        <c:tickLblPos val="nextTo"/>
        <c:crossAx val="-38503632"/>
        <c:crosses val="autoZero"/>
        <c:crossBetween val="between"/>
      </c:valAx>
      <c:spPr>
        <a:noFill/>
        <a:ln>
          <a:noFill/>
        </a:ln>
        <a:effectLst/>
      </c:spPr>
    </c:plotArea>
    <c:legend>
      <c:legendPos val="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428622</xdr:colOff>
      <xdr:row>28</xdr:row>
      <xdr:rowOff>107158</xdr:rowOff>
    </xdr:from>
    <xdr:to>
      <xdr:col>16</xdr:col>
      <xdr:colOff>559593</xdr:colOff>
      <xdr:row>39</xdr:row>
      <xdr:rowOff>130970</xdr:rowOff>
    </xdr:to>
    <xdr:graphicFrame macro="">
      <xdr:nvGraphicFramePr>
        <xdr:cNvPr id="2" name="1 Gráfico">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865192</xdr:colOff>
      <xdr:row>1</xdr:row>
      <xdr:rowOff>31748</xdr:rowOff>
    </xdr:from>
    <xdr:to>
      <xdr:col>2</xdr:col>
      <xdr:colOff>1617667</xdr:colOff>
      <xdr:row>3</xdr:row>
      <xdr:rowOff>282573</xdr:rowOff>
    </xdr:to>
    <xdr:pic>
      <xdr:nvPicPr>
        <xdr:cNvPr id="4" name="Imagen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3380" y="230186"/>
          <a:ext cx="752475" cy="8858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B050"/>
  </sheetPr>
  <dimension ref="B1:U123"/>
  <sheetViews>
    <sheetView showGridLines="0" tabSelected="1" topLeftCell="A3" zoomScale="80" zoomScaleNormal="80" zoomScaleSheetLayoutView="80" workbookViewId="0">
      <selection activeCell="J27" sqref="J27:L27"/>
    </sheetView>
  </sheetViews>
  <sheetFormatPr baseColWidth="10" defaultRowHeight="12.75" x14ac:dyDescent="0.2"/>
  <cols>
    <col min="1" max="1" width="8.7109375" style="1" customWidth="1"/>
    <col min="2" max="2" width="2.42578125" style="1" customWidth="1"/>
    <col min="3" max="3" width="25.140625" style="1" customWidth="1"/>
    <col min="4" max="4" width="14.42578125" style="1" customWidth="1"/>
    <col min="5" max="15" width="12.85546875" style="1" customWidth="1"/>
    <col min="16" max="16" width="8.5703125" style="1" customWidth="1"/>
    <col min="17" max="17" width="10.7109375" style="1" customWidth="1"/>
    <col min="18" max="18" width="3.5703125" style="1" customWidth="1"/>
    <col min="19" max="16384" width="11.42578125" style="1"/>
  </cols>
  <sheetData>
    <row r="1" spans="2:18" ht="13.5" thickBot="1" x14ac:dyDescent="0.25"/>
    <row r="2" spans="2:18" ht="24.75" customHeight="1" x14ac:dyDescent="0.2">
      <c r="B2" s="100"/>
      <c r="C2" s="101"/>
      <c r="D2" s="102"/>
      <c r="E2" s="74" t="s">
        <v>79</v>
      </c>
      <c r="F2" s="75"/>
      <c r="G2" s="75"/>
      <c r="H2" s="75"/>
      <c r="I2" s="75"/>
      <c r="J2" s="75"/>
      <c r="K2" s="75"/>
      <c r="L2" s="75"/>
      <c r="M2" s="75"/>
      <c r="N2" s="76"/>
      <c r="O2" s="106" t="s">
        <v>78</v>
      </c>
      <c r="P2" s="106"/>
      <c r="Q2" s="106"/>
      <c r="R2" s="106"/>
    </row>
    <row r="3" spans="2:18" ht="24.75" customHeight="1" x14ac:dyDescent="0.2">
      <c r="B3" s="103"/>
      <c r="C3" s="104"/>
      <c r="D3" s="105"/>
      <c r="E3" s="77"/>
      <c r="F3" s="78"/>
      <c r="G3" s="78"/>
      <c r="H3" s="78"/>
      <c r="I3" s="78"/>
      <c r="J3" s="78"/>
      <c r="K3" s="78"/>
      <c r="L3" s="78"/>
      <c r="M3" s="78"/>
      <c r="N3" s="79"/>
      <c r="O3" s="106" t="s">
        <v>75</v>
      </c>
      <c r="P3" s="106"/>
      <c r="Q3" s="106"/>
      <c r="R3" s="106"/>
    </row>
    <row r="4" spans="2:18" ht="24.75" customHeight="1" thickBot="1" x14ac:dyDescent="0.25">
      <c r="B4" s="103"/>
      <c r="C4" s="104"/>
      <c r="D4" s="105"/>
      <c r="E4" s="80"/>
      <c r="F4" s="81"/>
      <c r="G4" s="81"/>
      <c r="H4" s="81"/>
      <c r="I4" s="81"/>
      <c r="J4" s="81"/>
      <c r="K4" s="81"/>
      <c r="L4" s="81"/>
      <c r="M4" s="81"/>
      <c r="N4" s="82"/>
      <c r="O4" s="106" t="s">
        <v>76</v>
      </c>
      <c r="P4" s="106"/>
      <c r="Q4" s="106"/>
      <c r="R4" s="106"/>
    </row>
    <row r="5" spans="2:18" ht="13.5" thickBot="1" x14ac:dyDescent="0.25">
      <c r="B5" s="37"/>
      <c r="C5" s="38"/>
      <c r="D5" s="38"/>
      <c r="E5" s="38"/>
      <c r="F5" s="38"/>
      <c r="G5" s="38"/>
      <c r="H5" s="38"/>
      <c r="I5" s="38"/>
      <c r="J5" s="38"/>
      <c r="K5" s="38"/>
      <c r="L5" s="38"/>
      <c r="M5" s="38"/>
      <c r="N5" s="38"/>
      <c r="O5" s="39"/>
      <c r="P5" s="39"/>
      <c r="Q5" s="39"/>
      <c r="R5" s="40"/>
    </row>
    <row r="6" spans="2:18" ht="15" customHeight="1" thickBot="1" x14ac:dyDescent="0.25">
      <c r="B6" s="113" t="s">
        <v>0</v>
      </c>
      <c r="C6" s="114"/>
      <c r="D6" s="114"/>
      <c r="E6" s="114"/>
      <c r="F6" s="114"/>
      <c r="G6" s="114"/>
      <c r="H6" s="114"/>
      <c r="I6" s="114"/>
      <c r="J6" s="114"/>
      <c r="K6" s="114"/>
      <c r="L6" s="114"/>
      <c r="M6" s="114"/>
      <c r="N6" s="114"/>
      <c r="O6" s="114"/>
      <c r="P6" s="114"/>
      <c r="Q6" s="114"/>
      <c r="R6" s="115"/>
    </row>
    <row r="7" spans="2:18" ht="13.5" thickBot="1" x14ac:dyDescent="0.25">
      <c r="B7" s="5"/>
      <c r="C7" s="38"/>
      <c r="D7" s="38"/>
      <c r="E7" s="38"/>
      <c r="F7" s="38"/>
      <c r="G7" s="38"/>
      <c r="H7" s="38"/>
      <c r="I7" s="38"/>
      <c r="J7" s="38"/>
      <c r="K7" s="38"/>
      <c r="L7" s="38"/>
      <c r="M7" s="38"/>
      <c r="N7" s="38"/>
      <c r="O7" s="38"/>
      <c r="P7" s="38"/>
      <c r="Q7" s="38"/>
      <c r="R7" s="6"/>
    </row>
    <row r="8" spans="2:18" ht="23.25" customHeight="1" thickBot="1" x14ac:dyDescent="0.25">
      <c r="B8" s="5"/>
      <c r="C8" s="7" t="s">
        <v>60</v>
      </c>
      <c r="D8" s="116" t="s">
        <v>49</v>
      </c>
      <c r="E8" s="117"/>
      <c r="F8" s="117"/>
      <c r="G8" s="117"/>
      <c r="H8" s="117"/>
      <c r="I8" s="118"/>
      <c r="J8" s="91" t="s">
        <v>56</v>
      </c>
      <c r="K8" s="92"/>
      <c r="L8" s="66" t="s">
        <v>80</v>
      </c>
      <c r="M8" s="67"/>
      <c r="N8" s="67"/>
      <c r="O8" s="67"/>
      <c r="P8" s="67"/>
      <c r="Q8" s="68"/>
      <c r="R8" s="6"/>
    </row>
    <row r="9" spans="2:18" ht="23.25" customHeight="1" thickBot="1" x14ac:dyDescent="0.25">
      <c r="B9" s="5"/>
      <c r="C9" s="7" t="s">
        <v>59</v>
      </c>
      <c r="D9" s="97" t="s">
        <v>92</v>
      </c>
      <c r="E9" s="98"/>
      <c r="F9" s="98"/>
      <c r="G9" s="98"/>
      <c r="H9" s="98"/>
      <c r="I9" s="99"/>
      <c r="J9" s="93" t="s">
        <v>57</v>
      </c>
      <c r="K9" s="94"/>
      <c r="L9" s="107" t="s">
        <v>81</v>
      </c>
      <c r="M9" s="108"/>
      <c r="N9" s="108"/>
      <c r="O9" s="108"/>
      <c r="P9" s="108"/>
      <c r="Q9" s="109"/>
      <c r="R9" s="6"/>
    </row>
    <row r="10" spans="2:18" ht="23.25" customHeight="1" thickBot="1" x14ac:dyDescent="0.25">
      <c r="B10" s="5"/>
      <c r="C10" s="7" t="s">
        <v>58</v>
      </c>
      <c r="D10" s="97" t="s">
        <v>93</v>
      </c>
      <c r="E10" s="98"/>
      <c r="F10" s="98"/>
      <c r="G10" s="98"/>
      <c r="H10" s="98"/>
      <c r="I10" s="99"/>
      <c r="J10" s="95"/>
      <c r="K10" s="96"/>
      <c r="L10" s="110"/>
      <c r="M10" s="111"/>
      <c r="N10" s="111"/>
      <c r="O10" s="111"/>
      <c r="P10" s="111"/>
      <c r="Q10" s="112"/>
      <c r="R10" s="6"/>
    </row>
    <row r="11" spans="2:18" ht="6" customHeight="1" thickBot="1" x14ac:dyDescent="0.25">
      <c r="B11" s="5"/>
      <c r="I11" s="8"/>
      <c r="R11" s="6"/>
    </row>
    <row r="12" spans="2:18" ht="15" customHeight="1" x14ac:dyDescent="0.2">
      <c r="B12" s="5"/>
      <c r="C12" s="64" t="s">
        <v>14</v>
      </c>
      <c r="D12" s="121"/>
      <c r="E12" s="64" t="s">
        <v>61</v>
      </c>
      <c r="F12" s="65"/>
      <c r="G12" s="119" t="s">
        <v>1</v>
      </c>
      <c r="H12" s="120"/>
      <c r="I12" s="64" t="s">
        <v>3</v>
      </c>
      <c r="J12" s="65"/>
      <c r="K12" s="44" t="s">
        <v>6</v>
      </c>
      <c r="L12" s="45"/>
      <c r="M12" s="69" t="s">
        <v>2</v>
      </c>
      <c r="N12" s="83"/>
      <c r="O12" s="84"/>
      <c r="P12" s="50" t="s">
        <v>62</v>
      </c>
      <c r="Q12" s="51"/>
      <c r="R12" s="6"/>
    </row>
    <row r="13" spans="2:18" ht="15" customHeight="1" x14ac:dyDescent="0.2">
      <c r="B13" s="5"/>
      <c r="C13" s="56" t="s">
        <v>82</v>
      </c>
      <c r="D13" s="57"/>
      <c r="E13" s="60">
        <v>0.99470000000000003</v>
      </c>
      <c r="F13" s="61"/>
      <c r="G13" s="46" t="s">
        <v>83</v>
      </c>
      <c r="H13" s="47"/>
      <c r="I13" s="56" t="s">
        <v>4</v>
      </c>
      <c r="J13" s="53"/>
      <c r="K13" s="46" t="s">
        <v>8</v>
      </c>
      <c r="L13" s="47"/>
      <c r="M13" s="85" t="s">
        <v>91</v>
      </c>
      <c r="N13" s="86"/>
      <c r="O13" s="87"/>
      <c r="P13" s="52" t="s">
        <v>65</v>
      </c>
      <c r="Q13" s="53"/>
      <c r="R13" s="6"/>
    </row>
    <row r="14" spans="2:18" ht="29.25" customHeight="1" thickBot="1" x14ac:dyDescent="0.25">
      <c r="B14" s="5"/>
      <c r="C14" s="58"/>
      <c r="D14" s="59"/>
      <c r="E14" s="62"/>
      <c r="F14" s="63"/>
      <c r="G14" s="48"/>
      <c r="H14" s="49"/>
      <c r="I14" s="58"/>
      <c r="J14" s="55"/>
      <c r="K14" s="48"/>
      <c r="L14" s="49"/>
      <c r="M14" s="88"/>
      <c r="N14" s="89"/>
      <c r="O14" s="90"/>
      <c r="P14" s="54"/>
      <c r="Q14" s="55"/>
      <c r="R14" s="6"/>
    </row>
    <row r="15" spans="2:18" ht="8.25" customHeight="1" thickBot="1" x14ac:dyDescent="0.25">
      <c r="B15" s="5"/>
      <c r="M15" s="10"/>
      <c r="N15" s="10"/>
      <c r="O15" s="10"/>
      <c r="P15" s="10"/>
      <c r="Q15" s="10"/>
      <c r="R15" s="6"/>
    </row>
    <row r="16" spans="2:18" x14ac:dyDescent="0.2">
      <c r="B16" s="5"/>
      <c r="C16" s="69" t="s">
        <v>11</v>
      </c>
      <c r="D16" s="138" t="s">
        <v>25</v>
      </c>
      <c r="E16" s="139"/>
      <c r="F16" s="157" t="s">
        <v>84</v>
      </c>
      <c r="G16" s="158"/>
      <c r="H16" s="9"/>
      <c r="I16" s="9"/>
      <c r="J16" s="9"/>
      <c r="K16" s="9"/>
      <c r="L16" s="9"/>
      <c r="M16" s="10"/>
      <c r="N16" s="10"/>
      <c r="O16" s="10"/>
      <c r="P16" s="10"/>
      <c r="Q16" s="10"/>
      <c r="R16" s="6"/>
    </row>
    <row r="17" spans="2:20" ht="18.75" customHeight="1" x14ac:dyDescent="0.2">
      <c r="B17" s="5"/>
      <c r="C17" s="70"/>
      <c r="D17" s="140" t="s">
        <v>26</v>
      </c>
      <c r="E17" s="141"/>
      <c r="F17" s="122" t="s">
        <v>85</v>
      </c>
      <c r="G17" s="123"/>
      <c r="H17" s="9"/>
      <c r="I17" s="9"/>
      <c r="J17" s="9"/>
      <c r="K17" s="9"/>
      <c r="L17" s="9"/>
      <c r="M17" s="10"/>
      <c r="N17" s="10"/>
      <c r="O17" s="10"/>
      <c r="P17" s="10"/>
      <c r="Q17" s="10"/>
      <c r="R17" s="6"/>
    </row>
    <row r="18" spans="2:20" ht="18.75" customHeight="1" thickBot="1" x14ac:dyDescent="0.25">
      <c r="B18" s="5"/>
      <c r="C18" s="71"/>
      <c r="D18" s="155" t="s">
        <v>27</v>
      </c>
      <c r="E18" s="156"/>
      <c r="F18" s="72" t="s">
        <v>86</v>
      </c>
      <c r="G18" s="73"/>
      <c r="H18" s="9"/>
      <c r="I18" s="9"/>
      <c r="J18" s="9"/>
      <c r="K18" s="9"/>
      <c r="L18" s="9"/>
      <c r="M18" s="10"/>
      <c r="N18" s="10"/>
      <c r="O18" s="10"/>
      <c r="P18" s="10"/>
      <c r="Q18" s="10"/>
      <c r="R18" s="6"/>
    </row>
    <row r="19" spans="2:20" ht="6" customHeight="1" thickBot="1" x14ac:dyDescent="0.25">
      <c r="B19" s="5"/>
      <c r="R19" s="6"/>
    </row>
    <row r="20" spans="2:20" ht="13.5" thickBot="1" x14ac:dyDescent="0.25">
      <c r="B20" s="142" t="s">
        <v>23</v>
      </c>
      <c r="C20" s="143"/>
      <c r="D20" s="143"/>
      <c r="E20" s="143"/>
      <c r="F20" s="143"/>
      <c r="G20" s="143"/>
      <c r="H20" s="143"/>
      <c r="I20" s="143"/>
      <c r="J20" s="143"/>
      <c r="K20" s="143"/>
      <c r="L20" s="143"/>
      <c r="M20" s="143"/>
      <c r="N20" s="143"/>
      <c r="O20" s="143"/>
      <c r="P20" s="143"/>
      <c r="Q20" s="143"/>
      <c r="R20" s="144"/>
    </row>
    <row r="21" spans="2:20" ht="6" customHeight="1" x14ac:dyDescent="0.2">
      <c r="B21" s="5"/>
      <c r="G21" s="11"/>
      <c r="H21" s="11"/>
      <c r="R21" s="6"/>
    </row>
    <row r="22" spans="2:20" ht="4.5" customHeight="1" thickBot="1" x14ac:dyDescent="0.25">
      <c r="B22" s="5"/>
      <c r="R22" s="6"/>
    </row>
    <row r="23" spans="2:20" ht="15.75" customHeight="1" thickBot="1" x14ac:dyDescent="0.25">
      <c r="B23" s="5"/>
      <c r="C23" s="41" t="s">
        <v>12</v>
      </c>
      <c r="D23" s="42"/>
      <c r="E23" s="42"/>
      <c r="F23" s="42"/>
      <c r="G23" s="42"/>
      <c r="H23" s="42"/>
      <c r="I23" s="42"/>
      <c r="J23" s="42"/>
      <c r="K23" s="42"/>
      <c r="L23" s="42"/>
      <c r="M23" s="42"/>
      <c r="N23" s="42"/>
      <c r="O23" s="42"/>
      <c r="P23" s="42"/>
      <c r="Q23" s="43"/>
      <c r="R23" s="6"/>
    </row>
    <row r="24" spans="2:20" ht="27" customHeight="1" thickBot="1" x14ac:dyDescent="0.25">
      <c r="B24" s="5"/>
      <c r="C24" s="30" t="s">
        <v>16</v>
      </c>
      <c r="D24" s="150" t="s">
        <v>87</v>
      </c>
      <c r="E24" s="151"/>
      <c r="F24" s="152"/>
      <c r="G24" s="153" t="s">
        <v>88</v>
      </c>
      <c r="H24" s="151"/>
      <c r="I24" s="152"/>
      <c r="J24" s="153" t="s">
        <v>89</v>
      </c>
      <c r="K24" s="151"/>
      <c r="L24" s="152"/>
      <c r="M24" s="153" t="s">
        <v>90</v>
      </c>
      <c r="N24" s="151"/>
      <c r="O24" s="152"/>
      <c r="P24" s="42" t="s">
        <v>13</v>
      </c>
      <c r="Q24" s="43"/>
      <c r="R24" s="6"/>
    </row>
    <row r="25" spans="2:20" ht="15" customHeight="1" x14ac:dyDescent="0.2">
      <c r="B25" s="5"/>
      <c r="C25" s="31" t="s">
        <v>17</v>
      </c>
      <c r="D25" s="154">
        <v>100</v>
      </c>
      <c r="E25" s="146"/>
      <c r="F25" s="147"/>
      <c r="G25" s="145">
        <v>100</v>
      </c>
      <c r="H25" s="146"/>
      <c r="I25" s="147"/>
      <c r="J25" s="145">
        <v>100</v>
      </c>
      <c r="K25" s="146"/>
      <c r="L25" s="147"/>
      <c r="M25" s="145">
        <v>100</v>
      </c>
      <c r="N25" s="146"/>
      <c r="O25" s="147"/>
      <c r="P25" s="148">
        <v>100</v>
      </c>
      <c r="Q25" s="149"/>
      <c r="R25" s="6"/>
    </row>
    <row r="26" spans="2:20" x14ac:dyDescent="0.2">
      <c r="B26" s="5"/>
      <c r="C26" s="32" t="s">
        <v>15</v>
      </c>
      <c r="D26" s="133">
        <f>7+9+6+10</f>
        <v>32</v>
      </c>
      <c r="E26" s="134"/>
      <c r="F26" s="135"/>
      <c r="G26" s="133">
        <f>13+5+9+19</f>
        <v>46</v>
      </c>
      <c r="H26" s="134"/>
      <c r="I26" s="135"/>
      <c r="J26" s="133">
        <f>21+22+10+11</f>
        <v>64</v>
      </c>
      <c r="K26" s="134"/>
      <c r="L26" s="135"/>
      <c r="M26" s="133"/>
      <c r="N26" s="134"/>
      <c r="O26" s="135"/>
      <c r="P26" s="136"/>
      <c r="Q26" s="137"/>
      <c r="R26" s="6"/>
    </row>
    <row r="27" spans="2:20" ht="15.75" customHeight="1" x14ac:dyDescent="0.2">
      <c r="B27" s="5"/>
      <c r="C27" s="32" t="s">
        <v>35</v>
      </c>
      <c r="D27" s="133">
        <f>7+9+6+12</f>
        <v>34</v>
      </c>
      <c r="E27" s="134"/>
      <c r="F27" s="135"/>
      <c r="G27" s="133">
        <f>13+5+9+20</f>
        <v>47</v>
      </c>
      <c r="H27" s="134"/>
      <c r="I27" s="135"/>
      <c r="J27" s="133">
        <f>21+22+10+11</f>
        <v>64</v>
      </c>
      <c r="K27" s="134"/>
      <c r="L27" s="135"/>
      <c r="M27" s="133"/>
      <c r="N27" s="134"/>
      <c r="O27" s="135"/>
      <c r="P27" s="136"/>
      <c r="Q27" s="137"/>
      <c r="R27" s="6"/>
    </row>
    <row r="28" spans="2:20" ht="15.75" customHeight="1" thickBot="1" x14ac:dyDescent="0.25">
      <c r="B28" s="5"/>
      <c r="C28" s="33" t="s">
        <v>28</v>
      </c>
      <c r="D28" s="165">
        <f>(D26/D27)*100</f>
        <v>94.117647058823522</v>
      </c>
      <c r="E28" s="166"/>
      <c r="F28" s="167"/>
      <c r="G28" s="159">
        <f>(G26/G27)*100</f>
        <v>97.872340425531917</v>
      </c>
      <c r="H28" s="160"/>
      <c r="I28" s="161"/>
      <c r="J28" s="159">
        <f>(J26/J27)*100</f>
        <v>100</v>
      </c>
      <c r="K28" s="160"/>
      <c r="L28" s="161"/>
      <c r="M28" s="159" t="e">
        <f>(M26/M27)*100</f>
        <v>#DIV/0!</v>
      </c>
      <c r="N28" s="160"/>
      <c r="O28" s="161"/>
      <c r="P28" s="176" t="e">
        <f>(P26/P27)*100</f>
        <v>#DIV/0!</v>
      </c>
      <c r="Q28" s="177"/>
      <c r="R28" s="6"/>
    </row>
    <row r="29" spans="2:20" x14ac:dyDescent="0.2">
      <c r="B29" s="5"/>
      <c r="R29" s="6"/>
      <c r="T29" s="12"/>
    </row>
    <row r="30" spans="2:20" x14ac:dyDescent="0.2">
      <c r="B30" s="5"/>
      <c r="R30" s="6"/>
    </row>
    <row r="31" spans="2:20" x14ac:dyDescent="0.2">
      <c r="B31" s="5"/>
      <c r="I31" s="175"/>
      <c r="J31" s="175"/>
      <c r="K31" s="175"/>
      <c r="L31" s="175"/>
      <c r="M31" s="175"/>
      <c r="N31" s="175"/>
      <c r="O31" s="175"/>
      <c r="P31" s="175"/>
      <c r="Q31" s="175"/>
      <c r="R31" s="6"/>
    </row>
    <row r="32" spans="2:20" x14ac:dyDescent="0.2">
      <c r="B32" s="5"/>
      <c r="I32" s="10"/>
      <c r="J32" s="10"/>
      <c r="K32" s="10"/>
      <c r="L32" s="10"/>
      <c r="M32" s="10"/>
      <c r="N32" s="10"/>
      <c r="O32" s="10"/>
      <c r="P32" s="10"/>
      <c r="Q32" s="10"/>
      <c r="R32" s="6"/>
    </row>
    <row r="33" spans="2:18" x14ac:dyDescent="0.2">
      <c r="B33" s="5"/>
      <c r="I33" s="10"/>
      <c r="J33" s="10"/>
      <c r="K33" s="10"/>
      <c r="L33" s="10"/>
      <c r="M33" s="10"/>
      <c r="N33" s="10"/>
      <c r="O33" s="10"/>
      <c r="P33" s="10"/>
      <c r="Q33" s="10"/>
      <c r="R33" s="6"/>
    </row>
    <row r="34" spans="2:18" x14ac:dyDescent="0.2">
      <c r="B34" s="5"/>
      <c r="I34" s="10"/>
      <c r="J34" s="10"/>
      <c r="K34" s="10"/>
      <c r="L34" s="10"/>
      <c r="M34" s="10"/>
      <c r="N34" s="10"/>
      <c r="O34" s="10"/>
      <c r="P34" s="10"/>
      <c r="Q34" s="10"/>
      <c r="R34" s="6"/>
    </row>
    <row r="35" spans="2:18" x14ac:dyDescent="0.2">
      <c r="B35" s="5"/>
      <c r="I35" s="10"/>
      <c r="J35" s="10"/>
      <c r="K35" s="10"/>
      <c r="L35" s="10"/>
      <c r="M35" s="10"/>
      <c r="N35" s="10"/>
      <c r="O35" s="10"/>
      <c r="P35" s="10"/>
      <c r="Q35" s="10"/>
      <c r="R35" s="6"/>
    </row>
    <row r="36" spans="2:18" x14ac:dyDescent="0.2">
      <c r="B36" s="5"/>
      <c r="I36" s="10"/>
      <c r="J36" s="10"/>
      <c r="K36" s="10"/>
      <c r="L36" s="10"/>
      <c r="M36" s="10"/>
      <c r="N36" s="10"/>
      <c r="O36" s="10"/>
      <c r="P36" s="10"/>
      <c r="Q36" s="10"/>
      <c r="R36" s="6"/>
    </row>
    <row r="37" spans="2:18" x14ac:dyDescent="0.2">
      <c r="B37" s="5"/>
      <c r="I37" s="10"/>
      <c r="J37" s="10"/>
      <c r="K37" s="10"/>
      <c r="L37" s="10"/>
      <c r="M37" s="10"/>
      <c r="N37" s="10"/>
      <c r="O37" s="10"/>
      <c r="P37" s="10"/>
      <c r="Q37" s="10"/>
      <c r="R37" s="6"/>
    </row>
    <row r="38" spans="2:18" x14ac:dyDescent="0.2">
      <c r="B38" s="5"/>
      <c r="I38" s="10"/>
      <c r="J38" s="10"/>
      <c r="K38" s="10"/>
      <c r="L38" s="10"/>
      <c r="M38" s="10"/>
      <c r="N38" s="10"/>
      <c r="O38" s="10"/>
      <c r="P38" s="10"/>
      <c r="Q38" s="10"/>
      <c r="R38" s="6"/>
    </row>
    <row r="39" spans="2:18" x14ac:dyDescent="0.2">
      <c r="B39" s="5"/>
      <c r="I39" s="10"/>
      <c r="J39" s="10"/>
      <c r="K39" s="10"/>
      <c r="L39" s="10"/>
      <c r="M39" s="10"/>
      <c r="N39" s="10"/>
      <c r="O39" s="10"/>
      <c r="P39" s="10"/>
      <c r="Q39" s="10"/>
      <c r="R39" s="6"/>
    </row>
    <row r="40" spans="2:18" x14ac:dyDescent="0.2">
      <c r="B40" s="5"/>
      <c r="I40" s="10"/>
      <c r="J40" s="10"/>
      <c r="K40" s="10"/>
      <c r="L40" s="10"/>
      <c r="M40" s="10"/>
      <c r="N40" s="10"/>
      <c r="O40" s="10"/>
      <c r="P40" s="10"/>
      <c r="Q40" s="10"/>
      <c r="R40" s="6"/>
    </row>
    <row r="41" spans="2:18" ht="7.5" customHeight="1" thickBot="1" x14ac:dyDescent="0.25">
      <c r="B41" s="5"/>
      <c r="I41" s="10"/>
      <c r="J41" s="10"/>
      <c r="K41" s="10"/>
      <c r="L41" s="10"/>
      <c r="M41" s="10"/>
      <c r="N41" s="10"/>
      <c r="O41" s="10"/>
      <c r="P41" s="10"/>
      <c r="Q41" s="10"/>
      <c r="R41" s="6"/>
    </row>
    <row r="42" spans="2:18" ht="64.5" customHeight="1" thickBot="1" x14ac:dyDescent="0.25">
      <c r="B42" s="5"/>
      <c r="C42" s="128" t="s">
        <v>21</v>
      </c>
      <c r="D42" s="129"/>
      <c r="E42" s="129"/>
      <c r="F42" s="129"/>
      <c r="G42" s="129"/>
      <c r="H42" s="129"/>
      <c r="I42" s="129"/>
      <c r="J42" s="129"/>
      <c r="K42" s="113" t="s">
        <v>70</v>
      </c>
      <c r="L42" s="114"/>
      <c r="M42" s="114"/>
      <c r="N42" s="114"/>
      <c r="O42" s="114"/>
      <c r="P42" s="114"/>
      <c r="Q42" s="115"/>
      <c r="R42" s="6"/>
    </row>
    <row r="43" spans="2:18" ht="52.5" customHeight="1" thickBot="1" x14ac:dyDescent="0.25">
      <c r="B43" s="5"/>
      <c r="C43" s="28"/>
      <c r="D43" s="29" t="s">
        <v>72</v>
      </c>
      <c r="E43" s="168" t="s">
        <v>73</v>
      </c>
      <c r="F43" s="168"/>
      <c r="G43" s="168"/>
      <c r="H43" s="168"/>
      <c r="I43" s="168"/>
      <c r="J43" s="169"/>
      <c r="K43" s="2"/>
      <c r="L43" s="3"/>
      <c r="M43" s="3"/>
      <c r="N43" s="3"/>
      <c r="O43" s="3"/>
      <c r="P43" s="3"/>
      <c r="Q43" s="4"/>
      <c r="R43" s="6"/>
    </row>
    <row r="44" spans="2:18" ht="288" customHeight="1" thickBot="1" x14ac:dyDescent="0.25">
      <c r="B44" s="5"/>
      <c r="C44" s="13" t="s">
        <v>18</v>
      </c>
      <c r="D44" s="36">
        <v>45383</v>
      </c>
      <c r="E44" s="130" t="s">
        <v>95</v>
      </c>
      <c r="F44" s="131"/>
      <c r="G44" s="131"/>
      <c r="H44" s="131"/>
      <c r="I44" s="131"/>
      <c r="J44" s="132"/>
      <c r="K44" s="126"/>
      <c r="L44" s="126"/>
      <c r="M44" s="126"/>
      <c r="N44" s="126"/>
      <c r="O44" s="126"/>
      <c r="P44" s="126"/>
      <c r="Q44" s="127"/>
      <c r="R44" s="6"/>
    </row>
    <row r="45" spans="2:18" ht="209.25" customHeight="1" thickBot="1" x14ac:dyDescent="0.25">
      <c r="B45" s="5"/>
      <c r="C45" s="13" t="s">
        <v>19</v>
      </c>
      <c r="D45" s="36">
        <v>45463</v>
      </c>
      <c r="E45" s="130" t="s">
        <v>96</v>
      </c>
      <c r="F45" s="131"/>
      <c r="G45" s="131"/>
      <c r="H45" s="131"/>
      <c r="I45" s="131"/>
      <c r="J45" s="132"/>
      <c r="K45" s="126"/>
      <c r="L45" s="126"/>
      <c r="M45" s="126"/>
      <c r="N45" s="126"/>
      <c r="O45" s="126"/>
      <c r="P45" s="126"/>
      <c r="Q45" s="127"/>
      <c r="R45" s="6"/>
    </row>
    <row r="46" spans="2:18" ht="268.5" customHeight="1" thickBot="1" x14ac:dyDescent="0.25">
      <c r="B46" s="5"/>
      <c r="C46" s="13" t="s">
        <v>77</v>
      </c>
      <c r="D46" s="34">
        <v>45566</v>
      </c>
      <c r="E46" s="130" t="s">
        <v>97</v>
      </c>
      <c r="F46" s="131"/>
      <c r="G46" s="131"/>
      <c r="H46" s="131"/>
      <c r="I46" s="131"/>
      <c r="J46" s="132"/>
      <c r="K46" s="170" t="s">
        <v>94</v>
      </c>
      <c r="L46" s="171"/>
      <c r="M46" s="171"/>
      <c r="N46" s="171"/>
      <c r="O46" s="171"/>
      <c r="P46" s="171"/>
      <c r="Q46" s="172"/>
      <c r="R46" s="6"/>
    </row>
    <row r="47" spans="2:18" ht="173.25" customHeight="1" thickBot="1" x14ac:dyDescent="0.25">
      <c r="B47" s="5"/>
      <c r="C47" s="13" t="s">
        <v>20</v>
      </c>
      <c r="D47" s="35"/>
      <c r="E47" s="162"/>
      <c r="F47" s="163"/>
      <c r="G47" s="163"/>
      <c r="H47" s="163"/>
      <c r="I47" s="163"/>
      <c r="J47" s="164"/>
      <c r="K47" s="173"/>
      <c r="L47" s="173"/>
      <c r="M47" s="173"/>
      <c r="N47" s="173"/>
      <c r="O47" s="173"/>
      <c r="P47" s="173"/>
      <c r="Q47" s="174"/>
      <c r="R47" s="6"/>
    </row>
    <row r="48" spans="2:18" x14ac:dyDescent="0.2">
      <c r="B48" s="5"/>
      <c r="R48" s="6"/>
    </row>
    <row r="49" spans="2:18" ht="13.5" thickBot="1" x14ac:dyDescent="0.25">
      <c r="B49" s="14"/>
      <c r="C49" s="15"/>
      <c r="D49" s="15"/>
      <c r="E49" s="15"/>
      <c r="F49" s="15"/>
      <c r="G49" s="15"/>
      <c r="H49" s="15"/>
      <c r="I49" s="15"/>
      <c r="J49" s="15"/>
      <c r="K49" s="15"/>
      <c r="L49" s="15"/>
      <c r="M49" s="15"/>
      <c r="N49" s="15"/>
      <c r="O49" s="15"/>
      <c r="P49" s="15"/>
      <c r="Q49" s="15"/>
      <c r="R49" s="16"/>
    </row>
    <row r="91" spans="3:21" ht="28.5" customHeight="1" x14ac:dyDescent="0.2"/>
    <row r="93" spans="3:21" hidden="1" x14ac:dyDescent="0.2"/>
    <row r="94" spans="3:21" ht="13.5" hidden="1" thickBot="1" x14ac:dyDescent="0.25"/>
    <row r="95" spans="3:21" ht="13.5" hidden="1" thickBot="1" x14ac:dyDescent="0.25">
      <c r="C95" s="17" t="s">
        <v>37</v>
      </c>
      <c r="D95" s="18"/>
      <c r="H95" s="26" t="s">
        <v>22</v>
      </c>
      <c r="I95" s="26" t="s">
        <v>24</v>
      </c>
      <c r="J95" s="26" t="s">
        <v>63</v>
      </c>
      <c r="U95" s="19" t="s">
        <v>29</v>
      </c>
    </row>
    <row r="96" spans="3:21" ht="25.5" hidden="1" x14ac:dyDescent="0.2">
      <c r="C96" s="20" t="s">
        <v>44</v>
      </c>
      <c r="D96" s="21"/>
      <c r="H96" s="27" t="s">
        <v>4</v>
      </c>
      <c r="I96" s="27" t="s">
        <v>7</v>
      </c>
      <c r="J96" s="27" t="s">
        <v>64</v>
      </c>
      <c r="M96" s="125"/>
      <c r="N96" s="125"/>
    </row>
    <row r="97" spans="3:14" ht="25.5" hidden="1" x14ac:dyDescent="0.2">
      <c r="C97" s="20" t="s">
        <v>45</v>
      </c>
      <c r="D97" s="21"/>
      <c r="H97" s="27" t="s">
        <v>69</v>
      </c>
      <c r="I97" s="27" t="s">
        <v>74</v>
      </c>
      <c r="J97" s="27" t="s">
        <v>65</v>
      </c>
      <c r="M97" s="104"/>
      <c r="N97" s="104"/>
    </row>
    <row r="98" spans="3:14" ht="38.25" hidden="1" x14ac:dyDescent="0.2">
      <c r="C98" s="20" t="s">
        <v>46</v>
      </c>
      <c r="D98" s="21"/>
      <c r="H98" s="27" t="s">
        <v>5</v>
      </c>
      <c r="I98" s="27" t="s">
        <v>8</v>
      </c>
      <c r="J98" s="27" t="s">
        <v>66</v>
      </c>
      <c r="M98" s="104"/>
      <c r="N98" s="104"/>
    </row>
    <row r="99" spans="3:14" hidden="1" x14ac:dyDescent="0.2">
      <c r="C99" s="20" t="s">
        <v>47</v>
      </c>
      <c r="D99" s="21"/>
      <c r="H99" s="27"/>
      <c r="I99" s="27" t="s">
        <v>68</v>
      </c>
      <c r="J99" s="27" t="s">
        <v>67</v>
      </c>
      <c r="M99" s="104"/>
      <c r="N99" s="104"/>
    </row>
    <row r="100" spans="3:14" ht="25.5" hidden="1" x14ac:dyDescent="0.2">
      <c r="C100" s="20" t="s">
        <v>48</v>
      </c>
      <c r="D100" s="21"/>
      <c r="H100" s="27"/>
      <c r="I100" s="27" t="s">
        <v>9</v>
      </c>
      <c r="J100" s="27" t="s">
        <v>71</v>
      </c>
      <c r="M100" s="104"/>
      <c r="N100" s="104"/>
    </row>
    <row r="101" spans="3:14" hidden="1" x14ac:dyDescent="0.2">
      <c r="C101" s="20" t="s">
        <v>49</v>
      </c>
      <c r="D101" s="21"/>
      <c r="H101" s="27"/>
      <c r="I101" s="27" t="s">
        <v>10</v>
      </c>
      <c r="J101" s="27"/>
      <c r="M101" s="104"/>
      <c r="N101" s="104"/>
    </row>
    <row r="102" spans="3:14" hidden="1" x14ac:dyDescent="0.2">
      <c r="C102" s="20" t="s">
        <v>50</v>
      </c>
      <c r="D102" s="21"/>
      <c r="M102" s="125"/>
      <c r="N102" s="125"/>
    </row>
    <row r="103" spans="3:14" ht="66" hidden="1" customHeight="1" x14ac:dyDescent="0.2">
      <c r="C103" s="20" t="s">
        <v>51</v>
      </c>
      <c r="D103" s="21"/>
      <c r="M103" s="124"/>
      <c r="N103" s="124"/>
    </row>
    <row r="104" spans="3:14" hidden="1" x14ac:dyDescent="0.2">
      <c r="C104" s="20" t="s">
        <v>36</v>
      </c>
      <c r="D104" s="21"/>
    </row>
    <row r="105" spans="3:14" ht="25.5" hidden="1" x14ac:dyDescent="0.2">
      <c r="C105" s="20" t="s">
        <v>52</v>
      </c>
      <c r="D105" s="21"/>
    </row>
    <row r="106" spans="3:14" ht="25.5" hidden="1" x14ac:dyDescent="0.2">
      <c r="C106" s="20" t="s">
        <v>53</v>
      </c>
      <c r="D106" s="21"/>
    </row>
    <row r="107" spans="3:14" ht="25.5" hidden="1" x14ac:dyDescent="0.2">
      <c r="C107" s="20" t="s">
        <v>54</v>
      </c>
      <c r="D107" s="21"/>
    </row>
    <row r="108" spans="3:14" hidden="1" x14ac:dyDescent="0.2">
      <c r="C108" s="20" t="s">
        <v>39</v>
      </c>
      <c r="D108" s="22"/>
    </row>
    <row r="109" spans="3:14" hidden="1" x14ac:dyDescent="0.2">
      <c r="C109" s="20" t="s">
        <v>38</v>
      </c>
      <c r="D109" s="23"/>
    </row>
    <row r="110" spans="3:14" hidden="1" x14ac:dyDescent="0.2">
      <c r="C110" s="20" t="s">
        <v>55</v>
      </c>
      <c r="D110" s="22"/>
    </row>
    <row r="111" spans="3:14" hidden="1" x14ac:dyDescent="0.2"/>
    <row r="112" spans="3:14" ht="6.75" hidden="1" customHeight="1" x14ac:dyDescent="0.2"/>
    <row r="113" spans="3:3" ht="15" hidden="1" customHeight="1" x14ac:dyDescent="0.2">
      <c r="C113" s="24" t="s">
        <v>29</v>
      </c>
    </row>
    <row r="114" spans="3:3" ht="18.75" hidden="1" customHeight="1" x14ac:dyDescent="0.2">
      <c r="C114" s="24" t="s">
        <v>32</v>
      </c>
    </row>
    <row r="115" spans="3:3" ht="15" hidden="1" customHeight="1" x14ac:dyDescent="0.2">
      <c r="C115" s="24" t="s">
        <v>40</v>
      </c>
    </row>
    <row r="116" spans="3:3" ht="11.25" hidden="1" customHeight="1" x14ac:dyDescent="0.2">
      <c r="C116" s="24" t="s">
        <v>30</v>
      </c>
    </row>
    <row r="117" spans="3:3" ht="16.5" hidden="1" customHeight="1" x14ac:dyDescent="0.2">
      <c r="C117" s="24" t="s">
        <v>31</v>
      </c>
    </row>
    <row r="118" spans="3:3" ht="12" hidden="1" customHeight="1" x14ac:dyDescent="0.2">
      <c r="C118" s="24" t="s">
        <v>33</v>
      </c>
    </row>
    <row r="119" spans="3:3" ht="25.5" hidden="1" customHeight="1" x14ac:dyDescent="0.2">
      <c r="C119" s="24" t="s">
        <v>34</v>
      </c>
    </row>
    <row r="120" spans="3:3" ht="27.75" hidden="1" customHeight="1" x14ac:dyDescent="0.2">
      <c r="C120" s="24" t="s">
        <v>41</v>
      </c>
    </row>
    <row r="121" spans="3:3" ht="36.75" hidden="1" customHeight="1" x14ac:dyDescent="0.2">
      <c r="C121" s="25" t="s">
        <v>42</v>
      </c>
    </row>
    <row r="122" spans="3:3" hidden="1" x14ac:dyDescent="0.2">
      <c r="C122" s="24" t="s">
        <v>43</v>
      </c>
    </row>
    <row r="123" spans="3:3" hidden="1" x14ac:dyDescent="0.2"/>
  </sheetData>
  <mergeCells count="83">
    <mergeCell ref="E46:J46"/>
    <mergeCell ref="E47:J47"/>
    <mergeCell ref="D27:F27"/>
    <mergeCell ref="D28:F28"/>
    <mergeCell ref="M27:O27"/>
    <mergeCell ref="M28:O28"/>
    <mergeCell ref="E43:J43"/>
    <mergeCell ref="E44:J44"/>
    <mergeCell ref="K45:Q45"/>
    <mergeCell ref="K46:Q46"/>
    <mergeCell ref="K47:Q47"/>
    <mergeCell ref="I31:Q31"/>
    <mergeCell ref="P28:Q28"/>
    <mergeCell ref="G26:I26"/>
    <mergeCell ref="G27:I27"/>
    <mergeCell ref="G28:I28"/>
    <mergeCell ref="J26:L26"/>
    <mergeCell ref="J27:L27"/>
    <mergeCell ref="J28:L28"/>
    <mergeCell ref="D16:E16"/>
    <mergeCell ref="D17:E17"/>
    <mergeCell ref="B20:R20"/>
    <mergeCell ref="M26:O26"/>
    <mergeCell ref="J25:L25"/>
    <mergeCell ref="P24:Q24"/>
    <mergeCell ref="P25:Q25"/>
    <mergeCell ref="D24:F24"/>
    <mergeCell ref="G24:I24"/>
    <mergeCell ref="J24:L24"/>
    <mergeCell ref="M24:O24"/>
    <mergeCell ref="D25:F25"/>
    <mergeCell ref="G25:I25"/>
    <mergeCell ref="M25:O25"/>
    <mergeCell ref="D18:E18"/>
    <mergeCell ref="F16:G16"/>
    <mergeCell ref="F17:G17"/>
    <mergeCell ref="M103:N103"/>
    <mergeCell ref="M98:N98"/>
    <mergeCell ref="M99:N99"/>
    <mergeCell ref="M100:N100"/>
    <mergeCell ref="M101:N101"/>
    <mergeCell ref="M102:N102"/>
    <mergeCell ref="M96:N96"/>
    <mergeCell ref="M97:N97"/>
    <mergeCell ref="K44:Q44"/>
    <mergeCell ref="C42:J42"/>
    <mergeCell ref="K42:Q42"/>
    <mergeCell ref="E45:J45"/>
    <mergeCell ref="D26:F26"/>
    <mergeCell ref="P26:Q26"/>
    <mergeCell ref="P27:Q27"/>
    <mergeCell ref="E2:N4"/>
    <mergeCell ref="M12:O12"/>
    <mergeCell ref="M13:O14"/>
    <mergeCell ref="J8:K8"/>
    <mergeCell ref="J9:K10"/>
    <mergeCell ref="D10:I10"/>
    <mergeCell ref="B2:D4"/>
    <mergeCell ref="O2:R2"/>
    <mergeCell ref="O3:R3"/>
    <mergeCell ref="O4:R4"/>
    <mergeCell ref="L9:Q10"/>
    <mergeCell ref="B6:R6"/>
    <mergeCell ref="D9:I9"/>
    <mergeCell ref="D8:I8"/>
    <mergeCell ref="G12:H12"/>
    <mergeCell ref="C12:D12"/>
    <mergeCell ref="B5:R5"/>
    <mergeCell ref="C23:Q23"/>
    <mergeCell ref="K12:L12"/>
    <mergeCell ref="K13:L14"/>
    <mergeCell ref="P12:Q12"/>
    <mergeCell ref="P13:Q14"/>
    <mergeCell ref="C13:D14"/>
    <mergeCell ref="E13:F14"/>
    <mergeCell ref="E12:F12"/>
    <mergeCell ref="L8:Q8"/>
    <mergeCell ref="C7:Q7"/>
    <mergeCell ref="C16:C18"/>
    <mergeCell ref="F18:G18"/>
    <mergeCell ref="G13:H14"/>
    <mergeCell ref="I13:J14"/>
    <mergeCell ref="I12:J12"/>
  </mergeCells>
  <dataValidations xWindow="462" yWindow="705" count="18">
    <dataValidation type="list" allowBlank="1" showInputMessage="1" showErrorMessage="1" prompt="Seleccione de la lista desplegable, la periodicidad de medición del indicador." sqref="K13:L14">
      <formula1>Periodicidad</formula1>
    </dataValidation>
    <dataValidation allowBlank="1" showInputMessage="1" showErrorMessage="1" prompt="Identifique el cargo del Directivo responsable del Proceso." sqref="D9:I9"/>
    <dataValidation allowBlank="1" showInputMessage="1" showErrorMessage="1" prompt="Identifique el cargo y dependencia del servidor responsable de  reportar y análisis del indicador (solamente se registra el servidor que consolida la información final)." sqref="D10:I10"/>
    <dataValidation allowBlank="1" showInputMessage="1" showErrorMessage="1" prompt="Realice una breve descripción de que pretende medir el indicador." sqref="L9:Q10"/>
    <dataValidation allowBlank="1" showInputMessage="1" showErrorMessage="1" prompt="Fórmula matemática utilizada para medir el indicador." sqref="C13"/>
    <dataValidation allowBlank="1" showInputMessage="1" showErrorMessage="1" prompt="Magnitud o relación de magnitudes que se referencia para la medición. _x000a_Ejemplo: Porcentaje, Minutos,  Pesos, Unidad o (Unidad/Año)" sqref="G13:H14"/>
    <dataValidation type="list" allowBlank="1" showInputMessage="1" showErrorMessage="1" prompt="Seleccione de la lista desplegable el tipo de indicador (eficacia: lograr el cumplimiento de las actividades, eficiencia: adecuado uso de los recursos Vs resultados o efectividad: uso eficiente de recursos para el logro de los objetivos) " sqref="I13:J14">
      <formula1>Tipo_indicador</formula1>
    </dataValidation>
    <dataValidation allowBlank="1" showInputMessage="1" showErrorMessage="1" prompt="Identifique la fuente de información usada para el reporte del indicador." sqref="M13"/>
    <dataValidation allowBlank="1" showInputMessage="1" showErrorMessage="1" prompt="Identifique el(los) valor(es)  los valores máximos o mínimos de este rango de gestión. Tenga en cuenta que la meta definida para el indicador no puede estar en el rango bajo. " sqref="F18:G18"/>
    <dataValidation allowBlank="1" showInputMessage="1" showErrorMessage="1" prompt="Valor que se espera alcance el Indicador" sqref="P25 G25 J25 M25 D25"/>
    <dataValidation allowBlank="1" showInputMessage="1" showErrorMessage="1" prompt="Identifique el valor registrado en el numerador de la fórmula de cálculo" sqref="M26:M27 G26:G27 D26:D27 P26:P27 J26:J27"/>
    <dataValidation allowBlank="1" showInputMessage="1" showErrorMessage="1" prompt="Identifique el resultado del indicador en la medición desarrollada" sqref="J28 P28 D28 G28 M28"/>
    <dataValidation allowBlank="1" showInputMessage="1" showErrorMessage="1" prompt="Realice un pequeño análisis, acerca del cumplimiento o incumplimiento del indicador, identificando los factores que fueron relevantes en el resultado del indicador." sqref="C44:C47 E44:J47"/>
    <dataValidation type="list" allowBlank="1" showInputMessage="1" showErrorMessage="1" sqref="D8:I8">
      <formula1>$C$96:$C$110</formula1>
    </dataValidation>
    <dataValidation allowBlank="1" showInputMessage="1" showErrorMessage="1" prompt="Es el diagnóstico inicial o la medición realizada al comienzo que sirve como marco de referencia para el cálculo de avance del indicador. _x000a_Cuando no se tenga se indica &quot;No aplica&quot;" sqref="E13:F14"/>
    <dataValidation allowBlank="1" showInputMessage="1" showErrorMessage="1" prompt="Establezca el nombre del indicador" sqref="L8:Q8"/>
    <dataValidation allowBlank="1" showInputMessage="1" showErrorMessage="1" prompt="Identifique el(los) valor(es)  los valores máximos o mínimos de este rango de gestión." sqref="F16:G17"/>
    <dataValidation type="list" allowBlank="1" showInputMessage="1" showErrorMessage="1" prompt="Selecione de la lista desplegable la tendencia esperada" sqref="P13:Q14">
      <formula1>$J$96:$J$100</formula1>
    </dataValidation>
  </dataValidations>
  <hyperlinks>
    <hyperlink ref="C8" location="'INSTRUCTIVO '!D10" display="Proceso :"/>
    <hyperlink ref="C9" location="'INSTRUCTIVO '!A1" display="Responsables: "/>
    <hyperlink ref="J9" location="'INSTRUCTIVO '!A1" display="Objetivo del Indicador"/>
    <hyperlink ref="C10" location="'INSTRUCTIVO '!A1" display="Responsable de la Medición "/>
  </hyperlinks>
  <printOptions horizontalCentered="1" verticalCentered="1"/>
  <pageMargins left="0" right="0" top="0" bottom="0.55118110236220474" header="0.19685039370078741" footer="0.31496062992125984"/>
  <pageSetup scale="61" orientation="landscape" r:id="rId1"/>
  <headerFooter>
    <oddFooter>&amp;R&amp;"Arial Narrow,Normal"&amp;8&amp;P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4</vt:i4>
      </vt:variant>
    </vt:vector>
  </HeadingPairs>
  <TitlesOfParts>
    <vt:vector size="5" baseType="lpstr">
      <vt:lpstr>Proposiciones debatidas</vt:lpstr>
      <vt:lpstr>'Proposiciones debatidas'!Área_de_impresión</vt:lpstr>
      <vt:lpstr>Fuente_indicador</vt:lpstr>
      <vt:lpstr>Periodicidad</vt:lpstr>
      <vt:lpstr>'Proposiciones debatidas'!Tipo_indicador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Concejo</dc:creator>
  <cp:lastModifiedBy>BORIS JOSE RODRIGUEZ GONZALEZ</cp:lastModifiedBy>
  <cp:lastPrinted>2014-02-18T15:51:38Z</cp:lastPrinted>
  <dcterms:created xsi:type="dcterms:W3CDTF">2013-03-27T13:59:56Z</dcterms:created>
  <dcterms:modified xsi:type="dcterms:W3CDTF">2024-10-23T19:28:10Z</dcterms:modified>
</cp:coreProperties>
</file>