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23\"/>
    </mc:Choice>
  </mc:AlternateContent>
  <bookViews>
    <workbookView xWindow="-120" yWindow="-120" windowWidth="20730" windowHeight="11160" tabRatio="808"/>
  </bookViews>
  <sheets>
    <sheet name="Comisiones" sheetId="9" r:id="rId1"/>
  </sheets>
  <definedNames>
    <definedName name="_xlnm.Print_Area" localSheetId="0">Comisiones!$B$2:$R$49</definedName>
    <definedName name="Fuente_indicador">Comisiones!$M$96:$M$102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Comisiones!$I$96:$I$101</definedName>
    <definedName name="PLANEACIÓN_ESTRATÉGICA_Y_GESTIÓN_ORGANIZACIONAL">#REF!</definedName>
    <definedName name="Procesos">#REF!</definedName>
    <definedName name="Tipo_indicador" localSheetId="0">Comisiones!$H$96:$H$98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7" i="9" l="1"/>
  <c r="M26" i="9"/>
  <c r="J27" i="9" l="1"/>
  <c r="J26" i="9"/>
  <c r="G27" i="9" l="1"/>
  <c r="G26" i="9"/>
  <c r="D27" i="9" l="1"/>
  <c r="D26" i="9"/>
  <c r="P27" i="9" l="1"/>
  <c r="P26" i="9"/>
  <c r="P28" i="9" l="1"/>
  <c r="G28" i="9"/>
  <c r="J28" i="9"/>
  <c r="M28" i="9"/>
  <c r="D28" i="9" l="1"/>
</calcChain>
</file>

<file path=xl/sharedStrings.xml><?xml version="1.0" encoding="utf-8"?>
<sst xmlns="http://schemas.openxmlformats.org/spreadsheetml/2006/main" count="103" uniqueCount="98">
  <si>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</si>
  <si>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</si>
  <si>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</si>
  <si>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</si>
  <si>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</si>
  <si>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</si>
  <si>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</si>
  <si>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</si>
  <si>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</si>
  <si>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</si>
  <si>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</si>
  <si>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</si>
  <si>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</si>
  <si>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</si>
  <si>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</si>
  <si>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</si>
  <si>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</si>
  <si>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</si>
  <si>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</si>
  <si>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</si>
  <si>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</si>
  <si>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</si>
  <si>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</si>
  <si>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</si>
  <si>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</si>
  <si>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</si>
  <si>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</si>
  <si>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</si>
  <si>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</si>
  <si>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</si>
  <si>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</si>
  <si>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</si>
  <si>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</si>
  <si>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</si>
  <si>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</si>
  <si>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</si>
  <si>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</si>
  <si>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</si>
  <si>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</si>
  <si>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</si>
  <si>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</si>
  <si>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</si>
  <si>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</si>
  <si>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</si>
  <si>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</si>
  <si>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</si>
  <si>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</si>
  <si>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</si>
  <si>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</si>
  <si>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</si>
  <si>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</si>
  <si>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</si>
  <si>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</si>
  <si>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</si>
  <si>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</si>
  <si>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</si>
  <si>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</si>
  <si>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</si>
  <si>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</si>
  <si>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</si>
  <si>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</si>
  <si>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</si>
  <si>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</si>
  <si>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</si>
  <si>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</si>
  <si>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</si>
  <si>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</si>
  <si>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</si>
  <si>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</si>
  <si>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</si>
  <si>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</si>
  <si>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</si>
  <si>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</si>
  <si>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</si>
  <si>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</si>
  <si>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</si>
  <si>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</si>
  <si>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</si>
  <si>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</si>
  <si>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</si>
  <si>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</si>
  <si>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</si>
  <si>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</si>
  <si>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</si>
  <si>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</si>
  <si>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</si>
  <si>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</si>
  <si>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</si>
  <si>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</si>
  <si>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</si>
  <si>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</si>
  <si>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</si>
  <si>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</si>
  <si>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</si>
  <si>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r>
      <rPr>
        <b/>
        <sz val="10"/>
        <rFont val="Arial"/>
        <family val="2"/>
      </rPr>
      <t xml:space="preserve">La Comisión Primera Permanente del Plan de Desarrollo y Ordenamiento Territorial: </t>
    </r>
    <r>
      <rPr>
        <sz val="10"/>
        <rFont val="Arial"/>
        <family val="2"/>
      </rPr>
      <t xml:space="preserve">Durante el  primer  trimestre de 2023, se programaron para primer debate  diez  (10) proyectos de Acuerdo 076, 004, 080, 141, 079, 035, 096 ,144 acumulado con el 150 de 2023 y el 262 de 2021 devuelto por la Plenaria y se aprobaron en primer debate  cinco (5) proyectos de Acuerdo 076, 004, 141, 144 acumulado con el 150 de 2023 y un (1) proyecto de Acuerdo el 262 de 2021 devuelto por la Plenaria, para un total de seis (6) ´proyectos de Acuerdo.
</t>
    </r>
    <r>
      <rPr>
        <b/>
        <sz val="10"/>
        <rFont val="Arial"/>
        <family val="2"/>
      </rPr>
      <t>La Comisión Segunda Permanente de Gobierno:</t>
    </r>
    <r>
      <rPr>
        <sz val="10"/>
        <rFont val="Arial"/>
        <family val="2"/>
      </rPr>
      <t xml:space="preserve"> Durante este periodo se debatieron cuatro (4) proyectos de acuerdo debidamente priorizados en la Comisión. Los Proyectos en mención son:
Proyecto de Acuerdo No 024 de 2023, “por medio del cual se dictan lineamientos para garantizar el acceso a la dignidad menstrual de las personas habitantes de calle o en riesgo de estarlo con experiencias menstruales de Bogotá, D.C , aprobado en la sesión de la Comisión Segunda Permanente de Gobierno, realizada el día 21 de febrero 2023; 
Proyecto de Acuerdo  No 151 de 2023, “Por el cual se institucionaliza el sistema distrital de cuidado de Bogotá D.C. y se dictan otras disposiciones”, aprobado en la sesión de la Comi-sión 
Segunda Permanente de Gobierno, realizada el día 5 de marzo 2023; 
Proyecto de Acuerdo No 154  de 2023, ““Por medio del cual se declara a Bogotá D.C., como “La Ciudad de las Niñas, Niños y Adolescentes”, y se dictan otras disposiciones”;
Proyecto de Acuerdo No 629 de 2022, “por medio del cual se modifica parcialmen-te el acuerdo 658 de 2016 en cuanto a la estructura orgánica e interna, funciones de algunas dependencias y la planta global de empleos de la contraloría de Bo-gotá D.C, y se dictan otras disposiciones”, aprobado en la sesión de la Comisión Segunda Permanente de Gobierno, realizada el día 20 de febrero 2023.
</t>
    </r>
    <r>
      <rPr>
        <b/>
        <sz val="10"/>
        <rFont val="Arial"/>
        <family val="2"/>
      </rPr>
      <t>La Comisión Tercera Permanente de Hacienda y Crédito Público,</t>
    </r>
    <r>
      <rPr>
        <sz val="10"/>
        <rFont val="Arial"/>
        <family val="2"/>
      </rPr>
      <t xml:space="preserve"> en el periodo de sesiones ordinarias de FEBRERO de 2023 (primer trimestre), programó para primer debate cinco (5) Proyectos de Acuerdo:
1. Proyecto Acuerdo 039 de 2023: “Por medio del cual se crea la Mesa Distrital para el Turismo Accesible para la adopción de lineamientos de turismo accesible para personas con discapacidad en el Distrito Capital”
2. Proyecto Acuerdo 053 de 2023: “Por el cual se dictan lineamientos para institucionalizar y fortalecer la estrategia “BOGOTÁ A CIELO ABIERTO” y se dictan otras disposiciones”
3. Proyecto Acuerdo 066 de 2023: “Por el cual se promueve el turismo joven, se fortalecen los emprendimientos turísticos de jóvenes en el Distrito Capital y se dictan otras disposiciones”
4. Proyecto Acuerdo 087 de 2023: “Por el cual se establecen los lineamientos para la creación del “gran fondo de ciclismo de Bogotá”, y se dictan otras disposiciones”
5. Proyecto Acuerdo 099 de 2023: “Por medio del cual se reconocen las ocupaciones y los actores de la economía popular, se crea la alianza público popular como instrumento de reactivación económica, se crea el registro único de la economía popular, y se dictan otras disposiciones”
Los citados proyectos de acuerdo fueron priorizados por las bancadas y aprobados en primer debate, en las sesiones de la Comisión Tercera realizadas los días 25 de febrero y 6 de marzo de 2023. Los proyectos pasaron para segundo debate en sesión plenaria.</t>
    </r>
  </si>
  <si>
    <r>
      <rPr>
        <b/>
        <sz val="10"/>
        <rFont val="Arial"/>
        <family val="2"/>
      </rPr>
      <t xml:space="preserve">La Comisión Primera Permanente del Plan de Desarrollo y Ordenamiento Territorial: </t>
    </r>
    <r>
      <rPr>
        <sz val="10"/>
        <rFont val="Arial"/>
        <family val="2"/>
      </rPr>
      <t xml:space="preserve">Durante el  segundo  trimestre de 2023, se programaron para primer debate  seis  (6) proyectos de Acuerdo así: 190, 222, 240,287,291, 306 de 2023  y se aprobaron en primer debate  cuatro (4) proyectos de Acuerdo  así: 222, 240, 287,306.
</t>
    </r>
    <r>
      <rPr>
        <b/>
        <sz val="10"/>
        <rFont val="Arial"/>
        <family val="2"/>
      </rPr>
      <t>La Comisión Segunda Permanente de Gobierno:</t>
    </r>
    <r>
      <rPr>
        <sz val="10"/>
        <rFont val="Arial"/>
        <family val="2"/>
      </rPr>
      <t xml:space="preserve"> Durante este periodo se se debatieron 6 se proyectos de acuerdos, los cuales fueron aprobados en sesion: 
Proyecto de Acuerdo 202 de 2023 ''Por medio del cual se declara la semana Distrital de la Salud Oral y se dictan otras disposiciones''.
Proyecto de Acuerdo 208 de 2023 "Por medio del cual se institucionaliza el Sistema de Representación y Participación de Vendedores Informales a través del Consejo Distrital y los Consejos Locales de Vendedoras y Vendedores Informales y se dictan otras disposiciones".
Proyecto de Acuerdo 286 de 2023 ''Por medio del cual se dictan lineamientos para promover la articulación y coordinación para la implementación e integración de las herramientas tecnológicas y/o medios de comunicación de las agremiaciones de taxismo con la secretaría distrital de seguridad, convivencia y justicia, soportado en las capacidades tecnológicas dispuestas en el centro de comando, control comunicaciones y cómputo – c4". 
Proyecto de Acuerdo 310 de 2023 "Por medio del cual se modifican parcialmente los acuerdos distritales 881 y 886 de 2023".
Proyecto de Acuerdo 312 de 2023 ''Por medio del cual se crea la Orden Civil al Mérito Sindical y se dictan otras disposiciones''.
Proyecto de Acuerdo 334 de 2023 "Por medio del cual se crean lineamientos de política pública para el fortalecimiento de la labor ejercida por jueces y juezas de paz, jueces de reconsideración, conciliadores/as y mediadores/as en el distrito
</t>
    </r>
    <r>
      <rPr>
        <b/>
        <sz val="10"/>
        <rFont val="Arial"/>
        <family val="2"/>
      </rPr>
      <t>La Comisión Tercera Permanente de Hacienda y Crédito Público,</t>
    </r>
    <r>
      <rPr>
        <sz val="10"/>
        <rFont val="Arial"/>
        <family val="2"/>
      </rPr>
      <t xml:space="preserve"> en el periodo de sesiones extraordinarias entre el quince (15) de marzo y el treinta (30) de abril de 2023, convocadas mediante Decreto Distrital 097 del 14 de marzo de 2023 y el Decreto Distrital 125 del 3 de abril de 2023 "Por el cual se modifica el artículo 2 del Decreto Distrital 097 de 2023 "Por el cual se convoca a sesiones extraordinarias al Concejo de Bogotá D.C.", pogramó y aprobó en primer debate tres (3) Proyectos de Acuerdo:
1. Proyecto de Acuerdo 182 de 2023 acumulado con el Proyecto de acuerdo 205 de 2023 “POR EL CUAL SE MODIFICAN LOS ACUERDOS 105 DE 2003 Y 780 DE 2020, EN RELACIÓN CON EL IMPUESTO PREDIAL UNIFICADO Y SE DICTAN OTRAS DISPOSICIONES”.
2. Proyecto de Acuerdo 242 de 2023 “POR EL CUAL SE EFECTÚAN UNAS MODIFICACIONES EN EL PRESUPUESTO ANUAL DE RENTAS E INGRESOS Y DE GASTOS E INVERSIONES DEL DISTRITO CAPITAL, PARA LA VIGENCIA FISCAL COMPRENDIDA ENTRE EL 1 DE ENERO Y EL 31 DE DICIEMBRE DE 2023”
Los citados un proyecto de acuerdo fué priorizado por la bancada y aprobados en primer debate, en las sesiones de la Comisión Tercera realizadas los días 25 y 28 de ABRIL de 2023. Los proyectos pasaron para segundo debate en sesión plenaria.</t>
    </r>
  </si>
  <si>
    <r>
      <rPr>
        <b/>
        <sz val="10"/>
        <rFont val="Arial"/>
        <family val="2"/>
      </rPr>
      <t>La Comisión Primera Permanente del Plan de Desarrollo y Ordenamiento Territorial</t>
    </r>
    <r>
      <rPr>
        <sz val="10"/>
        <rFont val="Arial"/>
        <family val="2"/>
      </rPr>
      <t xml:space="preserve">: En el  tercer  trimestre de 2023, se programaron para primer debate  seis  (6) proyectos de Acuerdo así:367, 461, 365, 399, 416, 405  y se aprobaron en primer debate  cinco (5) proyectos de Acuerdo  así: 365, 367, 399, 405, 461.. Es de anotar que el proyecto de Acuerdo 416 de 2023 se programó para una sesión y finalmente  fue sustitutido por el p.a. 405 en la siguiente sesión por ser de la misma bancada .
</t>
    </r>
    <r>
      <rPr>
        <b/>
        <sz val="10"/>
        <rFont val="Arial"/>
        <family val="2"/>
      </rPr>
      <t>La Comisión Segunda Permanente de Gobierno</t>
    </r>
    <r>
      <rPr>
        <sz val="10"/>
        <rFont val="Arial"/>
        <family val="2"/>
      </rPr>
      <t xml:space="preserve">: Durante el tercer semetre se debatieron 3 proyectos de acuerdos, los cuales fueron aprobados en sesion: 
Priorizado No.359 de 2023,  aprobada en la Comisión Segunda Permanente de Gobierno el día 30 de mayo de 2023. TEMA: “Por el cual se crea el Centro de Información y Orientación Especial para personas con discapacidad y personas mayores en el  Distrito Capital y se dictan otras disposiciones”.
Priorizado No.383 de 2023, “Por el cual se establecen lineamientos generales para el fortalecimiento del Sistema Unificado de Inspección, Vigilancia y Control en el  Distrito Capital y se dictan otras disposiciones”
Priorizado No.376 de 2023, “Por medio del cual se promueve la creación de
semilleros contra el machismo en los colegios del Distrito Capital”.
</t>
    </r>
    <r>
      <rPr>
        <b/>
        <sz val="10"/>
        <rFont val="Arial"/>
        <family val="2"/>
      </rPr>
      <t xml:space="preserve">La Comisión Tercera Permanente de Hacienda y Crédito Público, </t>
    </r>
    <r>
      <rPr>
        <sz val="10"/>
        <rFont val="Arial"/>
        <family val="2"/>
      </rPr>
      <t>en el periodo de  sesiones extraordinarias entre el trece (13) de junio y el treinta y uno (31) de julio de 2023  (tercer trimestre), convocadas mediante Decreto Distrital 232 de 2023; el período de sesiones ordinarias del mes de AGOSTO de 2023 y el periodo de sesiones extraordinarias entre el catorce (14) de septiembre y el treinta y uno (31) de octubre de 2023, convocadas mediante Decreto Distrital 418 de 2023, programó y aprobó en primer debate, siete (7) Proyectos de Acuerdo: 
1. Proyecto de Acuerdo 358 de 2023 "POR EL CUAL SE REGULAN LOS FACTORES DE RECONOCIMIENTOS ECONÓMICOS POR TRASLADO INVOLUNTARIO POR ADQUISICIÓN PREDIAL Y SE DICTAN OTRAS DISPOSICIONES".
2. Proyectos de Acuerdo (Acumulados por unidad de materia 363, 531, 538, 540 y 544 de 2023). “POR MEDIO DEL CUAL SE EXPIDEN REGLAS Y PROCEDIMIENTOS PARA LA CONTRIBUCIÓN DE VALORIZACIÓN PARA EL DISTRITO CAPITAL.”
3. Proyecto de Acuerdo 541 de 2023 “POR EL CUAL SE AUTORIZA A LA ADMINISTRACIÓN DISTRITAL, POR MEDIO DEL FONDO FINANCIERO DISTRITAL DE SALUD, PARA ASUMIR COMPROMISOS CON CARGO A VIGENCIAS FUTURAS EXCEPCIONALES PARA EL PERÍODO 2025 – 2033, PARA EL PROYECTO GRAN PARQUE HOSPITALARIO DE ENGATIVÁ”
Los proyectos de acuerdo iniciativa de concejales fueron priorizados por las bancadas y los otros proyectos eran autoría de la alcaldesa mayor de Bogotá.
Los citados proyectos fueron aprobados en primer debate, en las sesiones de la Comisión Tercera realizadas los días 25 de junio, 14 de julio, 12, 28, 29 y 30 de agosto y 5 de septiembre de 2023, y pasaron para segundo debate en sesión plenaria.</t>
    </r>
  </si>
  <si>
    <r>
      <rPr>
        <b/>
        <sz val="10"/>
        <rFont val="Arial"/>
        <family val="2"/>
      </rPr>
      <t>La Comisión Primera Permanente del Plan de Desarrollo y Ordenamiento Territorial:</t>
    </r>
    <r>
      <rPr>
        <sz val="10"/>
        <rFont val="Arial"/>
        <family val="2"/>
      </rPr>
      <t xml:space="preserve"> En el  cuarto  trimestre de 2023, se programaron para primer debate  tres  (3) proyectos de Acuerdo así:367, 461, 579, 587, 611  y se aprobaron en primer debate  tres (3) proyectos de Acuerdo. 
</t>
    </r>
    <r>
      <rPr>
        <b/>
        <sz val="10"/>
        <rFont val="Arial"/>
        <family val="2"/>
      </rPr>
      <t xml:space="preserve">La Comisión Segunda Permanente de Gobierno: </t>
    </r>
    <r>
      <rPr>
        <sz val="10"/>
        <rFont val="Arial"/>
        <family val="2"/>
      </rPr>
      <t xml:space="preserve">Durante el cuarto trimestre se debatió un  proyecto de acuerdos,  el cual fue aprobado en sesion:  Proyecto de Acuerdo número 633 de 2023 “por el cual se crea la aplicación de denuncia de actos de violencia sexual cometidos contra los niños, niñas y adolescentes en colegios públicos del distrito,
para uso exclusivo de estos mismos”.
</t>
    </r>
    <r>
      <rPr>
        <b/>
        <sz val="10"/>
        <rFont val="Arial"/>
        <family val="2"/>
      </rPr>
      <t xml:space="preserve">
La Comisión Tercera Permanente de Hacienda y Crédito Público,</t>
    </r>
    <r>
      <rPr>
        <sz val="10"/>
        <rFont val="Arial"/>
        <family val="2"/>
      </rPr>
      <t xml:space="preserve"> en el periodo de sesiones extraordinarias entre el catorce (14) de septiembre y el treinta y uno (31) de octubre de 2023, convocadas mediante Decreto Distrital 418 de 2023 y sesiones ordinarias de noviembre (cuarto trimestre), se programaron para primer debate dos (2) Proyectos de Acuerdo, de los cuales se aprobaron dos (2):
Proyecto de Acuerdo No. 583 de 2022 “Por el cual se promueve la adopción del modelo de destinos turísticos inteligentes en la ciudad de Bogotá y se dictan otras disposiciones”
Proyecto de Acuerdo No. 632 de 2022 “Por medio del cual se declara el festival gastronómico “Fritanga Fest” como un evento cultural y turístico para Bogotá y se dictan otras disposiciones” 
Proyecto de Acuerdo No. 673 de 2022 “Por el cual se expide el Presupuesto Anual de Rentas e Ingresos y de Gastos e Inversiones de Bogotá, Distrito Capital, para la vigencia fiscal comprendida entre el 1 de enero y el 31 de diciembre de 2024 y se dictan otras disposiciones”
Los 2 proyectos de acuerdo iniciativa de concejales fueron priorizados por las bancadas y aprobados en primer debate, en sesión de la Comisión Tercera realizada el día 26 de octubre de 2023. El último proyecto, autoría de la alcaldesa mayor de Bogotá, fue presentado previamente en las sesiones de los días 16 y 17 de noviembre de 2023 y se adelantó el primer debate en las sesiones del 27, 28 y 29 de noviembre de 2023, siendo aprobado pasó a segundo debate en sesión plenaria.
</t>
    </r>
    <r>
      <rPr>
        <b/>
        <sz val="10"/>
        <rFont val="Arial"/>
        <family val="2"/>
      </rPr>
      <t xml:space="preserve">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</si>
</sst>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7">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4" fontId="23" fillId="0" borderId="43" xfId="0" applyNumberFormat="1" applyFont="1" applyFill="1" applyBorder="1" applyAlignment="1" applyProtection="1">
      <alignment horizontal="center" vertical="center" wrapText="1"/>
      <protection locked="0"/>
    </xf>
    <xf numFmtId="14" fontId="23" fillId="0" borderId="66" xfId="0" applyNumberFormat="1" applyFont="1" applyBorder="1" applyAlignment="1" applyProtection="1">
      <alignment horizontal="center" vertical="center" wrapText="1"/>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50"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9" xfId="0" applyFont="1" applyBorder="1" applyAlignment="1" applyProtection="1">
      <alignment horizontal="justify" vertical="top" wrapText="1"/>
      <protection locked="0"/>
    </xf>
    <xf numFmtId="0" fontId="23" fillId="0" borderId="20" xfId="0" applyFont="1" applyBorder="1" applyAlignment="1" applyProtection="1">
      <alignment horizontal="justify" vertical="top" wrapText="1"/>
      <protection locked="0"/>
    </xf>
    <xf numFmtId="0" fontId="23" fillId="0" borderId="24" xfId="0" applyFont="1" applyBorder="1" applyAlignment="1" applyProtection="1">
      <alignment horizontal="justify" vertical="top"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0.00</c:formatCode>
                <c:ptCount val="14"/>
                <c:pt idx="0">
                  <c:v>78.94736842105263</c:v>
                </c:pt>
                <c:pt idx="3">
                  <c:v>86.666666666666671</c:v>
                </c:pt>
                <c:pt idx="6">
                  <c:v>93.75</c:v>
                </c:pt>
                <c:pt idx="9">
                  <c:v>100</c:v>
                </c:pt>
                <c:pt idx="12">
                  <c:v>87.5</c:v>
                </c:pt>
              </c:numCache>
            </c:numRef>
          </c:val>
          <c:extLs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1961699216"/>
        <c:axId val="-1961704112"/>
      </c:barChart>
      <c:catAx>
        <c:axId val="-1961699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61704112"/>
        <c:crosses val="autoZero"/>
        <c:auto val="1"/>
        <c:lblAlgn val="ctr"/>
        <c:lblOffset val="100"/>
        <c:noMultiLvlLbl val="0"/>
      </c:catAx>
      <c:valAx>
        <c:axId val="-19617041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96169921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zoomScale="85" zoomScaleNormal="85" zoomScaleSheetLayoutView="80" workbookViewId="0">
      <selection activeCell="D47" sqref="D4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68"/>
      <c r="C2" s="169"/>
      <c r="D2" s="170"/>
      <c r="E2" s="131" t="s">
        <v>79</v>
      </c>
      <c r="F2" s="132"/>
      <c r="G2" s="132"/>
      <c r="H2" s="132"/>
      <c r="I2" s="132"/>
      <c r="J2" s="132"/>
      <c r="K2" s="132"/>
      <c r="L2" s="132"/>
      <c r="M2" s="132"/>
      <c r="N2" s="133"/>
      <c r="O2" s="152" t="s">
        <v>78</v>
      </c>
      <c r="P2" s="152"/>
      <c r="Q2" s="152"/>
      <c r="R2" s="152"/>
    </row>
    <row r="3" spans="2:18" ht="24.75" customHeight="1" x14ac:dyDescent="0.2">
      <c r="B3" s="171"/>
      <c r="C3" s="172"/>
      <c r="D3" s="173"/>
      <c r="E3" s="134"/>
      <c r="F3" s="135"/>
      <c r="G3" s="135"/>
      <c r="H3" s="135"/>
      <c r="I3" s="135"/>
      <c r="J3" s="135"/>
      <c r="K3" s="135"/>
      <c r="L3" s="135"/>
      <c r="M3" s="135"/>
      <c r="N3" s="136"/>
      <c r="O3" s="152" t="s">
        <v>75</v>
      </c>
      <c r="P3" s="152"/>
      <c r="Q3" s="152"/>
      <c r="R3" s="152"/>
    </row>
    <row r="4" spans="2:18" ht="24.75" customHeight="1" thickBot="1" x14ac:dyDescent="0.25">
      <c r="B4" s="171"/>
      <c r="C4" s="172"/>
      <c r="D4" s="173"/>
      <c r="E4" s="137"/>
      <c r="F4" s="138"/>
      <c r="G4" s="138"/>
      <c r="H4" s="138"/>
      <c r="I4" s="138"/>
      <c r="J4" s="138"/>
      <c r="K4" s="138"/>
      <c r="L4" s="138"/>
      <c r="M4" s="138"/>
      <c r="N4" s="139"/>
      <c r="O4" s="152" t="s">
        <v>76</v>
      </c>
      <c r="P4" s="152"/>
      <c r="Q4" s="152"/>
      <c r="R4" s="152"/>
    </row>
    <row r="5" spans="2:18" ht="13.5" thickBot="1" x14ac:dyDescent="0.25">
      <c r="B5" s="55"/>
      <c r="C5" s="56"/>
      <c r="D5" s="56"/>
      <c r="E5" s="56"/>
      <c r="F5" s="56"/>
      <c r="G5" s="56"/>
      <c r="H5" s="56"/>
      <c r="I5" s="56"/>
      <c r="J5" s="56"/>
      <c r="K5" s="56"/>
      <c r="L5" s="56"/>
      <c r="M5" s="56"/>
      <c r="N5" s="56"/>
      <c r="O5" s="57"/>
      <c r="P5" s="57"/>
      <c r="Q5" s="57"/>
      <c r="R5" s="58"/>
    </row>
    <row r="6" spans="2:18" ht="15" customHeight="1" thickBot="1" x14ac:dyDescent="0.25">
      <c r="B6" s="107" t="s">
        <v>0</v>
      </c>
      <c r="C6" s="108"/>
      <c r="D6" s="108"/>
      <c r="E6" s="108"/>
      <c r="F6" s="108"/>
      <c r="G6" s="108"/>
      <c r="H6" s="108"/>
      <c r="I6" s="108"/>
      <c r="J6" s="108"/>
      <c r="K6" s="108"/>
      <c r="L6" s="108"/>
      <c r="M6" s="108"/>
      <c r="N6" s="108"/>
      <c r="O6" s="108"/>
      <c r="P6" s="108"/>
      <c r="Q6" s="108"/>
      <c r="R6" s="109"/>
    </row>
    <row r="7" spans="2:18" ht="13.5" thickBot="1" x14ac:dyDescent="0.25">
      <c r="B7" s="5"/>
      <c r="C7" s="56"/>
      <c r="D7" s="56"/>
      <c r="E7" s="56"/>
      <c r="F7" s="56"/>
      <c r="G7" s="56"/>
      <c r="H7" s="56"/>
      <c r="I7" s="56"/>
      <c r="J7" s="56"/>
      <c r="K7" s="56"/>
      <c r="L7" s="56"/>
      <c r="M7" s="56"/>
      <c r="N7" s="56"/>
      <c r="O7" s="56"/>
      <c r="P7" s="56"/>
      <c r="Q7" s="56"/>
      <c r="R7" s="6"/>
    </row>
    <row r="8" spans="2:18" ht="23.25" customHeight="1" thickBot="1" x14ac:dyDescent="0.25">
      <c r="B8" s="5"/>
      <c r="C8" s="7" t="s">
        <v>60</v>
      </c>
      <c r="D8" s="100" t="s">
        <v>47</v>
      </c>
      <c r="E8" s="101"/>
      <c r="F8" s="101"/>
      <c r="G8" s="101"/>
      <c r="H8" s="101"/>
      <c r="I8" s="102"/>
      <c r="J8" s="153" t="s">
        <v>56</v>
      </c>
      <c r="K8" s="154"/>
      <c r="L8" s="174" t="s">
        <v>88</v>
      </c>
      <c r="M8" s="175"/>
      <c r="N8" s="175"/>
      <c r="O8" s="175"/>
      <c r="P8" s="175"/>
      <c r="Q8" s="176"/>
      <c r="R8" s="6"/>
    </row>
    <row r="9" spans="2:18" ht="23.25" customHeight="1" thickBot="1" x14ac:dyDescent="0.25">
      <c r="B9" s="5"/>
      <c r="C9" s="7" t="s">
        <v>59</v>
      </c>
      <c r="D9" s="165" t="s">
        <v>86</v>
      </c>
      <c r="E9" s="166"/>
      <c r="F9" s="166"/>
      <c r="G9" s="166"/>
      <c r="H9" s="166"/>
      <c r="I9" s="167"/>
      <c r="J9" s="155" t="s">
        <v>57</v>
      </c>
      <c r="K9" s="156"/>
      <c r="L9" s="159" t="s">
        <v>89</v>
      </c>
      <c r="M9" s="160"/>
      <c r="N9" s="160"/>
      <c r="O9" s="160"/>
      <c r="P9" s="160"/>
      <c r="Q9" s="161"/>
      <c r="R9" s="6"/>
    </row>
    <row r="10" spans="2:18" ht="23.25" customHeight="1" thickBot="1" x14ac:dyDescent="0.25">
      <c r="B10" s="5"/>
      <c r="C10" s="7" t="s">
        <v>58</v>
      </c>
      <c r="D10" s="165" t="s">
        <v>87</v>
      </c>
      <c r="E10" s="166"/>
      <c r="F10" s="166"/>
      <c r="G10" s="166"/>
      <c r="H10" s="166"/>
      <c r="I10" s="167"/>
      <c r="J10" s="157"/>
      <c r="K10" s="158"/>
      <c r="L10" s="162"/>
      <c r="M10" s="163"/>
      <c r="N10" s="163"/>
      <c r="O10" s="163"/>
      <c r="P10" s="163"/>
      <c r="Q10" s="16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3" t="s">
        <v>14</v>
      </c>
      <c r="D12" s="126"/>
      <c r="E12" s="83" t="s">
        <v>61</v>
      </c>
      <c r="F12" s="84"/>
      <c r="G12" s="121" t="s">
        <v>1</v>
      </c>
      <c r="H12" s="122"/>
      <c r="I12" s="83" t="s">
        <v>3</v>
      </c>
      <c r="J12" s="84"/>
      <c r="K12" s="60" t="s">
        <v>6</v>
      </c>
      <c r="L12" s="61"/>
      <c r="M12" s="66" t="s">
        <v>2</v>
      </c>
      <c r="N12" s="140"/>
      <c r="O12" s="141"/>
      <c r="P12" s="148" t="s">
        <v>62</v>
      </c>
      <c r="Q12" s="149"/>
      <c r="R12" s="6"/>
    </row>
    <row r="13" spans="2:18" ht="15" customHeight="1" x14ac:dyDescent="0.2">
      <c r="B13" s="5"/>
      <c r="C13" s="90" t="s">
        <v>90</v>
      </c>
      <c r="D13" s="91"/>
      <c r="E13" s="94">
        <v>0.89129999999999998</v>
      </c>
      <c r="F13" s="95"/>
      <c r="G13" s="71" t="s">
        <v>80</v>
      </c>
      <c r="H13" s="72"/>
      <c r="I13" s="75" t="s">
        <v>4</v>
      </c>
      <c r="J13" s="76"/>
      <c r="K13" s="62" t="s">
        <v>8</v>
      </c>
      <c r="L13" s="63"/>
      <c r="M13" s="142" t="s">
        <v>91</v>
      </c>
      <c r="N13" s="143"/>
      <c r="O13" s="144"/>
      <c r="P13" s="150" t="s">
        <v>65</v>
      </c>
      <c r="Q13" s="76"/>
      <c r="R13" s="6"/>
    </row>
    <row r="14" spans="2:18" ht="29.25" customHeight="1" thickBot="1" x14ac:dyDescent="0.25">
      <c r="B14" s="5"/>
      <c r="C14" s="92"/>
      <c r="D14" s="93"/>
      <c r="E14" s="92"/>
      <c r="F14" s="96"/>
      <c r="G14" s="73"/>
      <c r="H14" s="74"/>
      <c r="I14" s="77"/>
      <c r="J14" s="78"/>
      <c r="K14" s="64"/>
      <c r="L14" s="65"/>
      <c r="M14" s="145"/>
      <c r="N14" s="146"/>
      <c r="O14" s="147"/>
      <c r="P14" s="151"/>
      <c r="Q14" s="7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6" t="s">
        <v>11</v>
      </c>
      <c r="D16" s="79" t="s">
        <v>25</v>
      </c>
      <c r="E16" s="80"/>
      <c r="F16" s="87" t="s">
        <v>92</v>
      </c>
      <c r="G16" s="88"/>
      <c r="H16" s="10"/>
      <c r="I16" s="10"/>
      <c r="J16" s="10"/>
      <c r="K16" s="10"/>
      <c r="L16" s="10"/>
      <c r="M16" s="11"/>
      <c r="N16" s="11"/>
      <c r="O16" s="11"/>
      <c r="P16" s="11"/>
      <c r="Q16" s="11"/>
      <c r="R16" s="6"/>
    </row>
    <row r="17" spans="2:20" ht="18.75" customHeight="1" x14ac:dyDescent="0.2">
      <c r="B17" s="5"/>
      <c r="C17" s="67"/>
      <c r="D17" s="81" t="s">
        <v>26</v>
      </c>
      <c r="E17" s="82"/>
      <c r="F17" s="45" t="s">
        <v>93</v>
      </c>
      <c r="G17" s="89"/>
      <c r="H17" s="10"/>
      <c r="I17" s="10"/>
      <c r="J17" s="10"/>
      <c r="K17" s="10"/>
      <c r="L17" s="10"/>
      <c r="M17" s="11"/>
      <c r="N17" s="11"/>
      <c r="O17" s="11"/>
      <c r="P17" s="11"/>
      <c r="Q17" s="11"/>
      <c r="R17" s="6"/>
    </row>
    <row r="18" spans="2:20" ht="18.75" customHeight="1" thickBot="1" x14ac:dyDescent="0.25">
      <c r="B18" s="5"/>
      <c r="C18" s="68"/>
      <c r="D18" s="85" t="s">
        <v>27</v>
      </c>
      <c r="E18" s="86"/>
      <c r="F18" s="69" t="s">
        <v>81</v>
      </c>
      <c r="G18" s="70"/>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3" t="s">
        <v>23</v>
      </c>
      <c r="C20" s="124"/>
      <c r="D20" s="124"/>
      <c r="E20" s="124"/>
      <c r="F20" s="124"/>
      <c r="G20" s="124"/>
      <c r="H20" s="124"/>
      <c r="I20" s="124"/>
      <c r="J20" s="124"/>
      <c r="K20" s="124"/>
      <c r="L20" s="124"/>
      <c r="M20" s="124"/>
      <c r="N20" s="124"/>
      <c r="O20" s="124"/>
      <c r="P20" s="124"/>
      <c r="Q20" s="124"/>
      <c r="R20" s="125"/>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59" t="s">
        <v>12</v>
      </c>
      <c r="D23" s="51"/>
      <c r="E23" s="51"/>
      <c r="F23" s="51"/>
      <c r="G23" s="51"/>
      <c r="H23" s="51"/>
      <c r="I23" s="51"/>
      <c r="J23" s="51"/>
      <c r="K23" s="51"/>
      <c r="L23" s="51"/>
      <c r="M23" s="51"/>
      <c r="N23" s="51"/>
      <c r="O23" s="51"/>
      <c r="P23" s="51"/>
      <c r="Q23" s="52"/>
      <c r="R23" s="6"/>
    </row>
    <row r="24" spans="2:20" ht="27" customHeight="1" thickBot="1" x14ac:dyDescent="0.25">
      <c r="B24" s="5"/>
      <c r="C24" s="31" t="s">
        <v>16</v>
      </c>
      <c r="D24" s="37" t="s">
        <v>82</v>
      </c>
      <c r="E24" s="38"/>
      <c r="F24" s="39"/>
      <c r="G24" s="40" t="s">
        <v>83</v>
      </c>
      <c r="H24" s="38"/>
      <c r="I24" s="39"/>
      <c r="J24" s="40" t="s">
        <v>84</v>
      </c>
      <c r="K24" s="38"/>
      <c r="L24" s="39"/>
      <c r="M24" s="40" t="s">
        <v>85</v>
      </c>
      <c r="N24" s="38"/>
      <c r="O24" s="39"/>
      <c r="P24" s="51" t="s">
        <v>13</v>
      </c>
      <c r="Q24" s="52"/>
      <c r="R24" s="6"/>
    </row>
    <row r="25" spans="2:20" ht="15" customHeight="1" x14ac:dyDescent="0.2">
      <c r="B25" s="5"/>
      <c r="C25" s="32" t="s">
        <v>17</v>
      </c>
      <c r="D25" s="41">
        <v>100</v>
      </c>
      <c r="E25" s="42"/>
      <c r="F25" s="43"/>
      <c r="G25" s="44">
        <v>100</v>
      </c>
      <c r="H25" s="42"/>
      <c r="I25" s="43"/>
      <c r="J25" s="44">
        <v>100</v>
      </c>
      <c r="K25" s="42"/>
      <c r="L25" s="43"/>
      <c r="M25" s="44">
        <v>100</v>
      </c>
      <c r="N25" s="42"/>
      <c r="O25" s="43"/>
      <c r="P25" s="53">
        <v>100</v>
      </c>
      <c r="Q25" s="54"/>
      <c r="R25" s="6"/>
    </row>
    <row r="26" spans="2:20" x14ac:dyDescent="0.2">
      <c r="B26" s="5"/>
      <c r="C26" s="33" t="s">
        <v>15</v>
      </c>
      <c r="D26" s="45">
        <f>6+4+5</f>
        <v>15</v>
      </c>
      <c r="E26" s="46"/>
      <c r="F26" s="47"/>
      <c r="G26" s="45">
        <f>4+6+3</f>
        <v>13</v>
      </c>
      <c r="H26" s="46"/>
      <c r="I26" s="47"/>
      <c r="J26" s="45">
        <f>5+3+7</f>
        <v>15</v>
      </c>
      <c r="K26" s="46"/>
      <c r="L26" s="47"/>
      <c r="M26" s="45">
        <f>3+1+2</f>
        <v>6</v>
      </c>
      <c r="N26" s="46"/>
      <c r="O26" s="47"/>
      <c r="P26" s="114">
        <f>SUM(D26:O26)</f>
        <v>49</v>
      </c>
      <c r="Q26" s="115"/>
      <c r="R26" s="6"/>
    </row>
    <row r="27" spans="2:20" ht="15.75" customHeight="1" x14ac:dyDescent="0.2">
      <c r="B27" s="5"/>
      <c r="C27" s="33" t="s">
        <v>35</v>
      </c>
      <c r="D27" s="45">
        <f>10+4+5</f>
        <v>19</v>
      </c>
      <c r="E27" s="46"/>
      <c r="F27" s="47"/>
      <c r="G27" s="45">
        <f>6+6+3</f>
        <v>15</v>
      </c>
      <c r="H27" s="46"/>
      <c r="I27" s="47"/>
      <c r="J27" s="45">
        <f>6+3+7</f>
        <v>16</v>
      </c>
      <c r="K27" s="46"/>
      <c r="L27" s="47"/>
      <c r="M27" s="45">
        <f>3+1+2</f>
        <v>6</v>
      </c>
      <c r="N27" s="46"/>
      <c r="O27" s="47"/>
      <c r="P27" s="114">
        <f>SUM(D27:O27)</f>
        <v>56</v>
      </c>
      <c r="Q27" s="115"/>
      <c r="R27" s="6"/>
    </row>
    <row r="28" spans="2:20" ht="15.75" customHeight="1" thickBot="1" x14ac:dyDescent="0.25">
      <c r="B28" s="5"/>
      <c r="C28" s="34" t="s">
        <v>28</v>
      </c>
      <c r="D28" s="48">
        <f>(D26/D27)*100</f>
        <v>78.94736842105263</v>
      </c>
      <c r="E28" s="49"/>
      <c r="F28" s="50"/>
      <c r="G28" s="48">
        <f t="shared" ref="G28" si="0">(G26/G27)*100</f>
        <v>86.666666666666671</v>
      </c>
      <c r="H28" s="49"/>
      <c r="I28" s="50"/>
      <c r="J28" s="48">
        <f t="shared" ref="J28" si="1">(J26/J27)*100</f>
        <v>93.75</v>
      </c>
      <c r="K28" s="49"/>
      <c r="L28" s="50"/>
      <c r="M28" s="48">
        <f t="shared" ref="M28" si="2">(M26/M27)*100</f>
        <v>100</v>
      </c>
      <c r="N28" s="49"/>
      <c r="O28" s="50"/>
      <c r="P28" s="127">
        <f>(P26/P27)*100</f>
        <v>87.5</v>
      </c>
      <c r="Q28" s="128"/>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13"/>
      <c r="J31" s="113"/>
      <c r="K31" s="113"/>
      <c r="L31" s="113"/>
      <c r="M31" s="113"/>
      <c r="N31" s="113"/>
      <c r="O31" s="113"/>
      <c r="P31" s="113"/>
      <c r="Q31" s="11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5" t="s">
        <v>21</v>
      </c>
      <c r="D42" s="106"/>
      <c r="E42" s="106"/>
      <c r="F42" s="106"/>
      <c r="G42" s="106"/>
      <c r="H42" s="106"/>
      <c r="I42" s="106"/>
      <c r="J42" s="106"/>
      <c r="K42" s="107" t="s">
        <v>70</v>
      </c>
      <c r="L42" s="108"/>
      <c r="M42" s="108"/>
      <c r="N42" s="108"/>
      <c r="O42" s="108"/>
      <c r="P42" s="108"/>
      <c r="Q42" s="109"/>
      <c r="R42" s="6"/>
    </row>
    <row r="43" spans="2:18" ht="28.5" customHeight="1" thickBot="1" x14ac:dyDescent="0.25">
      <c r="B43" s="5"/>
      <c r="C43" s="29"/>
      <c r="D43" s="30" t="s">
        <v>72</v>
      </c>
      <c r="E43" s="129" t="s">
        <v>73</v>
      </c>
      <c r="F43" s="129"/>
      <c r="G43" s="129"/>
      <c r="H43" s="129"/>
      <c r="I43" s="129"/>
      <c r="J43" s="130"/>
      <c r="K43" s="2"/>
      <c r="L43" s="3"/>
      <c r="M43" s="3"/>
      <c r="N43" s="3"/>
      <c r="O43" s="3"/>
      <c r="P43" s="3"/>
      <c r="Q43" s="4"/>
      <c r="R43" s="6"/>
    </row>
    <row r="44" spans="2:18" ht="252.75" customHeight="1" thickBot="1" x14ac:dyDescent="0.25">
      <c r="B44" s="5"/>
      <c r="C44" s="14" t="s">
        <v>18</v>
      </c>
      <c r="D44" s="35">
        <v>45016</v>
      </c>
      <c r="E44" s="110" t="s">
        <v>94</v>
      </c>
      <c r="F44" s="111"/>
      <c r="G44" s="111"/>
      <c r="H44" s="111"/>
      <c r="I44" s="111"/>
      <c r="J44" s="112"/>
      <c r="K44" s="103"/>
      <c r="L44" s="103"/>
      <c r="M44" s="103"/>
      <c r="N44" s="103"/>
      <c r="O44" s="103"/>
      <c r="P44" s="103"/>
      <c r="Q44" s="104"/>
      <c r="R44" s="6"/>
    </row>
    <row r="45" spans="2:18" ht="161.25" customHeight="1" thickBot="1" x14ac:dyDescent="0.25">
      <c r="B45" s="5"/>
      <c r="C45" s="14" t="s">
        <v>19</v>
      </c>
      <c r="D45" s="35">
        <v>45137</v>
      </c>
      <c r="E45" s="110" t="s">
        <v>95</v>
      </c>
      <c r="F45" s="111"/>
      <c r="G45" s="111"/>
      <c r="H45" s="111"/>
      <c r="I45" s="111"/>
      <c r="J45" s="112"/>
      <c r="K45" s="116"/>
      <c r="L45" s="116"/>
      <c r="M45" s="116"/>
      <c r="N45" s="116"/>
      <c r="O45" s="116"/>
      <c r="P45" s="116"/>
      <c r="Q45" s="117"/>
      <c r="R45" s="6"/>
    </row>
    <row r="46" spans="2:18" ht="305.25" customHeight="1" thickBot="1" x14ac:dyDescent="0.25">
      <c r="B46" s="5"/>
      <c r="C46" s="14" t="s">
        <v>77</v>
      </c>
      <c r="D46" s="35">
        <v>45209</v>
      </c>
      <c r="E46" s="110" t="s">
        <v>96</v>
      </c>
      <c r="F46" s="111"/>
      <c r="G46" s="111"/>
      <c r="H46" s="111"/>
      <c r="I46" s="111"/>
      <c r="J46" s="112"/>
      <c r="K46" s="116"/>
      <c r="L46" s="116"/>
      <c r="M46" s="116"/>
      <c r="N46" s="116"/>
      <c r="O46" s="116"/>
      <c r="P46" s="116"/>
      <c r="Q46" s="117"/>
      <c r="R46" s="6"/>
    </row>
    <row r="47" spans="2:18" ht="232.5" customHeight="1" thickBot="1" x14ac:dyDescent="0.25">
      <c r="B47" s="5"/>
      <c r="C47" s="14" t="s">
        <v>20</v>
      </c>
      <c r="D47" s="36">
        <v>45300</v>
      </c>
      <c r="E47" s="118" t="s">
        <v>97</v>
      </c>
      <c r="F47" s="119"/>
      <c r="G47" s="119"/>
      <c r="H47" s="119"/>
      <c r="I47" s="119"/>
      <c r="J47" s="120"/>
      <c r="K47" s="116"/>
      <c r="L47" s="116"/>
      <c r="M47" s="116"/>
      <c r="N47" s="116"/>
      <c r="O47" s="116"/>
      <c r="P47" s="116"/>
      <c r="Q47" s="117"/>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99"/>
      <c r="N96" s="99"/>
    </row>
    <row r="97" spans="3:14" ht="25.5" hidden="1" x14ac:dyDescent="0.2">
      <c r="C97" s="21" t="s">
        <v>45</v>
      </c>
      <c r="D97" s="22"/>
      <c r="H97" s="28" t="s">
        <v>69</v>
      </c>
      <c r="I97" s="28" t="s">
        <v>74</v>
      </c>
      <c r="J97" s="28" t="s">
        <v>65</v>
      </c>
      <c r="M97" s="98"/>
      <c r="N97" s="98"/>
    </row>
    <row r="98" spans="3:14" ht="38.25" hidden="1" x14ac:dyDescent="0.2">
      <c r="C98" s="21" t="s">
        <v>46</v>
      </c>
      <c r="D98" s="22"/>
      <c r="H98" s="28" t="s">
        <v>5</v>
      </c>
      <c r="I98" s="28" t="s">
        <v>8</v>
      </c>
      <c r="J98" s="28" t="s">
        <v>66</v>
      </c>
      <c r="M98" s="98"/>
      <c r="N98" s="98"/>
    </row>
    <row r="99" spans="3:14" hidden="1" x14ac:dyDescent="0.2">
      <c r="C99" s="21" t="s">
        <v>47</v>
      </c>
      <c r="D99" s="22"/>
      <c r="H99" s="28"/>
      <c r="I99" s="28" t="s">
        <v>68</v>
      </c>
      <c r="J99" s="28" t="s">
        <v>67</v>
      </c>
      <c r="M99" s="98"/>
      <c r="N99" s="98"/>
    </row>
    <row r="100" spans="3:14" ht="25.5" hidden="1" x14ac:dyDescent="0.2">
      <c r="C100" s="21" t="s">
        <v>48</v>
      </c>
      <c r="D100" s="22"/>
      <c r="H100" s="28"/>
      <c r="I100" s="28" t="s">
        <v>9</v>
      </c>
      <c r="J100" s="28" t="s">
        <v>71</v>
      </c>
      <c r="M100" s="98"/>
      <c r="N100" s="98"/>
    </row>
    <row r="101" spans="3:14" hidden="1" x14ac:dyDescent="0.2">
      <c r="C101" s="21" t="s">
        <v>49</v>
      </c>
      <c r="D101" s="22"/>
      <c r="H101" s="28"/>
      <c r="I101" s="28" t="s">
        <v>10</v>
      </c>
      <c r="J101" s="28"/>
      <c r="M101" s="98"/>
      <c r="N101" s="98"/>
    </row>
    <row r="102" spans="3:14" hidden="1" x14ac:dyDescent="0.2">
      <c r="C102" s="21" t="s">
        <v>50</v>
      </c>
      <c r="D102" s="22"/>
      <c r="M102" s="99"/>
      <c r="N102" s="99"/>
    </row>
    <row r="103" spans="3:14" ht="66" hidden="1" customHeight="1" x14ac:dyDescent="0.2">
      <c r="C103" s="21" t="s">
        <v>51</v>
      </c>
      <c r="D103" s="22"/>
      <c r="M103" s="97"/>
      <c r="N103" s="97"/>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L8:Q8"/>
    <mergeCell ref="E44:J44"/>
    <mergeCell ref="G12:H12"/>
    <mergeCell ref="B20:R20"/>
    <mergeCell ref="C12:D12"/>
    <mergeCell ref="M28:O28"/>
    <mergeCell ref="E12:F12"/>
    <mergeCell ref="P27:Q27"/>
    <mergeCell ref="P28:Q28"/>
    <mergeCell ref="E43:J43"/>
    <mergeCell ref="D26:F26"/>
    <mergeCell ref="D27:F27"/>
    <mergeCell ref="D28:F28"/>
    <mergeCell ref="G26:I26"/>
    <mergeCell ref="G27:I27"/>
    <mergeCell ref="G28:I28"/>
    <mergeCell ref="J26:L26"/>
    <mergeCell ref="K45:Q45"/>
    <mergeCell ref="E46:J46"/>
    <mergeCell ref="K46:Q46"/>
    <mergeCell ref="E47:J47"/>
    <mergeCell ref="K47:Q47"/>
    <mergeCell ref="C7:Q7"/>
    <mergeCell ref="M103:N103"/>
    <mergeCell ref="M98:N98"/>
    <mergeCell ref="M99:N99"/>
    <mergeCell ref="M100:N100"/>
    <mergeCell ref="M101:N101"/>
    <mergeCell ref="M102:N102"/>
    <mergeCell ref="D8:I8"/>
    <mergeCell ref="M96:N96"/>
    <mergeCell ref="M97:N97"/>
    <mergeCell ref="K44:Q44"/>
    <mergeCell ref="C42:J42"/>
    <mergeCell ref="K42:Q42"/>
    <mergeCell ref="E45:J45"/>
    <mergeCell ref="I31:Q31"/>
    <mergeCell ref="P26:Q26"/>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J27:L27"/>
    <mergeCell ref="J28:L28"/>
    <mergeCell ref="M26:O26"/>
    <mergeCell ref="M27:O27"/>
    <mergeCell ref="P24:Q24"/>
    <mergeCell ref="P25:Q25"/>
    <mergeCell ref="D24:F24"/>
    <mergeCell ref="G24:I24"/>
    <mergeCell ref="J24:L24"/>
    <mergeCell ref="M24:O24"/>
    <mergeCell ref="D25:F25"/>
    <mergeCell ref="G25:I25"/>
    <mergeCell ref="J25:L25"/>
    <mergeCell ref="M25:O25"/>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D26 G26 J26 P26:P27 M26"/>
    <dataValidation allowBlank="1" showInputMessage="1" showErrorMessage="1" prompt="Identifique el valor registrado en el denominador de la fórmula de cálculo" sqref="J27 D27 G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2024-03-20T16:40:12Z</dcterms:modified>
</cp:coreProperties>
</file>