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853" activeTab="2"/>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62913"/>
</workbook>
</file>

<file path=xl/calcChain.xml><?xml version="1.0" encoding="utf-8"?>
<calcChain xmlns="http://schemas.openxmlformats.org/spreadsheetml/2006/main">
  <c r="P27" i="33" l="1"/>
  <c r="P26" i="33"/>
  <c r="P26" i="21"/>
  <c r="G26" i="28" l="1"/>
  <c r="J28" i="34" l="1"/>
  <c r="J28" i="28" l="1"/>
  <c r="D28" i="28" l="1"/>
  <c r="P27" i="24" l="1"/>
  <c r="P26" i="24"/>
  <c r="P28" i="24" l="1"/>
  <c r="P27" i="28"/>
  <c r="P26" i="28"/>
  <c r="P28" i="28" l="1"/>
  <c r="D28" i="34"/>
  <c r="G28" i="33" l="1"/>
  <c r="D28" i="33"/>
  <c r="G28" i="29"/>
  <c r="D28" i="29"/>
  <c r="M28" i="24"/>
  <c r="G28" i="24"/>
  <c r="M28" i="29" l="1"/>
  <c r="J28" i="29"/>
  <c r="P28" i="33" l="1"/>
  <c r="G28" i="28" l="1"/>
  <c r="P27" i="29"/>
  <c r="P26" i="29"/>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<sst xmlns="http://schemas.openxmlformats.org/spreadsheetml/2006/main" count="931" uniqueCount="165">
  <si>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</si>
  <si>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</si>
  <si>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</si>
  <si>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</si>
  <si>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</si>
  <si>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</si>
  <si>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</si>
  <si>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</si>
  <si>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</si>
  <si>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</si>
  <si>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</si>
  <si>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</si>
  <si>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</si>
  <si>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</si>
  <si>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</si>
  <si>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</si>
  <si>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</si>
  <si>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</si>
  <si>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</si>
  <si>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</si>
  <si>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</si>
  <si>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</si>
  <si>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</si>
  <si>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</si>
  <si>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</si>
  <si>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</si>
  <si>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</si>
  <si>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</si>
  <si>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</si>
  <si>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</si>
  <si>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</si>
  <si>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</si>
  <si>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</si>
  <si>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</si>
  <si>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</si>
  <si>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</si>
  <si>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</si>
  <si>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</si>
  <si>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</si>
  <si>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</si>
  <si>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</si>
  <si>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</si>
  <si>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</si>
  <si>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</si>
  <si>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</si>
  <si>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</si>
  <si>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</si>
  <si>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</si>
  <si>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</si>
  <si>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</si>
  <si>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</si>
  <si>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</si>
  <si>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</si>
  <si>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</si>
  <si>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</si>
  <si>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</si>
  <si>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</si>
  <si>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</si>
  <si>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</si>
  <si>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</si>
  <si>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</si>
  <si>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</si>
  <si>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</si>
  <si>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</si>
  <si>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</si>
  <si>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</si>
  <si>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</si>
  <si>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</si>
  <si>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</si>
  <si>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</si>
  <si>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</si>
  <si>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</si>
  <si>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</si>
  <si>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</si>
  <si>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</si>
  <si>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</si>
  <si>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</si>
  <si>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</si>
  <si>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</si>
  <si>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</si>
  <si>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</si>
  <si>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</si>
  <si>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</si>
  <si>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</si>
  <si>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</si>
  <si>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</si>
  <si>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</si>
  <si>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</si>
  <si>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</si>
  <si>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</si>
  <si>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</si>
  <si>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</si>
  <si>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</si>
  <si>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</si>
  <si>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</si>
  <si>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</si>
  <si>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</si>
  <si>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</si>
  <si>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</si>
  <si>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</si>
  <si>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</si>
  <si>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</si>
  <si>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</si>
  <si>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</si>
  <si>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</si>
  <si>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</si>
  <si>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</si>
  <si>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</si>
  <si>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</si>
  <si>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</si>
  <si>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</si>
  <si>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</si>
  <si>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</si>
  <si>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</si>
  <si>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</si>
  <si>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</si>
  <si>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</si>
  <si>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</si>
  <si>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</si>
  <si>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</si>
  <si>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</si>
  <si>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</si>
  <si>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</si>
  <si>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</si>
  <si>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</si>
  <si>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</si>
  <si>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</si>
  <si>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</si>
  <si>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</si>
  <si>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</si>
  <si>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</si>
  <si>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</si>
  <si>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</si>
  <si>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Niviel de satisfacción actividades de bienestar</t>
  </si>
  <si>
    <t>Indicador revisado y/o actualizado y aprobado por el lider del proceso 17/09/2020</t>
  </si>
  <si>
    <t>Indicador revisado y/o actualizado y aprobado por el lider del proceso 19/08/2021</t>
  </si>
  <si>
    <t xml:space="preserve">En la vigencia 2022, se vincularon 16 funcionarios a la Modalidad de Teletrabajo y durante la Vigencia 2021,  venian vinculados 5 funcionarios a la Modaliodad de Teletrabajo. 
Se observa un aumento significativo en el ingreso a la Modalidead del teletrabajo dado que para la vigencia 2021 nos encontrabamos en trabajo en casa. </t>
  </si>
  <si>
    <t>(Numero de actIvidades realizadas en el trimestre / Numero de actividades programadas en el trimestre ) *100%</t>
  </si>
  <si>
    <t>En el primer trimestre del año 2023 se supero ligeramente la meta prevista al realizarse el 23% de las actividades programadas.</t>
  </si>
  <si>
    <t xml:space="preserve">19-01-2023-  Reunión preparatoria de la primera jornada de inducción presencial del año 2023.                                                                                                                                                                                      20-01-2023 - Desarrollo de la inducción para los nuevos jefes de las diferentes áreas de la Corporación.                                                                                                                                                    22-02-2023 - Desarrollo de la primera inducción presencial a los funcionarios  posesionados en los meses de enero y febrero de 2023.                                                                                                           19-04-2023 - Convocatoria a los expositores y posesionados para la inducción a desarrollar el 27 de abril de 2023.         
                                                                                                                                                                                                                       Con el propósito de aumentar la participación de los nuevos posesionados en la inducción, a partir del mes de junio  se hara de manera presencial y virtual.                                                                                                                                                                                                         </t>
  </si>
  <si>
    <t>Durante el primer trimestre de 2023, este indicador alcanzó una meta del 100%, que permitió medir el movimientos de personal rotación y/o movilidad, de los funcionarios de Planta Administrativa. En cumlimiento con lo  anterior, se dió tramite  a 2 solicitudes o movimientos de personal  concerdientes a reubicaciones al interior de la Corporación.</t>
  </si>
  <si>
    <t>Para el período objeto de reporte no se tenía planificada ninguna capacitación, razón por la cual no se reporta avance.</t>
  </si>
  <si>
    <t xml:space="preserve">En el primer semestre de esta vigencia se han realizado 2 actividades de bienestar y de acuerdo a los resultados de las encuestas de satisfacción se tiene un 90% de aprobación de las actividades por parte de los funcionarios, cumpliendo además con la meta señalada. </t>
  </si>
  <si>
    <t>Sin medición</t>
  </si>
  <si>
    <t>En el segundo trimestre del año 2023 se supero ligeramente la meta prevista al realizarse el 29% de las labores progamadas.</t>
  </si>
  <si>
    <t>Se inició una capacitación curso de desarrollo de habilidades basicas y lengua de señas, adicional se inició una nueva oferta de formación del programa del bilinguismo y DAFP y el SENA</t>
  </si>
  <si>
    <t xml:space="preserve">En el segundo trimestre de esta vigencia se han realizado 4 actividades de bienestar y de acuerdo a los resultados de las encuestas de satisfacción se tiene un 97% de aprobación de las actividades por parte de los funcionarios, cumpliendo además con la meta señalada. </t>
  </si>
  <si>
    <t xml:space="preserve">Durante el primer semestre se realizaron las concertaciones con los funcionarios de Carrera Administrativa para la presente vigencia 2023-2024 y se han solicitado las Evaluaciones Parciales por reubiciones; se encuentra en tramite la Capacitación a los jefes inmediatos para la realziación de la primera evaluación parcial a los jefes inmediatos con corte a 31 de julio de 2023. </t>
  </si>
  <si>
    <t xml:space="preserve">19-04-2023 - Convocatoria a los expositores y posesionados para la inducción a desarrollar el 27 de abril de 2023 (Asistentes 30 personas)
25 -05-2023 Desarrollo de la inducción presencial a los funcionarios posesionados en los meses de abril y mayo de 2023. (Asistentes 15 personas).
       </t>
  </si>
  <si>
    <t>Con el propósito de aumentar la participación de los nuevos posesionados en la inducción, a partir del mes de julio se realizará de manera presencial y virtual.        
Como resultado del volumen de nombramientos en el mes de junio, se aplazó la inducción para el 27 de julio de 2023.</t>
  </si>
  <si>
    <t>Durante el segundo trimestre de 2023, este indicador alcanzó una meta del 100%, que permitió medir el movimientos de personal rotación y/o movilidad, de los funcionarios de Planta Administrativa. En cumlimiento con lo  anterior, se dió tramite  a 3 solicitudes o movimientos de personal  concerdientes a reubicaciones al interior de la Corporación.</t>
  </si>
  <si>
    <t>Se iniciaron las 11 capacitaciones que se tenían previstas en el tercer trimestre de 2023, las cuales corresponden al 73% del total del PIC. Las capacitaciones restantes, se iniciarán en el cuarto trimestre.</t>
  </si>
  <si>
    <t xml:space="preserve">En el tercer trimestre de esta vigencia se han realizado 5 actividades de bienestar y de acuerdo a los resultados de las encuestas de satisfacción se tiene un 94% de aprobación de las actividades por parte de los funcionarios, cumpliendo además con la meta señalada. </t>
  </si>
  <si>
    <t>En el tercer trimestre del año 2023 no se alcanzó  la meta prevista; sin embargo, se realiza el 24% de las labores progamadas.</t>
  </si>
  <si>
    <t>28-07-2023 - Desarrollo de la Inducción presencial y virtual con los funcionarios posesionados en los meses de mayo y  junio de 2023.  (Asistentes 61 personas).</t>
  </si>
  <si>
    <t>Con el propósito de aumentar la participación y la dinamica de la inducciones de los nuevos posesionados en la inducción, la jornada de inducción se programó de 8:00 a m hasta la 1:00 pm de manera mixta (presencial y virtual).
Participación: 42 participantes presenciales 
                      19 participantes virtuales</t>
  </si>
  <si>
    <t>Durante el tercer trimestre de 2023, este indicador alcanzó una meta del 100%, que permitió medir el movimientos de personal rotación y/o movilidad, de los funcionarios de Planta Administrativa. En cumlimiento con lo  anterior, se dió tramite  a 3 solicitudes o movimientos de personal  concerdientes a reubicaciones al interior de la Corporación.</t>
  </si>
  <si>
    <t>En el cuarro trimestre del año 2023 se supero la meta prevista; cumpliéndose con el 27% de las labores progamadas. 
Igual comportamiento tiene el indicador del año al llegar al 102%. Por lo que se dío cumplimiento a la ejecución del plan de trabajo de SGSST.</t>
  </si>
  <si>
    <t>Se culminaron las 11 capacitaciones que se habían iniciado en el trimestre anterior, se iniciaron las 4 capacitaciones faltantes y se finalizaron en el tiempo previsto.</t>
  </si>
  <si>
    <t xml:space="preserve">Durente el segundo semestre se realizò la primera evaluaciòn parcial con corte a 31 de julio de 2023 y las evaluaciones parciales presentadas por terminaciòn de Encarhos o Reubicaciones. Se realzarà la segunda evaluaciiòn paracial semestral 2023-2024 con corte a 31 de enero de 2024. </t>
  </si>
  <si>
    <t xml:space="preserve">En la vigencia 2023, se vincularon 4 funcionarios a la Modalidad de Teletrabajo y durante la Vigencia 2022,  venian vinculados 17 funcionarios a la Modaliodad de Teletrabajo. </t>
  </si>
  <si>
    <t xml:space="preserve">Se observa una disminución significativa en el ingreso a la Modalidead del teletrabajo dado que para la vigencia 2023, se dio por terminada la Modalidad de Teletrabajo a 17 funcionarios. </t>
  </si>
  <si>
    <t>11-10-2023 Desarrollo de la inducción modalidad virtual correspondiente a los funcionarios posesionados en agosto, septiembre, octubre. (Asistentes 16 personas conectadas de manera virtual).
14-12-2023 Desarrollo de la inducción para funcionarios posesionados octubre, noviembre y hasta el 14 de diciembre de 2023 (Asistentes 20 personas conectadas de manera virtual)
14-12-2023 Desarrollo de reinducción en SST para todos los funcioanarios (Asistentes 61 personas conectadas de manera virtual)</t>
  </si>
  <si>
    <t>Durante el cuarto trimestre de 2023, este indicador alcanzó una meta del 100%, que permitió medir el movimientos de personal rotación y/o movilidad, de los funcionarios de Planta Administrativa. En cumlimiento con lo  anterior, se presentó un movimiento de personal  o reubicaciones al interior de la Corporación.</t>
  </si>
  <si>
    <t>El cuarto trimestre de esta vigencia se han realizado 9 actividades de bienestar de acuerdo a los resultados de las encuestas de satisfacción se tiene un 74% de aprobación de las actividades por parte de los funcionarios. Sin cumplir la meta señalada.
Una vez efectuado el respectivo análisis frente al origen del incumplimiento de la meta establecida, se pudo identificar que el evento del cierre del plan de acción no tuvo buena acogida por parte de los funcionarios, evaluando negativamente el mismo en varios aspectos de la encuesta que se aplica para tal fin, expresando gran parte de los funcionarios, su descontento y percepción del desmejoramiento de la actividad con respecto a las vigencias anteriores.
Los aspectos que mayor impacto negativo tuvieron de ésta actividad fueron la ubicación del lugar escogido para la actividad, la calidad y cantidad de los alimentos suministrados, la acomodación en el lugar, la descriminación y segregación que se produjo en la acomodación interna, según el área a la que se pertenece, el pésimo sonido que tenía el lugar y que generaba que se desaprovecharan los artistas,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</si>
</sst>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
      <sz val="1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72">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14" fontId="4" fillId="0" borderId="68" xfId="0" applyNumberFormat="1" applyFont="1" applyBorder="1" applyAlignment="1" applyProtection="1">
      <alignment horizontal="center" vertical="center" wrapText="1"/>
      <protection locked="0"/>
    </xf>
    <xf numFmtId="15" fontId="4" fillId="0" borderId="43" xfId="0" applyNumberFormat="1" applyFont="1" applyBorder="1" applyAlignment="1" applyProtection="1">
      <alignment horizontal="center" vertical="center" wrapText="1"/>
      <protection locked="0"/>
    </xf>
    <xf numFmtId="14" fontId="26" fillId="0" borderId="73" xfId="0" applyNumberFormat="1" applyFont="1" applyBorder="1" applyAlignment="1">
      <alignment horizontal="center" vertical="center" wrapText="1"/>
    </xf>
    <xf numFmtId="15" fontId="4" fillId="0" borderId="43" xfId="0" applyNumberFormat="1" applyFont="1" applyBorder="1" applyAlignment="1" applyProtection="1">
      <alignment horizontal="center" vertical="center"/>
      <protection locked="0"/>
    </xf>
    <xf numFmtId="14" fontId="26" fillId="0" borderId="69" xfId="0" applyNumberFormat="1" applyFont="1" applyBorder="1" applyAlignment="1">
      <alignment horizontal="center" vertical="center" wrapText="1"/>
    </xf>
    <xf numFmtId="14" fontId="4" fillId="0" borderId="43" xfId="0" applyNumberFormat="1" applyFont="1" applyBorder="1" applyAlignment="1" applyProtection="1">
      <alignment vertical="center"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9" fontId="23" fillId="0" borderId="26" xfId="0" applyNumberFormat="1" applyFont="1" applyBorder="1" applyAlignment="1" applyProtection="1">
      <alignment horizontal="center"/>
    </xf>
    <xf numFmtId="9" fontId="23" fillId="0" borderId="27" xfId="0" applyNumberFormat="1" applyFont="1" applyBorder="1" applyAlignment="1" applyProtection="1">
      <alignment horizontal="center"/>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6" fillId="0" borderId="70" xfId="0" applyFont="1" applyBorder="1" applyAlignment="1">
      <alignment horizontal="left" vertical="center" wrapText="1"/>
    </xf>
    <xf numFmtId="0" fontId="30" fillId="0" borderId="71" xfId="0" applyFont="1" applyBorder="1"/>
    <xf numFmtId="0" fontId="30" fillId="0" borderId="72" xfId="0" applyFont="1" applyBorder="1"/>
    <xf numFmtId="0" fontId="26" fillId="0" borderId="71" xfId="0" applyFont="1" applyBorder="1" applyAlignment="1">
      <alignment horizontal="center" vertical="top" wrapText="1"/>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protection locked="0"/>
    </xf>
    <xf numFmtId="0" fontId="4" fillId="0" borderId="39" xfId="0" applyNumberFormat="1" applyFont="1" applyBorder="1" applyAlignment="1" applyProtection="1">
      <alignment horizontal="center" vertical="center" wrapText="1"/>
      <protection locked="0"/>
    </xf>
    <xf numFmtId="0" fontId="4" fillId="0" borderId="41"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17" xfId="0" applyNumberFormat="1" applyFont="1" applyBorder="1" applyAlignment="1" applyProtection="1">
      <alignment horizontal="center" vertical="center" wrapText="1"/>
      <protection locked="0"/>
    </xf>
    <xf numFmtId="0" fontId="4" fillId="0" borderId="14"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74" xfId="0" applyFont="1" applyBorder="1" applyAlignment="1" applyProtection="1">
      <alignment horizontal="left" vertical="center"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Alignment="1">
      <alignment horizontal="center" wrapText="1"/>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2" xfId="0" applyFont="1" applyFill="1" applyBorder="1" applyAlignment="1" applyProtection="1">
      <alignment horizontal="center" vertical="center"/>
      <protection locked="0"/>
    </xf>
    <xf numFmtId="0" fontId="4" fillId="0" borderId="23"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23"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NumberFormat="1" applyFont="1" applyBorder="1" applyAlignment="1">
      <alignment horizontal="center"/>
    </xf>
    <xf numFmtId="0" fontId="23" fillId="0" borderId="13" xfId="0" applyNumberFormat="1" applyFont="1" applyBorder="1" applyAlignment="1">
      <alignment horizontal="center"/>
    </xf>
    <xf numFmtId="0" fontId="23" fillId="0" borderId="57" xfId="0" applyNumberFormat="1" applyFont="1" applyBorder="1" applyAlignment="1">
      <alignment horizontal="center"/>
    </xf>
    <xf numFmtId="2" fontId="23" fillId="0" borderId="29" xfId="0" applyNumberFormat="1" applyFont="1" applyBorder="1" applyAlignment="1">
      <alignment horizontal="center"/>
    </xf>
    <xf numFmtId="2" fontId="23" fillId="0" borderId="57" xfId="0" applyNumberFormat="1" applyFont="1" applyBorder="1" applyAlignment="1">
      <alignment horizontal="center"/>
    </xf>
    <xf numFmtId="2" fontId="23" fillId="0" borderId="13"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51"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4" fillId="0" borderId="55" xfId="0" applyFont="1" applyBorder="1" applyAlignment="1" applyProtection="1">
      <alignment horizontal="justify" vertical="center" wrapText="1"/>
      <protection locked="0"/>
    </xf>
    <xf numFmtId="15" fontId="4" fillId="0" borderId="28" xfId="0" applyNumberFormat="1" applyFont="1" applyBorder="1" applyAlignment="1" applyProtection="1">
      <alignment horizontal="justify" vertical="center" wrapText="1"/>
      <protection locked="0"/>
    </xf>
    <xf numFmtId="15" fontId="4" fillId="0" borderId="21" xfId="0" applyNumberFormat="1" applyFont="1" applyBorder="1" applyAlignment="1" applyProtection="1">
      <alignment horizontal="justify" vertical="center" wrapText="1"/>
      <protection locked="0"/>
    </xf>
    <xf numFmtId="15" fontId="4" fillId="0" borderId="22" xfId="0" applyNumberFormat="1" applyFont="1" applyBorder="1" applyAlignment="1" applyProtection="1">
      <alignment horizontal="justify" vertical="center"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14" fontId="4" fillId="0" borderId="21" xfId="0" applyNumberFormat="1" applyFont="1" applyBorder="1" applyAlignment="1" applyProtection="1">
      <alignment horizontal="justify" vertical="center" wrapText="1"/>
      <protection locked="0"/>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2" fontId="23" fillId="0" borderId="59" xfId="0" applyNumberFormat="1" applyFont="1" applyBorder="1" applyAlignment="1">
      <alignment horizontal="center"/>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2" fontId="23" fillId="0" borderId="58" xfId="0" applyNumberFormat="1" applyFont="1" applyBorder="1" applyAlignment="1" applyProtection="1">
      <alignment horizontal="center"/>
    </xf>
    <xf numFmtId="2" fontId="23" fillId="0" borderId="27" xfId="0" applyNumberFormat="1" applyFont="1" applyBorder="1" applyAlignment="1" applyProtection="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3"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22.645290581162325</c:v>
                </c:pt>
                <c:pt idx="3">
                  <c:v>28.857715430861724</c:v>
                </c:pt>
                <c:pt idx="6">
                  <c:v>23.647294589178355</c:v>
                </c:pt>
                <c:pt idx="9">
                  <c:v>27.254509018036071</c:v>
                </c:pt>
                <c:pt idx="12" formatCode="0%">
                  <c:v>1</c:v>
                </c:pt>
              </c:numCache>
            </c:numRef>
          </c:val>
          <c:extLs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25</c:v>
                </c:pt>
                <c:pt idx="6" formatCode="General">
                  <c:v>30</c:v>
                </c:pt>
                <c:pt idx="9" formatCode="General">
                  <c:v>25</c:v>
                </c:pt>
                <c:pt idx="12" formatCode="General">
                  <c:v>100</c:v>
                </c:pt>
              </c:numCache>
            </c:numRef>
          </c:val>
          <c:extLs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1395397456"/>
        <c:axId val="1395392560"/>
      </c:barChart>
      <c:catAx>
        <c:axId val="1395397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92560"/>
        <c:crosses val="autoZero"/>
        <c:auto val="1"/>
        <c:lblAlgn val="ctr"/>
        <c:lblOffset val="100"/>
        <c:noMultiLvlLbl val="0"/>
      </c:catAx>
      <c:valAx>
        <c:axId val="1395392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9539745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3">
                  <c:v>100</c:v>
                </c:pt>
                <c:pt idx="6">
                  <c:v>100</c:v>
                </c:pt>
                <c:pt idx="9">
                  <c:v>100</c:v>
                </c:pt>
                <c:pt idx="12">
                  <c:v>100</c:v>
                </c:pt>
              </c:numCache>
            </c:numRef>
          </c:val>
          <c:extLs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1395387664"/>
        <c:axId val="1395395824"/>
      </c:barChart>
      <c:catAx>
        <c:axId val="1395387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95824"/>
        <c:crosses val="autoZero"/>
        <c:auto val="1"/>
        <c:lblAlgn val="ctr"/>
        <c:lblOffset val="100"/>
        <c:noMultiLvlLbl val="0"/>
      </c:catAx>
      <c:valAx>
        <c:axId val="1395395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9538766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90.07633587786259</c:v>
                </c:pt>
                <c:pt idx="3">
                  <c:v>97.183098591549296</c:v>
                </c:pt>
                <c:pt idx="6">
                  <c:v>93.877551020408163</c:v>
                </c:pt>
                <c:pt idx="9">
                  <c:v>74.035087719298247</c:v>
                </c:pt>
                <c:pt idx="12">
                  <c:v>83.20754716981132</c:v>
                </c:pt>
              </c:numCache>
            </c:numRef>
          </c:val>
          <c:extLs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1395398000"/>
        <c:axId val="1395399088"/>
      </c:barChart>
      <c:catAx>
        <c:axId val="13953980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99088"/>
        <c:crosses val="autoZero"/>
        <c:auto val="1"/>
        <c:lblAlgn val="ctr"/>
        <c:lblOffset val="100"/>
        <c:noMultiLvlLbl val="0"/>
      </c:catAx>
      <c:valAx>
        <c:axId val="1395399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95398000"/>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100</c:v>
                </c:pt>
                <c:pt idx="1">
                  <c:v>100</c:v>
                </c:pt>
              </c:numCache>
            </c:numRef>
          </c:val>
          <c:extLs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100</c:v>
                </c:pt>
              </c:numCache>
            </c:numRef>
          </c:val>
          <c:extLs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1395388208"/>
        <c:axId val="1395388752"/>
      </c:barChart>
      <c:catAx>
        <c:axId val="1395388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88752"/>
        <c:crosses val="autoZero"/>
        <c:auto val="1"/>
        <c:lblAlgn val="ctr"/>
        <c:lblOffset val="100"/>
        <c:noMultiLvlLbl val="0"/>
      </c:catAx>
      <c:valAx>
        <c:axId val="1395388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9538820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Teletrabajo!$C$28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2022</c:v>
                </c:pt>
                <c:pt idx="6">
                  <c:v>2023</c:v>
                </c:pt>
                <c:pt idx="12">
                  <c:v>TOTAL PERIODO</c:v>
                </c:pt>
              </c:strCache>
            </c:strRef>
          </c:cat>
          <c:val>
            <c:numRef>
              <c:f>Teletrabajo!$D$28:$Q$28</c:f>
              <c:numCache>
                <c:formatCode>General</c:formatCode>
                <c:ptCount val="14"/>
                <c:pt idx="0">
                  <c:v>320</c:v>
                </c:pt>
                <c:pt idx="6" formatCode="0.00">
                  <c:v>23.52941176470588</c:v>
                </c:pt>
              </c:numCache>
            </c:numRef>
          </c:val>
          <c:extLs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2022</c:v>
                </c:pt>
                <c:pt idx="6">
                  <c:v>2023</c:v>
                </c:pt>
                <c:pt idx="12">
                  <c:v>TOTAL PERIODO</c:v>
                </c:pt>
              </c:strCache>
            </c:strRef>
          </c:cat>
          <c:val>
            <c:numRef>
              <c:f>Teletrabajo!$D$25:$Q$25</c:f>
              <c:numCache>
                <c:formatCode>General</c:formatCode>
                <c:ptCount val="14"/>
                <c:pt idx="0">
                  <c:v>100</c:v>
                </c:pt>
                <c:pt idx="6">
                  <c:v>100</c:v>
                </c:pt>
              </c:numCache>
            </c:numRef>
          </c:val>
          <c:extLs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gapWidth val="150"/>
        <c:axId val="1285177456"/>
        <c:axId val="1285178544"/>
      </c:barChart>
      <c:catAx>
        <c:axId val="1285177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178544"/>
        <c:crosses val="autoZero"/>
        <c:auto val="1"/>
        <c:lblAlgn val="ctr"/>
        <c:lblOffset val="100"/>
        <c:noMultiLvlLbl val="0"/>
      </c:catAx>
      <c:valAx>
        <c:axId val="1285178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517745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0.00</c:formatCode>
                <c:ptCount val="14"/>
                <c:pt idx="0">
                  <c:v>75.531914893617028</c:v>
                </c:pt>
                <c:pt idx="3" formatCode="0">
                  <c:v>35.15625</c:v>
                </c:pt>
                <c:pt idx="6">
                  <c:v>77.215189873417728</c:v>
                </c:pt>
                <c:pt idx="9">
                  <c:v>161.66666666666666</c:v>
                </c:pt>
                <c:pt idx="12">
                  <c:v>76.029962546816478</c:v>
                </c:pt>
              </c:numCache>
            </c:numRef>
          </c:val>
          <c:extLs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1285179632"/>
        <c:axId val="1285180720"/>
      </c:barChart>
      <c:catAx>
        <c:axId val="1285179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180720"/>
        <c:crosses val="autoZero"/>
        <c:auto val="1"/>
        <c:lblAlgn val="ctr"/>
        <c:lblOffset val="100"/>
        <c:noMultiLvlLbl val="0"/>
      </c:catAx>
      <c:valAx>
        <c:axId val="1285180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2851796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100</c:v>
                </c:pt>
                <c:pt idx="9">
                  <c:v>100</c:v>
                </c:pt>
                <c:pt idx="12" formatCode="0%">
                  <c:v>1</c:v>
                </c:pt>
              </c:numCache>
            </c:numRef>
          </c:val>
          <c:extLs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1285183984"/>
        <c:axId val="1119637200"/>
      </c:barChart>
      <c:catAx>
        <c:axId val="1285183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9637200"/>
        <c:crosses val="autoZero"/>
        <c:auto val="1"/>
        <c:lblAlgn val="ctr"/>
        <c:lblOffset val="100"/>
        <c:noMultiLvlLbl val="0"/>
      </c:catAx>
      <c:valAx>
        <c:axId val="1119637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5183984"/>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119633936"/>
        <c:axId val="1119790320"/>
      </c:lineChart>
      <c:catAx>
        <c:axId val="1119633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9790320"/>
        <c:crosses val="autoZero"/>
        <c:auto val="1"/>
        <c:lblAlgn val="ctr"/>
        <c:lblOffset val="100"/>
        <c:noMultiLvlLbl val="0"/>
      </c:catAx>
      <c:valAx>
        <c:axId val="1119790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19633936"/>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119791952"/>
        <c:axId val="1404526144"/>
      </c:lineChart>
      <c:catAx>
        <c:axId val="1119791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04526144"/>
        <c:crosses val="autoZero"/>
        <c:auto val="1"/>
        <c:lblAlgn val="ctr"/>
        <c:lblOffset val="100"/>
        <c:noMultiLvlLbl val="0"/>
      </c:catAx>
      <c:valAx>
        <c:axId val="1404526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1979195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opLeftCell="A40" zoomScale="85" zoomScaleNormal="85" zoomScaleSheetLayoutView="89" workbookViewId="0">
      <selection activeCell="D47" sqref="D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95</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96</v>
      </c>
      <c r="M9" s="187"/>
      <c r="N9" s="187"/>
      <c r="O9" s="187"/>
      <c r="P9" s="187"/>
      <c r="Q9" s="188"/>
      <c r="R9" s="3"/>
    </row>
    <row r="10" spans="2:18" ht="23.25" customHeight="1" thickBot="1" x14ac:dyDescent="0.25">
      <c r="B10" s="2"/>
      <c r="C10" s="4" t="s">
        <v>60</v>
      </c>
      <c r="D10" s="179" t="s">
        <v>94</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137</v>
      </c>
      <c r="D13" s="146"/>
      <c r="E13" s="149">
        <v>1</v>
      </c>
      <c r="F13" s="150"/>
      <c r="G13" s="152" t="s">
        <v>81</v>
      </c>
      <c r="H13" s="153"/>
      <c r="I13" s="156" t="s">
        <v>4</v>
      </c>
      <c r="J13" s="157"/>
      <c r="K13" s="160" t="s">
        <v>8</v>
      </c>
      <c r="L13" s="161"/>
      <c r="M13" s="156" t="s">
        <v>97</v>
      </c>
      <c r="N13" s="164"/>
      <c r="O13" s="165"/>
      <c r="P13" s="168" t="s">
        <v>78</v>
      </c>
      <c r="Q13" s="157"/>
      <c r="R13" s="3"/>
    </row>
    <row r="14" spans="2:18" ht="39"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1">
        <v>20</v>
      </c>
      <c r="E25" s="112"/>
      <c r="F25" s="113"/>
      <c r="G25" s="114">
        <v>25</v>
      </c>
      <c r="H25" s="115"/>
      <c r="I25" s="116"/>
      <c r="J25" s="114">
        <v>30</v>
      </c>
      <c r="K25" s="115"/>
      <c r="L25" s="116"/>
      <c r="M25" s="114">
        <v>25</v>
      </c>
      <c r="N25" s="115"/>
      <c r="O25" s="115"/>
      <c r="P25" s="117">
        <f>SUM(D25:O25)</f>
        <v>100</v>
      </c>
      <c r="Q25" s="118"/>
      <c r="R25" s="3"/>
    </row>
    <row r="26" spans="2:20" x14ac:dyDescent="0.2">
      <c r="B26" s="2"/>
      <c r="C26" s="34" t="s">
        <v>15</v>
      </c>
      <c r="D26" s="100">
        <v>113</v>
      </c>
      <c r="E26" s="101"/>
      <c r="F26" s="102"/>
      <c r="G26" s="103">
        <v>144</v>
      </c>
      <c r="H26" s="101"/>
      <c r="I26" s="102"/>
      <c r="J26" s="103">
        <v>118</v>
      </c>
      <c r="K26" s="101"/>
      <c r="L26" s="102"/>
      <c r="M26" s="103">
        <v>136</v>
      </c>
      <c r="N26" s="101"/>
      <c r="O26" s="101"/>
      <c r="P26" s="104">
        <f>SUM(D26:M26)</f>
        <v>511</v>
      </c>
      <c r="Q26" s="105"/>
      <c r="R26" s="3"/>
    </row>
    <row r="27" spans="2:20" ht="15.75" customHeight="1" x14ac:dyDescent="0.2">
      <c r="B27" s="2"/>
      <c r="C27" s="34" t="s">
        <v>36</v>
      </c>
      <c r="D27" s="100">
        <v>499</v>
      </c>
      <c r="E27" s="101"/>
      <c r="F27" s="102"/>
      <c r="G27" s="100">
        <v>499</v>
      </c>
      <c r="H27" s="101"/>
      <c r="I27" s="102"/>
      <c r="J27" s="103">
        <v>499</v>
      </c>
      <c r="K27" s="101"/>
      <c r="L27" s="102"/>
      <c r="M27" s="103">
        <v>499</v>
      </c>
      <c r="N27" s="101"/>
      <c r="O27" s="101"/>
      <c r="P27" s="104">
        <v>499</v>
      </c>
      <c r="Q27" s="105"/>
      <c r="R27" s="3"/>
    </row>
    <row r="28" spans="2:20" ht="15.75" customHeight="1" thickBot="1" x14ac:dyDescent="0.25">
      <c r="B28" s="2"/>
      <c r="C28" s="33" t="s">
        <v>29</v>
      </c>
      <c r="D28" s="106">
        <f>(D26/D27)*100</f>
        <v>22.645290581162325</v>
      </c>
      <c r="E28" s="107"/>
      <c r="F28" s="108"/>
      <c r="G28" s="106">
        <f>(G26/G27)*100</f>
        <v>28.857715430861724</v>
      </c>
      <c r="H28" s="107"/>
      <c r="I28" s="108"/>
      <c r="J28" s="106">
        <f>(J26/J27)*100</f>
        <v>23.647294589178355</v>
      </c>
      <c r="K28" s="107"/>
      <c r="L28" s="108"/>
      <c r="M28" s="106">
        <f>(M26/M27)*100</f>
        <v>27.254509018036071</v>
      </c>
      <c r="N28" s="107"/>
      <c r="O28" s="107"/>
      <c r="P28" s="109">
        <v>1</v>
      </c>
      <c r="Q28" s="1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20"/>
      <c r="L43" s="21"/>
      <c r="M43" s="21"/>
      <c r="N43" s="21"/>
      <c r="O43" s="21"/>
      <c r="P43" s="21"/>
      <c r="Q43" s="22"/>
      <c r="R43" s="3"/>
    </row>
    <row r="44" spans="2:18" ht="38.25" customHeight="1" thickBot="1" x14ac:dyDescent="0.25">
      <c r="B44" s="2"/>
      <c r="C44" s="11" t="s">
        <v>18</v>
      </c>
      <c r="D44" s="55">
        <v>45028</v>
      </c>
      <c r="E44" s="84" t="s">
        <v>138</v>
      </c>
      <c r="F44" s="85"/>
      <c r="G44" s="85"/>
      <c r="H44" s="85"/>
      <c r="I44" s="85"/>
      <c r="J44" s="86"/>
      <c r="K44" s="84"/>
      <c r="L44" s="85"/>
      <c r="M44" s="85"/>
      <c r="N44" s="85"/>
      <c r="O44" s="85"/>
      <c r="P44" s="85"/>
      <c r="Q44" s="86"/>
      <c r="R44" s="3"/>
    </row>
    <row r="45" spans="2:18" ht="52.5" customHeight="1" thickBot="1" x14ac:dyDescent="0.25">
      <c r="B45" s="2"/>
      <c r="C45" s="11" t="s">
        <v>19</v>
      </c>
      <c r="D45" s="55">
        <v>45112</v>
      </c>
      <c r="E45" s="84" t="s">
        <v>144</v>
      </c>
      <c r="F45" s="85"/>
      <c r="G45" s="85"/>
      <c r="H45" s="85"/>
      <c r="I45" s="85"/>
      <c r="J45" s="86"/>
      <c r="K45" s="87"/>
      <c r="L45" s="87"/>
      <c r="M45" s="87"/>
      <c r="N45" s="87"/>
      <c r="O45" s="87"/>
      <c r="P45" s="87"/>
      <c r="Q45" s="88"/>
      <c r="R45" s="3"/>
    </row>
    <row r="46" spans="2:18" ht="38.25" customHeight="1" thickBot="1" x14ac:dyDescent="0.25">
      <c r="B46" s="2"/>
      <c r="C46" s="11" t="s">
        <v>90</v>
      </c>
      <c r="D46" s="55">
        <v>45205</v>
      </c>
      <c r="E46" s="84" t="s">
        <v>153</v>
      </c>
      <c r="F46" s="85"/>
      <c r="G46" s="85"/>
      <c r="H46" s="85"/>
      <c r="I46" s="85"/>
      <c r="J46" s="86"/>
      <c r="K46" s="87"/>
      <c r="L46" s="87"/>
      <c r="M46" s="87"/>
      <c r="N46" s="87"/>
      <c r="O46" s="87"/>
      <c r="P46" s="87"/>
      <c r="Q46" s="88"/>
      <c r="R46" s="3"/>
    </row>
    <row r="47" spans="2:18" ht="79.5" customHeight="1" thickBot="1" x14ac:dyDescent="0.25">
      <c r="B47" s="2"/>
      <c r="C47" s="11" t="s">
        <v>20</v>
      </c>
      <c r="D47" s="75">
        <v>45301</v>
      </c>
      <c r="E47" s="84" t="s">
        <v>157</v>
      </c>
      <c r="F47" s="85"/>
      <c r="G47" s="85"/>
      <c r="H47" s="85"/>
      <c r="I47" s="85"/>
      <c r="J47" s="86"/>
      <c r="K47" s="89"/>
      <c r="L47" s="90"/>
      <c r="M47" s="90"/>
      <c r="N47" s="90"/>
      <c r="O47" s="90"/>
      <c r="P47" s="90"/>
      <c r="Q47" s="91"/>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J26 G26 D26 P26:P27"/>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5 E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3"/>
  <sheetViews>
    <sheetView showGridLines="0" topLeftCell="A10"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111</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114</v>
      </c>
      <c r="M9" s="187"/>
      <c r="N9" s="187"/>
      <c r="O9" s="187"/>
      <c r="P9" s="187"/>
      <c r="Q9" s="188"/>
      <c r="R9" s="3"/>
    </row>
    <row r="10" spans="2:18" ht="23.25" customHeight="1" thickBot="1" x14ac:dyDescent="0.25">
      <c r="B10" s="2"/>
      <c r="C10" s="4" t="s">
        <v>60</v>
      </c>
      <c r="D10" s="179" t="s">
        <v>132</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112</v>
      </c>
      <c r="D13" s="146"/>
      <c r="E13" s="149">
        <v>1</v>
      </c>
      <c r="F13" s="150"/>
      <c r="G13" s="152" t="s">
        <v>81</v>
      </c>
      <c r="H13" s="153"/>
      <c r="I13" s="156" t="s">
        <v>4</v>
      </c>
      <c r="J13" s="157"/>
      <c r="K13" s="160" t="s">
        <v>8</v>
      </c>
      <c r="L13" s="161"/>
      <c r="M13" s="156" t="s">
        <v>113</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4">
        <v>90</v>
      </c>
      <c r="E25" s="115"/>
      <c r="F25" s="116"/>
      <c r="G25" s="114">
        <v>90</v>
      </c>
      <c r="H25" s="115"/>
      <c r="I25" s="116"/>
      <c r="J25" s="114">
        <v>90</v>
      </c>
      <c r="K25" s="115"/>
      <c r="L25" s="116"/>
      <c r="M25" s="114">
        <v>90</v>
      </c>
      <c r="N25" s="115"/>
      <c r="O25" s="116"/>
      <c r="P25" s="230">
        <v>90</v>
      </c>
      <c r="Q25" s="231"/>
      <c r="R25" s="3"/>
    </row>
    <row r="26" spans="2:20" ht="12.75" customHeight="1" x14ac:dyDescent="0.2">
      <c r="B26" s="2"/>
      <c r="C26" s="34" t="s">
        <v>15</v>
      </c>
      <c r="D26" s="236" t="s">
        <v>143</v>
      </c>
      <c r="E26" s="237"/>
      <c r="F26" s="237"/>
      <c r="G26" s="232">
        <v>2</v>
      </c>
      <c r="H26" s="233"/>
      <c r="I26" s="234"/>
      <c r="J26" s="232">
        <v>11</v>
      </c>
      <c r="K26" s="233"/>
      <c r="L26" s="234"/>
      <c r="M26" s="232">
        <v>4</v>
      </c>
      <c r="N26" s="233"/>
      <c r="O26" s="234"/>
      <c r="P26" s="235">
        <f>SUM(D26:O26)</f>
        <v>17</v>
      </c>
      <c r="Q26" s="105"/>
      <c r="R26" s="3"/>
    </row>
    <row r="27" spans="2:20" ht="15.75" customHeight="1" x14ac:dyDescent="0.2">
      <c r="B27" s="2"/>
      <c r="C27" s="34" t="s">
        <v>36</v>
      </c>
      <c r="D27" s="238"/>
      <c r="E27" s="239"/>
      <c r="F27" s="239"/>
      <c r="G27" s="232">
        <v>2</v>
      </c>
      <c r="H27" s="233"/>
      <c r="I27" s="234"/>
      <c r="J27" s="232">
        <v>11</v>
      </c>
      <c r="K27" s="233"/>
      <c r="L27" s="234"/>
      <c r="M27" s="232">
        <v>4</v>
      </c>
      <c r="N27" s="233"/>
      <c r="O27" s="234"/>
      <c r="P27" s="235">
        <f>SUM(D27:O27)</f>
        <v>17</v>
      </c>
      <c r="Q27" s="105"/>
      <c r="R27" s="3"/>
    </row>
    <row r="28" spans="2:20" ht="15.75" customHeight="1" thickBot="1" x14ac:dyDescent="0.25">
      <c r="B28" s="2"/>
      <c r="C28" s="33" t="s">
        <v>29</v>
      </c>
      <c r="D28" s="240"/>
      <c r="E28" s="241"/>
      <c r="F28" s="241"/>
      <c r="G28" s="242">
        <f>(G26/G27)*100</f>
        <v>100</v>
      </c>
      <c r="H28" s="243"/>
      <c r="I28" s="244"/>
      <c r="J28" s="242">
        <f>(J26/J27)*100</f>
        <v>100</v>
      </c>
      <c r="K28" s="243"/>
      <c r="L28" s="244"/>
      <c r="M28" s="242">
        <f>(M26/M27)*100</f>
        <v>100</v>
      </c>
      <c r="N28" s="243"/>
      <c r="O28" s="244"/>
      <c r="P28" s="245">
        <f>P26/P27*100</f>
        <v>100</v>
      </c>
      <c r="Q28" s="24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37"/>
      <c r="L43" s="38"/>
      <c r="M43" s="38"/>
      <c r="N43" s="38"/>
      <c r="O43" s="38"/>
      <c r="P43" s="38"/>
      <c r="Q43" s="39"/>
      <c r="R43" s="3"/>
    </row>
    <row r="44" spans="2:18" ht="38.25" customHeight="1" thickBot="1" x14ac:dyDescent="0.25">
      <c r="B44" s="2"/>
      <c r="C44" s="11" t="s">
        <v>18</v>
      </c>
      <c r="D44" s="55">
        <v>45019</v>
      </c>
      <c r="E44" s="227" t="s">
        <v>141</v>
      </c>
      <c r="F44" s="228"/>
      <c r="G44" s="228"/>
      <c r="H44" s="228"/>
      <c r="I44" s="228"/>
      <c r="J44" s="229"/>
      <c r="K44" s="221"/>
      <c r="L44" s="221"/>
      <c r="M44" s="221"/>
      <c r="N44" s="221"/>
      <c r="O44" s="221"/>
      <c r="P44" s="221"/>
      <c r="Q44" s="222"/>
      <c r="R44" s="3"/>
    </row>
    <row r="45" spans="2:18" ht="57" customHeight="1" thickBot="1" x14ac:dyDescent="0.25">
      <c r="B45" s="2"/>
      <c r="C45" s="11" t="s">
        <v>19</v>
      </c>
      <c r="D45" s="55">
        <v>45114</v>
      </c>
      <c r="E45" s="84" t="s">
        <v>145</v>
      </c>
      <c r="F45" s="85"/>
      <c r="G45" s="85"/>
      <c r="H45" s="85"/>
      <c r="I45" s="85"/>
      <c r="J45" s="86"/>
      <c r="K45" s="221"/>
      <c r="L45" s="221"/>
      <c r="M45" s="221"/>
      <c r="N45" s="221"/>
      <c r="O45" s="221"/>
      <c r="P45" s="221"/>
      <c r="Q45" s="222"/>
      <c r="R45" s="3"/>
    </row>
    <row r="46" spans="2:18" ht="49.5" customHeight="1" thickBot="1" x14ac:dyDescent="0.25">
      <c r="B46" s="2"/>
      <c r="C46" s="11" t="s">
        <v>90</v>
      </c>
      <c r="D46" s="79">
        <v>45209</v>
      </c>
      <c r="E46" s="223" t="s">
        <v>151</v>
      </c>
      <c r="F46" s="224"/>
      <c r="G46" s="224"/>
      <c r="H46" s="224"/>
      <c r="I46" s="224"/>
      <c r="J46" s="225"/>
      <c r="K46" s="221"/>
      <c r="L46" s="221"/>
      <c r="M46" s="221"/>
      <c r="N46" s="221"/>
      <c r="O46" s="221"/>
      <c r="P46" s="221"/>
      <c r="Q46" s="222"/>
      <c r="R46" s="3"/>
    </row>
    <row r="47" spans="2:18" ht="38.25" customHeight="1" thickBot="1" x14ac:dyDescent="0.25">
      <c r="B47" s="2"/>
      <c r="C47" s="11" t="s">
        <v>20</v>
      </c>
      <c r="D47" s="77">
        <v>45307</v>
      </c>
      <c r="E47" s="226" t="s">
        <v>158</v>
      </c>
      <c r="F47" s="224"/>
      <c r="G47" s="224"/>
      <c r="H47" s="224"/>
      <c r="I47" s="224"/>
      <c r="J47" s="225"/>
      <c r="K47" s="221"/>
      <c r="L47" s="221"/>
      <c r="M47" s="221"/>
      <c r="N47" s="221"/>
      <c r="O47" s="221"/>
      <c r="P47" s="221"/>
      <c r="Q47" s="22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1">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G26:I26"/>
    <mergeCell ref="J26:L26"/>
    <mergeCell ref="M26:O26"/>
    <mergeCell ref="P26:Q26"/>
    <mergeCell ref="D26:F28"/>
    <mergeCell ref="G28:I28"/>
    <mergeCell ref="J28:L28"/>
    <mergeCell ref="M28:O28"/>
    <mergeCell ref="P28:Q28"/>
    <mergeCell ref="G27:I27"/>
    <mergeCell ref="J27:L27"/>
    <mergeCell ref="M27:O27"/>
    <mergeCell ref="P27:Q27"/>
    <mergeCell ref="D25:F25"/>
    <mergeCell ref="G25:I25"/>
    <mergeCell ref="J25:L25"/>
    <mergeCell ref="M25:O25"/>
    <mergeCell ref="P25:Q25"/>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5"/>
    <dataValidation allowBlank="1" showInputMessage="1" showErrorMessage="1" prompt="Identifique el resultado del indicador en la medición desarrollada" sqref="G28 P28 M28 J28"/>
    <dataValidation allowBlank="1" showInputMessage="1" showErrorMessage="1" prompt="Identifique el valor registrado en el denominador de la fórmula de cálculo" sqref="G27 M27 J27"/>
    <dataValidation allowBlank="1" showInputMessage="1" showErrorMessage="1" prompt="Identifique el valor registrado en el numerador de la fórmula de cálculo" sqref="P26:P27 M26 J26 G26 D26"/>
    <dataValidation allowBlank="1" showInputMessage="1" showErrorMessage="1" prompt="Valor que se espera alcance el Indicador" sqref="P25 G25 D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123"/>
  <sheetViews>
    <sheetView showGridLines="0" tabSelected="1"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133</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118</v>
      </c>
      <c r="M9" s="187"/>
      <c r="N9" s="187"/>
      <c r="O9" s="187"/>
      <c r="P9" s="187"/>
      <c r="Q9" s="188"/>
      <c r="R9" s="3"/>
    </row>
    <row r="10" spans="2:18" ht="23.25" customHeight="1" thickBot="1" x14ac:dyDescent="0.25">
      <c r="B10" s="2"/>
      <c r="C10" s="4" t="s">
        <v>60</v>
      </c>
      <c r="D10" s="179" t="s">
        <v>132</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119</v>
      </c>
      <c r="D13" s="146"/>
      <c r="E13" s="149">
        <v>1</v>
      </c>
      <c r="F13" s="150"/>
      <c r="G13" s="152" t="s">
        <v>81</v>
      </c>
      <c r="H13" s="153"/>
      <c r="I13" s="156" t="s">
        <v>4</v>
      </c>
      <c r="J13" s="157"/>
      <c r="K13" s="160" t="s">
        <v>8</v>
      </c>
      <c r="L13" s="161"/>
      <c r="M13" s="156" t="s">
        <v>128</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4">
        <v>90</v>
      </c>
      <c r="E25" s="115"/>
      <c r="F25" s="116"/>
      <c r="G25" s="114">
        <v>90</v>
      </c>
      <c r="H25" s="115"/>
      <c r="I25" s="116"/>
      <c r="J25" s="114">
        <v>90</v>
      </c>
      <c r="K25" s="115"/>
      <c r="L25" s="116"/>
      <c r="M25" s="114">
        <v>90</v>
      </c>
      <c r="N25" s="115"/>
      <c r="O25" s="116"/>
      <c r="P25" s="230">
        <v>90</v>
      </c>
      <c r="Q25" s="231"/>
      <c r="R25" s="3"/>
    </row>
    <row r="26" spans="2:20" ht="12.75" customHeight="1" x14ac:dyDescent="0.2">
      <c r="B26" s="2"/>
      <c r="C26" s="34" t="s">
        <v>15</v>
      </c>
      <c r="D26" s="103">
        <v>118</v>
      </c>
      <c r="E26" s="101"/>
      <c r="F26" s="102"/>
      <c r="G26" s="103">
        <v>69</v>
      </c>
      <c r="H26" s="101"/>
      <c r="I26" s="102"/>
      <c r="J26" s="103">
        <v>230</v>
      </c>
      <c r="K26" s="101"/>
      <c r="L26" s="102"/>
      <c r="M26" s="103">
        <v>211</v>
      </c>
      <c r="N26" s="101"/>
      <c r="O26" s="102"/>
      <c r="P26" s="235">
        <f>SUM(J26:O26)</f>
        <v>441</v>
      </c>
      <c r="Q26" s="105"/>
      <c r="R26" s="3"/>
    </row>
    <row r="27" spans="2:20" ht="15.75" customHeight="1" x14ac:dyDescent="0.2">
      <c r="B27" s="2"/>
      <c r="C27" s="34" t="s">
        <v>36</v>
      </c>
      <c r="D27" s="103">
        <v>131</v>
      </c>
      <c r="E27" s="101"/>
      <c r="F27" s="102"/>
      <c r="G27" s="103">
        <v>71</v>
      </c>
      <c r="H27" s="101"/>
      <c r="I27" s="102"/>
      <c r="J27" s="103">
        <v>245</v>
      </c>
      <c r="K27" s="101"/>
      <c r="L27" s="102"/>
      <c r="M27" s="103">
        <v>285</v>
      </c>
      <c r="N27" s="101"/>
      <c r="O27" s="102"/>
      <c r="P27" s="235">
        <f>SUM(J27:O27)</f>
        <v>530</v>
      </c>
      <c r="Q27" s="105"/>
      <c r="R27" s="3"/>
    </row>
    <row r="28" spans="2:20" ht="15.75" customHeight="1" thickBot="1" x14ac:dyDescent="0.25">
      <c r="B28" s="2"/>
      <c r="C28" s="33" t="s">
        <v>29</v>
      </c>
      <c r="D28" s="248">
        <f>(D26/D27)*100</f>
        <v>90.07633587786259</v>
      </c>
      <c r="E28" s="249"/>
      <c r="F28" s="250"/>
      <c r="G28" s="248">
        <f>(G26/G27)*100</f>
        <v>97.183098591549296</v>
      </c>
      <c r="H28" s="249"/>
      <c r="I28" s="250"/>
      <c r="J28" s="248">
        <f>(J26/J27)*100</f>
        <v>93.877551020408163</v>
      </c>
      <c r="K28" s="249"/>
      <c r="L28" s="250"/>
      <c r="M28" s="248">
        <f>(M26/M27)*100</f>
        <v>74.035087719298247</v>
      </c>
      <c r="N28" s="249"/>
      <c r="O28" s="250"/>
      <c r="P28" s="251">
        <f>(P26/P27)*100</f>
        <v>83.20754716981132</v>
      </c>
      <c r="Q28" s="25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37"/>
      <c r="L43" s="38"/>
      <c r="M43" s="38"/>
      <c r="N43" s="38"/>
      <c r="O43" s="38"/>
      <c r="P43" s="38"/>
      <c r="Q43" s="39"/>
      <c r="R43" s="3"/>
    </row>
    <row r="44" spans="2:18" ht="239.25" customHeight="1" thickBot="1" x14ac:dyDescent="0.25">
      <c r="B44" s="2"/>
      <c r="C44" s="11" t="s">
        <v>18</v>
      </c>
      <c r="D44" s="55">
        <v>45019</v>
      </c>
      <c r="E44" s="84" t="s">
        <v>142</v>
      </c>
      <c r="F44" s="85"/>
      <c r="G44" s="85"/>
      <c r="H44" s="85"/>
      <c r="I44" s="85"/>
      <c r="J44" s="86"/>
      <c r="K44" s="221"/>
      <c r="L44" s="221"/>
      <c r="M44" s="221"/>
      <c r="N44" s="221"/>
      <c r="O44" s="221"/>
      <c r="P44" s="221"/>
      <c r="Q44" s="222"/>
      <c r="R44" s="3"/>
    </row>
    <row r="45" spans="2:18" ht="174.75" customHeight="1" thickBot="1" x14ac:dyDescent="0.25">
      <c r="B45" s="2"/>
      <c r="C45" s="11" t="s">
        <v>19</v>
      </c>
      <c r="D45" s="55">
        <v>45114</v>
      </c>
      <c r="E45" s="84" t="s">
        <v>146</v>
      </c>
      <c r="F45" s="85"/>
      <c r="G45" s="85"/>
      <c r="H45" s="85"/>
      <c r="I45" s="85"/>
      <c r="J45" s="86"/>
      <c r="K45" s="221"/>
      <c r="L45" s="221"/>
      <c r="M45" s="221"/>
      <c r="N45" s="221"/>
      <c r="O45" s="221"/>
      <c r="P45" s="221"/>
      <c r="Q45" s="222"/>
      <c r="R45" s="3"/>
    </row>
    <row r="46" spans="2:18" ht="114.75" customHeight="1" thickBot="1" x14ac:dyDescent="0.25">
      <c r="B46" s="2"/>
      <c r="C46" s="11" t="s">
        <v>90</v>
      </c>
      <c r="D46" s="79">
        <v>45209</v>
      </c>
      <c r="E46" s="84" t="s">
        <v>152</v>
      </c>
      <c r="F46" s="85"/>
      <c r="G46" s="85"/>
      <c r="H46" s="85"/>
      <c r="I46" s="85"/>
      <c r="J46" s="86"/>
      <c r="K46" s="221"/>
      <c r="L46" s="221"/>
      <c r="M46" s="221"/>
      <c r="N46" s="221"/>
      <c r="O46" s="221"/>
      <c r="P46" s="221"/>
      <c r="Q46" s="222"/>
      <c r="R46" s="3"/>
    </row>
    <row r="47" spans="2:18" ht="244.5" customHeight="1" thickBot="1" x14ac:dyDescent="0.25">
      <c r="B47" s="2"/>
      <c r="C47" s="11" t="s">
        <v>20</v>
      </c>
      <c r="D47" s="77">
        <v>45307</v>
      </c>
      <c r="E47" s="247" t="s">
        <v>164</v>
      </c>
      <c r="F47" s="85"/>
      <c r="G47" s="85"/>
      <c r="H47" s="85"/>
      <c r="I47" s="85"/>
      <c r="J47" s="86"/>
      <c r="K47" s="221"/>
      <c r="L47" s="221"/>
      <c r="M47" s="221"/>
      <c r="N47" s="221"/>
      <c r="O47" s="221"/>
      <c r="P47" s="221"/>
      <c r="Q47" s="22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J25 G25"/>
    <dataValidation allowBlank="1" showInputMessage="1" showErrorMessage="1" prompt="Identifique el valor registrado en el numerador de la fórmula de cálculo" sqref="M26 P26:P27 J26 D26 G26"/>
    <dataValidation allowBlank="1" showInputMessage="1" showErrorMessage="1" prompt="Identifique el valor registrado en el denominador de la fórmula de cálculo" sqref="M27 J27 D27 G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5 E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1"/>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256" t="s">
        <v>0</v>
      </c>
      <c r="C6" s="257"/>
      <c r="D6" s="257"/>
      <c r="E6" s="257"/>
      <c r="F6" s="257"/>
      <c r="G6" s="257"/>
      <c r="H6" s="257"/>
      <c r="I6" s="257"/>
      <c r="J6" s="257"/>
      <c r="K6" s="257"/>
      <c r="L6" s="257"/>
      <c r="M6" s="257"/>
      <c r="N6" s="257"/>
      <c r="O6" s="257"/>
      <c r="P6" s="257"/>
      <c r="Q6" s="257"/>
      <c r="R6" s="258"/>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109</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129</v>
      </c>
      <c r="M9" s="187"/>
      <c r="N9" s="187"/>
      <c r="O9" s="187"/>
      <c r="P9" s="187"/>
      <c r="Q9" s="188"/>
      <c r="R9" s="3"/>
    </row>
    <row r="10" spans="2:18" ht="23.25" customHeight="1" thickBot="1" x14ac:dyDescent="0.25">
      <c r="B10" s="2"/>
      <c r="C10" s="4" t="s">
        <v>60</v>
      </c>
      <c r="D10" s="179" t="s">
        <v>124</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110</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120</v>
      </c>
      <c r="D13" s="146"/>
      <c r="E13" s="149">
        <v>1</v>
      </c>
      <c r="F13" s="150"/>
      <c r="G13" s="152" t="s">
        <v>81</v>
      </c>
      <c r="H13" s="153"/>
      <c r="I13" s="156" t="s">
        <v>4</v>
      </c>
      <c r="J13" s="157"/>
      <c r="K13" s="160" t="s">
        <v>9</v>
      </c>
      <c r="L13" s="161"/>
      <c r="M13" s="156" t="s">
        <v>130</v>
      </c>
      <c r="N13" s="164"/>
      <c r="O13" s="165"/>
      <c r="P13" s="168" t="s">
        <v>78</v>
      </c>
      <c r="Q13" s="157"/>
      <c r="R13" s="3"/>
    </row>
    <row r="14" spans="2:18" ht="39"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6" t="s">
        <v>24</v>
      </c>
      <c r="C20" s="267"/>
      <c r="D20" s="267"/>
      <c r="E20" s="267"/>
      <c r="F20" s="267"/>
      <c r="G20" s="267"/>
      <c r="H20" s="267"/>
      <c r="I20" s="267"/>
      <c r="J20" s="267"/>
      <c r="K20" s="267"/>
      <c r="L20" s="267"/>
      <c r="M20" s="267"/>
      <c r="N20" s="267"/>
      <c r="O20" s="267"/>
      <c r="P20" s="267"/>
      <c r="Q20" s="267"/>
      <c r="R20" s="26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122</v>
      </c>
      <c r="E24" s="126"/>
      <c r="F24" s="126"/>
      <c r="G24" s="126"/>
      <c r="H24" s="126"/>
      <c r="I24" s="127"/>
      <c r="J24" s="128" t="s">
        <v>123</v>
      </c>
      <c r="K24" s="126"/>
      <c r="L24" s="126"/>
      <c r="M24" s="126"/>
      <c r="N24" s="126"/>
      <c r="O24" s="127"/>
      <c r="P24" s="123"/>
      <c r="Q24" s="124"/>
      <c r="R24" s="3"/>
    </row>
    <row r="25" spans="2:20" ht="15" customHeight="1" x14ac:dyDescent="0.2">
      <c r="B25" s="2"/>
      <c r="C25" s="35" t="s">
        <v>17</v>
      </c>
      <c r="D25" s="265">
        <v>100</v>
      </c>
      <c r="E25" s="112"/>
      <c r="F25" s="112"/>
      <c r="G25" s="112"/>
      <c r="H25" s="112"/>
      <c r="I25" s="113"/>
      <c r="J25" s="111">
        <v>100</v>
      </c>
      <c r="K25" s="112"/>
      <c r="L25" s="112"/>
      <c r="M25" s="112"/>
      <c r="N25" s="112"/>
      <c r="O25" s="113"/>
      <c r="P25" s="264"/>
      <c r="Q25" s="231"/>
      <c r="R25" s="3"/>
    </row>
    <row r="26" spans="2:20" x14ac:dyDescent="0.2">
      <c r="B26" s="2"/>
      <c r="C26" s="34" t="s">
        <v>15</v>
      </c>
      <c r="D26" s="100">
        <v>152</v>
      </c>
      <c r="E26" s="101"/>
      <c r="F26" s="101"/>
      <c r="G26" s="101"/>
      <c r="H26" s="101"/>
      <c r="I26" s="102"/>
      <c r="J26" s="103">
        <v>152</v>
      </c>
      <c r="K26" s="101"/>
      <c r="L26" s="101"/>
      <c r="M26" s="101"/>
      <c r="N26" s="101"/>
      <c r="O26" s="102"/>
      <c r="P26" s="235"/>
      <c r="Q26" s="105"/>
      <c r="R26" s="3"/>
    </row>
    <row r="27" spans="2:20" ht="15.75" customHeight="1" x14ac:dyDescent="0.2">
      <c r="B27" s="2"/>
      <c r="C27" s="34" t="s">
        <v>36</v>
      </c>
      <c r="D27" s="100">
        <v>152</v>
      </c>
      <c r="E27" s="101"/>
      <c r="F27" s="101"/>
      <c r="G27" s="101"/>
      <c r="H27" s="101"/>
      <c r="I27" s="102"/>
      <c r="J27" s="103">
        <v>152</v>
      </c>
      <c r="K27" s="101"/>
      <c r="L27" s="101"/>
      <c r="M27" s="101"/>
      <c r="N27" s="101"/>
      <c r="O27" s="102"/>
      <c r="P27" s="235"/>
      <c r="Q27" s="105"/>
      <c r="R27" s="3"/>
    </row>
    <row r="28" spans="2:20" ht="15.75" customHeight="1" thickBot="1" x14ac:dyDescent="0.25">
      <c r="B28" s="2"/>
      <c r="C28" s="33" t="s">
        <v>29</v>
      </c>
      <c r="D28" s="106">
        <f>(D26/D27)*100</f>
        <v>100</v>
      </c>
      <c r="E28" s="107"/>
      <c r="F28" s="107"/>
      <c r="G28" s="107"/>
      <c r="H28" s="107"/>
      <c r="I28" s="263"/>
      <c r="J28" s="106">
        <f>(J26/J27)*100</f>
        <v>100</v>
      </c>
      <c r="K28" s="107"/>
      <c r="L28" s="107"/>
      <c r="M28" s="107"/>
      <c r="N28" s="107"/>
      <c r="O28" s="108"/>
      <c r="P28" s="261"/>
      <c r="Q28" s="26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4" t="s">
        <v>22</v>
      </c>
      <c r="D42" s="255"/>
      <c r="E42" s="255"/>
      <c r="F42" s="255"/>
      <c r="G42" s="255"/>
      <c r="H42" s="255"/>
      <c r="I42" s="255"/>
      <c r="J42" s="255"/>
      <c r="K42" s="256" t="s">
        <v>77</v>
      </c>
      <c r="L42" s="257"/>
      <c r="M42" s="257"/>
      <c r="N42" s="257"/>
      <c r="O42" s="257"/>
      <c r="P42" s="257"/>
      <c r="Q42" s="258"/>
      <c r="R42" s="3"/>
    </row>
    <row r="43" spans="2:18" ht="28.5" customHeight="1" thickBot="1" x14ac:dyDescent="0.25">
      <c r="B43" s="2"/>
      <c r="C43" s="44"/>
      <c r="D43" s="45" t="s">
        <v>79</v>
      </c>
      <c r="E43" s="259" t="s">
        <v>80</v>
      </c>
      <c r="F43" s="259"/>
      <c r="G43" s="259"/>
      <c r="H43" s="259"/>
      <c r="I43" s="259"/>
      <c r="J43" s="260"/>
      <c r="K43" s="46"/>
      <c r="L43" s="47"/>
      <c r="M43" s="47"/>
      <c r="N43" s="47"/>
      <c r="O43" s="47"/>
      <c r="P43" s="47"/>
      <c r="Q43" s="48"/>
      <c r="R43" s="3"/>
    </row>
    <row r="44" spans="2:18" ht="93.75" customHeight="1" thickBot="1" x14ac:dyDescent="0.25">
      <c r="B44" s="2"/>
      <c r="C44" s="11" t="s">
        <v>18</v>
      </c>
      <c r="D44" s="76">
        <v>45113</v>
      </c>
      <c r="E44" s="84" t="s">
        <v>147</v>
      </c>
      <c r="F44" s="85"/>
      <c r="G44" s="85"/>
      <c r="H44" s="85"/>
      <c r="I44" s="85"/>
      <c r="J44" s="86"/>
      <c r="K44" s="214"/>
      <c r="L44" s="214"/>
      <c r="M44" s="214"/>
      <c r="N44" s="214"/>
      <c r="O44" s="214"/>
      <c r="P44" s="214"/>
      <c r="Q44" s="215"/>
      <c r="R44" s="3"/>
    </row>
    <row r="45" spans="2:18" ht="72" customHeight="1" thickBot="1" x14ac:dyDescent="0.25">
      <c r="B45" s="2"/>
      <c r="C45" s="11" t="s">
        <v>19</v>
      </c>
      <c r="D45" s="75">
        <v>45273</v>
      </c>
      <c r="E45" s="84" t="s">
        <v>159</v>
      </c>
      <c r="F45" s="85"/>
      <c r="G45" s="85"/>
      <c r="H45" s="85"/>
      <c r="I45" s="85"/>
      <c r="J45" s="86"/>
      <c r="K45" s="221"/>
      <c r="L45" s="221"/>
      <c r="M45" s="221"/>
      <c r="N45" s="221"/>
      <c r="O45" s="221"/>
      <c r="P45" s="221"/>
      <c r="Q45" s="222"/>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82"/>
      <c r="N94" s="82"/>
    </row>
    <row r="95" spans="3:21" ht="25.5" hidden="1" x14ac:dyDescent="0.2">
      <c r="C95" s="51" t="s">
        <v>47</v>
      </c>
      <c r="D95" s="51"/>
      <c r="H95" s="28" t="s">
        <v>76</v>
      </c>
      <c r="I95" s="28" t="s">
        <v>88</v>
      </c>
      <c r="J95" s="28" t="s">
        <v>72</v>
      </c>
      <c r="M95" s="83"/>
      <c r="N95" s="83"/>
    </row>
    <row r="96" spans="3:21" ht="38.25" hidden="1" x14ac:dyDescent="0.2">
      <c r="C96" s="51" t="s">
        <v>48</v>
      </c>
      <c r="D96" s="51"/>
      <c r="H96" s="28" t="s">
        <v>5</v>
      </c>
      <c r="I96" s="28" t="s">
        <v>8</v>
      </c>
      <c r="J96" s="28" t="s">
        <v>73</v>
      </c>
      <c r="M96" s="83"/>
      <c r="N96" s="83"/>
    </row>
    <row r="97" spans="3:14" hidden="1" x14ac:dyDescent="0.2">
      <c r="C97" s="51" t="s">
        <v>49</v>
      </c>
      <c r="D97" s="51"/>
      <c r="H97" s="28"/>
      <c r="I97" s="28" t="s">
        <v>75</v>
      </c>
      <c r="J97" s="28" t="s">
        <v>74</v>
      </c>
      <c r="M97" s="83"/>
      <c r="N97" s="83"/>
    </row>
    <row r="98" spans="3:14" ht="25.5" hidden="1" x14ac:dyDescent="0.2">
      <c r="C98" s="51" t="s">
        <v>50</v>
      </c>
      <c r="D98" s="51"/>
      <c r="H98" s="28"/>
      <c r="I98" s="28" t="s">
        <v>9</v>
      </c>
      <c r="J98" s="28" t="s">
        <v>78</v>
      </c>
      <c r="M98" s="83"/>
      <c r="N98" s="83"/>
    </row>
    <row r="99" spans="3:14" hidden="1" x14ac:dyDescent="0.2">
      <c r="C99" s="51" t="s">
        <v>51</v>
      </c>
      <c r="D99" s="51"/>
      <c r="H99" s="28"/>
      <c r="I99" s="28" t="s">
        <v>10</v>
      </c>
      <c r="J99" s="28"/>
      <c r="M99" s="83"/>
      <c r="N99" s="83"/>
    </row>
    <row r="100" spans="3:14" hidden="1" x14ac:dyDescent="0.2">
      <c r="C100" s="51" t="s">
        <v>52</v>
      </c>
      <c r="D100" s="51"/>
      <c r="M100" s="82"/>
      <c r="N100" s="82"/>
    </row>
    <row r="101" spans="3:14" ht="66" hidden="1" customHeight="1" x14ac:dyDescent="0.2">
      <c r="C101" s="51" t="s">
        <v>53</v>
      </c>
      <c r="D101" s="51"/>
      <c r="M101" s="253"/>
      <c r="N101" s="253"/>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P24:Q24"/>
    <mergeCell ref="D24:I24"/>
    <mergeCell ref="J24:O24"/>
    <mergeCell ref="P25:Q25"/>
    <mergeCell ref="D25:I25"/>
    <mergeCell ref="J25:O25"/>
    <mergeCell ref="P26:Q26"/>
    <mergeCell ref="D26:I26"/>
    <mergeCell ref="J26:O26"/>
    <mergeCell ref="P27:Q27"/>
    <mergeCell ref="D27:I27"/>
    <mergeCell ref="J27:O27"/>
    <mergeCell ref="P28:Q28"/>
    <mergeCell ref="D28:I28"/>
    <mergeCell ref="J28:O28"/>
    <mergeCell ref="I31:Q31"/>
    <mergeCell ref="C42:J42"/>
    <mergeCell ref="K42:Q42"/>
    <mergeCell ref="E43:J43"/>
    <mergeCell ref="E44:J44"/>
    <mergeCell ref="K44:Q44"/>
    <mergeCell ref="E45:J45"/>
    <mergeCell ref="K45:Q45"/>
    <mergeCell ref="M101:N101"/>
    <mergeCell ref="M94:N94"/>
    <mergeCell ref="M95:N95"/>
    <mergeCell ref="M96:N96"/>
    <mergeCell ref="M97:N97"/>
    <mergeCell ref="M98:N98"/>
    <mergeCell ref="M99:N99"/>
    <mergeCell ref="M100:N100"/>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J27 D27"/>
    <dataValidation allowBlank="1" showInputMessage="1" showErrorMessage="1" prompt="Identifique el valor registrado en el numerador de la fórmula de cálculo" sqref="P26:P27 J26 D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U121"/>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269"/>
      <c r="C2" s="270"/>
      <c r="D2" s="271"/>
      <c r="E2" s="275" t="s">
        <v>92</v>
      </c>
      <c r="F2" s="276"/>
      <c r="G2" s="276"/>
      <c r="H2" s="276"/>
      <c r="I2" s="276"/>
      <c r="J2" s="276"/>
      <c r="K2" s="276"/>
      <c r="L2" s="276"/>
      <c r="M2" s="276"/>
      <c r="N2" s="277"/>
      <c r="O2" s="284" t="s">
        <v>91</v>
      </c>
      <c r="P2" s="284"/>
      <c r="Q2" s="284"/>
      <c r="R2" s="284"/>
    </row>
    <row r="3" spans="2:18" ht="24.75" customHeight="1" x14ac:dyDescent="0.2">
      <c r="B3" s="272"/>
      <c r="C3" s="273"/>
      <c r="D3" s="274"/>
      <c r="E3" s="278"/>
      <c r="F3" s="279"/>
      <c r="G3" s="279"/>
      <c r="H3" s="279"/>
      <c r="I3" s="279"/>
      <c r="J3" s="279"/>
      <c r="K3" s="279"/>
      <c r="L3" s="279"/>
      <c r="M3" s="279"/>
      <c r="N3" s="280"/>
      <c r="O3" s="284" t="s">
        <v>82</v>
      </c>
      <c r="P3" s="284"/>
      <c r="Q3" s="284"/>
      <c r="R3" s="284"/>
    </row>
    <row r="4" spans="2:18" ht="24.75" customHeight="1" thickBot="1" x14ac:dyDescent="0.25">
      <c r="B4" s="272"/>
      <c r="C4" s="273"/>
      <c r="D4" s="274"/>
      <c r="E4" s="281"/>
      <c r="F4" s="282"/>
      <c r="G4" s="282"/>
      <c r="H4" s="282"/>
      <c r="I4" s="282"/>
      <c r="J4" s="282"/>
      <c r="K4" s="282"/>
      <c r="L4" s="282"/>
      <c r="M4" s="282"/>
      <c r="N4" s="283"/>
      <c r="O4" s="284" t="s">
        <v>83</v>
      </c>
      <c r="P4" s="284"/>
      <c r="Q4" s="284"/>
      <c r="R4" s="284"/>
    </row>
    <row r="5" spans="2:18" ht="13.5" thickBot="1" x14ac:dyDescent="0.25">
      <c r="B5" s="208" t="s">
        <v>135</v>
      </c>
      <c r="C5" s="209"/>
      <c r="D5" s="209"/>
      <c r="E5" s="209"/>
      <c r="F5" s="209"/>
      <c r="G5" s="209"/>
      <c r="H5" s="209"/>
      <c r="I5" s="209"/>
      <c r="J5" s="209"/>
      <c r="K5" s="209"/>
      <c r="L5" s="209"/>
      <c r="M5" s="209"/>
      <c r="N5" s="209"/>
      <c r="O5" s="210"/>
      <c r="P5" s="210"/>
      <c r="Q5" s="210"/>
      <c r="R5" s="211"/>
    </row>
    <row r="6" spans="2:18" ht="15" customHeight="1" thickBot="1" x14ac:dyDescent="0.25">
      <c r="B6" s="285" t="s">
        <v>0</v>
      </c>
      <c r="C6" s="286"/>
      <c r="D6" s="286"/>
      <c r="E6" s="286"/>
      <c r="F6" s="286"/>
      <c r="G6" s="286"/>
      <c r="H6" s="286"/>
      <c r="I6" s="286"/>
      <c r="J6" s="286"/>
      <c r="K6" s="286"/>
      <c r="L6" s="286"/>
      <c r="M6" s="286"/>
      <c r="N6" s="286"/>
      <c r="O6" s="286"/>
      <c r="P6" s="286"/>
      <c r="Q6" s="286"/>
      <c r="R6" s="287"/>
    </row>
    <row r="7" spans="2:18" ht="13.5" thickBot="1" x14ac:dyDescent="0.25">
      <c r="B7" s="56"/>
      <c r="C7" s="288"/>
      <c r="D7" s="288"/>
      <c r="E7" s="288"/>
      <c r="F7" s="288"/>
      <c r="G7" s="288"/>
      <c r="H7" s="288"/>
      <c r="I7" s="288"/>
      <c r="J7" s="288"/>
      <c r="K7" s="288"/>
      <c r="L7" s="288"/>
      <c r="M7" s="288"/>
      <c r="N7" s="288"/>
      <c r="O7" s="288"/>
      <c r="P7" s="288"/>
      <c r="Q7" s="288"/>
      <c r="R7" s="57"/>
    </row>
    <row r="8" spans="2:18" ht="23.25" customHeight="1" thickBot="1" x14ac:dyDescent="0.25">
      <c r="B8" s="56"/>
      <c r="C8" s="4" t="s">
        <v>62</v>
      </c>
      <c r="D8" s="213" t="s">
        <v>53</v>
      </c>
      <c r="E8" s="214"/>
      <c r="F8" s="214"/>
      <c r="G8" s="214"/>
      <c r="H8" s="214"/>
      <c r="I8" s="215"/>
      <c r="J8" s="216" t="s">
        <v>58</v>
      </c>
      <c r="K8" s="217"/>
      <c r="L8" s="218" t="s">
        <v>104</v>
      </c>
      <c r="M8" s="219"/>
      <c r="N8" s="219"/>
      <c r="O8" s="219"/>
      <c r="P8" s="219"/>
      <c r="Q8" s="220"/>
      <c r="R8" s="57"/>
    </row>
    <row r="9" spans="2:18" ht="23.25" customHeight="1" thickBot="1" x14ac:dyDescent="0.25">
      <c r="B9" s="56"/>
      <c r="C9" s="4" t="s">
        <v>61</v>
      </c>
      <c r="D9" s="179" t="s">
        <v>93</v>
      </c>
      <c r="E9" s="180"/>
      <c r="F9" s="180"/>
      <c r="G9" s="180"/>
      <c r="H9" s="180"/>
      <c r="I9" s="181"/>
      <c r="J9" s="182" t="s">
        <v>59</v>
      </c>
      <c r="K9" s="183"/>
      <c r="L9" s="186" t="s">
        <v>106</v>
      </c>
      <c r="M9" s="187"/>
      <c r="N9" s="187"/>
      <c r="O9" s="187"/>
      <c r="P9" s="187"/>
      <c r="Q9" s="188"/>
      <c r="R9" s="57"/>
    </row>
    <row r="10" spans="2:18" ht="23.25" customHeight="1" thickBot="1" x14ac:dyDescent="0.25">
      <c r="B10" s="56"/>
      <c r="C10" s="4" t="s">
        <v>60</v>
      </c>
      <c r="D10" s="179" t="s">
        <v>124</v>
      </c>
      <c r="E10" s="180"/>
      <c r="F10" s="180"/>
      <c r="G10" s="180"/>
      <c r="H10" s="180"/>
      <c r="I10" s="181"/>
      <c r="J10" s="184"/>
      <c r="K10" s="185"/>
      <c r="L10" s="189"/>
      <c r="M10" s="190"/>
      <c r="N10" s="190"/>
      <c r="O10" s="190"/>
      <c r="P10" s="190"/>
      <c r="Q10" s="191"/>
      <c r="R10" s="57"/>
    </row>
    <row r="11" spans="2:18" ht="6" customHeight="1" thickBot="1" x14ac:dyDescent="0.25">
      <c r="B11" s="56"/>
      <c r="I11" s="6"/>
      <c r="R11" s="57"/>
    </row>
    <row r="12" spans="2:18" ht="15" customHeight="1" x14ac:dyDescent="0.2">
      <c r="B12" s="56"/>
      <c r="C12" s="170" t="s">
        <v>14</v>
      </c>
      <c r="D12" s="171"/>
      <c r="E12" s="170" t="s">
        <v>63</v>
      </c>
      <c r="F12" s="172"/>
      <c r="G12" s="173" t="s">
        <v>1</v>
      </c>
      <c r="H12" s="174"/>
      <c r="I12" s="170" t="s">
        <v>3</v>
      </c>
      <c r="J12" s="172"/>
      <c r="K12" s="175" t="s">
        <v>6</v>
      </c>
      <c r="L12" s="176"/>
      <c r="M12" s="129" t="s">
        <v>2</v>
      </c>
      <c r="N12" s="177"/>
      <c r="O12" s="178"/>
      <c r="P12" s="143" t="s">
        <v>69</v>
      </c>
      <c r="Q12" s="144"/>
      <c r="R12" s="57"/>
    </row>
    <row r="13" spans="2:18" ht="15" customHeight="1" x14ac:dyDescent="0.2">
      <c r="B13" s="56"/>
      <c r="C13" s="145" t="s">
        <v>121</v>
      </c>
      <c r="D13" s="146"/>
      <c r="E13" s="145">
        <v>100</v>
      </c>
      <c r="F13" s="150"/>
      <c r="G13" s="152" t="s">
        <v>81</v>
      </c>
      <c r="H13" s="153"/>
      <c r="I13" s="145" t="s">
        <v>4</v>
      </c>
      <c r="J13" s="150"/>
      <c r="K13" s="152" t="s">
        <v>10</v>
      </c>
      <c r="L13" s="153"/>
      <c r="M13" s="145" t="s">
        <v>105</v>
      </c>
      <c r="N13" s="146"/>
      <c r="O13" s="289"/>
      <c r="P13" s="291" t="s">
        <v>71</v>
      </c>
      <c r="Q13" s="150"/>
      <c r="R13" s="57"/>
    </row>
    <row r="14" spans="2:18" ht="39" customHeight="1" thickBot="1" x14ac:dyDescent="0.25">
      <c r="B14" s="56"/>
      <c r="C14" s="147"/>
      <c r="D14" s="148"/>
      <c r="E14" s="147"/>
      <c r="F14" s="151"/>
      <c r="G14" s="154"/>
      <c r="H14" s="155"/>
      <c r="I14" s="147"/>
      <c r="J14" s="151"/>
      <c r="K14" s="154"/>
      <c r="L14" s="155"/>
      <c r="M14" s="147"/>
      <c r="N14" s="148"/>
      <c r="O14" s="290"/>
      <c r="P14" s="292"/>
      <c r="Q14" s="151"/>
      <c r="R14" s="57"/>
    </row>
    <row r="15" spans="2:18" ht="8.25" customHeight="1" thickBot="1" x14ac:dyDescent="0.25">
      <c r="B15" s="56"/>
      <c r="M15" s="58"/>
      <c r="N15" s="58"/>
      <c r="O15" s="58"/>
      <c r="P15" s="58"/>
      <c r="Q15" s="58"/>
      <c r="R15" s="57"/>
    </row>
    <row r="16" spans="2:18" x14ac:dyDescent="0.2">
      <c r="B16" s="56"/>
      <c r="C16" s="129" t="s">
        <v>11</v>
      </c>
      <c r="D16" s="293" t="s">
        <v>26</v>
      </c>
      <c r="E16" s="294"/>
      <c r="F16" s="134" t="s">
        <v>98</v>
      </c>
      <c r="G16" s="135"/>
      <c r="H16" s="7"/>
      <c r="I16" s="7"/>
      <c r="J16" s="7"/>
      <c r="K16" s="7"/>
      <c r="L16" s="7"/>
      <c r="M16" s="58"/>
      <c r="N16" s="58"/>
      <c r="O16" s="58"/>
      <c r="P16" s="58"/>
      <c r="Q16" s="58"/>
      <c r="R16" s="57"/>
    </row>
    <row r="17" spans="2:20" ht="18.75" customHeight="1" x14ac:dyDescent="0.2">
      <c r="B17" s="56"/>
      <c r="C17" s="130"/>
      <c r="D17" s="295" t="s">
        <v>27</v>
      </c>
      <c r="E17" s="296"/>
      <c r="F17" s="100" t="s">
        <v>99</v>
      </c>
      <c r="G17" s="138"/>
      <c r="H17" s="7"/>
      <c r="I17" s="7"/>
      <c r="J17" s="7"/>
      <c r="K17" s="7"/>
      <c r="L17" s="7"/>
      <c r="M17" s="58"/>
      <c r="N17" s="58"/>
      <c r="O17" s="58"/>
      <c r="P17" s="58"/>
      <c r="Q17" s="58"/>
      <c r="R17" s="57"/>
    </row>
    <row r="18" spans="2:20" ht="18.75" customHeight="1" thickBot="1" x14ac:dyDescent="0.25">
      <c r="B18" s="56"/>
      <c r="C18" s="131"/>
      <c r="D18" s="297" t="s">
        <v>28</v>
      </c>
      <c r="E18" s="298"/>
      <c r="F18" s="141" t="s">
        <v>100</v>
      </c>
      <c r="G18" s="142"/>
      <c r="H18" s="7"/>
      <c r="I18" s="7"/>
      <c r="J18" s="7"/>
      <c r="K18" s="7"/>
      <c r="L18" s="7"/>
      <c r="M18" s="58"/>
      <c r="N18" s="58"/>
      <c r="O18" s="58"/>
      <c r="P18" s="58"/>
      <c r="Q18" s="58"/>
      <c r="R18" s="57"/>
    </row>
    <row r="19" spans="2:20" ht="6" customHeight="1" thickBot="1" x14ac:dyDescent="0.25">
      <c r="B19" s="56"/>
      <c r="R19" s="57"/>
    </row>
    <row r="20" spans="2:20" ht="13.5" thickBot="1" x14ac:dyDescent="0.25">
      <c r="B20" s="299" t="s">
        <v>24</v>
      </c>
      <c r="C20" s="300"/>
      <c r="D20" s="300"/>
      <c r="E20" s="300"/>
      <c r="F20" s="300"/>
      <c r="G20" s="300"/>
      <c r="H20" s="300"/>
      <c r="I20" s="300"/>
      <c r="J20" s="300"/>
      <c r="K20" s="300"/>
      <c r="L20" s="300"/>
      <c r="M20" s="300"/>
      <c r="N20" s="300"/>
      <c r="O20" s="300"/>
      <c r="P20" s="300"/>
      <c r="Q20" s="300"/>
      <c r="R20" s="301"/>
    </row>
    <row r="21" spans="2:20" ht="6" customHeight="1" x14ac:dyDescent="0.2">
      <c r="B21" s="56"/>
      <c r="G21" s="59"/>
      <c r="H21" s="59"/>
      <c r="R21" s="57"/>
    </row>
    <row r="22" spans="2:20" ht="4.5" customHeight="1" thickBot="1" x14ac:dyDescent="0.25">
      <c r="B22" s="56"/>
      <c r="R22" s="57"/>
    </row>
    <row r="23" spans="2:20" ht="15.75" customHeight="1" thickBot="1" x14ac:dyDescent="0.25">
      <c r="B23" s="56"/>
      <c r="C23" s="302" t="s">
        <v>12</v>
      </c>
      <c r="D23" s="303"/>
      <c r="E23" s="303"/>
      <c r="F23" s="303"/>
      <c r="G23" s="303"/>
      <c r="H23" s="303"/>
      <c r="I23" s="303"/>
      <c r="J23" s="303"/>
      <c r="K23" s="303"/>
      <c r="L23" s="303"/>
      <c r="M23" s="303"/>
      <c r="N23" s="303"/>
      <c r="O23" s="303"/>
      <c r="P23" s="303"/>
      <c r="Q23" s="304"/>
      <c r="R23" s="57"/>
    </row>
    <row r="24" spans="2:20" ht="27" customHeight="1" thickBot="1" x14ac:dyDescent="0.25">
      <c r="B24" s="56"/>
      <c r="C24" s="60" t="s">
        <v>16</v>
      </c>
      <c r="D24" s="125">
        <v>2022</v>
      </c>
      <c r="E24" s="126"/>
      <c r="F24" s="126"/>
      <c r="G24" s="126"/>
      <c r="H24" s="126"/>
      <c r="I24" s="126"/>
      <c r="J24" s="125">
        <v>2023</v>
      </c>
      <c r="K24" s="126"/>
      <c r="L24" s="126"/>
      <c r="M24" s="126"/>
      <c r="N24" s="126"/>
      <c r="O24" s="305"/>
      <c r="P24" s="302" t="s">
        <v>13</v>
      </c>
      <c r="Q24" s="304"/>
      <c r="R24" s="57"/>
    </row>
    <row r="25" spans="2:20" ht="15" customHeight="1" x14ac:dyDescent="0.2">
      <c r="B25" s="56"/>
      <c r="C25" s="61" t="s">
        <v>17</v>
      </c>
      <c r="D25" s="117">
        <v>100</v>
      </c>
      <c r="E25" s="115"/>
      <c r="F25" s="115"/>
      <c r="G25" s="115"/>
      <c r="H25" s="115"/>
      <c r="I25" s="115"/>
      <c r="J25" s="117">
        <v>100</v>
      </c>
      <c r="K25" s="115"/>
      <c r="L25" s="115"/>
      <c r="M25" s="115"/>
      <c r="N25" s="115"/>
      <c r="O25" s="118"/>
      <c r="P25" s="117"/>
      <c r="Q25" s="118"/>
      <c r="R25" s="57"/>
    </row>
    <row r="26" spans="2:20" x14ac:dyDescent="0.2">
      <c r="B26" s="56"/>
      <c r="C26" s="62" t="s">
        <v>15</v>
      </c>
      <c r="D26" s="100">
        <v>16</v>
      </c>
      <c r="E26" s="101"/>
      <c r="F26" s="101"/>
      <c r="G26" s="101"/>
      <c r="H26" s="101"/>
      <c r="I26" s="101"/>
      <c r="J26" s="100">
        <v>4</v>
      </c>
      <c r="K26" s="101"/>
      <c r="L26" s="101"/>
      <c r="M26" s="101"/>
      <c r="N26" s="101"/>
      <c r="O26" s="138"/>
      <c r="P26" s="306"/>
      <c r="Q26" s="307"/>
      <c r="R26" s="57"/>
    </row>
    <row r="27" spans="2:20" ht="15.75" customHeight="1" x14ac:dyDescent="0.2">
      <c r="B27" s="56"/>
      <c r="C27" s="62" t="s">
        <v>36</v>
      </c>
      <c r="D27" s="100">
        <v>5</v>
      </c>
      <c r="E27" s="101"/>
      <c r="F27" s="101"/>
      <c r="G27" s="101"/>
      <c r="H27" s="101"/>
      <c r="I27" s="101"/>
      <c r="J27" s="100">
        <v>17</v>
      </c>
      <c r="K27" s="101"/>
      <c r="L27" s="101"/>
      <c r="M27" s="101"/>
      <c r="N27" s="101"/>
      <c r="O27" s="138"/>
      <c r="P27" s="308"/>
      <c r="Q27" s="309"/>
      <c r="R27" s="57"/>
    </row>
    <row r="28" spans="2:20" ht="15.75" customHeight="1" thickBot="1" x14ac:dyDescent="0.25">
      <c r="B28" s="56"/>
      <c r="C28" s="63" t="s">
        <v>29</v>
      </c>
      <c r="D28" s="310">
        <f>(D26/D27)*100</f>
        <v>320</v>
      </c>
      <c r="E28" s="312"/>
      <c r="F28" s="312"/>
      <c r="G28" s="312"/>
      <c r="H28" s="312"/>
      <c r="I28" s="312"/>
      <c r="J28" s="313">
        <f>(J26/J27)*100</f>
        <v>23.52941176470588</v>
      </c>
      <c r="K28" s="314"/>
      <c r="L28" s="314"/>
      <c r="M28" s="314"/>
      <c r="N28" s="314"/>
      <c r="O28" s="315"/>
      <c r="P28" s="310"/>
      <c r="Q28" s="311"/>
      <c r="R28" s="57"/>
    </row>
    <row r="29" spans="2:20" x14ac:dyDescent="0.2">
      <c r="B29" s="56"/>
      <c r="R29" s="57"/>
      <c r="T29" s="64"/>
    </row>
    <row r="30" spans="2:20" x14ac:dyDescent="0.2">
      <c r="B30" s="56"/>
      <c r="R30" s="57"/>
    </row>
    <row r="31" spans="2:20" x14ac:dyDescent="0.2">
      <c r="B31" s="56"/>
      <c r="I31" s="316"/>
      <c r="J31" s="316"/>
      <c r="K31" s="316"/>
      <c r="L31" s="316"/>
      <c r="M31" s="316"/>
      <c r="N31" s="316"/>
      <c r="O31" s="316"/>
      <c r="P31" s="316"/>
      <c r="Q31" s="316"/>
      <c r="R31" s="57"/>
    </row>
    <row r="32" spans="2:20" x14ac:dyDescent="0.2">
      <c r="B32" s="56"/>
      <c r="I32" s="58"/>
      <c r="J32" s="58"/>
      <c r="K32" s="58"/>
      <c r="L32" s="58"/>
      <c r="M32" s="58"/>
      <c r="N32" s="58"/>
      <c r="O32" s="58"/>
      <c r="P32" s="58"/>
      <c r="Q32" s="58"/>
      <c r="R32" s="57"/>
    </row>
    <row r="33" spans="2:18" x14ac:dyDescent="0.2">
      <c r="B33" s="56"/>
      <c r="I33" s="58"/>
      <c r="J33" s="58"/>
      <c r="K33" s="58"/>
      <c r="L33" s="58"/>
      <c r="M33" s="58"/>
      <c r="N33" s="58"/>
      <c r="O33" s="58"/>
      <c r="P33" s="58"/>
      <c r="Q33" s="58"/>
      <c r="R33" s="57"/>
    </row>
    <row r="34" spans="2:18" x14ac:dyDescent="0.2">
      <c r="B34" s="56"/>
      <c r="I34" s="58"/>
      <c r="J34" s="58"/>
      <c r="K34" s="58"/>
      <c r="L34" s="58"/>
      <c r="M34" s="58"/>
      <c r="N34" s="58"/>
      <c r="O34" s="58"/>
      <c r="P34" s="58"/>
      <c r="Q34" s="58"/>
      <c r="R34" s="57"/>
    </row>
    <row r="35" spans="2:18" x14ac:dyDescent="0.2">
      <c r="B35" s="56"/>
      <c r="I35" s="58"/>
      <c r="J35" s="58"/>
      <c r="K35" s="58"/>
      <c r="L35" s="58"/>
      <c r="M35" s="58"/>
      <c r="N35" s="58"/>
      <c r="O35" s="58"/>
      <c r="P35" s="58"/>
      <c r="Q35" s="58"/>
      <c r="R35" s="57"/>
    </row>
    <row r="36" spans="2:18" x14ac:dyDescent="0.2">
      <c r="B36" s="56"/>
      <c r="I36" s="58"/>
      <c r="J36" s="58"/>
      <c r="K36" s="58"/>
      <c r="L36" s="58"/>
      <c r="M36" s="58"/>
      <c r="N36" s="58"/>
      <c r="O36" s="58"/>
      <c r="P36" s="58"/>
      <c r="Q36" s="58"/>
      <c r="R36" s="57"/>
    </row>
    <row r="37" spans="2:18" x14ac:dyDescent="0.2">
      <c r="B37" s="56"/>
      <c r="I37" s="58"/>
      <c r="J37" s="58"/>
      <c r="K37" s="58"/>
      <c r="L37" s="58"/>
      <c r="M37" s="58"/>
      <c r="N37" s="58"/>
      <c r="O37" s="58"/>
      <c r="P37" s="58"/>
      <c r="Q37" s="58"/>
      <c r="R37" s="57"/>
    </row>
    <row r="38" spans="2:18" x14ac:dyDescent="0.2">
      <c r="B38" s="56"/>
      <c r="I38" s="58"/>
      <c r="J38" s="58"/>
      <c r="K38" s="58"/>
      <c r="L38" s="58"/>
      <c r="M38" s="58"/>
      <c r="N38" s="58"/>
      <c r="O38" s="58"/>
      <c r="P38" s="58"/>
      <c r="Q38" s="58"/>
      <c r="R38" s="57"/>
    </row>
    <row r="39" spans="2:18" x14ac:dyDescent="0.2">
      <c r="B39" s="56"/>
      <c r="I39" s="58"/>
      <c r="J39" s="58"/>
      <c r="K39" s="58"/>
      <c r="L39" s="58"/>
      <c r="M39" s="58"/>
      <c r="N39" s="58"/>
      <c r="O39" s="58"/>
      <c r="P39" s="58"/>
      <c r="Q39" s="58"/>
      <c r="R39" s="57"/>
    </row>
    <row r="40" spans="2:18" x14ac:dyDescent="0.2">
      <c r="B40" s="56"/>
      <c r="I40" s="58"/>
      <c r="J40" s="58"/>
      <c r="K40" s="58"/>
      <c r="L40" s="58"/>
      <c r="M40" s="58"/>
      <c r="N40" s="58"/>
      <c r="O40" s="58"/>
      <c r="P40" s="58"/>
      <c r="Q40" s="58"/>
      <c r="R40" s="57"/>
    </row>
    <row r="41" spans="2:18" ht="7.5" customHeight="1" thickBot="1" x14ac:dyDescent="0.25">
      <c r="B41" s="56"/>
      <c r="I41" s="58"/>
      <c r="J41" s="58"/>
      <c r="K41" s="58"/>
      <c r="L41" s="58"/>
      <c r="M41" s="58"/>
      <c r="N41" s="58"/>
      <c r="O41" s="58"/>
      <c r="P41" s="58"/>
      <c r="Q41" s="58"/>
      <c r="R41" s="57"/>
    </row>
    <row r="42" spans="2:18" ht="64.5" customHeight="1" thickBot="1" x14ac:dyDescent="0.25">
      <c r="B42" s="56"/>
      <c r="C42" s="317" t="s">
        <v>22</v>
      </c>
      <c r="D42" s="318"/>
      <c r="E42" s="318"/>
      <c r="F42" s="318"/>
      <c r="G42" s="318"/>
      <c r="H42" s="318"/>
      <c r="I42" s="318"/>
      <c r="J42" s="318"/>
      <c r="K42" s="285" t="s">
        <v>77</v>
      </c>
      <c r="L42" s="286"/>
      <c r="M42" s="286"/>
      <c r="N42" s="286"/>
      <c r="O42" s="286"/>
      <c r="P42" s="286"/>
      <c r="Q42" s="287"/>
      <c r="R42" s="57"/>
    </row>
    <row r="43" spans="2:18" ht="28.5" customHeight="1" thickBot="1" x14ac:dyDescent="0.25">
      <c r="B43" s="56"/>
      <c r="C43" s="65"/>
      <c r="D43" s="66" t="s">
        <v>79</v>
      </c>
      <c r="E43" s="319" t="s">
        <v>80</v>
      </c>
      <c r="F43" s="319"/>
      <c r="G43" s="319"/>
      <c r="H43" s="319"/>
      <c r="I43" s="319"/>
      <c r="J43" s="320"/>
      <c r="K43" s="67"/>
      <c r="L43" s="68"/>
      <c r="M43" s="68"/>
      <c r="N43" s="68"/>
      <c r="O43" s="68"/>
      <c r="P43" s="68"/>
      <c r="Q43" s="69"/>
      <c r="R43" s="57"/>
    </row>
    <row r="44" spans="2:18" ht="102" customHeight="1" thickBot="1" x14ac:dyDescent="0.25">
      <c r="B44" s="56"/>
      <c r="C44" s="11" t="s">
        <v>18</v>
      </c>
      <c r="D44" s="55">
        <v>44926</v>
      </c>
      <c r="E44" s="321" t="s">
        <v>136</v>
      </c>
      <c r="F44" s="322"/>
      <c r="G44" s="322"/>
      <c r="H44" s="322"/>
      <c r="I44" s="322"/>
      <c r="J44" s="323"/>
      <c r="K44" s="85"/>
      <c r="L44" s="85"/>
      <c r="M44" s="85"/>
      <c r="N44" s="85"/>
      <c r="O44" s="85"/>
      <c r="P44" s="85"/>
      <c r="Q44" s="86"/>
      <c r="R44" s="57"/>
    </row>
    <row r="45" spans="2:18" ht="80.25" customHeight="1" thickBot="1" x14ac:dyDescent="0.25">
      <c r="B45" s="56"/>
      <c r="C45" s="11" t="s">
        <v>19</v>
      </c>
      <c r="D45" s="75">
        <v>45301</v>
      </c>
      <c r="E45" s="324" t="s">
        <v>160</v>
      </c>
      <c r="F45" s="325"/>
      <c r="G45" s="325"/>
      <c r="H45" s="325"/>
      <c r="I45" s="325"/>
      <c r="J45" s="326"/>
      <c r="K45" s="327" t="s">
        <v>161</v>
      </c>
      <c r="L45" s="327"/>
      <c r="M45" s="327"/>
      <c r="N45" s="327"/>
      <c r="O45" s="327"/>
      <c r="P45" s="327"/>
      <c r="Q45" s="328"/>
      <c r="R45" s="57"/>
    </row>
    <row r="46" spans="2:18" x14ac:dyDescent="0.2">
      <c r="B46" s="56"/>
      <c r="R46" s="57"/>
    </row>
    <row r="47" spans="2:18" ht="13.5" thickBot="1" x14ac:dyDescent="0.25">
      <c r="B47" s="70"/>
      <c r="C47" s="71"/>
      <c r="D47" s="71"/>
      <c r="E47" s="71"/>
      <c r="F47" s="71"/>
      <c r="G47" s="71"/>
      <c r="H47" s="71"/>
      <c r="I47" s="71"/>
      <c r="J47" s="71"/>
      <c r="K47" s="71"/>
      <c r="L47" s="71"/>
      <c r="M47" s="71"/>
      <c r="N47" s="71"/>
      <c r="O47" s="71"/>
      <c r="P47" s="71"/>
      <c r="Q47" s="71"/>
      <c r="R47" s="72"/>
    </row>
    <row r="89" spans="3:21" ht="28.5" customHeight="1" x14ac:dyDescent="0.2"/>
    <row r="91" spans="3:21" hidden="1" x14ac:dyDescent="0.2"/>
    <row r="92" spans="3:21" hidden="1" x14ac:dyDescent="0.2"/>
    <row r="93" spans="3:21" ht="13.5" hidden="1" thickBot="1" x14ac:dyDescent="0.25">
      <c r="C93" s="32" t="s">
        <v>39</v>
      </c>
      <c r="D93" s="31"/>
      <c r="H93" s="73" t="s">
        <v>23</v>
      </c>
      <c r="I93" s="73" t="s">
        <v>25</v>
      </c>
      <c r="J93" s="73" t="s">
        <v>70</v>
      </c>
      <c r="U93" s="74" t="s">
        <v>30</v>
      </c>
    </row>
    <row r="94" spans="3:21" ht="25.5" hidden="1" x14ac:dyDescent="0.2">
      <c r="C94" s="25" t="s">
        <v>46</v>
      </c>
      <c r="D94" s="27"/>
      <c r="H94" s="52" t="s">
        <v>4</v>
      </c>
      <c r="I94" s="52" t="s">
        <v>7</v>
      </c>
      <c r="J94" s="52" t="s">
        <v>71</v>
      </c>
      <c r="M94" s="253"/>
      <c r="N94" s="253"/>
    </row>
    <row r="95" spans="3:21" ht="25.5" hidden="1" x14ac:dyDescent="0.2">
      <c r="C95" s="25" t="s">
        <v>47</v>
      </c>
      <c r="D95" s="27"/>
      <c r="H95" s="52" t="s">
        <v>76</v>
      </c>
      <c r="I95" s="52" t="s">
        <v>88</v>
      </c>
      <c r="J95" s="52" t="s">
        <v>72</v>
      </c>
      <c r="M95" s="273"/>
      <c r="N95" s="273"/>
    </row>
    <row r="96" spans="3:21" ht="38.25" hidden="1" x14ac:dyDescent="0.2">
      <c r="C96" s="25" t="s">
        <v>48</v>
      </c>
      <c r="D96" s="27"/>
      <c r="H96" s="52" t="s">
        <v>5</v>
      </c>
      <c r="I96" s="52" t="s">
        <v>8</v>
      </c>
      <c r="J96" s="52" t="s">
        <v>73</v>
      </c>
      <c r="M96" s="273"/>
      <c r="N96" s="273"/>
    </row>
    <row r="97" spans="3:14" hidden="1" x14ac:dyDescent="0.2">
      <c r="C97" s="25" t="s">
        <v>49</v>
      </c>
      <c r="D97" s="27"/>
      <c r="H97" s="52"/>
      <c r="I97" s="52" t="s">
        <v>75</v>
      </c>
      <c r="J97" s="52" t="s">
        <v>74</v>
      </c>
      <c r="M97" s="273"/>
      <c r="N97" s="273"/>
    </row>
    <row r="98" spans="3:14" ht="25.5" hidden="1" x14ac:dyDescent="0.2">
      <c r="C98" s="25" t="s">
        <v>50</v>
      </c>
      <c r="D98" s="27"/>
      <c r="H98" s="52"/>
      <c r="I98" s="52" t="s">
        <v>9</v>
      </c>
      <c r="J98" s="52" t="s">
        <v>78</v>
      </c>
      <c r="M98" s="273"/>
      <c r="N98" s="273"/>
    </row>
    <row r="99" spans="3:14" hidden="1" x14ac:dyDescent="0.2">
      <c r="C99" s="25" t="s">
        <v>51</v>
      </c>
      <c r="D99" s="27"/>
      <c r="H99" s="52"/>
      <c r="I99" s="52" t="s">
        <v>10</v>
      </c>
      <c r="J99" s="52"/>
      <c r="M99" s="273"/>
      <c r="N99" s="273"/>
    </row>
    <row r="100" spans="3:14" hidden="1" x14ac:dyDescent="0.2">
      <c r="C100" s="25" t="s">
        <v>52</v>
      </c>
      <c r="D100" s="27"/>
      <c r="M100" s="253"/>
      <c r="N100" s="253"/>
    </row>
    <row r="101" spans="3:14" ht="66" hidden="1" customHeight="1" x14ac:dyDescent="0.2">
      <c r="C101" s="25" t="s">
        <v>53</v>
      </c>
      <c r="D101" s="27"/>
      <c r="M101" s="81"/>
      <c r="N101" s="81"/>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9">
    <mergeCell ref="M98:N98"/>
    <mergeCell ref="M99:N99"/>
    <mergeCell ref="M100:N100"/>
    <mergeCell ref="M101:N101"/>
    <mergeCell ref="E45:J45"/>
    <mergeCell ref="K45:Q45"/>
    <mergeCell ref="M94:N94"/>
    <mergeCell ref="M95:N95"/>
    <mergeCell ref="M96:N96"/>
    <mergeCell ref="M97:N97"/>
    <mergeCell ref="I31:Q31"/>
    <mergeCell ref="C42:J42"/>
    <mergeCell ref="K42:Q42"/>
    <mergeCell ref="E43:J43"/>
    <mergeCell ref="E44:J44"/>
    <mergeCell ref="K44:Q44"/>
    <mergeCell ref="P26:Q26"/>
    <mergeCell ref="P27:Q27"/>
    <mergeCell ref="P28:Q28"/>
    <mergeCell ref="D26:I26"/>
    <mergeCell ref="D27:I27"/>
    <mergeCell ref="D28:I28"/>
    <mergeCell ref="J26:O26"/>
    <mergeCell ref="J27:O27"/>
    <mergeCell ref="J28:O28"/>
    <mergeCell ref="B20:R20"/>
    <mergeCell ref="C23:Q23"/>
    <mergeCell ref="P24:Q24"/>
    <mergeCell ref="P25:Q25"/>
    <mergeCell ref="D24:I24"/>
    <mergeCell ref="D25:I25"/>
    <mergeCell ref="J25:O25"/>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numerador de la fórmula de cálculo" sqref="P26 D26:D27 J26:J27"/>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23"/>
  <sheetViews>
    <sheetView showGridLines="0" topLeftCell="A4"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customHeight="1"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101</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108</v>
      </c>
      <c r="M9" s="187"/>
      <c r="N9" s="187"/>
      <c r="O9" s="187"/>
      <c r="P9" s="187"/>
      <c r="Q9" s="188"/>
      <c r="R9" s="3"/>
    </row>
    <row r="10" spans="2:18" ht="23.25" customHeight="1" thickBot="1" x14ac:dyDescent="0.25">
      <c r="B10" s="2"/>
      <c r="C10" s="4" t="s">
        <v>60</v>
      </c>
      <c r="D10" s="179" t="s">
        <v>132</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102</v>
      </c>
      <c r="D13" s="146"/>
      <c r="E13" s="149">
        <v>0.67859999999999998</v>
      </c>
      <c r="F13" s="150"/>
      <c r="G13" s="152" t="s">
        <v>81</v>
      </c>
      <c r="H13" s="153"/>
      <c r="I13" s="156" t="s">
        <v>4</v>
      </c>
      <c r="J13" s="157"/>
      <c r="K13" s="160" t="s">
        <v>8</v>
      </c>
      <c r="L13" s="161"/>
      <c r="M13" s="156" t="s">
        <v>103</v>
      </c>
      <c r="N13" s="164"/>
      <c r="O13" s="165"/>
      <c r="P13" s="168" t="s">
        <v>71</v>
      </c>
      <c r="Q13" s="157"/>
      <c r="R13" s="3"/>
    </row>
    <row r="14" spans="2:18" ht="49.5"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1">
        <v>100</v>
      </c>
      <c r="E25" s="112"/>
      <c r="F25" s="113"/>
      <c r="G25" s="111">
        <v>100</v>
      </c>
      <c r="H25" s="112"/>
      <c r="I25" s="113"/>
      <c r="J25" s="111">
        <v>100</v>
      </c>
      <c r="K25" s="112"/>
      <c r="L25" s="113"/>
      <c r="M25" s="111">
        <v>100</v>
      </c>
      <c r="N25" s="112"/>
      <c r="O25" s="113"/>
      <c r="P25" s="351">
        <v>100</v>
      </c>
      <c r="Q25" s="352"/>
      <c r="R25" s="3"/>
    </row>
    <row r="26" spans="2:20" ht="12.75" customHeight="1" x14ac:dyDescent="0.2">
      <c r="B26" s="2"/>
      <c r="C26" s="34" t="s">
        <v>15</v>
      </c>
      <c r="D26" s="103">
        <v>71</v>
      </c>
      <c r="E26" s="101"/>
      <c r="F26" s="102"/>
      <c r="G26" s="103">
        <f>22+8+15</f>
        <v>45</v>
      </c>
      <c r="H26" s="101"/>
      <c r="I26" s="102"/>
      <c r="J26" s="103">
        <v>61</v>
      </c>
      <c r="K26" s="101"/>
      <c r="L26" s="102"/>
      <c r="M26" s="103">
        <v>97</v>
      </c>
      <c r="N26" s="101"/>
      <c r="O26" s="102"/>
      <c r="P26" s="235">
        <f>SUM(G26:O26)</f>
        <v>203</v>
      </c>
      <c r="Q26" s="105"/>
      <c r="R26" s="3"/>
    </row>
    <row r="27" spans="2:20" ht="15.75" customHeight="1" x14ac:dyDescent="0.2">
      <c r="B27" s="2"/>
      <c r="C27" s="34" t="s">
        <v>36</v>
      </c>
      <c r="D27" s="103">
        <v>94</v>
      </c>
      <c r="E27" s="101"/>
      <c r="F27" s="102"/>
      <c r="G27" s="103">
        <v>128</v>
      </c>
      <c r="H27" s="101"/>
      <c r="I27" s="102"/>
      <c r="J27" s="103">
        <v>79</v>
      </c>
      <c r="K27" s="101"/>
      <c r="L27" s="102"/>
      <c r="M27" s="103">
        <v>60</v>
      </c>
      <c r="N27" s="101"/>
      <c r="O27" s="102"/>
      <c r="P27" s="235">
        <f>SUM(G27:O27)</f>
        <v>267</v>
      </c>
      <c r="Q27" s="105"/>
      <c r="R27" s="3"/>
    </row>
    <row r="28" spans="2:20" ht="15.75" customHeight="1" thickBot="1" x14ac:dyDescent="0.25">
      <c r="B28" s="2"/>
      <c r="C28" s="33" t="s">
        <v>29</v>
      </c>
      <c r="D28" s="313">
        <f>(D26/D27)*100</f>
        <v>75.531914893617028</v>
      </c>
      <c r="E28" s="314"/>
      <c r="F28" s="345"/>
      <c r="G28" s="248">
        <f>(G26/G27)*100</f>
        <v>35.15625</v>
      </c>
      <c r="H28" s="249"/>
      <c r="I28" s="250"/>
      <c r="J28" s="313">
        <f>(J26/J27)*100</f>
        <v>77.215189873417728</v>
      </c>
      <c r="K28" s="314"/>
      <c r="L28" s="315"/>
      <c r="M28" s="346">
        <f>(M26/M27)*100</f>
        <v>161.66666666666666</v>
      </c>
      <c r="N28" s="347"/>
      <c r="O28" s="348"/>
      <c r="P28" s="349">
        <f>P26/P27*100</f>
        <v>76.029962546816478</v>
      </c>
      <c r="Q28" s="35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37"/>
      <c r="L43" s="38"/>
      <c r="M43" s="38"/>
      <c r="N43" s="38"/>
      <c r="O43" s="38"/>
      <c r="P43" s="38"/>
      <c r="Q43" s="39"/>
      <c r="R43" s="3"/>
    </row>
    <row r="44" spans="2:18" ht="134.25" customHeight="1" thickBot="1" x14ac:dyDescent="0.25">
      <c r="B44" s="2"/>
      <c r="C44" s="11" t="s">
        <v>18</v>
      </c>
      <c r="D44" s="78">
        <v>45036</v>
      </c>
      <c r="E44" s="339" t="s">
        <v>139</v>
      </c>
      <c r="F44" s="340"/>
      <c r="G44" s="340"/>
      <c r="H44" s="340"/>
      <c r="I44" s="340"/>
      <c r="J44" s="341"/>
      <c r="K44" s="342"/>
      <c r="L44" s="343"/>
      <c r="M44" s="343"/>
      <c r="N44" s="343"/>
      <c r="O44" s="343"/>
      <c r="P44" s="343"/>
      <c r="Q44" s="344"/>
      <c r="R44" s="3"/>
    </row>
    <row r="45" spans="2:18" ht="92.25" customHeight="1" thickBot="1" x14ac:dyDescent="0.25">
      <c r="B45" s="2"/>
      <c r="C45" s="11" t="s">
        <v>19</v>
      </c>
      <c r="D45" s="76">
        <v>45107</v>
      </c>
      <c r="E45" s="329" t="s">
        <v>148</v>
      </c>
      <c r="F45" s="330"/>
      <c r="G45" s="330"/>
      <c r="H45" s="330"/>
      <c r="I45" s="330"/>
      <c r="J45" s="331"/>
      <c r="K45" s="332" t="s">
        <v>149</v>
      </c>
      <c r="L45" s="333"/>
      <c r="M45" s="333"/>
      <c r="N45" s="333"/>
      <c r="O45" s="333"/>
      <c r="P45" s="333"/>
      <c r="Q45" s="334"/>
      <c r="R45" s="3"/>
    </row>
    <row r="46" spans="2:18" ht="87" customHeight="1" thickBot="1" x14ac:dyDescent="0.25">
      <c r="B46" s="2"/>
      <c r="C46" s="11" t="s">
        <v>90</v>
      </c>
      <c r="D46" s="80">
        <v>45199</v>
      </c>
      <c r="E46" s="329" t="s">
        <v>154</v>
      </c>
      <c r="F46" s="330"/>
      <c r="G46" s="330"/>
      <c r="H46" s="330"/>
      <c r="I46" s="330"/>
      <c r="J46" s="331"/>
      <c r="K46" s="335" t="s">
        <v>155</v>
      </c>
      <c r="L46" s="336"/>
      <c r="M46" s="336"/>
      <c r="N46" s="336"/>
      <c r="O46" s="336"/>
      <c r="P46" s="336"/>
      <c r="Q46" s="337"/>
      <c r="R46" s="3"/>
    </row>
    <row r="47" spans="2:18" ht="88.5" customHeight="1" thickBot="1" x14ac:dyDescent="0.25">
      <c r="B47" s="2"/>
      <c r="C47" s="11" t="s">
        <v>20</v>
      </c>
      <c r="D47" s="75">
        <v>45291</v>
      </c>
      <c r="E47" s="338" t="s">
        <v>162</v>
      </c>
      <c r="F47" s="336"/>
      <c r="G47" s="336"/>
      <c r="H47" s="336"/>
      <c r="I47" s="336"/>
      <c r="J47" s="337"/>
      <c r="K47" s="84"/>
      <c r="L47" s="85"/>
      <c r="M47" s="85"/>
      <c r="N47" s="85"/>
      <c r="O47" s="85"/>
      <c r="P47" s="85"/>
      <c r="Q47" s="86"/>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4" yWindow="670"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J28 G28 D28"/>
    <dataValidation allowBlank="1" showInputMessage="1" showErrorMessage="1" prompt="Identifique el valor registrado en el denominador de la fórmula de cálculo" sqref="D27 M27 G27 J27"/>
    <dataValidation allowBlank="1" showInputMessage="1" showErrorMessage="1" prompt="Identifique el valor registrado en el numerador de la fórmula de cálculo" sqref="G26 M26 P26:P27 D26 J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4" zoomScale="85" zoomScaleNormal="85" zoomScaleSheetLayoutView="89" workbookViewId="0">
      <selection activeCell="P27" sqref="P27:Q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256" t="s">
        <v>0</v>
      </c>
      <c r="C6" s="257"/>
      <c r="D6" s="257"/>
      <c r="E6" s="257"/>
      <c r="F6" s="257"/>
      <c r="G6" s="257"/>
      <c r="H6" s="257"/>
      <c r="I6" s="257"/>
      <c r="J6" s="257"/>
      <c r="K6" s="257"/>
      <c r="L6" s="257"/>
      <c r="M6" s="257"/>
      <c r="N6" s="257"/>
      <c r="O6" s="257"/>
      <c r="P6" s="257"/>
      <c r="Q6" s="257"/>
      <c r="R6" s="258"/>
    </row>
    <row r="7" spans="2:18" ht="13.5" thickBot="1" x14ac:dyDescent="0.25">
      <c r="B7" s="2"/>
      <c r="C7" s="212"/>
      <c r="D7" s="212"/>
      <c r="E7" s="212"/>
      <c r="F7" s="212"/>
      <c r="G7" s="212"/>
      <c r="H7" s="212"/>
      <c r="I7" s="212"/>
      <c r="J7" s="212"/>
      <c r="K7" s="212"/>
      <c r="L7" s="212"/>
      <c r="M7" s="212"/>
      <c r="N7" s="212"/>
      <c r="O7" s="212"/>
      <c r="P7" s="212"/>
      <c r="Q7" s="212"/>
      <c r="R7" s="3"/>
    </row>
    <row r="8" spans="2:18" ht="30" customHeight="1" thickBot="1" x14ac:dyDescent="0.25">
      <c r="B8" s="2"/>
      <c r="C8" s="4" t="s">
        <v>62</v>
      </c>
      <c r="D8" s="213" t="s">
        <v>53</v>
      </c>
      <c r="E8" s="214"/>
      <c r="F8" s="214"/>
      <c r="G8" s="214"/>
      <c r="H8" s="214"/>
      <c r="I8" s="215"/>
      <c r="J8" s="216" t="s">
        <v>58</v>
      </c>
      <c r="K8" s="217"/>
      <c r="L8" s="218" t="s">
        <v>127</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125</v>
      </c>
      <c r="M9" s="187"/>
      <c r="N9" s="187"/>
      <c r="O9" s="187"/>
      <c r="P9" s="187"/>
      <c r="Q9" s="188"/>
      <c r="R9" s="3"/>
    </row>
    <row r="10" spans="2:18" ht="23.25" customHeight="1" thickBot="1" x14ac:dyDescent="0.25">
      <c r="B10" s="2"/>
      <c r="C10" s="4" t="s">
        <v>60</v>
      </c>
      <c r="D10" s="179" t="s">
        <v>124</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131</v>
      </c>
      <c r="D13" s="146"/>
      <c r="E13" s="149">
        <v>1</v>
      </c>
      <c r="F13" s="150"/>
      <c r="G13" s="152" t="s">
        <v>81</v>
      </c>
      <c r="H13" s="153"/>
      <c r="I13" s="156" t="s">
        <v>4</v>
      </c>
      <c r="J13" s="157"/>
      <c r="K13" s="160" t="s">
        <v>8</v>
      </c>
      <c r="L13" s="161"/>
      <c r="M13" s="156" t="s">
        <v>126</v>
      </c>
      <c r="N13" s="164"/>
      <c r="O13" s="165"/>
      <c r="P13" s="168" t="s">
        <v>71</v>
      </c>
      <c r="Q13" s="157"/>
      <c r="R13" s="3"/>
    </row>
    <row r="14" spans="2:18" ht="75"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6" t="s">
        <v>24</v>
      </c>
      <c r="C20" s="267"/>
      <c r="D20" s="267"/>
      <c r="E20" s="267"/>
      <c r="F20" s="267"/>
      <c r="G20" s="267"/>
      <c r="H20" s="267"/>
      <c r="I20" s="267"/>
      <c r="J20" s="267"/>
      <c r="K20" s="267"/>
      <c r="L20" s="267"/>
      <c r="M20" s="267"/>
      <c r="N20" s="267"/>
      <c r="O20" s="267"/>
      <c r="P20" s="267"/>
      <c r="Q20" s="267"/>
      <c r="R20" s="268"/>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1">
        <v>100</v>
      </c>
      <c r="E25" s="112"/>
      <c r="F25" s="113"/>
      <c r="G25" s="111">
        <v>100</v>
      </c>
      <c r="H25" s="112"/>
      <c r="I25" s="113"/>
      <c r="J25" s="111">
        <v>100</v>
      </c>
      <c r="K25" s="112"/>
      <c r="L25" s="113"/>
      <c r="M25" s="111">
        <v>100</v>
      </c>
      <c r="N25" s="112"/>
      <c r="O25" s="113"/>
      <c r="P25" s="264">
        <v>1</v>
      </c>
      <c r="Q25" s="231"/>
      <c r="R25" s="3"/>
    </row>
    <row r="26" spans="2:20" ht="12.75" customHeight="1" x14ac:dyDescent="0.2">
      <c r="B26" s="2"/>
      <c r="C26" s="34" t="s">
        <v>15</v>
      </c>
      <c r="D26" s="103">
        <v>2</v>
      </c>
      <c r="E26" s="101"/>
      <c r="F26" s="102"/>
      <c r="G26" s="103">
        <v>3</v>
      </c>
      <c r="H26" s="101"/>
      <c r="I26" s="102"/>
      <c r="J26" s="103">
        <v>3</v>
      </c>
      <c r="K26" s="101"/>
      <c r="L26" s="102"/>
      <c r="M26" s="103">
        <v>8</v>
      </c>
      <c r="N26" s="101"/>
      <c r="O26" s="102"/>
      <c r="P26" s="235">
        <f>SUM(D26:O26)</f>
        <v>16</v>
      </c>
      <c r="Q26" s="105"/>
      <c r="R26" s="3"/>
    </row>
    <row r="27" spans="2:20" ht="15.75" customHeight="1" x14ac:dyDescent="0.2">
      <c r="B27" s="2"/>
      <c r="C27" s="34" t="s">
        <v>36</v>
      </c>
      <c r="D27" s="103">
        <v>2</v>
      </c>
      <c r="E27" s="101"/>
      <c r="F27" s="102"/>
      <c r="G27" s="103">
        <v>3</v>
      </c>
      <c r="H27" s="101"/>
      <c r="I27" s="102"/>
      <c r="J27" s="103">
        <v>3</v>
      </c>
      <c r="K27" s="101"/>
      <c r="L27" s="102"/>
      <c r="M27" s="103">
        <v>8</v>
      </c>
      <c r="N27" s="101"/>
      <c r="O27" s="102"/>
      <c r="P27" s="235">
        <f>SUM(D27:O27)</f>
        <v>16</v>
      </c>
      <c r="Q27" s="105"/>
      <c r="R27" s="3"/>
    </row>
    <row r="28" spans="2:20" ht="15.75" customHeight="1" thickBot="1" x14ac:dyDescent="0.25">
      <c r="B28" s="2"/>
      <c r="C28" s="33" t="s">
        <v>29</v>
      </c>
      <c r="D28" s="242">
        <f>(D26/D27)*100</f>
        <v>100</v>
      </c>
      <c r="E28" s="243"/>
      <c r="F28" s="244"/>
      <c r="G28" s="242">
        <f>(G26/G27)*100</f>
        <v>100</v>
      </c>
      <c r="H28" s="243"/>
      <c r="I28" s="244"/>
      <c r="J28" s="242">
        <f>(J26/J27)*100</f>
        <v>100</v>
      </c>
      <c r="K28" s="243"/>
      <c r="L28" s="244"/>
      <c r="M28" s="242">
        <f>(M26/M27)*100</f>
        <v>100</v>
      </c>
      <c r="N28" s="243"/>
      <c r="O28" s="244"/>
      <c r="P28" s="261">
        <f>P26/P27</f>
        <v>1</v>
      </c>
      <c r="Q28" s="26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4" t="s">
        <v>22</v>
      </c>
      <c r="D42" s="255"/>
      <c r="E42" s="255"/>
      <c r="F42" s="255"/>
      <c r="G42" s="255"/>
      <c r="H42" s="255"/>
      <c r="I42" s="255"/>
      <c r="J42" s="255"/>
      <c r="K42" s="256" t="s">
        <v>77</v>
      </c>
      <c r="L42" s="257"/>
      <c r="M42" s="257"/>
      <c r="N42" s="257"/>
      <c r="O42" s="257"/>
      <c r="P42" s="257"/>
      <c r="Q42" s="258"/>
      <c r="R42" s="3"/>
    </row>
    <row r="43" spans="2:18" ht="28.5" customHeight="1" thickBot="1" x14ac:dyDescent="0.25">
      <c r="B43" s="2"/>
      <c r="C43" s="44"/>
      <c r="D43" s="45" t="s">
        <v>79</v>
      </c>
      <c r="E43" s="259" t="s">
        <v>80</v>
      </c>
      <c r="F43" s="259"/>
      <c r="G43" s="259"/>
      <c r="H43" s="259"/>
      <c r="I43" s="259"/>
      <c r="J43" s="260"/>
      <c r="K43" s="46"/>
      <c r="L43" s="47"/>
      <c r="M43" s="47"/>
      <c r="N43" s="47"/>
      <c r="O43" s="47"/>
      <c r="P43" s="47"/>
      <c r="Q43" s="48"/>
      <c r="R43" s="3"/>
    </row>
    <row r="44" spans="2:18" ht="112.5" customHeight="1" thickBot="1" x14ac:dyDescent="0.25">
      <c r="B44" s="2"/>
      <c r="C44" s="11" t="s">
        <v>18</v>
      </c>
      <c r="D44" s="55">
        <v>45030</v>
      </c>
      <c r="E44" s="321" t="s">
        <v>140</v>
      </c>
      <c r="F44" s="322"/>
      <c r="G44" s="322"/>
      <c r="H44" s="322"/>
      <c r="I44" s="322"/>
      <c r="J44" s="323"/>
      <c r="K44" s="85"/>
      <c r="L44" s="85"/>
      <c r="M44" s="85"/>
      <c r="N44" s="85"/>
      <c r="O44" s="85"/>
      <c r="P44" s="85"/>
      <c r="Q44" s="86"/>
      <c r="R44" s="3"/>
    </row>
    <row r="45" spans="2:18" ht="60" customHeight="1" thickBot="1" x14ac:dyDescent="0.25">
      <c r="B45" s="2"/>
      <c r="C45" s="11" t="s">
        <v>19</v>
      </c>
      <c r="D45" s="76">
        <v>45113</v>
      </c>
      <c r="E45" s="321" t="s">
        <v>150</v>
      </c>
      <c r="F45" s="322"/>
      <c r="G45" s="322"/>
      <c r="H45" s="322"/>
      <c r="I45" s="322"/>
      <c r="J45" s="323"/>
      <c r="K45" s="353"/>
      <c r="L45" s="354"/>
      <c r="M45" s="354"/>
      <c r="N45" s="354"/>
      <c r="O45" s="354"/>
      <c r="P45" s="354"/>
      <c r="Q45" s="355"/>
      <c r="R45" s="3"/>
    </row>
    <row r="46" spans="2:18" ht="56.25" customHeight="1" thickBot="1" x14ac:dyDescent="0.25">
      <c r="B46" s="2"/>
      <c r="C46" s="11" t="s">
        <v>90</v>
      </c>
      <c r="D46" s="76">
        <v>45203</v>
      </c>
      <c r="E46" s="321" t="s">
        <v>156</v>
      </c>
      <c r="F46" s="322"/>
      <c r="G46" s="322"/>
      <c r="H46" s="322"/>
      <c r="I46" s="322"/>
      <c r="J46" s="323"/>
      <c r="K46" s="221"/>
      <c r="L46" s="221"/>
      <c r="M46" s="221"/>
      <c r="N46" s="221"/>
      <c r="O46" s="221"/>
      <c r="P46" s="221"/>
      <c r="Q46" s="222"/>
      <c r="R46" s="3"/>
    </row>
    <row r="47" spans="2:18" ht="75.75" customHeight="1" thickBot="1" x14ac:dyDescent="0.25">
      <c r="B47" s="2"/>
      <c r="C47" s="11" t="s">
        <v>20</v>
      </c>
      <c r="D47" s="75">
        <v>45282</v>
      </c>
      <c r="E47" s="356" t="s">
        <v>163</v>
      </c>
      <c r="F47" s="357"/>
      <c r="G47" s="357"/>
      <c r="H47" s="357"/>
      <c r="I47" s="357"/>
      <c r="J47" s="358"/>
      <c r="K47" s="221"/>
      <c r="L47" s="221"/>
      <c r="M47" s="221"/>
      <c r="N47" s="221"/>
      <c r="O47" s="221"/>
      <c r="P47" s="221"/>
      <c r="Q47" s="22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82"/>
      <c r="N96" s="82"/>
    </row>
    <row r="97" spans="3:14" ht="25.5" hidden="1" x14ac:dyDescent="0.2">
      <c r="C97" s="51" t="s">
        <v>47</v>
      </c>
      <c r="D97" s="51"/>
      <c r="H97" s="28" t="s">
        <v>76</v>
      </c>
      <c r="I97" s="28" t="s">
        <v>88</v>
      </c>
      <c r="J97" s="28" t="s">
        <v>72</v>
      </c>
      <c r="M97" s="83"/>
      <c r="N97" s="83"/>
    </row>
    <row r="98" spans="3:14" ht="38.25" hidden="1" x14ac:dyDescent="0.2">
      <c r="C98" s="51" t="s">
        <v>48</v>
      </c>
      <c r="D98" s="51"/>
      <c r="H98" s="28" t="s">
        <v>5</v>
      </c>
      <c r="I98" s="28" t="s">
        <v>8</v>
      </c>
      <c r="J98" s="28" t="s">
        <v>73</v>
      </c>
      <c r="M98" s="83"/>
      <c r="N98" s="83"/>
    </row>
    <row r="99" spans="3:14" hidden="1" x14ac:dyDescent="0.2">
      <c r="C99" s="51" t="s">
        <v>49</v>
      </c>
      <c r="D99" s="51"/>
      <c r="H99" s="28"/>
      <c r="I99" s="28" t="s">
        <v>75</v>
      </c>
      <c r="J99" s="28" t="s">
        <v>74</v>
      </c>
      <c r="M99" s="83"/>
      <c r="N99" s="83"/>
    </row>
    <row r="100" spans="3:14" ht="25.5" hidden="1" x14ac:dyDescent="0.2">
      <c r="C100" s="51" t="s">
        <v>50</v>
      </c>
      <c r="D100" s="51"/>
      <c r="H100" s="28"/>
      <c r="I100" s="28" t="s">
        <v>9</v>
      </c>
      <c r="J100" s="28" t="s">
        <v>78</v>
      </c>
      <c r="M100" s="83"/>
      <c r="N100" s="83"/>
    </row>
    <row r="101" spans="3:14" hidden="1" x14ac:dyDescent="0.2">
      <c r="C101" s="51" t="s">
        <v>51</v>
      </c>
      <c r="D101" s="51"/>
      <c r="H101" s="28"/>
      <c r="I101" s="28" t="s">
        <v>10</v>
      </c>
      <c r="J101" s="28"/>
      <c r="M101" s="83"/>
      <c r="N101" s="83"/>
    </row>
    <row r="102" spans="3:14" hidden="1" x14ac:dyDescent="0.2">
      <c r="C102" s="51" t="s">
        <v>52</v>
      </c>
      <c r="D102" s="51"/>
      <c r="M102" s="82"/>
      <c r="N102" s="82"/>
    </row>
    <row r="103" spans="3:14" ht="66" hidden="1" customHeight="1" x14ac:dyDescent="0.2">
      <c r="C103" s="51" t="s">
        <v>53</v>
      </c>
      <c r="D103" s="51"/>
      <c r="M103" s="253"/>
      <c r="N103" s="253"/>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 M26 D26 G26 P26:P27"/>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359"/>
      <c r="C5" s="212"/>
      <c r="D5" s="212"/>
      <c r="E5" s="212"/>
      <c r="F5" s="212"/>
      <c r="G5" s="212"/>
      <c r="H5" s="212"/>
      <c r="I5" s="212"/>
      <c r="J5" s="212"/>
      <c r="K5" s="212"/>
      <c r="L5" s="212"/>
      <c r="M5" s="212"/>
      <c r="N5" s="212"/>
      <c r="O5" s="360"/>
      <c r="P5" s="360"/>
      <c r="Q5" s="360"/>
      <c r="R5" s="36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117</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118</v>
      </c>
      <c r="M9" s="187"/>
      <c r="N9" s="187"/>
      <c r="O9" s="187"/>
      <c r="P9" s="187"/>
      <c r="Q9" s="188"/>
      <c r="R9" s="3"/>
    </row>
    <row r="10" spans="2:18" ht="23.25" customHeight="1" thickBot="1" x14ac:dyDescent="0.25">
      <c r="B10" s="2"/>
      <c r="C10" s="4" t="s">
        <v>60</v>
      </c>
      <c r="D10" s="179"/>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115</v>
      </c>
      <c r="D13" s="146"/>
      <c r="E13" s="145" t="s">
        <v>107</v>
      </c>
      <c r="F13" s="150"/>
      <c r="G13" s="152" t="s">
        <v>81</v>
      </c>
      <c r="H13" s="153"/>
      <c r="I13" s="156" t="s">
        <v>4</v>
      </c>
      <c r="J13" s="157"/>
      <c r="K13" s="160" t="s">
        <v>8</v>
      </c>
      <c r="L13" s="161"/>
      <c r="M13" s="156" t="s">
        <v>116</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363">
        <v>0.9</v>
      </c>
      <c r="E25" s="115"/>
      <c r="F25" s="116"/>
      <c r="G25" s="363">
        <v>0.9</v>
      </c>
      <c r="H25" s="115"/>
      <c r="I25" s="116"/>
      <c r="J25" s="363">
        <v>0.9</v>
      </c>
      <c r="K25" s="115"/>
      <c r="L25" s="116"/>
      <c r="M25" s="363">
        <v>0.9</v>
      </c>
      <c r="N25" s="115"/>
      <c r="O25" s="116"/>
      <c r="P25" s="264">
        <v>1</v>
      </c>
      <c r="Q25" s="231"/>
      <c r="R25" s="3"/>
    </row>
    <row r="26" spans="2:20" x14ac:dyDescent="0.2">
      <c r="B26" s="2"/>
      <c r="C26" s="34" t="s">
        <v>15</v>
      </c>
      <c r="D26" s="362"/>
      <c r="E26" s="233"/>
      <c r="F26" s="234"/>
      <c r="G26" s="232"/>
      <c r="H26" s="233"/>
      <c r="I26" s="234"/>
      <c r="J26" s="232"/>
      <c r="K26" s="233"/>
      <c r="L26" s="234"/>
      <c r="M26" s="232"/>
      <c r="N26" s="233"/>
      <c r="O26" s="234"/>
      <c r="P26" s="235"/>
      <c r="Q26" s="105"/>
      <c r="R26" s="3"/>
    </row>
    <row r="27" spans="2:20" ht="15.75" customHeight="1" x14ac:dyDescent="0.2">
      <c r="B27" s="2"/>
      <c r="C27" s="34" t="s">
        <v>36</v>
      </c>
      <c r="D27" s="362"/>
      <c r="E27" s="233"/>
      <c r="F27" s="234"/>
      <c r="G27" s="232"/>
      <c r="H27" s="233"/>
      <c r="I27" s="234"/>
      <c r="J27" s="232"/>
      <c r="K27" s="233"/>
      <c r="L27" s="234"/>
      <c r="M27" s="232"/>
      <c r="N27" s="233"/>
      <c r="O27" s="234"/>
      <c r="P27" s="364"/>
      <c r="Q27" s="365"/>
      <c r="R27" s="3"/>
    </row>
    <row r="28" spans="2:20" ht="15.75" customHeight="1" thickBot="1" x14ac:dyDescent="0.25">
      <c r="B28" s="2"/>
      <c r="C28" s="33" t="s">
        <v>29</v>
      </c>
      <c r="D28" s="242" t="e">
        <f>(D26/D27)*100</f>
        <v>#DIV/0!</v>
      </c>
      <c r="E28" s="243"/>
      <c r="F28" s="244"/>
      <c r="G28" s="242" t="e">
        <f>(G26/G27)*100</f>
        <v>#DIV/0!</v>
      </c>
      <c r="H28" s="243"/>
      <c r="I28" s="244"/>
      <c r="J28" s="242" t="e">
        <f>(J26/J27)*100</f>
        <v>#DIV/0!</v>
      </c>
      <c r="K28" s="243"/>
      <c r="L28" s="244"/>
      <c r="M28" s="242" t="e">
        <f>(M26/M27)*100</f>
        <v>#DIV/0!</v>
      </c>
      <c r="N28" s="243"/>
      <c r="O28" s="244"/>
      <c r="P28" s="245" t="e">
        <v>#DIV/0!</v>
      </c>
      <c r="Q28" s="24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40"/>
      <c r="L43" s="41"/>
      <c r="M43" s="41"/>
      <c r="N43" s="41"/>
      <c r="O43" s="41"/>
      <c r="P43" s="41"/>
      <c r="Q43" s="42"/>
      <c r="R43" s="3"/>
    </row>
    <row r="44" spans="2:18" ht="38.25" customHeight="1" thickBot="1" x14ac:dyDescent="0.25">
      <c r="B44" s="2"/>
      <c r="C44" s="11" t="s">
        <v>18</v>
      </c>
      <c r="D44" s="19"/>
      <c r="E44" s="366"/>
      <c r="F44" s="367"/>
      <c r="G44" s="367"/>
      <c r="H44" s="367"/>
      <c r="I44" s="367"/>
      <c r="J44" s="368"/>
      <c r="K44" s="221"/>
      <c r="L44" s="221"/>
      <c r="M44" s="221"/>
      <c r="N44" s="221"/>
      <c r="O44" s="221"/>
      <c r="P44" s="221"/>
      <c r="Q44" s="222"/>
      <c r="R44" s="3"/>
    </row>
    <row r="45" spans="2:18" ht="38.25" customHeight="1" thickBot="1" x14ac:dyDescent="0.25">
      <c r="B45" s="2"/>
      <c r="C45" s="11" t="s">
        <v>19</v>
      </c>
      <c r="D45" s="19"/>
      <c r="E45" s="366"/>
      <c r="F45" s="367"/>
      <c r="G45" s="367"/>
      <c r="H45" s="367"/>
      <c r="I45" s="367"/>
      <c r="J45" s="368"/>
      <c r="K45" s="221"/>
      <c r="L45" s="221"/>
      <c r="M45" s="221"/>
      <c r="N45" s="221"/>
      <c r="O45" s="221"/>
      <c r="P45" s="221"/>
      <c r="Q45" s="222"/>
      <c r="R45" s="3"/>
    </row>
    <row r="46" spans="2:18" ht="38.25" customHeight="1" thickBot="1" x14ac:dyDescent="0.25">
      <c r="B46" s="2"/>
      <c r="C46" s="11" t="s">
        <v>90</v>
      </c>
      <c r="D46" s="19"/>
      <c r="E46" s="366"/>
      <c r="F46" s="367"/>
      <c r="G46" s="367"/>
      <c r="H46" s="367"/>
      <c r="I46" s="367"/>
      <c r="J46" s="368"/>
      <c r="K46" s="221"/>
      <c r="L46" s="221"/>
      <c r="M46" s="221"/>
      <c r="N46" s="221"/>
      <c r="O46" s="221"/>
      <c r="P46" s="221"/>
      <c r="Q46" s="222"/>
      <c r="R46" s="3"/>
    </row>
    <row r="47" spans="2:18" ht="38.25" customHeight="1" thickBot="1" x14ac:dyDescent="0.25">
      <c r="B47" s="2"/>
      <c r="C47" s="11" t="s">
        <v>20</v>
      </c>
      <c r="D47" s="19"/>
      <c r="E47" s="366"/>
      <c r="F47" s="367"/>
      <c r="G47" s="367"/>
      <c r="H47" s="367"/>
      <c r="I47" s="367"/>
      <c r="J47" s="368"/>
      <c r="K47" s="221"/>
      <c r="L47" s="221"/>
      <c r="M47" s="221"/>
      <c r="N47" s="221"/>
      <c r="O47" s="221"/>
      <c r="P47" s="221"/>
      <c r="Q47" s="222"/>
      <c r="R47" s="3"/>
    </row>
    <row r="48" spans="2:18" ht="38.25" customHeight="1" thickBot="1" x14ac:dyDescent="0.25">
      <c r="B48" s="2"/>
      <c r="C48" s="11" t="s">
        <v>21</v>
      </c>
      <c r="D48" s="19"/>
      <c r="E48" s="366"/>
      <c r="F48" s="367"/>
      <c r="G48" s="367"/>
      <c r="H48" s="367"/>
      <c r="I48" s="367"/>
      <c r="J48" s="368"/>
      <c r="K48" s="221"/>
      <c r="L48" s="221"/>
      <c r="M48" s="221"/>
      <c r="N48" s="221"/>
      <c r="O48" s="221"/>
      <c r="P48" s="221"/>
      <c r="Q48" s="222"/>
      <c r="R48" s="3"/>
    </row>
    <row r="49" spans="2:18" ht="38.25" customHeight="1" thickBot="1" x14ac:dyDescent="0.25">
      <c r="B49" s="2"/>
      <c r="C49" s="11" t="s">
        <v>38</v>
      </c>
      <c r="D49" s="19"/>
      <c r="E49" s="366"/>
      <c r="F49" s="367"/>
      <c r="G49" s="367"/>
      <c r="H49" s="367"/>
      <c r="I49" s="367"/>
      <c r="J49" s="368"/>
      <c r="K49" s="221"/>
      <c r="L49" s="221"/>
      <c r="M49" s="221"/>
      <c r="N49" s="221"/>
      <c r="O49" s="221"/>
      <c r="P49" s="221"/>
      <c r="Q49" s="222"/>
      <c r="R49" s="3"/>
    </row>
    <row r="50" spans="2:18" ht="38.25" customHeight="1" thickBot="1" x14ac:dyDescent="0.25">
      <c r="B50" s="2"/>
      <c r="C50" s="11" t="s">
        <v>64</v>
      </c>
      <c r="D50" s="19"/>
      <c r="E50" s="366"/>
      <c r="F50" s="367"/>
      <c r="G50" s="367"/>
      <c r="H50" s="367"/>
      <c r="I50" s="367"/>
      <c r="J50" s="368"/>
      <c r="K50" s="221"/>
      <c r="L50" s="221"/>
      <c r="M50" s="221"/>
      <c r="N50" s="221"/>
      <c r="O50" s="221"/>
      <c r="P50" s="221"/>
      <c r="Q50" s="222"/>
      <c r="R50" s="3"/>
    </row>
    <row r="51" spans="2:18" ht="38.25" customHeight="1" thickBot="1" x14ac:dyDescent="0.25">
      <c r="B51" s="2"/>
      <c r="C51" s="11" t="s">
        <v>65</v>
      </c>
      <c r="D51" s="19"/>
      <c r="E51" s="366"/>
      <c r="F51" s="367"/>
      <c r="G51" s="367"/>
      <c r="H51" s="367"/>
      <c r="I51" s="367"/>
      <c r="J51" s="368"/>
      <c r="K51" s="221"/>
      <c r="L51" s="221"/>
      <c r="M51" s="221"/>
      <c r="N51" s="221"/>
      <c r="O51" s="221"/>
      <c r="P51" s="221"/>
      <c r="Q51" s="222"/>
      <c r="R51" s="3"/>
    </row>
    <row r="52" spans="2:18" ht="38.25" customHeight="1" thickBot="1" x14ac:dyDescent="0.25">
      <c r="B52" s="2"/>
      <c r="C52" s="11" t="s">
        <v>66</v>
      </c>
      <c r="D52" s="19"/>
      <c r="E52" s="366"/>
      <c r="F52" s="367"/>
      <c r="G52" s="367"/>
      <c r="H52" s="367"/>
      <c r="I52" s="367"/>
      <c r="J52" s="368"/>
      <c r="K52" s="221"/>
      <c r="L52" s="221"/>
      <c r="M52" s="221"/>
      <c r="N52" s="221"/>
      <c r="O52" s="221"/>
      <c r="P52" s="221"/>
      <c r="Q52" s="222"/>
      <c r="R52" s="3"/>
    </row>
    <row r="53" spans="2:18" ht="39" customHeight="1" thickBot="1" x14ac:dyDescent="0.25">
      <c r="B53" s="2"/>
      <c r="C53" s="11" t="s">
        <v>67</v>
      </c>
      <c r="D53" s="18"/>
      <c r="E53" s="366"/>
      <c r="F53" s="367"/>
      <c r="G53" s="367"/>
      <c r="H53" s="367"/>
      <c r="I53" s="367"/>
      <c r="J53" s="368"/>
      <c r="K53" s="221"/>
      <c r="L53" s="221"/>
      <c r="M53" s="221"/>
      <c r="N53" s="221"/>
      <c r="O53" s="221"/>
      <c r="P53" s="221"/>
      <c r="Q53" s="222"/>
      <c r="R53" s="3"/>
    </row>
    <row r="54" spans="2:18" ht="39" customHeight="1" thickBot="1" x14ac:dyDescent="0.25">
      <c r="B54" s="2"/>
      <c r="C54" s="43" t="s">
        <v>89</v>
      </c>
      <c r="D54" s="18"/>
      <c r="E54" s="366"/>
      <c r="F54" s="367"/>
      <c r="G54" s="367"/>
      <c r="H54" s="367"/>
      <c r="I54" s="367"/>
      <c r="J54" s="368"/>
      <c r="K54" s="327"/>
      <c r="L54" s="327"/>
      <c r="M54" s="327"/>
      <c r="N54" s="327"/>
      <c r="O54" s="327"/>
      <c r="P54" s="327"/>
      <c r="Q54" s="328"/>
      <c r="R54" s="3"/>
    </row>
    <row r="55" spans="2:18" ht="40.5" customHeight="1" thickBot="1" x14ac:dyDescent="0.25">
      <c r="B55" s="2"/>
      <c r="C55" s="11" t="s">
        <v>68</v>
      </c>
      <c r="D55" s="18"/>
      <c r="E55" s="369"/>
      <c r="F55" s="370"/>
      <c r="G55" s="370"/>
      <c r="H55" s="370"/>
      <c r="I55" s="370"/>
      <c r="J55" s="371"/>
      <c r="K55" s="221"/>
      <c r="L55" s="221"/>
      <c r="M55" s="221"/>
      <c r="N55" s="221"/>
      <c r="O55" s="221"/>
      <c r="P55" s="221"/>
      <c r="Q55" s="22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82"/>
      <c r="N104" s="82"/>
    </row>
    <row r="105" spans="3:21" ht="25.5" hidden="1" x14ac:dyDescent="0.2">
      <c r="C105" s="25" t="s">
        <v>47</v>
      </c>
      <c r="D105" s="27"/>
      <c r="H105" s="28" t="s">
        <v>76</v>
      </c>
      <c r="I105" s="28" t="s">
        <v>88</v>
      </c>
      <c r="J105" s="28" t="s">
        <v>72</v>
      </c>
      <c r="M105" s="83"/>
      <c r="N105" s="83"/>
    </row>
    <row r="106" spans="3:21" ht="38.25" hidden="1" x14ac:dyDescent="0.2">
      <c r="C106" s="25" t="s">
        <v>48</v>
      </c>
      <c r="D106" s="27"/>
      <c r="H106" s="28" t="s">
        <v>5</v>
      </c>
      <c r="I106" s="28" t="s">
        <v>8</v>
      </c>
      <c r="J106" s="28" t="s">
        <v>73</v>
      </c>
      <c r="M106" s="83"/>
      <c r="N106" s="83"/>
    </row>
    <row r="107" spans="3:21" hidden="1" x14ac:dyDescent="0.2">
      <c r="C107" s="25" t="s">
        <v>49</v>
      </c>
      <c r="D107" s="27"/>
      <c r="H107" s="28"/>
      <c r="I107" s="28" t="s">
        <v>75</v>
      </c>
      <c r="J107" s="28" t="s">
        <v>74</v>
      </c>
      <c r="M107" s="83"/>
      <c r="N107" s="83"/>
    </row>
    <row r="108" spans="3:21" ht="25.5" hidden="1" x14ac:dyDescent="0.2">
      <c r="C108" s="25" t="s">
        <v>50</v>
      </c>
      <c r="D108" s="27"/>
      <c r="H108" s="28"/>
      <c r="I108" s="28" t="s">
        <v>9</v>
      </c>
      <c r="J108" s="28" t="s">
        <v>78</v>
      </c>
      <c r="M108" s="83"/>
      <c r="N108" s="83"/>
    </row>
    <row r="109" spans="3:21" hidden="1" x14ac:dyDescent="0.2">
      <c r="C109" s="25" t="s">
        <v>51</v>
      </c>
      <c r="D109" s="27"/>
      <c r="H109" s="28"/>
      <c r="I109" s="28" t="s">
        <v>10</v>
      </c>
      <c r="J109" s="28"/>
      <c r="M109" s="83"/>
      <c r="N109" s="83"/>
    </row>
    <row r="110" spans="3:21" hidden="1" x14ac:dyDescent="0.2">
      <c r="C110" s="25" t="s">
        <v>52</v>
      </c>
      <c r="D110" s="27"/>
      <c r="M110" s="82"/>
      <c r="N110" s="82"/>
    </row>
    <row r="111" spans="3:21" ht="66" hidden="1" customHeight="1" x14ac:dyDescent="0.2">
      <c r="C111" s="25" t="s">
        <v>53</v>
      </c>
      <c r="D111" s="27"/>
      <c r="M111" s="81"/>
      <c r="N111" s="81"/>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359"/>
      <c r="C5" s="212"/>
      <c r="D5" s="212"/>
      <c r="E5" s="212"/>
      <c r="F5" s="212"/>
      <c r="G5" s="212"/>
      <c r="H5" s="212"/>
      <c r="I5" s="212"/>
      <c r="J5" s="212"/>
      <c r="K5" s="212"/>
      <c r="L5" s="212"/>
      <c r="M5" s="212"/>
      <c r="N5" s="212"/>
      <c r="O5" s="360"/>
      <c r="P5" s="360"/>
      <c r="Q5" s="360"/>
      <c r="R5" s="36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111</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114</v>
      </c>
      <c r="M9" s="187"/>
      <c r="N9" s="187"/>
      <c r="O9" s="187"/>
      <c r="P9" s="187"/>
      <c r="Q9" s="188"/>
      <c r="R9" s="3"/>
    </row>
    <row r="10" spans="2:18" ht="23.25" customHeight="1" thickBot="1" x14ac:dyDescent="0.25">
      <c r="B10" s="2"/>
      <c r="C10" s="4" t="s">
        <v>60</v>
      </c>
      <c r="D10" s="179"/>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112</v>
      </c>
      <c r="D13" s="146"/>
      <c r="E13" s="145" t="s">
        <v>107</v>
      </c>
      <c r="F13" s="150"/>
      <c r="G13" s="152" t="s">
        <v>81</v>
      </c>
      <c r="H13" s="153"/>
      <c r="I13" s="156" t="s">
        <v>4</v>
      </c>
      <c r="J13" s="157"/>
      <c r="K13" s="160" t="s">
        <v>8</v>
      </c>
      <c r="L13" s="161"/>
      <c r="M13" s="156" t="s">
        <v>113</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363">
        <v>0.9</v>
      </c>
      <c r="E25" s="115"/>
      <c r="F25" s="116"/>
      <c r="G25" s="363">
        <v>0.9</v>
      </c>
      <c r="H25" s="115"/>
      <c r="I25" s="116"/>
      <c r="J25" s="363">
        <v>0.9</v>
      </c>
      <c r="K25" s="115"/>
      <c r="L25" s="116"/>
      <c r="M25" s="363">
        <v>0.9</v>
      </c>
      <c r="N25" s="115"/>
      <c r="O25" s="116"/>
      <c r="P25" s="264">
        <v>1</v>
      </c>
      <c r="Q25" s="231"/>
      <c r="R25" s="3"/>
    </row>
    <row r="26" spans="2:20" x14ac:dyDescent="0.2">
      <c r="B26" s="2"/>
      <c r="C26" s="34" t="s">
        <v>15</v>
      </c>
      <c r="D26" s="362"/>
      <c r="E26" s="233"/>
      <c r="F26" s="234"/>
      <c r="G26" s="232"/>
      <c r="H26" s="233"/>
      <c r="I26" s="234"/>
      <c r="J26" s="232"/>
      <c r="K26" s="233"/>
      <c r="L26" s="234"/>
      <c r="M26" s="232"/>
      <c r="N26" s="233"/>
      <c r="O26" s="234"/>
      <c r="P26" s="235"/>
      <c r="Q26" s="105"/>
      <c r="R26" s="3"/>
    </row>
    <row r="27" spans="2:20" ht="15.75" customHeight="1" x14ac:dyDescent="0.2">
      <c r="B27" s="2"/>
      <c r="C27" s="34" t="s">
        <v>36</v>
      </c>
      <c r="D27" s="362"/>
      <c r="E27" s="233"/>
      <c r="F27" s="234"/>
      <c r="G27" s="232"/>
      <c r="H27" s="233"/>
      <c r="I27" s="234"/>
      <c r="J27" s="232"/>
      <c r="K27" s="233"/>
      <c r="L27" s="234"/>
      <c r="M27" s="232"/>
      <c r="N27" s="233"/>
      <c r="O27" s="234"/>
      <c r="P27" s="364"/>
      <c r="Q27" s="365"/>
      <c r="R27" s="3"/>
    </row>
    <row r="28" spans="2:20" ht="15.75" customHeight="1" thickBot="1" x14ac:dyDescent="0.25">
      <c r="B28" s="2"/>
      <c r="C28" s="33" t="s">
        <v>29</v>
      </c>
      <c r="D28" s="242" t="e">
        <f>(D26/D27)*100</f>
        <v>#DIV/0!</v>
      </c>
      <c r="E28" s="243"/>
      <c r="F28" s="244"/>
      <c r="G28" s="242" t="e">
        <f>(G26/G27)*100</f>
        <v>#DIV/0!</v>
      </c>
      <c r="H28" s="243"/>
      <c r="I28" s="244"/>
      <c r="J28" s="242" t="e">
        <f>(J26/J27)*100</f>
        <v>#DIV/0!</v>
      </c>
      <c r="K28" s="243"/>
      <c r="L28" s="244"/>
      <c r="M28" s="242" t="e">
        <f>(M26/M27)*100</f>
        <v>#DIV/0!</v>
      </c>
      <c r="N28" s="243"/>
      <c r="O28" s="244"/>
      <c r="P28" s="245" t="e">
        <v>#DIV/0!</v>
      </c>
      <c r="Q28" s="24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40"/>
      <c r="L43" s="41"/>
      <c r="M43" s="41"/>
      <c r="N43" s="41"/>
      <c r="O43" s="41"/>
      <c r="P43" s="41"/>
      <c r="Q43" s="42"/>
      <c r="R43" s="3"/>
    </row>
    <row r="44" spans="2:18" ht="38.25" customHeight="1" thickBot="1" x14ac:dyDescent="0.25">
      <c r="B44" s="2"/>
      <c r="C44" s="11" t="s">
        <v>18</v>
      </c>
      <c r="D44" s="19"/>
      <c r="E44" s="366"/>
      <c r="F44" s="367"/>
      <c r="G44" s="367"/>
      <c r="H44" s="367"/>
      <c r="I44" s="367"/>
      <c r="J44" s="368"/>
      <c r="K44" s="221"/>
      <c r="L44" s="221"/>
      <c r="M44" s="221"/>
      <c r="N44" s="221"/>
      <c r="O44" s="221"/>
      <c r="P44" s="221"/>
      <c r="Q44" s="222"/>
      <c r="R44" s="3"/>
    </row>
    <row r="45" spans="2:18" ht="38.25" customHeight="1" thickBot="1" x14ac:dyDescent="0.25">
      <c r="B45" s="2"/>
      <c r="C45" s="11" t="s">
        <v>19</v>
      </c>
      <c r="D45" s="19"/>
      <c r="E45" s="366"/>
      <c r="F45" s="367"/>
      <c r="G45" s="367"/>
      <c r="H45" s="367"/>
      <c r="I45" s="367"/>
      <c r="J45" s="368"/>
      <c r="K45" s="221"/>
      <c r="L45" s="221"/>
      <c r="M45" s="221"/>
      <c r="N45" s="221"/>
      <c r="O45" s="221"/>
      <c r="P45" s="221"/>
      <c r="Q45" s="222"/>
      <c r="R45" s="3"/>
    </row>
    <row r="46" spans="2:18" ht="38.25" customHeight="1" thickBot="1" x14ac:dyDescent="0.25">
      <c r="B46" s="2"/>
      <c r="C46" s="11" t="s">
        <v>90</v>
      </c>
      <c r="D46" s="19"/>
      <c r="E46" s="366"/>
      <c r="F46" s="367"/>
      <c r="G46" s="367"/>
      <c r="H46" s="367"/>
      <c r="I46" s="367"/>
      <c r="J46" s="368"/>
      <c r="K46" s="221"/>
      <c r="L46" s="221"/>
      <c r="M46" s="221"/>
      <c r="N46" s="221"/>
      <c r="O46" s="221"/>
      <c r="P46" s="221"/>
      <c r="Q46" s="222"/>
      <c r="R46" s="3"/>
    </row>
    <row r="47" spans="2:18" ht="38.25" customHeight="1" thickBot="1" x14ac:dyDescent="0.25">
      <c r="B47" s="2"/>
      <c r="C47" s="11" t="s">
        <v>20</v>
      </c>
      <c r="D47" s="19"/>
      <c r="E47" s="366"/>
      <c r="F47" s="367"/>
      <c r="G47" s="367"/>
      <c r="H47" s="367"/>
      <c r="I47" s="367"/>
      <c r="J47" s="368"/>
      <c r="K47" s="221"/>
      <c r="L47" s="221"/>
      <c r="M47" s="221"/>
      <c r="N47" s="221"/>
      <c r="O47" s="221"/>
      <c r="P47" s="221"/>
      <c r="Q47" s="222"/>
      <c r="R47" s="3"/>
    </row>
    <row r="48" spans="2:18" ht="38.25" customHeight="1" thickBot="1" x14ac:dyDescent="0.25">
      <c r="B48" s="2"/>
      <c r="C48" s="11" t="s">
        <v>21</v>
      </c>
      <c r="D48" s="19"/>
      <c r="E48" s="366"/>
      <c r="F48" s="367"/>
      <c r="G48" s="367"/>
      <c r="H48" s="367"/>
      <c r="I48" s="367"/>
      <c r="J48" s="368"/>
      <c r="K48" s="221"/>
      <c r="L48" s="221"/>
      <c r="M48" s="221"/>
      <c r="N48" s="221"/>
      <c r="O48" s="221"/>
      <c r="P48" s="221"/>
      <c r="Q48" s="222"/>
      <c r="R48" s="3"/>
    </row>
    <row r="49" spans="2:18" ht="38.25" customHeight="1" thickBot="1" x14ac:dyDescent="0.25">
      <c r="B49" s="2"/>
      <c r="C49" s="11" t="s">
        <v>38</v>
      </c>
      <c r="D49" s="19"/>
      <c r="E49" s="366"/>
      <c r="F49" s="367"/>
      <c r="G49" s="367"/>
      <c r="H49" s="367"/>
      <c r="I49" s="367"/>
      <c r="J49" s="368"/>
      <c r="K49" s="221"/>
      <c r="L49" s="221"/>
      <c r="M49" s="221"/>
      <c r="N49" s="221"/>
      <c r="O49" s="221"/>
      <c r="P49" s="221"/>
      <c r="Q49" s="222"/>
      <c r="R49" s="3"/>
    </row>
    <row r="50" spans="2:18" ht="38.25" customHeight="1" thickBot="1" x14ac:dyDescent="0.25">
      <c r="B50" s="2"/>
      <c r="C50" s="11" t="s">
        <v>64</v>
      </c>
      <c r="D50" s="19"/>
      <c r="E50" s="366"/>
      <c r="F50" s="367"/>
      <c r="G50" s="367"/>
      <c r="H50" s="367"/>
      <c r="I50" s="367"/>
      <c r="J50" s="368"/>
      <c r="K50" s="221"/>
      <c r="L50" s="221"/>
      <c r="M50" s="221"/>
      <c r="N50" s="221"/>
      <c r="O50" s="221"/>
      <c r="P50" s="221"/>
      <c r="Q50" s="222"/>
      <c r="R50" s="3"/>
    </row>
    <row r="51" spans="2:18" ht="38.25" customHeight="1" thickBot="1" x14ac:dyDescent="0.25">
      <c r="B51" s="2"/>
      <c r="C51" s="11" t="s">
        <v>65</v>
      </c>
      <c r="D51" s="19"/>
      <c r="E51" s="366"/>
      <c r="F51" s="367"/>
      <c r="G51" s="367"/>
      <c r="H51" s="367"/>
      <c r="I51" s="367"/>
      <c r="J51" s="368"/>
      <c r="K51" s="221"/>
      <c r="L51" s="221"/>
      <c r="M51" s="221"/>
      <c r="N51" s="221"/>
      <c r="O51" s="221"/>
      <c r="P51" s="221"/>
      <c r="Q51" s="222"/>
      <c r="R51" s="3"/>
    </row>
    <row r="52" spans="2:18" ht="38.25" customHeight="1" thickBot="1" x14ac:dyDescent="0.25">
      <c r="B52" s="2"/>
      <c r="C52" s="11" t="s">
        <v>66</v>
      </c>
      <c r="D52" s="19"/>
      <c r="E52" s="366"/>
      <c r="F52" s="367"/>
      <c r="G52" s="367"/>
      <c r="H52" s="367"/>
      <c r="I52" s="367"/>
      <c r="J52" s="368"/>
      <c r="K52" s="221"/>
      <c r="L52" s="221"/>
      <c r="M52" s="221"/>
      <c r="N52" s="221"/>
      <c r="O52" s="221"/>
      <c r="P52" s="221"/>
      <c r="Q52" s="222"/>
      <c r="R52" s="3"/>
    </row>
    <row r="53" spans="2:18" ht="39" customHeight="1" thickBot="1" x14ac:dyDescent="0.25">
      <c r="B53" s="2"/>
      <c r="C53" s="11" t="s">
        <v>67</v>
      </c>
      <c r="D53" s="18"/>
      <c r="E53" s="366"/>
      <c r="F53" s="367"/>
      <c r="G53" s="367"/>
      <c r="H53" s="367"/>
      <c r="I53" s="367"/>
      <c r="J53" s="368"/>
      <c r="K53" s="221"/>
      <c r="L53" s="221"/>
      <c r="M53" s="221"/>
      <c r="N53" s="221"/>
      <c r="O53" s="221"/>
      <c r="P53" s="221"/>
      <c r="Q53" s="222"/>
      <c r="R53" s="3"/>
    </row>
    <row r="54" spans="2:18" ht="39" customHeight="1" thickBot="1" x14ac:dyDescent="0.25">
      <c r="B54" s="2"/>
      <c r="C54" s="43" t="s">
        <v>89</v>
      </c>
      <c r="D54" s="18"/>
      <c r="E54" s="366"/>
      <c r="F54" s="367"/>
      <c r="G54" s="367"/>
      <c r="H54" s="367"/>
      <c r="I54" s="367"/>
      <c r="J54" s="368"/>
      <c r="K54" s="327"/>
      <c r="L54" s="327"/>
      <c r="M54" s="327"/>
      <c r="N54" s="327"/>
      <c r="O54" s="327"/>
      <c r="P54" s="327"/>
      <c r="Q54" s="328"/>
      <c r="R54" s="3"/>
    </row>
    <row r="55" spans="2:18" ht="40.5" customHeight="1" thickBot="1" x14ac:dyDescent="0.25">
      <c r="B55" s="2"/>
      <c r="C55" s="11" t="s">
        <v>68</v>
      </c>
      <c r="D55" s="18"/>
      <c r="E55" s="369"/>
      <c r="F55" s="370"/>
      <c r="G55" s="370"/>
      <c r="H55" s="370"/>
      <c r="I55" s="370"/>
      <c r="J55" s="371"/>
      <c r="K55" s="221"/>
      <c r="L55" s="221"/>
      <c r="M55" s="221"/>
      <c r="N55" s="221"/>
      <c r="O55" s="221"/>
      <c r="P55" s="221"/>
      <c r="Q55" s="22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82"/>
      <c r="N104" s="82"/>
    </row>
    <row r="105" spans="3:21" ht="25.5" hidden="1" x14ac:dyDescent="0.2">
      <c r="C105" s="25" t="s">
        <v>47</v>
      </c>
      <c r="D105" s="27"/>
      <c r="H105" s="28" t="s">
        <v>76</v>
      </c>
      <c r="I105" s="28" t="s">
        <v>88</v>
      </c>
      <c r="J105" s="28" t="s">
        <v>72</v>
      </c>
      <c r="M105" s="83"/>
      <c r="N105" s="83"/>
    </row>
    <row r="106" spans="3:21" ht="38.25" hidden="1" x14ac:dyDescent="0.2">
      <c r="C106" s="25" t="s">
        <v>48</v>
      </c>
      <c r="D106" s="27"/>
      <c r="H106" s="28" t="s">
        <v>5</v>
      </c>
      <c r="I106" s="28" t="s">
        <v>8</v>
      </c>
      <c r="J106" s="28" t="s">
        <v>73</v>
      </c>
      <c r="M106" s="83"/>
      <c r="N106" s="83"/>
    </row>
    <row r="107" spans="3:21" hidden="1" x14ac:dyDescent="0.2">
      <c r="C107" s="25" t="s">
        <v>49</v>
      </c>
      <c r="D107" s="27"/>
      <c r="H107" s="28"/>
      <c r="I107" s="28" t="s">
        <v>75</v>
      </c>
      <c r="J107" s="28" t="s">
        <v>74</v>
      </c>
      <c r="M107" s="83"/>
      <c r="N107" s="83"/>
    </row>
    <row r="108" spans="3:21" ht="25.5" hidden="1" x14ac:dyDescent="0.2">
      <c r="C108" s="25" t="s">
        <v>50</v>
      </c>
      <c r="D108" s="27"/>
      <c r="H108" s="28"/>
      <c r="I108" s="28" t="s">
        <v>9</v>
      </c>
      <c r="J108" s="28" t="s">
        <v>78</v>
      </c>
      <c r="M108" s="83"/>
      <c r="N108" s="83"/>
    </row>
    <row r="109" spans="3:21" hidden="1" x14ac:dyDescent="0.2">
      <c r="C109" s="25" t="s">
        <v>51</v>
      </c>
      <c r="D109" s="27"/>
      <c r="H109" s="28"/>
      <c r="I109" s="28" t="s">
        <v>10</v>
      </c>
      <c r="J109" s="28"/>
      <c r="M109" s="83"/>
      <c r="N109" s="83"/>
    </row>
    <row r="110" spans="3:21" hidden="1" x14ac:dyDescent="0.2">
      <c r="C110" s="25" t="s">
        <v>52</v>
      </c>
      <c r="D110" s="27"/>
      <c r="M110" s="82"/>
      <c r="N110" s="82"/>
    </row>
    <row r="111" spans="3:21" ht="66" hidden="1" customHeight="1" x14ac:dyDescent="0.2">
      <c r="C111" s="25" t="s">
        <v>53</v>
      </c>
      <c r="D111" s="27"/>
      <c r="M111" s="81"/>
      <c r="N111" s="81"/>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2020-09-07T22:07:49Z</cp:lastPrinted>
  <dcterms:created xsi:type="dcterms:W3CDTF">2013-03-27T13:59:56Z</dcterms:created>
  <dcterms:modified xsi:type="dcterms:W3CDTF">2024-03-20T16:40:32Z</dcterms:modified>
</cp:coreProperties>
</file>