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2 Tr\"/>
    </mc:Choice>
  </mc:AlternateContent>
  <bookViews>
    <workbookView xWindow="-120" yWindow="-120" windowWidth="20730" windowHeight="11160" tabRatio="808" activeTab="2"/>
  </bookViews>
  <sheets>
    <sheet name="Encuesta" sheetId="9" r:id="rId1"/>
    <sheet name="Soportes" sheetId="10" r:id="rId2"/>
    <sheet name="Back Up" sheetId="11" r:id="rId3"/>
  </sheets>
  <definedNames>
    <definedName name="_xlnm.Print_Area" localSheetId="2">'Back Up'!$B$2:$R$47</definedName>
    <definedName name="_xlnm.Print_Area" localSheetId="0">Encuesta!$B$2:$R$46</definedName>
    <definedName name="_xlnm.Print_Area" localSheetId="1">Soportes!$B$2:$R$47</definedName>
    <definedName name="Fuente_indicador" localSheetId="2">'Back Up'!$M$94:$M$100</definedName>
    <definedName name="Fuente_indicador" localSheetId="1">Soportes!$M$94:$M$100</definedName>
    <definedName name="Fuente_indicador">Encuesta!$M$93:$M$99</definedName>
    <definedName name="GESTIÓN_ADMINISTRATIVA_Y_FINANCIERA" localSheetId="2">#REF!</definedName>
    <definedName name="GESTIÓN_ADMINISTRATIVA_Y_FINANCIERA" localSheetId="1">#REF!</definedName>
    <definedName name="GESTIÓN_ADMINISTRATIVA_Y_FINANCIERA">#REF!</definedName>
    <definedName name="GESTIÓN_CONTRACTUAL" localSheetId="2">#REF!</definedName>
    <definedName name="GESTIÓN_CONTRACTUAL" localSheetId="1">#REF!</definedName>
    <definedName name="GESTIÓN_CONTRACTUAL">#REF!</definedName>
    <definedName name="GESTIÓN_DE_EVALUACIÓN_Y_MEJORA" localSheetId="2">#REF!</definedName>
    <definedName name="GESTIÓN_DE_EVALUACIÓN_Y_MEJORA" localSheetId="1">#REF!</definedName>
    <definedName name="GESTIÓN_DE_EVALUACIÓN_Y_MEJORA">#REF!</definedName>
    <definedName name="GESTIÓN_DE_LA_INFORMACIÓN_Y_LAS_COMUNICACIONES" localSheetId="2">#REF!</definedName>
    <definedName name="GESTIÓN_DE_LA_INFORMACIÓN_Y_LAS_COMUNICACIONES" localSheetId="1">#REF!</definedName>
    <definedName name="GESTIÓN_DE_LA_INFORMACIÓN_Y_LAS_COMUNICACIONES">#REF!</definedName>
    <definedName name="GESTIÓN_DE_LA_INFRAESTRUCTURA" localSheetId="2">#REF!</definedName>
    <definedName name="GESTIÓN_DE_LA_INFRAESTRUCTURA" localSheetId="1">#REF!</definedName>
    <definedName name="GESTIÓN_DE_LA_INFRAESTRUCTURA">#REF!</definedName>
    <definedName name="GESTIÓN_DE_RECURSOS" localSheetId="2">#REF!</definedName>
    <definedName name="GESTIÓN_DE_RECURSOS" localSheetId="1">#REF!</definedName>
    <definedName name="GESTIÓN_DE_RECURSOS">#REF!</definedName>
    <definedName name="GESTIÓN_DE_SUMINISTRO_DE_BIENES_Y_SERVICIOS" localSheetId="2">#REF!</definedName>
    <definedName name="GESTIÓN_DE_SUMINISTRO_DE_BIENES_Y_SERVICIOS" localSheetId="1">#REF!</definedName>
    <definedName name="GESTIÓN_DE_SUMINISTRO_DE_BIENES_Y_SERVICIOS">#REF!</definedName>
    <definedName name="GESTIÓN_JURÍDICA" localSheetId="2">#REF!</definedName>
    <definedName name="GESTIÓN_JURÍDICA" localSheetId="1">#REF!</definedName>
    <definedName name="GESTIÓN_JURÍDICA">#REF!</definedName>
    <definedName name="INVESTIGACIÓN_Y_DESARROLLO_DE_LA_GESTIÓN_PENITENCIARIA_Y_CARCELARIA" localSheetId="2">#REF!</definedName>
    <definedName name="INVESTIGACIÓN_Y_DESARROLLO_DE_LA_GESTIÓN_PENITENCIARIA_Y_CARCELARIA" localSheetId="1">#REF!</definedName>
    <definedName name="INVESTIGACIÓN_Y_DESARROLLO_DE_LA_GESTIÓN_PENITENCIARIA_Y_CARCELARIA">#REF!</definedName>
    <definedName name="Periodicidad" localSheetId="2">'Back Up'!$I$94:$I$99</definedName>
    <definedName name="Periodicidad" localSheetId="1">Soportes!$I$94:$I$99</definedName>
    <definedName name="Periodicidad">Encuesta!$I$93:$I$98</definedName>
    <definedName name="PLANEACIÓN_ESTRATÉGICA_Y_GESTIÓN_ORGANIZACIONAL" localSheetId="2">#REF!</definedName>
    <definedName name="PLANEACIÓN_ESTRATÉGICA_Y_GESTIÓN_ORGANIZACIONAL" localSheetId="1">#REF!</definedName>
    <definedName name="PLANEACIÓN_ESTRATÉGICA_Y_GESTIÓN_ORGANIZACIONAL">#REF!</definedName>
    <definedName name="Procesos" localSheetId="2">#REF!</definedName>
    <definedName name="Procesos" localSheetId="1">#REF!</definedName>
    <definedName name="Procesos">#REF!</definedName>
    <definedName name="Tipo_indicador" localSheetId="2">'Back Up'!$H$94:$H$96</definedName>
    <definedName name="Tipo_indicador" localSheetId="0">Encuesta!$H$93:$H$95</definedName>
    <definedName name="Tipo_indicador" localSheetId="1">Soportes!$H$94:$H$96</definedName>
  </definedNames>
  <calcPr calcId="162913"/>
</workbook>
</file>

<file path=xl/calcChain.xml><?xml version="1.0" encoding="utf-8"?>
<calcChain xmlns="http://schemas.openxmlformats.org/spreadsheetml/2006/main">
  <c r="D28" i="11" l="1"/>
  <c r="D28" i="10"/>
  <c r="P26" i="10" l="1"/>
  <c r="J28" i="10" l="1"/>
  <c r="P27" i="11" l="1"/>
  <c r="P26" i="11"/>
  <c r="P27" i="10"/>
  <c r="P28" i="10" l="1"/>
  <c r="P28" i="11"/>
  <c r="J28" i="11"/>
</calcChain>
</file>

<file path=xl/sharedStrings.xml><?xml version="1.0" encoding="utf-8"?>
<sst xmlns="http://schemas.openxmlformats.org/spreadsheetml/2006/main" count="262" uniqueCount="100">
  <si>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</si>
  <si>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</si>
  <si>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</si>
  <si>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</si>
  <si>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</si>
  <si>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</si>
  <si>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</si>
  <si>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</si>
  <si>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</si>
  <si>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</si>
  <si>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</si>
  <si>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</si>
  <si>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</si>
  <si>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</si>
  <si>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</si>
  <si>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</si>
  <si>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</si>
  <si>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</si>
  <si>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</si>
  <si>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</si>
  <si>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</si>
  <si>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</si>
  <si>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</si>
  <si>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</si>
  <si>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</si>
  <si>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</si>
  <si>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</si>
  <si>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</si>
  <si>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</si>
  <si>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</si>
  <si>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</si>
  <si>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</si>
  <si>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</si>
  <si>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</si>
  <si>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</si>
  <si>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</si>
  <si>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</si>
  <si>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</si>
  <si>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</si>
  <si>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</si>
  <si>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</si>
  <si>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</si>
  <si>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</si>
  <si>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</si>
  <si>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</si>
  <si>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</si>
  <si>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</si>
  <si>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</si>
  <si>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</si>
  <si>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</si>
  <si>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</si>
  <si>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</si>
  <si>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</si>
  <si>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</si>
  <si>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</si>
  <si>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</si>
  <si>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</si>
  <si>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</si>
  <si>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</si>
  <si>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</si>
  <si>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</si>
  <si>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</si>
  <si>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</si>
  <si>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</si>
  <si>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</si>
  <si>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CÓDIGO: GMC-FO-005</t>
  </si>
  <si>
    <t>HOJA DE VIDA DE INDICADOR DE GESTIÓN</t>
  </si>
  <si>
    <t xml:space="preserve">Elecciones de Servidores Públicos Distritales </t>
  </si>
  <si>
    <t>Control Político</t>
  </si>
  <si>
    <t>Director(a) Administrativo(a)</t>
  </si>
  <si>
    <t>Profesional Especializado / Dirección Administrativa - Proceso de SSI</t>
  </si>
  <si>
    <t>Semestre I</t>
  </si>
  <si>
    <t>Semestre II</t>
  </si>
  <si>
    <t>Porcentaje</t>
  </si>
  <si>
    <t>Encuestas de satisfacción realizadas</t>
  </si>
  <si>
    <t>Aranda - Mesa de Ayuda</t>
  </si>
  <si>
    <t>&lt;60%</t>
  </si>
  <si>
    <t>[No. Backup Realizados / No. Backup Programados]*100</t>
  </si>
  <si>
    <t>Soportes de la mesa de ayuda realizados</t>
  </si>
  <si>
    <t>&gt; 85%</t>
  </si>
  <si>
    <t>85% - 75%</t>
  </si>
  <si>
    <t>&lt; 75%</t>
  </si>
  <si>
    <t xml:space="preserve">Backup realizados </t>
  </si>
  <si>
    <t xml:space="preserve">Bitácora de copia de seguridad de backup </t>
  </si>
  <si>
    <t xml:space="preserve">Establece el cumplimiento de los backup realizados para el periodo en relación con los backup programados. </t>
  </si>
  <si>
    <t>Mide el porcentaje de satisfaccion de las encuestas que son realizadas por los usuarios del proceso de Sistemas y seguridad de la información en la mesa de ayuda de la Corporación</t>
  </si>
  <si>
    <t>Porcentaje de satisfacción</t>
  </si>
  <si>
    <t>[Soportes cerrados / Soportes Solicitados]*100</t>
  </si>
  <si>
    <t>Mide el porcentaje de soportes que son realizados por los integrantes de la mesa de ayuda del proceso de Sistemas y seguridad de la información conforme a los requerimientos que llegan a la misma</t>
  </si>
  <si>
    <t>&gt;80%</t>
  </si>
  <si>
    <t>&lt; 70%</t>
  </si>
  <si>
    <t>71%-79%</t>
  </si>
  <si>
    <t>60% a 79%</t>
  </si>
  <si>
    <t>Indicador revisado y/o actualizado y aprobado por el lider del proceso 17/09/2020</t>
  </si>
  <si>
    <t>g</t>
  </si>
  <si>
    <t xml:space="preserve">Los usuarios han diligenciado encuesta de satisfacción para el 44.77% de los casos registrados en el primer semestre de 2025 y de estos, el 97,76% han sido calificados como "bueno", las otras opciones son "regular" (1.36%) y "malo" (0,88%). 
Se generarán recordatorios semanales a los usuarios que tienen casos solucionados para que diligencien la encuesta.					</t>
  </si>
  <si>
    <t xml:space="preserve">	El porcentaje de solución para el primer semestre de 2025 fue del 98%, se excluyen de la medición los casos registrados relacionados con infraestructura locativa.					</t>
  </si>
  <si>
    <t>6/30/2025</t>
  </si>
  <si>
    <t>El porcentaje de eficacia se vio afectado a raíz del fallo en uno de los drives de la librería encargada de ejecutar las tareas de copias de respaldo para el presente semestre.</t>
  </si>
  <si>
    <t>Se estructuró el contrato de mantenimiento preventivo/correctivo que incluye la revisión de la infraestructura de copias de respaldo en lo relacionado con la falla presentada.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</si>
</sst>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16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4" fontId="4" fillId="0" borderId="67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30" borderId="1" xfId="48" quotePrefix="1" applyFill="1" applyBorder="1" applyAlignment="1">
      <alignment horizontal="left" vertic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wrapText="1"/>
      <protection locked="0"/>
    </xf>
    <xf numFmtId="0" fontId="4" fillId="0" borderId="4" xfId="2" applyFont="1" applyFill="1" applyBorder="1" applyAlignment="1" applyProtection="1">
      <alignment horizontal="left" wrapText="1"/>
      <protection locked="0"/>
    </xf>
    <xf numFmtId="0" fontId="4" fillId="0" borderId="5" xfId="2" applyFont="1" applyFill="1" applyBorder="1" applyAlignment="1" applyProtection="1">
      <alignment horizontal="left" wrapText="1"/>
      <protection locked="0"/>
    </xf>
    <xf numFmtId="0" fontId="4" fillId="0" borderId="17" xfId="2" applyFont="1" applyFill="1" applyBorder="1" applyAlignment="1" applyProtection="1">
      <alignment horizontal="left" wrapText="1"/>
      <protection locked="0"/>
    </xf>
    <xf numFmtId="0" fontId="4" fillId="0" borderId="14" xfId="2" applyFont="1" applyFill="1" applyBorder="1" applyAlignment="1" applyProtection="1">
      <alignment horizontal="left" wrapText="1"/>
      <protection locked="0"/>
    </xf>
    <xf numFmtId="0" fontId="4" fillId="0" borderId="15" xfId="2" applyFont="1" applyFill="1" applyBorder="1" applyAlignment="1" applyProtection="1">
      <alignment horizontal="left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 applyProtection="1">
      <alignment vertical="top" wrapText="1"/>
      <protection locked="0"/>
    </xf>
    <xf numFmtId="0" fontId="29" fillId="0" borderId="0" xfId="0" applyFont="1" applyAlignment="1">
      <alignment horizontal="center" wrapText="1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  <xf numFmtId="10" fontId="23" fillId="0" borderId="55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10" fontId="23" fillId="0" borderId="23" xfId="1" applyNumberFormat="1" applyFont="1" applyBorder="1" applyAlignment="1" applyProtection="1">
      <alignment horizontal="center" vertical="center" wrapText="1"/>
      <protection locked="0"/>
    </xf>
    <xf numFmtId="10" fontId="23" fillId="0" borderId="64" xfId="1" applyNumberFormat="1" applyFont="1" applyBorder="1" applyAlignment="1" applyProtection="1">
      <alignment horizontal="center" vertical="center" wrapText="1"/>
      <protection locked="0"/>
    </xf>
    <xf numFmtId="10" fontId="23" fillId="0" borderId="58" xfId="1" applyNumberFormat="1" applyFont="1" applyBorder="1" applyAlignment="1" applyProtection="1">
      <alignment horizontal="center" vertical="center" wrapText="1"/>
      <protection locked="0"/>
    </xf>
    <xf numFmtId="10" fontId="4" fillId="0" borderId="66" xfId="0" applyNumberFormat="1" applyFont="1" applyBorder="1" applyAlignment="1" applyProtection="1">
      <alignment horizontal="center" vertical="center" wrapText="1"/>
      <protection locked="0"/>
    </xf>
    <xf numFmtId="10" fontId="4" fillId="0" borderId="64" xfId="0" applyNumberFormat="1" applyFont="1" applyBorder="1" applyAlignment="1" applyProtection="1">
      <alignment horizontal="center" vertical="center" wrapText="1"/>
      <protection locked="0"/>
    </xf>
    <xf numFmtId="10" fontId="4" fillId="0" borderId="58" xfId="0" applyNumberFormat="1" applyFont="1" applyBorder="1" applyAlignment="1" applyProtection="1">
      <alignment horizontal="center" vertical="center" wrapText="1"/>
      <protection locked="0"/>
    </xf>
    <xf numFmtId="10" fontId="23" fillId="0" borderId="23" xfId="0" applyNumberFormat="1" applyFont="1" applyBorder="1" applyAlignment="1" applyProtection="1">
      <alignment horizontal="center" vertical="center" wrapText="1"/>
      <protection locked="0"/>
    </xf>
    <xf numFmtId="10" fontId="23" fillId="0" borderId="64" xfId="0" applyNumberFormat="1" applyFont="1" applyBorder="1" applyAlignment="1" applyProtection="1">
      <alignment horizontal="center" vertical="center" wrapText="1"/>
      <protection locked="0"/>
    </xf>
    <xf numFmtId="10" fontId="23" fillId="0" borderId="58" xfId="0" applyNumberFormat="1" applyFont="1" applyBorder="1" applyAlignment="1" applyProtection="1">
      <alignment horizontal="center" vertical="center" wrapText="1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9" fontId="23" fillId="0" borderId="57" xfId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9" fontId="23" fillId="0" borderId="18" xfId="1" applyFont="1" applyBorder="1" applyAlignment="1" applyProtection="1">
      <alignment horizontal="center"/>
      <protection locked="0"/>
    </xf>
    <xf numFmtId="9" fontId="23" fillId="0" borderId="42" xfId="1" applyFont="1" applyBorder="1" applyAlignment="1" applyProtection="1">
      <alignment horizontal="center"/>
      <protection locked="0"/>
    </xf>
    <xf numFmtId="9" fontId="23" fillId="0" borderId="45" xfId="1" applyFont="1" applyBorder="1" applyAlignment="1" applyProtection="1">
      <alignment horizontal="center"/>
      <protection locked="0"/>
    </xf>
    <xf numFmtId="9" fontId="23" fillId="0" borderId="9" xfId="1" applyFont="1" applyBorder="1" applyAlignment="1" applyProtection="1">
      <alignment horizontal="center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9" fontId="4" fillId="0" borderId="40" xfId="0" applyNumberFormat="1" applyFont="1" applyBorder="1" applyAlignment="1" applyProtection="1">
      <alignment horizontal="center" vertical="center" wrapText="1"/>
      <protection locked="0"/>
    </xf>
    <xf numFmtId="9" fontId="4" fillId="0" borderId="17" xfId="0" applyNumberFormat="1" applyFont="1" applyBorder="1" applyAlignment="1" applyProtection="1">
      <alignment horizontal="center" vertical="center" wrapText="1"/>
      <protection locked="0"/>
    </xf>
    <xf numFmtId="9" fontId="4" fillId="0" borderId="15" xfId="0" applyNumberFormat="1" applyFont="1" applyBorder="1" applyAlignment="1" applyProtection="1">
      <alignment horizontal="center" vertical="center" wrapText="1"/>
      <protection locked="0"/>
    </xf>
    <xf numFmtId="9" fontId="4" fillId="0" borderId="18" xfId="2" applyNumberFormat="1" applyFont="1" applyBorder="1" applyAlignment="1" applyProtection="1">
      <alignment horizontal="center" vertical="center" wrapText="1"/>
      <protection locked="0"/>
    </xf>
    <xf numFmtId="9" fontId="23" fillId="0" borderId="29" xfId="1" applyFont="1" applyBorder="1" applyAlignment="1" applyProtection="1">
      <alignment horizontal="center"/>
    </xf>
    <xf numFmtId="9" fontId="23" fillId="0" borderId="65" xfId="1" applyFont="1" applyBorder="1" applyAlignment="1" applyProtection="1">
      <alignment horizontal="center"/>
    </xf>
    <xf numFmtId="9" fontId="23" fillId="0" borderId="59" xfId="1" applyFont="1" applyBorder="1" applyAlignment="1" applyProtection="1">
      <alignment horizontal="center"/>
    </xf>
    <xf numFmtId="0" fontId="27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70" xfId="0" applyFont="1" applyBorder="1"/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55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9" fontId="30" fillId="0" borderId="71" xfId="0" applyNumberFormat="1" applyFont="1" applyBorder="1" applyAlignment="1">
      <alignment horizontal="center"/>
    </xf>
    <xf numFmtId="0" fontId="31" fillId="0" borderId="72" xfId="0" applyFont="1" applyBorder="1"/>
    <xf numFmtId="0" fontId="31" fillId="0" borderId="73" xfId="0" applyFont="1" applyBorder="1"/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center" wrapText="1"/>
      <protection locked="0"/>
    </xf>
    <xf numFmtId="0" fontId="4" fillId="0" borderId="4" xfId="2" applyFont="1" applyFill="1" applyBorder="1" applyAlignment="1" applyProtection="1">
      <alignment horizontal="center" wrapText="1"/>
      <protection locked="0"/>
    </xf>
    <xf numFmtId="0" fontId="4" fillId="0" borderId="5" xfId="2" applyFont="1" applyFill="1" applyBorder="1" applyAlignment="1" applyProtection="1">
      <alignment horizontal="center" wrapText="1"/>
      <protection locked="0"/>
    </xf>
    <xf numFmtId="0" fontId="4" fillId="0" borderId="17" xfId="2" applyFont="1" applyFill="1" applyBorder="1" applyAlignment="1" applyProtection="1">
      <alignment horizontal="center" wrapText="1"/>
      <protection locked="0"/>
    </xf>
    <xf numFmtId="0" fontId="4" fillId="0" borderId="14" xfId="2" applyFont="1" applyFill="1" applyBorder="1" applyAlignment="1" applyProtection="1">
      <alignment horizontal="center" wrapText="1"/>
      <protection locked="0"/>
    </xf>
    <xf numFmtId="0" fontId="4" fillId="0" borderId="15" xfId="2" applyFont="1" applyFill="1" applyBorder="1" applyAlignment="1" applyProtection="1">
      <alignment horizontal="center" wrapText="1"/>
      <protection locked="0"/>
    </xf>
    <xf numFmtId="9" fontId="23" fillId="0" borderId="13" xfId="1" applyFont="1" applyBorder="1" applyAlignment="1" applyProtection="1">
      <alignment horizont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74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Encuesta!$C$27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BD-42D5-9481-477D9667FF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Encuesta!$D$27:$Q$27</c:f>
              <c:numCache>
                <c:formatCode>0.00%</c:formatCode>
                <c:ptCount val="14"/>
                <c:pt idx="0">
                  <c:v>0.97860000000000003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D-42D5-9481-477D9667FF8D}"/>
            </c:ext>
          </c:extLst>
        </c:ser>
        <c:ser>
          <c:idx val="1"/>
          <c:order val="1"/>
          <c:tx>
            <c:strRef>
              <c:f>Encuesta!$C$25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D-42D5-9481-477D9667FF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9296"/>
        <c:axId val="-28718208"/>
      </c:barChart>
      <c:catAx>
        <c:axId val="-287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8208"/>
        <c:crosses val="autoZero"/>
        <c:auto val="1"/>
        <c:lblAlgn val="ctr"/>
        <c:lblOffset val="100"/>
        <c:noMultiLvlLbl val="0"/>
      </c:catAx>
      <c:valAx>
        <c:axId val="-28718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871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Soportes!$C$28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16-4EFB-8811-233970D49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Soportes!$D$28:$Q$28</c:f>
              <c:numCache>
                <c:formatCode>0%</c:formatCode>
                <c:ptCount val="14"/>
                <c:pt idx="0">
                  <c:v>0.97888332140300649</c:v>
                </c:pt>
                <c:pt idx="6">
                  <c:v>0</c:v>
                </c:pt>
                <c:pt idx="12">
                  <c:v>0.97888332140300649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6-4EFB-8811-233970D490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6-4EFB-8811-233970D490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6576"/>
        <c:axId val="-28716032"/>
      </c:barChart>
      <c:catAx>
        <c:axId val="-287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6032"/>
        <c:crosses val="autoZero"/>
        <c:auto val="1"/>
        <c:lblAlgn val="ctr"/>
        <c:lblOffset val="100"/>
        <c:noMultiLvlLbl val="0"/>
      </c:catAx>
      <c:valAx>
        <c:axId val="-28716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'Back Up'!$C$28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E2-4DD9-B48D-6D2B3CB1F4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'Back Up'!$D$28:$Q$28</c:f>
              <c:numCache>
                <c:formatCode>0%</c:formatCode>
                <c:ptCount val="14"/>
                <c:pt idx="0">
                  <c:v>0.86681065514758815</c:v>
                </c:pt>
                <c:pt idx="6">
                  <c:v>0</c:v>
                </c:pt>
                <c:pt idx="12">
                  <c:v>0.86681065514758815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2-4DD9-B48D-6D2B3CB1F4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2-4DD9-B48D-6D2B3CB1F4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8752"/>
        <c:axId val="-193727312"/>
      </c:barChart>
      <c:catAx>
        <c:axId val="-287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27312"/>
        <c:crosses val="autoZero"/>
        <c:auto val="1"/>
        <c:lblAlgn val="ctr"/>
        <c:lblOffset val="100"/>
        <c:noMultiLvlLbl val="0"/>
      </c:catAx>
      <c:valAx>
        <c:axId val="-193727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71437</xdr:colOff>
      <xdr:row>28</xdr:row>
      <xdr:rowOff>47626</xdr:rowOff>
    </xdr:from>
    <xdr:to>
      <xdr:col>16</xdr:col>
      <xdr:colOff>635796</xdr:colOff>
      <xdr:row>39</xdr:row>
      <xdr:rowOff>71438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EC9F474-A5EE-4DD7-8DBF-771EAFEF2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19"/>
  <sheetViews>
    <sheetView showGridLines="0" topLeftCell="A13" zoomScale="85" zoomScaleNormal="85" zoomScaleSheetLayoutView="90" workbookViewId="0">
      <selection activeCell="D43" sqref="D43:J43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8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8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8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8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8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8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74</v>
      </c>
      <c r="M8" s="111"/>
      <c r="N8" s="111"/>
      <c r="O8" s="111"/>
      <c r="P8" s="111"/>
      <c r="Q8" s="112"/>
      <c r="R8" s="6"/>
    </row>
    <row r="9" spans="2:18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67" t="s">
        <v>85</v>
      </c>
      <c r="M9" s="68"/>
      <c r="N9" s="68"/>
      <c r="O9" s="68"/>
      <c r="P9" s="68"/>
      <c r="Q9" s="69"/>
      <c r="R9" s="6"/>
    </row>
    <row r="10" spans="2:18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70"/>
      <c r="M10" s="71"/>
      <c r="N10" s="71"/>
      <c r="O10" s="71"/>
      <c r="P10" s="71"/>
      <c r="Q10" s="7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8" ht="15" customHeight="1" x14ac:dyDescent="0.2">
      <c r="B13" s="5"/>
      <c r="C13" s="104" t="s">
        <v>86</v>
      </c>
      <c r="D13" s="105"/>
      <c r="E13" s="108">
        <v>0.97</v>
      </c>
      <c r="F13" s="57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75</v>
      </c>
      <c r="N13" s="49"/>
      <c r="O13" s="50"/>
      <c r="P13" s="56" t="s">
        <v>53</v>
      </c>
      <c r="Q13" s="57"/>
      <c r="R13" s="6"/>
    </row>
    <row r="14" spans="2:18" ht="29.25" customHeight="1" thickBot="1" x14ac:dyDescent="0.25">
      <c r="B14" s="5"/>
      <c r="C14" s="106"/>
      <c r="D14" s="107"/>
      <c r="E14" s="106"/>
      <c r="F14" s="59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45" t="s">
        <v>11</v>
      </c>
      <c r="D16" s="132" t="s">
        <v>24</v>
      </c>
      <c r="E16" s="133"/>
      <c r="F16" s="138" t="s">
        <v>89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92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76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5" t="s">
        <v>71</v>
      </c>
      <c r="E24" s="166"/>
      <c r="F24" s="166"/>
      <c r="G24" s="166"/>
      <c r="H24" s="166"/>
      <c r="I24" s="167"/>
      <c r="J24" s="168" t="s">
        <v>72</v>
      </c>
      <c r="K24" s="166"/>
      <c r="L24" s="166"/>
      <c r="M24" s="166"/>
      <c r="N24" s="166"/>
      <c r="O24" s="167"/>
      <c r="P24" s="119"/>
      <c r="Q24" s="120"/>
      <c r="R24" s="6"/>
    </row>
    <row r="25" spans="2:20" ht="15" customHeight="1" x14ac:dyDescent="0.2">
      <c r="B25" s="5"/>
      <c r="C25" s="31" t="s">
        <v>17</v>
      </c>
      <c r="D25" s="169">
        <v>0.9</v>
      </c>
      <c r="E25" s="170"/>
      <c r="F25" s="170"/>
      <c r="G25" s="170"/>
      <c r="H25" s="170"/>
      <c r="I25" s="171"/>
      <c r="J25" s="172">
        <v>0.9</v>
      </c>
      <c r="K25" s="170"/>
      <c r="L25" s="170"/>
      <c r="M25" s="170"/>
      <c r="N25" s="170"/>
      <c r="O25" s="171"/>
      <c r="P25" s="163"/>
      <c r="Q25" s="164"/>
      <c r="R25" s="6"/>
    </row>
    <row r="26" spans="2:20" ht="13.5" thickBot="1" x14ac:dyDescent="0.25">
      <c r="B26" s="5"/>
      <c r="C26" s="32" t="s">
        <v>15</v>
      </c>
      <c r="D26" s="140">
        <v>97.76</v>
      </c>
      <c r="E26" s="152"/>
      <c r="F26" s="152"/>
      <c r="G26" s="152"/>
      <c r="H26" s="152"/>
      <c r="I26" s="153"/>
      <c r="J26" s="157"/>
      <c r="K26" s="158"/>
      <c r="L26" s="158"/>
      <c r="M26" s="158"/>
      <c r="N26" s="158"/>
      <c r="O26" s="159"/>
      <c r="P26" s="143"/>
      <c r="Q26" s="144"/>
      <c r="R26" s="6"/>
    </row>
    <row r="27" spans="2:20" ht="15.75" customHeight="1" thickBot="1" x14ac:dyDescent="0.25">
      <c r="B27" s="5"/>
      <c r="C27" s="33" t="s">
        <v>27</v>
      </c>
      <c r="D27" s="154">
        <v>0.97860000000000003</v>
      </c>
      <c r="E27" s="155"/>
      <c r="F27" s="155"/>
      <c r="G27" s="155"/>
      <c r="H27" s="155"/>
      <c r="I27" s="156"/>
      <c r="J27" s="160"/>
      <c r="K27" s="161"/>
      <c r="L27" s="161"/>
      <c r="M27" s="161"/>
      <c r="N27" s="161"/>
      <c r="O27" s="162"/>
      <c r="P27" s="145"/>
      <c r="Q27" s="146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142"/>
      <c r="J30" s="142"/>
      <c r="K30" s="142"/>
      <c r="L30" s="142"/>
      <c r="M30" s="142"/>
      <c r="N30" s="142"/>
      <c r="O30" s="142"/>
      <c r="P30" s="142"/>
      <c r="Q30" s="142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91" t="s">
        <v>20</v>
      </c>
      <c r="D41" s="92"/>
      <c r="E41" s="92"/>
      <c r="F41" s="92"/>
      <c r="G41" s="92"/>
      <c r="H41" s="92"/>
      <c r="I41" s="92"/>
      <c r="J41" s="92"/>
      <c r="K41" s="82" t="s">
        <v>58</v>
      </c>
      <c r="L41" s="83"/>
      <c r="M41" s="83"/>
      <c r="N41" s="83"/>
      <c r="O41" s="83"/>
      <c r="P41" s="83"/>
      <c r="Q41" s="84"/>
      <c r="R41" s="6"/>
    </row>
    <row r="42" spans="2:18" ht="28.5" customHeight="1" thickBot="1" x14ac:dyDescent="0.25">
      <c r="B42" s="5"/>
      <c r="C42" s="28"/>
      <c r="D42" s="29" t="s">
        <v>60</v>
      </c>
      <c r="E42" s="147" t="s">
        <v>61</v>
      </c>
      <c r="F42" s="147"/>
      <c r="G42" s="147"/>
      <c r="H42" s="147"/>
      <c r="I42" s="147"/>
      <c r="J42" s="148"/>
      <c r="K42" s="2"/>
      <c r="L42" s="3"/>
      <c r="M42" s="3"/>
      <c r="N42" s="3"/>
      <c r="O42" s="3"/>
      <c r="P42" s="3"/>
      <c r="Q42" s="4"/>
      <c r="R42" s="6"/>
    </row>
    <row r="43" spans="2:18" ht="72" customHeight="1" thickBot="1" x14ac:dyDescent="0.25">
      <c r="B43" s="5"/>
      <c r="C43" s="13" t="s">
        <v>18</v>
      </c>
      <c r="D43" s="34">
        <v>45723</v>
      </c>
      <c r="E43" s="149" t="s">
        <v>95</v>
      </c>
      <c r="F43" s="150"/>
      <c r="G43" s="150"/>
      <c r="H43" s="150"/>
      <c r="I43" s="150"/>
      <c r="J43" s="151"/>
      <c r="K43" s="89"/>
      <c r="L43" s="89"/>
      <c r="M43" s="89"/>
      <c r="N43" s="89"/>
      <c r="O43" s="89"/>
      <c r="P43" s="89"/>
      <c r="Q43" s="90"/>
      <c r="R43" s="6"/>
    </row>
    <row r="44" spans="2:18" ht="101.25" customHeight="1" thickBot="1" x14ac:dyDescent="0.25">
      <c r="B44" s="5"/>
      <c r="C44" s="13" t="s">
        <v>19</v>
      </c>
      <c r="D44" s="35"/>
      <c r="E44" s="93"/>
      <c r="F44" s="94"/>
      <c r="G44" s="94"/>
      <c r="H44" s="94"/>
      <c r="I44" s="94"/>
      <c r="J44" s="95"/>
      <c r="K44" s="94"/>
      <c r="L44" s="94"/>
      <c r="M44" s="94"/>
      <c r="N44" s="94"/>
      <c r="O44" s="94"/>
      <c r="P44" s="94"/>
      <c r="Q44" s="95"/>
      <c r="R44" s="6"/>
    </row>
    <row r="45" spans="2:18" x14ac:dyDescent="0.2">
      <c r="B45" s="5"/>
      <c r="R45" s="6"/>
    </row>
    <row r="46" spans="2:18" ht="13.5" thickBot="1" x14ac:dyDescent="0.2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</row>
    <row r="88" spans="3:21" ht="28.5" customHeight="1" x14ac:dyDescent="0.2"/>
    <row r="92" spans="3:21" ht="13.5" hidden="1" thickBot="1" x14ac:dyDescent="0.25">
      <c r="C92" s="17" t="s">
        <v>31</v>
      </c>
      <c r="D92" s="18"/>
      <c r="H92" s="26" t="s">
        <v>21</v>
      </c>
      <c r="I92" s="26" t="s">
        <v>23</v>
      </c>
      <c r="J92" s="26" t="s">
        <v>51</v>
      </c>
      <c r="U92" s="19" t="s">
        <v>28</v>
      </c>
    </row>
    <row r="93" spans="3:21" ht="25.5" hidden="1" x14ac:dyDescent="0.2">
      <c r="C93" s="20" t="s">
        <v>34</v>
      </c>
      <c r="D93" s="21"/>
      <c r="H93" s="27" t="s">
        <v>4</v>
      </c>
      <c r="I93" s="27" t="s">
        <v>7</v>
      </c>
      <c r="J93" s="27" t="s">
        <v>52</v>
      </c>
      <c r="M93" s="88"/>
      <c r="N93" s="88"/>
    </row>
    <row r="94" spans="3:21" ht="25.5" hidden="1" x14ac:dyDescent="0.2">
      <c r="C94" s="20" t="s">
        <v>35</v>
      </c>
      <c r="D94" s="21"/>
      <c r="H94" s="27" t="s">
        <v>57</v>
      </c>
      <c r="I94" s="27" t="s">
        <v>62</v>
      </c>
      <c r="J94" s="27" t="s">
        <v>53</v>
      </c>
      <c r="M94" s="80"/>
      <c r="N94" s="80"/>
    </row>
    <row r="95" spans="3:21" ht="38.25" hidden="1" x14ac:dyDescent="0.2">
      <c r="C95" s="20" t="s">
        <v>36</v>
      </c>
      <c r="D95" s="21"/>
      <c r="H95" s="27" t="s">
        <v>5</v>
      </c>
      <c r="I95" s="27" t="s">
        <v>8</v>
      </c>
      <c r="J95" s="27" t="s">
        <v>54</v>
      </c>
      <c r="M95" s="80"/>
      <c r="N95" s="80"/>
    </row>
    <row r="96" spans="3:21" hidden="1" x14ac:dyDescent="0.2">
      <c r="C96" s="20" t="s">
        <v>37</v>
      </c>
      <c r="D96" s="21"/>
      <c r="H96" s="27"/>
      <c r="I96" s="27" t="s">
        <v>56</v>
      </c>
      <c r="J96" s="27" t="s">
        <v>55</v>
      </c>
      <c r="M96" s="80"/>
      <c r="N96" s="80"/>
    </row>
    <row r="97" spans="3:14" ht="25.5" hidden="1" x14ac:dyDescent="0.2">
      <c r="C97" s="20" t="s">
        <v>67</v>
      </c>
      <c r="D97" s="21"/>
      <c r="H97" s="27"/>
      <c r="I97" s="27" t="s">
        <v>9</v>
      </c>
      <c r="J97" s="27" t="s">
        <v>59</v>
      </c>
      <c r="M97" s="80"/>
      <c r="N97" s="80"/>
    </row>
    <row r="98" spans="3:14" hidden="1" x14ac:dyDescent="0.2">
      <c r="C98" s="20" t="s">
        <v>68</v>
      </c>
      <c r="D98" s="21"/>
      <c r="H98" s="27"/>
      <c r="I98" s="27" t="s">
        <v>10</v>
      </c>
      <c r="J98" s="27"/>
      <c r="M98" s="80"/>
      <c r="N98" s="80"/>
    </row>
    <row r="99" spans="3:14" hidden="1" x14ac:dyDescent="0.2">
      <c r="C99" s="20" t="s">
        <v>38</v>
      </c>
      <c r="D99" s="21"/>
      <c r="M99" s="88"/>
      <c r="N99" s="88"/>
    </row>
    <row r="100" spans="3:14" ht="66" hidden="1" customHeight="1" x14ac:dyDescent="0.2">
      <c r="C100" s="20" t="s">
        <v>39</v>
      </c>
      <c r="D100" s="21"/>
      <c r="M100" s="96"/>
      <c r="N100" s="96"/>
    </row>
    <row r="101" spans="3:14" hidden="1" x14ac:dyDescent="0.2">
      <c r="C101" s="20" t="s">
        <v>30</v>
      </c>
      <c r="D101" s="21"/>
    </row>
    <row r="102" spans="3:14" ht="25.5" hidden="1" x14ac:dyDescent="0.2">
      <c r="C102" s="20" t="s">
        <v>40</v>
      </c>
      <c r="D102" s="21"/>
    </row>
    <row r="103" spans="3:14" ht="25.5" hidden="1" x14ac:dyDescent="0.2">
      <c r="C103" s="20" t="s">
        <v>41</v>
      </c>
      <c r="D103" s="21"/>
    </row>
    <row r="104" spans="3:14" ht="25.5" hidden="1" x14ac:dyDescent="0.2">
      <c r="C104" s="20" t="s">
        <v>42</v>
      </c>
      <c r="D104" s="21"/>
    </row>
    <row r="105" spans="3:14" hidden="1" x14ac:dyDescent="0.2">
      <c r="C105" s="20" t="s">
        <v>33</v>
      </c>
      <c r="D105" s="22"/>
    </row>
    <row r="106" spans="3:14" hidden="1" x14ac:dyDescent="0.2">
      <c r="C106" s="20" t="s">
        <v>32</v>
      </c>
      <c r="D106" s="23"/>
    </row>
    <row r="107" spans="3:14" hidden="1" x14ac:dyDescent="0.2">
      <c r="C107" s="20" t="s">
        <v>43</v>
      </c>
      <c r="D107" s="22"/>
    </row>
    <row r="109" spans="3:14" ht="6.75" customHeight="1" x14ac:dyDescent="0.2"/>
    <row r="110" spans="3:14" ht="15" customHeight="1" x14ac:dyDescent="0.2">
      <c r="C110" s="24"/>
    </row>
    <row r="111" spans="3:14" ht="18.75" customHeight="1" x14ac:dyDescent="0.2">
      <c r="C111" s="24"/>
    </row>
    <row r="112" spans="3:14" ht="15" customHeight="1" x14ac:dyDescent="0.2">
      <c r="C112" s="24"/>
    </row>
    <row r="113" spans="3:3" ht="11.25" customHeight="1" x14ac:dyDescent="0.2">
      <c r="C113" s="24"/>
    </row>
    <row r="114" spans="3:3" ht="16.5" customHeight="1" x14ac:dyDescent="0.2">
      <c r="C114" s="24"/>
    </row>
    <row r="115" spans="3:3" ht="12" customHeight="1" x14ac:dyDescent="0.2">
      <c r="C115" s="24"/>
    </row>
    <row r="116" spans="3:3" ht="25.5" customHeight="1" x14ac:dyDescent="0.2">
      <c r="C116" s="24"/>
    </row>
    <row r="117" spans="3:3" ht="27.75" customHeight="1" x14ac:dyDescent="0.2">
      <c r="C117" s="24"/>
    </row>
    <row r="118" spans="3:3" ht="36.75" customHeight="1" x14ac:dyDescent="0.2">
      <c r="C118" s="25"/>
    </row>
    <row r="119" spans="3:3" x14ac:dyDescent="0.2">
      <c r="C119" s="24"/>
    </row>
  </sheetData>
  <mergeCells count="66">
    <mergeCell ref="P24:Q24"/>
    <mergeCell ref="P25:Q25"/>
    <mergeCell ref="D24:I24"/>
    <mergeCell ref="J24:O24"/>
    <mergeCell ref="D25:I25"/>
    <mergeCell ref="J25:O25"/>
    <mergeCell ref="I30:Q30"/>
    <mergeCell ref="P26:Q26"/>
    <mergeCell ref="P27:Q27"/>
    <mergeCell ref="E42:J42"/>
    <mergeCell ref="E43:J43"/>
    <mergeCell ref="D26:I26"/>
    <mergeCell ref="D27:I27"/>
    <mergeCell ref="J26:O26"/>
    <mergeCell ref="J27:O27"/>
    <mergeCell ref="L8:Q8"/>
    <mergeCell ref="C7:Q7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G12:H12"/>
    <mergeCell ref="B20:R20"/>
    <mergeCell ref="C12:D12"/>
    <mergeCell ref="C13:D14"/>
    <mergeCell ref="E13:F14"/>
    <mergeCell ref="E12:F12"/>
    <mergeCell ref="M100:N100"/>
    <mergeCell ref="M95:N95"/>
    <mergeCell ref="M96:N96"/>
    <mergeCell ref="M97:N97"/>
    <mergeCell ref="M98:N98"/>
    <mergeCell ref="M99:N99"/>
    <mergeCell ref="M93:N93"/>
    <mergeCell ref="M94:N94"/>
    <mergeCell ref="K43:Q43"/>
    <mergeCell ref="C41:J41"/>
    <mergeCell ref="K41:Q41"/>
    <mergeCell ref="E44:J44"/>
    <mergeCell ref="K44:Q44"/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D8:I8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J26:J27 D26:D27"/>
    <dataValidation allowBlank="1" showInputMessage="1" showErrorMessage="1" prompt="Identifique el resultado del indicador en la medición desarrollada" sqref="P26:P27"/>
    <dataValidation allowBlank="1" showInputMessage="1" showErrorMessage="1" prompt="Realice un pequeño análisis, acerca del cumplimiento o incumplimiento del indicador, identificando los factores que fueron relevantes en el resultado del indicador." sqref="C43:C44 E43:J43"/>
    <dataValidation type="list" allowBlank="1" showInputMessage="1" showErrorMessage="1" sqref="D8:I8">
      <formula1>$C$93:$C$107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$J$93:$J$97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0"/>
  <sheetViews>
    <sheetView showGridLines="0" topLeftCell="A13" zoomScale="80" zoomScaleNormal="80" zoomScaleSheetLayoutView="90" workbookViewId="0">
      <selection activeCell="D44" sqref="D44:J44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8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8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8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8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8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8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78</v>
      </c>
      <c r="M8" s="111"/>
      <c r="N8" s="111"/>
      <c r="O8" s="111"/>
      <c r="P8" s="111"/>
      <c r="Q8" s="112"/>
      <c r="R8" s="6"/>
    </row>
    <row r="9" spans="2:18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67" t="s">
        <v>88</v>
      </c>
      <c r="M9" s="68"/>
      <c r="N9" s="68"/>
      <c r="O9" s="68"/>
      <c r="P9" s="68"/>
      <c r="Q9" s="69"/>
      <c r="R9" s="6"/>
    </row>
    <row r="10" spans="2:18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70"/>
      <c r="M10" s="71"/>
      <c r="N10" s="71"/>
      <c r="O10" s="71"/>
      <c r="P10" s="71"/>
      <c r="Q10" s="7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8" ht="15" customHeight="1" x14ac:dyDescent="0.2">
      <c r="B13" s="5"/>
      <c r="C13" s="131" t="s">
        <v>87</v>
      </c>
      <c r="D13" s="105"/>
      <c r="E13" s="173">
        <v>0.97</v>
      </c>
      <c r="F13" s="174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75</v>
      </c>
      <c r="N13" s="49"/>
      <c r="O13" s="50"/>
      <c r="P13" s="56" t="s">
        <v>53</v>
      </c>
      <c r="Q13" s="57"/>
      <c r="R13" s="6"/>
    </row>
    <row r="14" spans="2:18" ht="29.25" customHeight="1" thickBot="1" x14ac:dyDescent="0.25">
      <c r="B14" s="5"/>
      <c r="C14" s="106"/>
      <c r="D14" s="107"/>
      <c r="E14" s="175"/>
      <c r="F14" s="176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45" t="s">
        <v>11</v>
      </c>
      <c r="D16" s="132" t="s">
        <v>24</v>
      </c>
      <c r="E16" s="133"/>
      <c r="F16" s="177" t="s">
        <v>89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91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90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5" t="s">
        <v>71</v>
      </c>
      <c r="E24" s="166"/>
      <c r="F24" s="166"/>
      <c r="G24" s="166"/>
      <c r="H24" s="166"/>
      <c r="I24" s="167"/>
      <c r="J24" s="168" t="s">
        <v>72</v>
      </c>
      <c r="K24" s="166"/>
      <c r="L24" s="166"/>
      <c r="M24" s="166"/>
      <c r="N24" s="166"/>
      <c r="O24" s="167"/>
      <c r="P24" s="119" t="s">
        <v>13</v>
      </c>
      <c r="Q24" s="120"/>
      <c r="R24" s="6"/>
    </row>
    <row r="25" spans="2:20" ht="15" customHeight="1" x14ac:dyDescent="0.2">
      <c r="B25" s="5"/>
      <c r="C25" s="31" t="s">
        <v>17</v>
      </c>
      <c r="D25" s="169">
        <v>0.9</v>
      </c>
      <c r="E25" s="170"/>
      <c r="F25" s="170"/>
      <c r="G25" s="170"/>
      <c r="H25" s="170"/>
      <c r="I25" s="171"/>
      <c r="J25" s="172">
        <v>0.9</v>
      </c>
      <c r="K25" s="170"/>
      <c r="L25" s="170"/>
      <c r="M25" s="170"/>
      <c r="N25" s="170"/>
      <c r="O25" s="171"/>
      <c r="P25" s="163">
        <v>0.9</v>
      </c>
      <c r="Q25" s="190"/>
      <c r="R25" s="6"/>
    </row>
    <row r="26" spans="2:20" ht="15" x14ac:dyDescent="0.25">
      <c r="B26" s="5"/>
      <c r="C26" s="32" t="s">
        <v>15</v>
      </c>
      <c r="D26" s="140">
        <v>2735</v>
      </c>
      <c r="E26" s="152"/>
      <c r="F26" s="152"/>
      <c r="G26" s="152"/>
      <c r="H26" s="152"/>
      <c r="I26" s="153"/>
      <c r="J26" s="181"/>
      <c r="K26" s="182"/>
      <c r="L26" s="182"/>
      <c r="M26" s="182"/>
      <c r="N26" s="182"/>
      <c r="O26" s="183"/>
      <c r="P26" s="186">
        <f>SUM(D26:O26)</f>
        <v>2735</v>
      </c>
      <c r="Q26" s="187"/>
      <c r="R26" s="6"/>
    </row>
    <row r="27" spans="2:20" ht="15.75" customHeight="1" x14ac:dyDescent="0.25">
      <c r="B27" s="5"/>
      <c r="C27" s="32" t="s">
        <v>29</v>
      </c>
      <c r="D27" s="140">
        <v>2794</v>
      </c>
      <c r="E27" s="152"/>
      <c r="F27" s="152"/>
      <c r="G27" s="152"/>
      <c r="H27" s="152"/>
      <c r="I27" s="153"/>
      <c r="J27" s="181"/>
      <c r="K27" s="182"/>
      <c r="L27" s="182"/>
      <c r="M27" s="182"/>
      <c r="N27" s="182"/>
      <c r="O27" s="183"/>
      <c r="P27" s="186">
        <f>SUM(D27:O27)</f>
        <v>2794</v>
      </c>
      <c r="Q27" s="187"/>
      <c r="R27" s="6"/>
    </row>
    <row r="28" spans="2:20" ht="15.75" customHeight="1" thickBot="1" x14ac:dyDescent="0.3">
      <c r="B28" s="5"/>
      <c r="C28" s="33" t="s">
        <v>27</v>
      </c>
      <c r="D28" s="178">
        <f>+IF(D27&gt;0,D26/D27,"")</f>
        <v>0.97888332140300649</v>
      </c>
      <c r="E28" s="179"/>
      <c r="F28" s="179"/>
      <c r="G28" s="179"/>
      <c r="H28" s="179"/>
      <c r="I28" s="180"/>
      <c r="J28" s="196" t="str">
        <f>+IF(J27&gt;0,J26/J27,"")</f>
        <v/>
      </c>
      <c r="K28" s="197"/>
      <c r="L28" s="197"/>
      <c r="M28" s="197"/>
      <c r="N28" s="197"/>
      <c r="O28" s="198"/>
      <c r="P28" s="188">
        <f>P26/P27</f>
        <v>0.97888332140300649</v>
      </c>
      <c r="Q28" s="189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42"/>
      <c r="J31" s="142"/>
      <c r="K31" s="142"/>
      <c r="L31" s="142"/>
      <c r="M31" s="142"/>
      <c r="N31" s="142"/>
      <c r="O31" s="142"/>
      <c r="P31" s="142"/>
      <c r="Q31" s="1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1" t="s">
        <v>20</v>
      </c>
      <c r="D42" s="92"/>
      <c r="E42" s="92"/>
      <c r="F42" s="92"/>
      <c r="G42" s="92"/>
      <c r="H42" s="92"/>
      <c r="I42" s="92"/>
      <c r="J42" s="92"/>
      <c r="K42" s="82" t="s">
        <v>58</v>
      </c>
      <c r="L42" s="83"/>
      <c r="M42" s="83"/>
      <c r="N42" s="83"/>
      <c r="O42" s="83"/>
      <c r="P42" s="83"/>
      <c r="Q42" s="84"/>
      <c r="R42" s="6"/>
    </row>
    <row r="43" spans="2:18" ht="28.5" customHeight="1" thickBot="1" x14ac:dyDescent="0.25">
      <c r="B43" s="5"/>
      <c r="C43" s="28"/>
      <c r="D43" s="29" t="s">
        <v>60</v>
      </c>
      <c r="E43" s="147" t="s">
        <v>61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64.5" customHeight="1" thickBot="1" x14ac:dyDescent="0.25">
      <c r="B44" s="5"/>
      <c r="C44" s="13" t="s">
        <v>18</v>
      </c>
      <c r="D44" s="34">
        <v>45723</v>
      </c>
      <c r="E44" s="199" t="s">
        <v>96</v>
      </c>
      <c r="F44" s="200"/>
      <c r="G44" s="200"/>
      <c r="H44" s="200"/>
      <c r="I44" s="200"/>
      <c r="J44" s="201"/>
      <c r="K44" s="184"/>
      <c r="L44" s="184"/>
      <c r="M44" s="184"/>
      <c r="N44" s="184"/>
      <c r="O44" s="184"/>
      <c r="P44" s="184"/>
      <c r="Q44" s="185"/>
      <c r="R44" s="6"/>
    </row>
    <row r="45" spans="2:18" ht="69" customHeight="1" thickBot="1" x14ac:dyDescent="0.25">
      <c r="B45" s="5"/>
      <c r="C45" s="13" t="s">
        <v>19</v>
      </c>
      <c r="D45" s="35"/>
      <c r="E45" s="191"/>
      <c r="F45" s="192"/>
      <c r="G45" s="192"/>
      <c r="H45" s="192"/>
      <c r="I45" s="192"/>
      <c r="J45" s="193"/>
      <c r="K45" s="194"/>
      <c r="L45" s="194"/>
      <c r="M45" s="194"/>
      <c r="N45" s="194"/>
      <c r="O45" s="194"/>
      <c r="P45" s="194"/>
      <c r="Q45" s="195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88"/>
      <c r="N94" s="88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80"/>
      <c r="N95" s="80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80"/>
      <c r="N96" s="80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80"/>
      <c r="N97" s="80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80"/>
      <c r="N98" s="80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80"/>
      <c r="N99" s="80"/>
    </row>
    <row r="100" spans="3:14" hidden="1" x14ac:dyDescent="0.2">
      <c r="C100" s="20" t="s">
        <v>38</v>
      </c>
      <c r="D100" s="21"/>
      <c r="M100" s="88"/>
      <c r="N100" s="88"/>
    </row>
    <row r="101" spans="3:14" ht="66" hidden="1" customHeight="1" x14ac:dyDescent="0.2">
      <c r="C101" s="20" t="s">
        <v>39</v>
      </c>
      <c r="D101" s="21"/>
      <c r="M101" s="96"/>
      <c r="N101" s="96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  <mergeCell ref="K44:Q44"/>
    <mergeCell ref="P27:Q27"/>
    <mergeCell ref="P28:Q28"/>
    <mergeCell ref="P25:Q25"/>
    <mergeCell ref="P26:Q26"/>
    <mergeCell ref="B20:R20"/>
    <mergeCell ref="C23:Q23"/>
    <mergeCell ref="P24:Q24"/>
    <mergeCell ref="D24:I24"/>
    <mergeCell ref="J24:O24"/>
    <mergeCell ref="D25:I25"/>
    <mergeCell ref="D26:I26"/>
    <mergeCell ref="D27:I27"/>
    <mergeCell ref="D28:I28"/>
    <mergeCell ref="J25:O25"/>
    <mergeCell ref="J26:O26"/>
    <mergeCell ref="J27:O27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ione de la lista desplegable la tendencia esperada" sqref="P13:Q14">
      <formula1>$J$94:$J$98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$C$94:$C$108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5 E44:J44"/>
    <dataValidation allowBlank="1" showInputMessage="1" showErrorMessage="1" prompt="Identifique el resultado del indicador en la medición desarrollada" sqref="P28 D28"/>
    <dataValidation allowBlank="1" showInputMessage="1" showErrorMessage="1" prompt="Identifique el valor registrado en el denominador de la fórmula de cálculo" sqref="D27"/>
    <dataValidation allowBlank="1" showInputMessage="1" showErrorMessage="1" prompt="Identifique el valor registrado en el numerador de la fórmula de cálculo" sqref="P26:P27 D26"/>
    <dataValidation allowBlank="1" showInputMessage="1" showErrorMessage="1" prompt="Valor que se espera alcance el Indicador" sqref="D25 P25 J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0"/>
  <sheetViews>
    <sheetView showGridLines="0" tabSelected="1" topLeftCell="A13" zoomScale="80" zoomScaleNormal="80" zoomScaleSheetLayoutView="90" workbookViewId="0">
      <selection activeCell="Z42" sqref="Z42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9" ht="13.5" thickBot="1" x14ac:dyDescent="0.25">
      <c r="S1" s="1" t="s">
        <v>94</v>
      </c>
    </row>
    <row r="2" spans="2:19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9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9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9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9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9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9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82</v>
      </c>
      <c r="M8" s="111"/>
      <c r="N8" s="111"/>
      <c r="O8" s="111"/>
      <c r="P8" s="111"/>
      <c r="Q8" s="112"/>
      <c r="R8" s="6"/>
    </row>
    <row r="9" spans="2:19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202" t="s">
        <v>84</v>
      </c>
      <c r="M9" s="203"/>
      <c r="N9" s="203"/>
      <c r="O9" s="203"/>
      <c r="P9" s="203"/>
      <c r="Q9" s="204"/>
      <c r="R9" s="6"/>
    </row>
    <row r="10" spans="2:19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205"/>
      <c r="M10" s="206"/>
      <c r="N10" s="206"/>
      <c r="O10" s="206"/>
      <c r="P10" s="206"/>
      <c r="Q10" s="207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9" ht="15" customHeight="1" x14ac:dyDescent="0.2">
      <c r="B13" s="5"/>
      <c r="C13" s="131" t="s">
        <v>77</v>
      </c>
      <c r="D13" s="105"/>
      <c r="E13" s="173">
        <v>0.93</v>
      </c>
      <c r="F13" s="174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83</v>
      </c>
      <c r="N13" s="49"/>
      <c r="O13" s="50"/>
      <c r="P13" s="56" t="s">
        <v>53</v>
      </c>
      <c r="Q13" s="57"/>
      <c r="R13" s="6"/>
    </row>
    <row r="14" spans="2:19" ht="29.25" customHeight="1" thickBot="1" x14ac:dyDescent="0.25">
      <c r="B14" s="5"/>
      <c r="C14" s="106"/>
      <c r="D14" s="107"/>
      <c r="E14" s="175"/>
      <c r="F14" s="176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9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9" x14ac:dyDescent="0.2">
      <c r="B16" s="5"/>
      <c r="C16" s="45" t="s">
        <v>11</v>
      </c>
      <c r="D16" s="132" t="s">
        <v>24</v>
      </c>
      <c r="E16" s="133"/>
      <c r="F16" s="138" t="s">
        <v>79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80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81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5" t="s">
        <v>71</v>
      </c>
      <c r="E24" s="166"/>
      <c r="F24" s="166"/>
      <c r="G24" s="166"/>
      <c r="H24" s="166"/>
      <c r="I24" s="167"/>
      <c r="J24" s="168" t="s">
        <v>72</v>
      </c>
      <c r="K24" s="166"/>
      <c r="L24" s="166"/>
      <c r="M24" s="166"/>
      <c r="N24" s="166"/>
      <c r="O24" s="167"/>
      <c r="P24" s="119" t="s">
        <v>13</v>
      </c>
      <c r="Q24" s="120"/>
      <c r="R24" s="6"/>
    </row>
    <row r="25" spans="2:20" ht="15" customHeight="1" x14ac:dyDescent="0.2">
      <c r="B25" s="5"/>
      <c r="C25" s="31" t="s">
        <v>17</v>
      </c>
      <c r="D25" s="169">
        <v>0.9</v>
      </c>
      <c r="E25" s="170"/>
      <c r="F25" s="170"/>
      <c r="G25" s="170"/>
      <c r="H25" s="170"/>
      <c r="I25" s="171"/>
      <c r="J25" s="172">
        <v>0.9</v>
      </c>
      <c r="K25" s="170"/>
      <c r="L25" s="170"/>
      <c r="M25" s="170"/>
      <c r="N25" s="170"/>
      <c r="O25" s="171"/>
      <c r="P25" s="163">
        <v>0.9</v>
      </c>
      <c r="Q25" s="190"/>
      <c r="R25" s="6"/>
    </row>
    <row r="26" spans="2:20" x14ac:dyDescent="0.2">
      <c r="B26" s="5"/>
      <c r="C26" s="32" t="s">
        <v>15</v>
      </c>
      <c r="D26" s="140">
        <v>1204</v>
      </c>
      <c r="E26" s="152"/>
      <c r="F26" s="152"/>
      <c r="G26" s="152"/>
      <c r="H26" s="152"/>
      <c r="I26" s="153"/>
      <c r="J26" s="209"/>
      <c r="K26" s="152"/>
      <c r="L26" s="152"/>
      <c r="M26" s="152"/>
      <c r="N26" s="152"/>
      <c r="O26" s="153"/>
      <c r="P26" s="186">
        <f>SUM(D26:O26)</f>
        <v>1204</v>
      </c>
      <c r="Q26" s="187"/>
      <c r="R26" s="6"/>
    </row>
    <row r="27" spans="2:20" ht="15.75" customHeight="1" x14ac:dyDescent="0.2">
      <c r="B27" s="5"/>
      <c r="C27" s="32" t="s">
        <v>29</v>
      </c>
      <c r="D27" s="140">
        <v>1389</v>
      </c>
      <c r="E27" s="152"/>
      <c r="F27" s="152"/>
      <c r="G27" s="152"/>
      <c r="H27" s="152"/>
      <c r="I27" s="153"/>
      <c r="J27" s="209"/>
      <c r="K27" s="152"/>
      <c r="L27" s="152"/>
      <c r="M27" s="152"/>
      <c r="N27" s="152"/>
      <c r="O27" s="153"/>
      <c r="P27" s="186">
        <f>SUM(D27:O27)</f>
        <v>1389</v>
      </c>
      <c r="Q27" s="187"/>
      <c r="R27" s="6"/>
    </row>
    <row r="28" spans="2:20" ht="15.75" customHeight="1" thickBot="1" x14ac:dyDescent="0.25">
      <c r="B28" s="5"/>
      <c r="C28" s="33" t="s">
        <v>27</v>
      </c>
      <c r="D28" s="178">
        <f>+IF(D27&gt;0,D26/D27,"")</f>
        <v>0.86681065514758815</v>
      </c>
      <c r="E28" s="179"/>
      <c r="F28" s="179"/>
      <c r="G28" s="179"/>
      <c r="H28" s="179"/>
      <c r="I28" s="208"/>
      <c r="J28" s="178" t="str">
        <f>+IF(J27&gt;0,J26/J27,"")</f>
        <v/>
      </c>
      <c r="K28" s="179"/>
      <c r="L28" s="179"/>
      <c r="M28" s="179"/>
      <c r="N28" s="179"/>
      <c r="O28" s="180"/>
      <c r="P28" s="188">
        <f>P26/P27</f>
        <v>0.86681065514758815</v>
      </c>
      <c r="Q28" s="189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42"/>
      <c r="J31" s="142"/>
      <c r="K31" s="142"/>
      <c r="L31" s="142"/>
      <c r="M31" s="142"/>
      <c r="N31" s="142"/>
      <c r="O31" s="142"/>
      <c r="P31" s="142"/>
      <c r="Q31" s="1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1" t="s">
        <v>20</v>
      </c>
      <c r="D42" s="92"/>
      <c r="E42" s="92"/>
      <c r="F42" s="92"/>
      <c r="G42" s="92"/>
      <c r="H42" s="92"/>
      <c r="I42" s="92"/>
      <c r="J42" s="92"/>
      <c r="K42" s="82" t="s">
        <v>58</v>
      </c>
      <c r="L42" s="83"/>
      <c r="M42" s="83"/>
      <c r="N42" s="83"/>
      <c r="O42" s="83"/>
      <c r="P42" s="83"/>
      <c r="Q42" s="84"/>
      <c r="R42" s="6"/>
    </row>
    <row r="43" spans="2:18" ht="28.5" customHeight="1" thickBot="1" x14ac:dyDescent="0.25">
      <c r="B43" s="5"/>
      <c r="C43" s="28"/>
      <c r="D43" s="29" t="s">
        <v>60</v>
      </c>
      <c r="E43" s="147" t="s">
        <v>61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38.25" customHeight="1" thickBot="1" x14ac:dyDescent="0.25">
      <c r="B44" s="5"/>
      <c r="C44" s="13" t="s">
        <v>18</v>
      </c>
      <c r="D44" s="34" t="s">
        <v>97</v>
      </c>
      <c r="E44" s="211" t="s">
        <v>98</v>
      </c>
      <c r="F44" s="212"/>
      <c r="G44" s="212"/>
      <c r="H44" s="212"/>
      <c r="I44" s="212"/>
      <c r="J44" s="213"/>
      <c r="K44" s="214" t="s">
        <v>99</v>
      </c>
      <c r="L44" s="214"/>
      <c r="M44" s="214"/>
      <c r="N44" s="214"/>
      <c r="O44" s="214"/>
      <c r="P44" s="214"/>
      <c r="Q44" s="215"/>
      <c r="R44" s="6"/>
    </row>
    <row r="45" spans="2:18" ht="38.25" customHeight="1" thickBot="1" x14ac:dyDescent="0.25">
      <c r="B45" s="5"/>
      <c r="C45" s="13" t="s">
        <v>19</v>
      </c>
      <c r="D45" s="35"/>
      <c r="E45" s="210"/>
      <c r="F45" s="192"/>
      <c r="G45" s="192"/>
      <c r="H45" s="192"/>
      <c r="I45" s="192"/>
      <c r="J45" s="193"/>
      <c r="K45" s="184"/>
      <c r="L45" s="184"/>
      <c r="M45" s="184"/>
      <c r="N45" s="184"/>
      <c r="O45" s="184"/>
      <c r="P45" s="184"/>
      <c r="Q45" s="185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88"/>
      <c r="N94" s="88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80"/>
      <c r="N95" s="80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80"/>
      <c r="N96" s="80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80"/>
      <c r="N97" s="80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80"/>
      <c r="N98" s="80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80"/>
      <c r="N99" s="80"/>
    </row>
    <row r="100" spans="3:14" hidden="1" x14ac:dyDescent="0.2">
      <c r="C100" s="20" t="s">
        <v>38</v>
      </c>
      <c r="D100" s="21"/>
      <c r="M100" s="88"/>
      <c r="N100" s="88"/>
    </row>
    <row r="101" spans="3:14" ht="66" hidden="1" customHeight="1" x14ac:dyDescent="0.2">
      <c r="C101" s="20" t="s">
        <v>39</v>
      </c>
      <c r="D101" s="21"/>
      <c r="M101" s="96"/>
      <c r="N101" s="96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  <mergeCell ref="K44:Q44"/>
    <mergeCell ref="P27:Q27"/>
    <mergeCell ref="P28:Q28"/>
    <mergeCell ref="P25:Q25"/>
    <mergeCell ref="P26:Q26"/>
    <mergeCell ref="B20:R20"/>
    <mergeCell ref="C23:Q23"/>
    <mergeCell ref="P24:Q24"/>
    <mergeCell ref="D24:I24"/>
    <mergeCell ref="J24:O24"/>
    <mergeCell ref="D25:I25"/>
    <mergeCell ref="D26:I26"/>
    <mergeCell ref="D27:I27"/>
    <mergeCell ref="D28:I28"/>
    <mergeCell ref="J25:O25"/>
    <mergeCell ref="J26:O26"/>
    <mergeCell ref="J27:O27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P26:P27 J26 D26"/>
    <dataValidation allowBlank="1" showInputMessage="1" showErrorMessage="1" prompt="Identifique el valor registrado en el denominador de la fórmula de cálculo" sqref="J27 D27"/>
    <dataValidation allowBlank="1" showInputMessage="1" showErrorMessage="1" prompt="Identifique el resultado del indicador en la medición desarrollada" sqref="J28 P28 D28"/>
    <dataValidation allowBlank="1" showInputMessage="1" showErrorMessage="1" prompt="Realice un pequeño análisis, acerca del cumplimiento o incumplimiento del indicador, identificando los factores que fueron relevantes en el resultado del indicador." sqref="C44:C45 E45:J45 E44"/>
    <dataValidation type="list" allowBlank="1" showInputMessage="1" showErrorMessage="1" sqref="D8:I8">
      <formula1>$C$94:$C$108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$J$94:$J$98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</vt:i4>
      </vt:variant>
    </vt:vector>
  </HeadingPairs>
  <TitlesOfParts>
    <vt:vector size="15" baseType="lpstr">
      <vt:lpstr>Encuesta</vt:lpstr>
      <vt:lpstr>Soportes</vt:lpstr>
      <vt:lpstr>Back Up</vt:lpstr>
      <vt:lpstr>'Back Up'!Área_de_impresión</vt:lpstr>
      <vt:lpstr>Encuesta!Área_de_impresión</vt:lpstr>
      <vt:lpstr>Soportes!Área_de_impresión</vt:lpstr>
      <vt:lpstr>'Back Up'!Fuente_indicador</vt:lpstr>
      <vt:lpstr>Soportes!Fuente_indicador</vt:lpstr>
      <vt:lpstr>Fuente_indicador</vt:lpstr>
      <vt:lpstr>'Back Up'!Periodicidad</vt:lpstr>
      <vt:lpstr>Soportes!Periodicidad</vt:lpstr>
      <vt:lpstr>Periodicidad</vt:lpstr>
      <vt:lpstr>'Back Up'!Tipo_indicador</vt:lpstr>
      <vt:lpstr>Encuesta!Tipo_indicador</vt:lpstr>
      <vt:lpstr>Soportes!Tipo_indicador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2019-06-25T21:29:55Z</cp:lastPrinted>
  <dcterms:created xsi:type="dcterms:W3CDTF">2013-03-27T13:59:56Z</dcterms:created>
  <dcterms:modified xsi:type="dcterms:W3CDTF">2025-07-28T16:21:04Z</dcterms:modified>
</cp:coreProperties>
</file>