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3 Tr\"/>
    </mc:Choice>
  </mc:AlternateContent>
  <bookViews>
    <workbookView xWindow="-120" yWindow="-120" windowWidth="20730" windowHeight="11160" tabRatio="981"/>
  </bookViews>
  <sheets>
    <sheet name="Contrataciónes Radicadas" sheetId="33" r:id="rId1"/>
    <sheet name="Seguimiento Contractual" sheetId="34" r:id="rId2"/>
    <sheet name="Informes Finales Radicados" sheetId="27" r:id="rId3"/>
  </sheets>
  <definedNames>
    <definedName name="_xlnm.Print_Area" localSheetId="0">'Contrataciónes Radicadas'!$B$2:$R$49</definedName>
    <definedName name="_xlnm.Print_Area" localSheetId="2">'Informes Finales Radicados'!$B$2:$R$47</definedName>
    <definedName name="_xlnm.Print_Area" localSheetId="1">'Seguimiento Contractual'!$B$2:$R$49</definedName>
    <definedName name="Financiera">#REF!</definedName>
    <definedName name="Fuente_indicador" localSheetId="0">'Contrataciónes Radicadas'!$M$96:$M$102</definedName>
    <definedName name="Fuente_indicador" localSheetId="2">'Informes Finales Radicados'!#REF!</definedName>
    <definedName name="Fuente_indicador" localSheetId="1">'Seguimiento Contractual'!$M$96:$M$102</definedName>
    <definedName name="GESTIÓN_ADMINISTRATIVA_Y_FINANCIERA" localSheetId="0">#REF!</definedName>
    <definedName name="GESTIÓN_ADMINISTRATIVA_Y_FINANCIERA" localSheetId="2">#REF!</definedName>
    <definedName name="GESTIÓN_ADMINISTRATIVA_Y_FINANCIERA" localSheetId="1">#REF!</definedName>
    <definedName name="GESTIÓN_CONTRACTUAL" localSheetId="0">#REF!</definedName>
    <definedName name="GESTIÓN_CONTRACTUAL" localSheetId="2">#REF!</definedName>
    <definedName name="GESTIÓN_CONTRACTUAL" localSheetId="1">#REF!</definedName>
    <definedName name="GESTIÓN_DE_EVALUACIÓN_Y_MEJORA" localSheetId="0">#REF!</definedName>
    <definedName name="GESTIÓN_DE_EVALUACIÓN_Y_MEJORA" localSheetId="2">#REF!</definedName>
    <definedName name="GESTIÓN_DE_EVALUACIÓN_Y_MEJORA" localSheetId="1">#REF!</definedName>
    <definedName name="GESTIÓN_DE_LA_INFORMACIÓN_Y_LAS_COMUNICACIONES" localSheetId="0">#REF!</definedName>
    <definedName name="GESTIÓN_DE_LA_INFORMACIÓN_Y_LAS_COMUNICACIONES" localSheetId="2">#REF!</definedName>
    <definedName name="GESTIÓN_DE_LA_INFORMACIÓN_Y_LAS_COMUNICACIONES" localSheetId="1">#REF!</definedName>
    <definedName name="GESTIÓN_DE_LA_INFRAESTRUCTURA" localSheetId="0">#REF!</definedName>
    <definedName name="GESTIÓN_DE_LA_INFRAESTRUCTURA" localSheetId="2">#REF!</definedName>
    <definedName name="GESTIÓN_DE_LA_INFRAESTRUCTURA" localSheetId="1">#REF!</definedName>
    <definedName name="GESTIÓN_DE_RECURSOS" localSheetId="0">#REF!</definedName>
    <definedName name="GESTIÓN_DE_RECURSOS" localSheetId="2">#REF!</definedName>
    <definedName name="GESTIÓN_DE_RECURSOS" localSheetId="1">#REF!</definedName>
    <definedName name="GESTIÓN_DE_SUMINISTRO_DE_BIENES_Y_SERVICIOS" localSheetId="0">#REF!</definedName>
    <definedName name="GESTIÓN_DE_SUMINISTRO_DE_BIENES_Y_SERVICIOS" localSheetId="2">#REF!</definedName>
    <definedName name="GESTIÓN_DE_SUMINISTRO_DE_BIENES_Y_SERVICIOS" localSheetId="1">#REF!</definedName>
    <definedName name="GESTIÓN_JURÍDICA" localSheetId="0">#REF!</definedName>
    <definedName name="GESTIÓN_JURÍDICA" localSheetId="2">#REF!</definedName>
    <definedName name="GESTIÓN_JURÍDICA" localSheetId="1">#REF!</definedName>
    <definedName name="INVESTIGACIÓN_Y_DESARROLLO_DE_LA_GESTIÓN_PENITENCIARIA_Y_CARCELARIA" localSheetId="0">#REF!</definedName>
    <definedName name="INVESTIGACIÓN_Y_DESARROLLO_DE_LA_GESTIÓN_PENITENCIARIA_Y_CARCELARIA" localSheetId="2">#REF!</definedName>
    <definedName name="INVESTIGACIÓN_Y_DESARROLLO_DE_LA_GESTIÓN_PENITENCIARIA_Y_CARCELARIA" localSheetId="1">#REF!</definedName>
    <definedName name="Periodicidad" localSheetId="0">'Contrataciónes Radicadas'!$I$96:$I$101</definedName>
    <definedName name="Periodicidad" localSheetId="2">'Informes Finales Radicados'!#REF!</definedName>
    <definedName name="Periodicidad" localSheetId="1">'Seguimiento Contractual'!$I$96:$I$101</definedName>
    <definedName name="PLANEACIÓN_ESTRATÉGICA_Y_GESTIÓN_ORGANIZACIONAL" localSheetId="0">#REF!</definedName>
    <definedName name="PLANEACIÓN_ESTRATÉGICA_Y_GESTIÓN_ORGANIZACIONAL" localSheetId="2">#REF!</definedName>
    <definedName name="PLANEACIÓN_ESTRATÉGICA_Y_GESTIÓN_ORGANIZACIONAL" localSheetId="1">#REF!</definedName>
    <definedName name="Procesos" localSheetId="0">#REF!</definedName>
    <definedName name="Procesos" localSheetId="2">#REF!</definedName>
    <definedName name="Procesos" localSheetId="1">#REF!</definedName>
    <definedName name="Tipo_indicador" localSheetId="0">'Contrataciónes Radicadas'!$H$96:$H$98</definedName>
    <definedName name="Tipo_indicador" localSheetId="2">'Informes Finales Radicados'!#REF!</definedName>
    <definedName name="Tipo_indicador" localSheetId="1">'Seguimiento Contractual'!$H$96:$H$98</definedName>
  </definedNames>
  <calcPr calcId="162913"/>
  <fileRecoveryPr repairLoad="1"/>
</workbook>
</file>

<file path=xl/calcChain.xml><?xml version="1.0" encoding="utf-8"?>
<calcChain xmlns="http://schemas.openxmlformats.org/spreadsheetml/2006/main">
  <c r="P27" i="34" l="1"/>
  <c r="P26" i="34"/>
  <c r="D28" i="33"/>
  <c r="P27" i="33"/>
  <c r="P26" i="33"/>
  <c r="P28" i="33" l="1"/>
  <c r="P28" i="34"/>
  <c r="M28" i="34" l="1"/>
  <c r="J28" i="34"/>
  <c r="G28" i="34"/>
  <c r="D28" i="34"/>
  <c r="G28" i="33"/>
  <c r="J28" i="33"/>
  <c r="M28" i="33"/>
  <c r="J28" i="27" l="1"/>
  <c r="D28" i="27"/>
</calcChain>
</file>

<file path=xl/sharedStrings.xml><?xml version="1.0" encoding="utf-8"?>
<sst xmlns="http://schemas.openxmlformats.org/spreadsheetml/2006/main" count="258" uniqueCount="118">
  <si>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</si>
  <si>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</si>
  <si>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</si>
  <si>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</si>
  <si>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</si>
  <si>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</si>
  <si>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</si>
  <si>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</si>
  <si>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</si>
  <si>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</si>
  <si>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</si>
  <si>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</si>
  <si>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</si>
  <si>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</si>
  <si>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</si>
  <si>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</si>
  <si>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</si>
  <si>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</si>
  <si>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</si>
  <si>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</si>
  <si>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</si>
  <si>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</si>
  <si>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</si>
  <si>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</si>
  <si>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</si>
  <si>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</si>
  <si>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</si>
  <si>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</si>
  <si>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</si>
  <si>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</si>
  <si>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</si>
  <si>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</si>
  <si>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</si>
  <si>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</si>
  <si>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</si>
  <si>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</si>
  <si>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</si>
  <si>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</si>
  <si>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</si>
  <si>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</si>
  <si>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</si>
  <si>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</si>
  <si>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</si>
  <si>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</si>
  <si>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</si>
  <si>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</si>
  <si>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</si>
  <si>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</si>
  <si>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</si>
  <si>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</si>
  <si>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</si>
  <si>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</si>
  <si>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</si>
  <si>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</si>
  <si>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</si>
  <si>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</si>
  <si>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</si>
  <si>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</si>
  <si>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</si>
  <si>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</si>
  <si>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</si>
  <si>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</si>
  <si>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HOJA DE VIDA DE INDICADOR DE GESTION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</si>
  <si>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</si>
  <si>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</si>
  <si>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</si>
  <si>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</si>
  <si>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</si>
  <si>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</si>
  <si>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</si>
  <si>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</si>
  <si>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</si>
  <si>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</si>
  <si>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</si>
  <si>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</si>
  <si>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Porcentaje</t>
  </si>
  <si>
    <t>CÓDIGO: GMC-FO-003</t>
  </si>
  <si>
    <t>Trimestre I</t>
  </si>
  <si>
    <t>Trimestre II</t>
  </si>
  <si>
    <t>Trimestre III</t>
  </si>
  <si>
    <t>Trimestre IV</t>
  </si>
  <si>
    <t>Bimestral</t>
  </si>
  <si>
    <t>ANALISIS DE RESULTADOS 3:</t>
  </si>
  <si>
    <t>CÓDIGO: GMC-FO-005</t>
  </si>
  <si>
    <t>HOJA DE VIDA DE INDICADOR DE GESTIÓN</t>
  </si>
  <si>
    <t>&gt;80%</t>
  </si>
  <si>
    <t>70%-80%</t>
  </si>
  <si>
    <t>&lt;70%</t>
  </si>
  <si>
    <t>Procedimiento Fondo Cuenta</t>
  </si>
  <si>
    <t>Base de contratación.</t>
  </si>
  <si>
    <t>Cumplimiento de la revisión y radicación de las solicitudes de contratación a Fondo Cuenta de la Secretaria Distrital de Hacienda.</t>
  </si>
  <si>
    <t>VERSIÓN: 3</t>
  </si>
  <si>
    <t>FECHA: 15-Mar-2019</t>
  </si>
  <si>
    <t>Semestre I</t>
  </si>
  <si>
    <t>Semestre II</t>
  </si>
  <si>
    <t>VERSIÓN: 03</t>
  </si>
  <si>
    <t>Director Financiero</t>
  </si>
  <si>
    <t>Contrataciónes Radicadas</t>
  </si>
  <si>
    <t>Seguimiento Contractual</t>
  </si>
  <si>
    <t>Base Informes finales de supervisión de contratos radicados.
Base de contratación.</t>
  </si>
  <si>
    <t>Informes Finales Radicados</t>
  </si>
  <si>
    <r>
      <rPr>
        <sz val="10"/>
        <rFont val="Calibri"/>
        <family val="2"/>
      </rPr>
      <t>&gt; 15</t>
    </r>
    <r>
      <rPr>
        <sz val="10"/>
        <rFont val="Arial"/>
        <family val="2"/>
      </rPr>
      <t>%</t>
    </r>
  </si>
  <si>
    <t>7% - 15%</t>
  </si>
  <si>
    <t>&lt;7%</t>
  </si>
  <si>
    <t>Seguimiento a la contratación 2021 a los Supervisores designados por la Secretaria Distrital de Hacienda para la adquisición de bienes y servicios en el Concejo de Bogotá D.C.</t>
  </si>
  <si>
    <t>(Número de informes de seguimiento a la contratación entregados los Supervisores del Concejo de Bogotá D.C. en el trimestre de 2021)/ (Total de Supervisores del Concejo de Bogotá D.C.en el trimestre de 2021) * 100%</t>
  </si>
  <si>
    <t>Eficiencia</t>
  </si>
  <si>
    <t>Establece el numero de informes finales de supervisión radicados en el semestre y pendientes del semestre anterior a la Secretaria Distrital de Hacienda, de acuerdo al total de contratos terminados en el año corrido.</t>
  </si>
  <si>
    <t>(Informes finales de supervisión radicados en el semestre ante la Subdirección de Asuntos Contractuales de la Secretaria Distrital de Hacienda + pendientes en el semestre anterior) / (Contratos terminados en el año corrido) x 100%</t>
  </si>
  <si>
    <t>Indicador revisado y/o actualizado y aprobado por el lider del proceso 17/03/2021</t>
  </si>
  <si>
    <t>(Solicitudes de contratación revisados y radicados a Fondo Cuenta de la Secretaría Distrital de Hacienda en el trimestre + pendientes en el trimestre anterior) / Total de solicitudes de contratación recibidas en Fondo Cuenta del Concejo de Bogotá D.C.en el trimestre + pendientes en el trimestre anterior) * 100%</t>
  </si>
  <si>
    <t xml:space="preserve">De un total de 234 lineas de contratacion dde cada una de las areas de la corporacion  durante 1 trimestre, efectivamente se han radicado 166  al Fondo Cuenta de la Secretaria Distrital de Hacienda. De estas radicaciónes, 115 corresponden a solicitudes de contratación de prestación de servicios, 51 corresponden a contratistas proveedores de bienes y servicios a la corporación . Fuente: Base de Datos Fondo Cuenta. </t>
  </si>
  <si>
    <t xml:space="preserve">Durante el transcurso del primer trimestre se enviaron los respectivos memorandos a cada supervision en aras de hacer seguimiento al proceso de radicacion de las lineas del Plan Anual de Adquisiciones las cuales fueron tramitados mediante 4 memorandos por mes. </t>
  </si>
  <si>
    <t xml:space="preserve">De un total de 230 necesidades de contratación solicitadas a la Dirección Financiera durante el periodio, 230  fueron los radicados al Fondo Cuenta de la Secretaria Distrital de Hacienda. De estas radicaciónes,161  corresponden a solicitudes de contratación de prestación de servicios, 41 corresponden a contratistas proveedores de bienes y servicios a la corporación y 41 correpsonden a proveedores de bienes y servicios para el proceso de sistemas. Fuente: Base de Datos Fondo Cuenta. </t>
  </si>
  <si>
    <t>En el marco del seguimiento contractual, para el segundo trimestre se notificaron a las supervisiones la pertinencia conforme a los lineamientos establecidos al interior de la Corporación y de la Secretaría Distrital de Hacienda en su calidad de ordenadora del gasto, la atención en las gestiones de liquidación y cierre contractual de los contratos que prestan los bienes y servicios para la Corporación.
Fuente: Archivo de gestión Fondo Cuenta.</t>
  </si>
  <si>
    <r>
      <t xml:space="preserve">Como se evidencia a la fecha se encuentran radicados el 18% de los informes finales de supervisión alcanzando el umbral de cumplimiento alto de esta meta, no obstante cabe resaltar que la radicación, tramite de informes finales y demás actividades relacionadas con el cierre y liquidación de expediente contractual son responsabilidad de la supervisión del contrato como se menciona en el documento “GUIA PARA EL EJERCICIO DE LAS FUNCIONES DE SUPERVISIÓN Y OBLIGACIONES DE LA INTERVENTORÍA, Guía 115-G-03”. En atención a esto la dirección financiera se encarga de prestar apoyo y asesoría a los supervisores con el fin de dar trámite a estos documentos.
</t>
    </r>
    <r>
      <rPr>
        <sz val="9"/>
        <rFont val="Arial"/>
        <family val="2"/>
      </rPr>
      <t>“El Supervisor o Interventor tramitará el Cierre del Expediente Contractual, Formato 115-F.63, en el módulo IG4S/MM y posteriormente lo enviará a la SAC para su publicación en SECOP I si el contrato fue publicado en esa plataforma.
Si el contrato tuvo su origen en la plataforma Secop II, el Supervisor o Interventor tramitará el Cierre del Expediente Contractual, Formato 115-F.63, en el módulo IG4S/MM y posteriormente lo publicará en el Secop II, el Supervisor deberá seguir enviando a la SAC los informes periódicos de supervisión, informes finales y actas de liquidación para que desde la SAC sean publicados en SECOP I.” (SECRETARÍA DE HACIENDA, 2022)</t>
    </r>
  </si>
  <si>
    <r>
      <t xml:space="preserve">De un total de 425 lineas de contratacion de cada una de las areas de la corporacion  durante 3 trimestre, efectivamente se han radicado 329  al Fondo Cuenta de la Secretaria Distrital de Hacienda. De estas radicaciónes, 228 corresponden a solicitudes de contratación de prestación de servicios, y 101 corresponden a contratistas proveedores de bienes y servicios a la corporación. 68 lineas eliminadas, 28 lineas pendientes de radicar 
</t>
    </r>
    <r>
      <rPr>
        <sz val="9"/>
        <rFont val="Arial"/>
        <family val="2"/>
      </rPr>
      <t>Fuente: Base de Datos Fondo Cuenta.</t>
    </r>
    <r>
      <rPr>
        <sz val="10"/>
        <rFont val="Arial"/>
        <family val="2"/>
      </rPr>
      <t xml:space="preserve"> </t>
    </r>
  </si>
  <si>
    <t xml:space="preserve">Durante el transcurso del tercer trimestre se enviaron los respectivos memorandos a cada supervision en aras de hacer seguimiento al proceso de radicacion de las lineas del Plan Anual de Adquisiciones las cuales fueron tramitados mediante  memorandos mensuales enviados a cada una de las areas que tienen supervision y que tenian lineas pendientes de radicar.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</si>
</sst>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1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26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4" fillId="0" borderId="0"/>
    <xf numFmtId="0" fontId="3" fillId="0" borderId="0"/>
    <xf numFmtId="0" fontId="3" fillId="0" borderId="0">
      <alignment horizontal="left" wrapText="1"/>
    </xf>
    <xf numFmtId="0" fontId="25" fillId="0" borderId="0"/>
    <xf numFmtId="0" fontId="3" fillId="23" borderId="5" applyNumberFormat="0" applyFont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44">
    <xf numFmtId="0" fontId="0" fillId="0" borderId="0" xfId="0"/>
    <xf numFmtId="0" fontId="3" fillId="0" borderId="0" xfId="0" applyFont="1"/>
    <xf numFmtId="0" fontId="3" fillId="0" borderId="10" xfId="0" applyFont="1" applyBorder="1"/>
    <xf numFmtId="0" fontId="3" fillId="0" borderId="11" xfId="0" applyFont="1" applyBorder="1"/>
    <xf numFmtId="9" fontId="22" fillId="27" borderId="12" xfId="51" applyFont="1" applyFill="1" applyBorder="1" applyAlignment="1" applyProtection="1">
      <alignment horizontal="left" vertical="center" wrapText="1"/>
      <protection locked="0"/>
    </xf>
    <xf numFmtId="0" fontId="21" fillId="0" borderId="0" xfId="43" applyFont="1" applyFill="1" applyBorder="1" applyAlignment="1" applyProtection="1">
      <alignment vertical="center"/>
    </xf>
    <xf numFmtId="0" fontId="21" fillId="0" borderId="0" xfId="43" applyFont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22" fillId="0" borderId="0" xfId="0" applyFont="1"/>
    <xf numFmtId="0" fontId="3" fillId="0" borderId="0" xfId="0" applyFont="1" applyAlignment="1">
      <alignment horizontal="left"/>
    </xf>
    <xf numFmtId="0" fontId="22" fillId="0" borderId="16" xfId="0" applyFont="1" applyBorder="1" applyAlignment="1" applyProtection="1">
      <alignment vertical="center" wrapText="1"/>
      <protection locked="0"/>
    </xf>
    <xf numFmtId="0" fontId="22" fillId="0" borderId="17" xfId="0" applyFont="1" applyBorder="1" applyAlignment="1" applyProtection="1">
      <alignment vertical="center" wrapText="1"/>
      <protection locked="0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27" fillId="0" borderId="0" xfId="0" applyFont="1" applyAlignment="1">
      <alignment vertical="center"/>
    </xf>
    <xf numFmtId="0" fontId="28" fillId="29" borderId="16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7" fillId="0" borderId="26" xfId="0" applyFont="1" applyBorder="1"/>
    <xf numFmtId="0" fontId="27" fillId="0" borderId="26" xfId="0" applyFont="1" applyBorder="1" applyAlignment="1">
      <alignment vertical="center" wrapText="1"/>
    </xf>
    <xf numFmtId="0" fontId="27" fillId="0" borderId="0" xfId="0" applyFont="1"/>
    <xf numFmtId="0" fontId="30" fillId="0" borderId="26" xfId="0" applyFont="1" applyBorder="1" applyAlignment="1">
      <alignment vertical="center" wrapText="1"/>
    </xf>
    <xf numFmtId="0" fontId="3" fillId="0" borderId="26" xfId="0" applyFont="1" applyBorder="1"/>
    <xf numFmtId="0" fontId="22" fillId="0" borderId="24" xfId="0" applyFont="1" applyBorder="1"/>
    <xf numFmtId="0" fontId="22" fillId="0" borderId="26" xfId="0" applyFont="1" applyBorder="1"/>
    <xf numFmtId="0" fontId="31" fillId="0" borderId="27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2" fillId="28" borderId="30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/>
    </xf>
    <xf numFmtId="0" fontId="22" fillId="28" borderId="29" xfId="0" applyFont="1" applyFill="1" applyBorder="1" applyAlignment="1">
      <alignment horizontal="center" vertical="center" wrapText="1"/>
    </xf>
    <xf numFmtId="0" fontId="22" fillId="28" borderId="28" xfId="0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 applyProtection="1">
      <alignment vertical="top" wrapText="1"/>
      <protection locked="0"/>
    </xf>
    <xf numFmtId="14" fontId="3" fillId="0" borderId="22" xfId="0" applyNumberFormat="1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 applyProtection="1">
      <alignment horizontal="center" vertical="center" wrapText="1"/>
      <protection locked="0"/>
    </xf>
    <xf numFmtId="14" fontId="3" fillId="0" borderId="31" xfId="0" applyNumberFormat="1" applyFont="1" applyBorder="1" applyAlignment="1" applyProtection="1">
      <alignment horizontal="left" vertical="center" wrapText="1"/>
      <protection locked="0"/>
    </xf>
    <xf numFmtId="0" fontId="22" fillId="28" borderId="26" xfId="0" applyFont="1" applyFill="1" applyBorder="1" applyAlignment="1">
      <alignment horizontal="center"/>
    </xf>
    <xf numFmtId="0" fontId="22" fillId="28" borderId="26" xfId="0" applyFont="1" applyFill="1" applyBorder="1" applyAlignment="1">
      <alignment horizontal="center" vertical="center" wrapText="1"/>
    </xf>
    <xf numFmtId="0" fontId="21" fillId="0" borderId="0" xfId="43" applyFont="1" applyAlignment="1">
      <alignment vertical="center" wrapText="1"/>
    </xf>
    <xf numFmtId="0" fontId="21" fillId="0" borderId="0" xfId="43" applyFont="1" applyAlignment="1">
      <alignment vertical="center"/>
    </xf>
    <xf numFmtId="14" fontId="3" fillId="0" borderId="31" xfId="0" applyNumberFormat="1" applyFont="1" applyBorder="1" applyAlignment="1" applyProtection="1">
      <alignment horizontal="center" vertical="center" wrapText="1"/>
      <protection locked="0"/>
    </xf>
    <xf numFmtId="14" fontId="3" fillId="0" borderId="17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2" fillId="0" borderId="32" xfId="0" quotePrefix="1" applyFont="1" applyBorder="1" applyAlignment="1">
      <alignment horizontal="center" vertical="center"/>
    </xf>
    <xf numFmtId="0" fontId="22" fillId="0" borderId="20" xfId="0" quotePrefix="1" applyFont="1" applyBorder="1" applyAlignment="1">
      <alignment horizontal="center" vertical="center"/>
    </xf>
    <xf numFmtId="0" fontId="22" fillId="0" borderId="37" xfId="0" quotePrefix="1" applyFont="1" applyBorder="1" applyAlignment="1">
      <alignment horizontal="center" vertical="center"/>
    </xf>
    <xf numFmtId="0" fontId="22" fillId="0" borderId="10" xfId="0" quotePrefix="1" applyFont="1" applyBorder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2" fillId="0" borderId="38" xfId="0" quotePrefix="1" applyFont="1" applyBorder="1" applyAlignment="1">
      <alignment horizontal="center" vertical="center"/>
    </xf>
    <xf numFmtId="0" fontId="22" fillId="0" borderId="16" xfId="0" quotePrefix="1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39" xfId="0" quotePrefix="1" applyFont="1" applyBorder="1" applyAlignment="1">
      <alignment horizontal="center" vertical="center"/>
    </xf>
    <xf numFmtId="0" fontId="3" fillId="30" borderId="26" xfId="47" quotePrefix="1" applyFill="1" applyBorder="1" applyAlignment="1">
      <alignment horizontal="left" vertical="center"/>
    </xf>
    <xf numFmtId="0" fontId="23" fillId="27" borderId="35" xfId="43" applyFont="1" applyFill="1" applyBorder="1" applyAlignment="1" applyProtection="1">
      <alignment horizontal="center" vertical="center" wrapText="1"/>
    </xf>
    <xf numFmtId="0" fontId="23" fillId="27" borderId="46" xfId="43" applyFont="1" applyFill="1" applyBorder="1" applyAlignment="1" applyProtection="1">
      <alignment horizontal="center" vertical="center" wrapText="1"/>
    </xf>
    <xf numFmtId="0" fontId="3" fillId="0" borderId="17" xfId="43" applyFont="1" applyFill="1" applyBorder="1" applyAlignment="1" applyProtection="1">
      <protection locked="0"/>
    </xf>
    <xf numFmtId="0" fontId="3" fillId="0" borderId="23" xfId="43" applyFont="1" applyFill="1" applyBorder="1" applyAlignment="1" applyProtection="1">
      <protection locked="0"/>
    </xf>
    <xf numFmtId="0" fontId="3" fillId="0" borderId="24" xfId="43" applyFont="1" applyFill="1" applyBorder="1" applyAlignment="1" applyProtection="1">
      <protection locked="0"/>
    </xf>
    <xf numFmtId="9" fontId="22" fillId="27" borderId="32" xfId="51" applyFont="1" applyFill="1" applyBorder="1" applyAlignment="1" applyProtection="1">
      <alignment horizontal="left" vertical="center" wrapText="1"/>
      <protection locked="0"/>
    </xf>
    <xf numFmtId="9" fontId="22" fillId="27" borderId="27" xfId="51" applyFont="1" applyFill="1" applyBorder="1" applyAlignment="1" applyProtection="1">
      <alignment horizontal="left" vertical="center" wrapText="1"/>
      <protection locked="0"/>
    </xf>
    <xf numFmtId="9" fontId="22" fillId="27" borderId="47" xfId="51" applyFont="1" applyFill="1" applyBorder="1" applyAlignment="1" applyProtection="1">
      <alignment horizontal="left" vertical="center" wrapText="1"/>
      <protection locked="0"/>
    </xf>
    <xf numFmtId="9" fontId="22" fillId="27" borderId="48" xfId="51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23" fillId="27" borderId="13" xfId="43" applyFont="1" applyFill="1" applyBorder="1" applyAlignment="1" applyProtection="1">
      <alignment horizontal="center"/>
    </xf>
    <xf numFmtId="0" fontId="23" fillId="27" borderId="52" xfId="43" applyFont="1" applyFill="1" applyBorder="1" applyAlignment="1" applyProtection="1">
      <alignment horizontal="center"/>
    </xf>
    <xf numFmtId="0" fontId="23" fillId="27" borderId="46" xfId="43" applyFont="1" applyFill="1" applyBorder="1" applyAlignment="1" applyProtection="1">
      <alignment horizontal="center"/>
    </xf>
    <xf numFmtId="0" fontId="23" fillId="27" borderId="12" xfId="43" applyFont="1" applyFill="1" applyBorder="1" applyAlignment="1" applyProtection="1">
      <alignment horizontal="center" vertical="center" wrapText="1"/>
    </xf>
    <xf numFmtId="0" fontId="23" fillId="27" borderId="53" xfId="43" applyFont="1" applyFill="1" applyBorder="1" applyAlignment="1" applyProtection="1">
      <alignment horizontal="center" vertical="center" wrapText="1"/>
    </xf>
    <xf numFmtId="0" fontId="23" fillId="27" borderId="12" xfId="43" applyFont="1" applyFill="1" applyBorder="1" applyAlignment="1" applyProtection="1">
      <alignment horizontal="center"/>
    </xf>
    <xf numFmtId="0" fontId="23" fillId="27" borderId="53" xfId="43" applyFont="1" applyFill="1" applyBorder="1" applyAlignment="1" applyProtection="1">
      <alignment horizontal="center"/>
    </xf>
    <xf numFmtId="0" fontId="3" fillId="0" borderId="32" xfId="43" applyFont="1" applyFill="1" applyBorder="1" applyAlignment="1" applyProtection="1">
      <alignment vertical="center" wrapText="1"/>
      <protection locked="0"/>
    </xf>
    <xf numFmtId="0" fontId="3" fillId="0" borderId="20" xfId="43" applyFont="1" applyFill="1" applyBorder="1" applyAlignment="1" applyProtection="1">
      <alignment vertical="center" wrapText="1"/>
      <protection locked="0"/>
    </xf>
    <xf numFmtId="0" fontId="3" fillId="0" borderId="27" xfId="43" applyFont="1" applyFill="1" applyBorder="1" applyAlignment="1" applyProtection="1">
      <alignment vertical="center" wrapText="1"/>
      <protection locked="0"/>
    </xf>
    <xf numFmtId="0" fontId="3" fillId="0" borderId="16" xfId="43" applyFont="1" applyFill="1" applyBorder="1" applyAlignment="1" applyProtection="1">
      <alignment vertical="center" wrapText="1"/>
      <protection locked="0"/>
    </xf>
    <xf numFmtId="0" fontId="3" fillId="0" borderId="18" xfId="43" applyFont="1" applyFill="1" applyBorder="1" applyAlignment="1" applyProtection="1">
      <alignment vertical="center" wrapText="1"/>
      <protection locked="0"/>
    </xf>
    <xf numFmtId="0" fontId="3" fillId="0" borderId="19" xfId="43" applyFont="1" applyFill="1" applyBorder="1" applyAlignment="1" applyProtection="1">
      <alignment vertical="center" wrapText="1"/>
      <protection locked="0"/>
    </xf>
    <xf numFmtId="0" fontId="23" fillId="27" borderId="13" xfId="43" applyFont="1" applyFill="1" applyBorder="1" applyAlignment="1" applyProtection="1">
      <alignment horizontal="center" vertical="center" wrapText="1"/>
    </xf>
    <xf numFmtId="0" fontId="23" fillId="27" borderId="52" xfId="43" applyFont="1" applyFill="1" applyBorder="1" applyAlignment="1" applyProtection="1">
      <alignment horizontal="center" vertical="center" wrapText="1"/>
    </xf>
    <xf numFmtId="0" fontId="23" fillId="27" borderId="54" xfId="43" applyFont="1" applyFill="1" applyBorder="1" applyAlignment="1" applyProtection="1">
      <alignment horizontal="center" vertical="center" wrapText="1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 vertical="center" wrapText="1"/>
    </xf>
    <xf numFmtId="0" fontId="28" fillId="29" borderId="23" xfId="0" applyFont="1" applyFill="1" applyBorder="1" applyAlignment="1">
      <alignment horizontal="center" vertical="center" wrapText="1"/>
    </xf>
    <xf numFmtId="0" fontId="28" fillId="29" borderId="24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9" fontId="22" fillId="27" borderId="17" xfId="51" applyFont="1" applyFill="1" applyBorder="1" applyAlignment="1" applyProtection="1">
      <alignment horizontal="left" vertical="center" wrapText="1"/>
      <protection locked="0"/>
    </xf>
    <xf numFmtId="9" fontId="22" fillId="27" borderId="24" xfId="51" applyFont="1" applyFill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22" fillId="28" borderId="34" xfId="0" applyFont="1" applyFill="1" applyBorder="1" applyAlignment="1" applyProtection="1">
      <alignment horizontal="center" vertical="center"/>
      <protection locked="0"/>
    </xf>
    <xf numFmtId="0" fontId="22" fillId="28" borderId="23" xfId="0" applyFont="1" applyFill="1" applyBorder="1" applyAlignment="1" applyProtection="1">
      <alignment horizontal="center" vertical="center"/>
      <protection locked="0"/>
    </xf>
    <xf numFmtId="0" fontId="22" fillId="28" borderId="55" xfId="0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2" fillId="28" borderId="56" xfId="0" applyFont="1" applyFill="1" applyBorder="1" applyAlignment="1">
      <alignment horizontal="center" vertical="center" wrapText="1"/>
    </xf>
    <xf numFmtId="0" fontId="22" fillId="28" borderId="57" xfId="0" applyFont="1" applyFill="1" applyBorder="1" applyAlignment="1">
      <alignment horizontal="center" vertical="center" wrapText="1"/>
    </xf>
    <xf numFmtId="0" fontId="23" fillId="27" borderId="14" xfId="43" applyFont="1" applyFill="1" applyBorder="1" applyAlignment="1" applyProtection="1">
      <alignment horizontal="center" vertical="center" wrapText="1"/>
    </xf>
    <xf numFmtId="0" fontId="23" fillId="27" borderId="15" xfId="43" applyFont="1" applyFill="1" applyBorder="1" applyAlignment="1" applyProtection="1">
      <alignment horizontal="center" vertical="center" wrapText="1"/>
    </xf>
    <xf numFmtId="0" fontId="22" fillId="24" borderId="12" xfId="47" applyFont="1" applyFill="1" applyBorder="1" applyAlignment="1">
      <alignment horizontal="center" vertical="center" wrapText="1"/>
    </xf>
    <xf numFmtId="0" fontId="22" fillId="24" borderId="53" xfId="47" applyFont="1" applyFill="1" applyBorder="1" applyAlignment="1">
      <alignment horizontal="center" vertical="center" wrapText="1"/>
    </xf>
    <xf numFmtId="0" fontId="3" fillId="0" borderId="13" xfId="43" applyFont="1" applyBorder="1" applyAlignment="1" applyProtection="1">
      <alignment horizontal="center" vertical="center" wrapText="1"/>
      <protection locked="0"/>
    </xf>
    <xf numFmtId="0" fontId="3" fillId="0" borderId="46" xfId="43" applyFont="1" applyBorder="1" applyAlignment="1" applyProtection="1">
      <alignment horizontal="center" vertical="center" wrapText="1"/>
      <protection locked="0"/>
    </xf>
    <xf numFmtId="0" fontId="22" fillId="25" borderId="40" xfId="47" applyFont="1" applyFill="1" applyBorder="1" applyAlignment="1">
      <alignment horizontal="center" vertical="center" wrapText="1"/>
    </xf>
    <xf numFmtId="0" fontId="22" fillId="25" borderId="33" xfId="47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22" fillId="26" borderId="41" xfId="47" applyFont="1" applyFill="1" applyBorder="1" applyAlignment="1">
      <alignment horizontal="center" vertical="center" wrapText="1"/>
    </xf>
    <xf numFmtId="0" fontId="22" fillId="26" borderId="42" xfId="47" applyFont="1" applyFill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28" fillId="29" borderId="17" xfId="0" applyFont="1" applyFill="1" applyBorder="1" applyAlignment="1">
      <alignment horizontal="center"/>
    </xf>
    <xf numFmtId="0" fontId="28" fillId="29" borderId="23" xfId="0" applyFont="1" applyFill="1" applyBorder="1" applyAlignment="1">
      <alignment horizontal="center"/>
    </xf>
    <xf numFmtId="0" fontId="28" fillId="29" borderId="24" xfId="0" applyFont="1" applyFill="1" applyBorder="1" applyAlignment="1">
      <alignment horizontal="center"/>
    </xf>
    <xf numFmtId="0" fontId="22" fillId="28" borderId="21" xfId="0" applyFont="1" applyFill="1" applyBorder="1" applyAlignment="1">
      <alignment horizontal="center" vertical="center" wrapText="1"/>
    </xf>
    <xf numFmtId="0" fontId="22" fillId="28" borderId="17" xfId="0" applyFont="1" applyFill="1" applyBorder="1" applyAlignment="1" applyProtection="1">
      <alignment horizontal="center" vertical="center"/>
      <protection locked="0"/>
    </xf>
    <xf numFmtId="9" fontId="22" fillId="0" borderId="13" xfId="51" applyFont="1" applyBorder="1" applyAlignment="1" applyProtection="1">
      <alignment horizontal="center"/>
      <protection locked="0"/>
    </xf>
    <xf numFmtId="0" fontId="22" fillId="0" borderId="52" xfId="51" applyNumberFormat="1" applyFont="1" applyBorder="1" applyAlignment="1" applyProtection="1">
      <alignment horizontal="center"/>
      <protection locked="0"/>
    </xf>
    <xf numFmtId="0" fontId="22" fillId="0" borderId="54" xfId="51" applyNumberFormat="1" applyFont="1" applyBorder="1" applyAlignment="1" applyProtection="1">
      <alignment horizontal="center"/>
      <protection locked="0"/>
    </xf>
    <xf numFmtId="9" fontId="22" fillId="0" borderId="35" xfId="51" applyFont="1" applyBorder="1" applyAlignment="1" applyProtection="1">
      <alignment horizontal="center"/>
      <protection locked="0"/>
    </xf>
    <xf numFmtId="9" fontId="22" fillId="0" borderId="60" xfId="51" applyFont="1" applyBorder="1" applyAlignment="1" applyProtection="1">
      <alignment horizontal="center"/>
      <protection locked="0"/>
    </xf>
    <xf numFmtId="0" fontId="22" fillId="0" borderId="61" xfId="51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28" fillId="29" borderId="17" xfId="0" applyFont="1" applyFill="1" applyBorder="1" applyAlignment="1">
      <alignment horizontal="center" vertical="center"/>
    </xf>
    <xf numFmtId="0" fontId="28" fillId="29" borderId="23" xfId="0" applyFont="1" applyFill="1" applyBorder="1" applyAlignment="1">
      <alignment horizontal="center" vertical="center"/>
    </xf>
    <xf numFmtId="0" fontId="28" fillId="29" borderId="20" xfId="0" applyFont="1" applyFill="1" applyBorder="1" applyAlignment="1">
      <alignment horizontal="center" vertical="center"/>
    </xf>
    <xf numFmtId="0" fontId="28" fillId="29" borderId="27" xfId="0" applyFont="1" applyFill="1" applyBorder="1" applyAlignment="1">
      <alignment horizontal="center" vertical="center"/>
    </xf>
    <xf numFmtId="0" fontId="22" fillId="0" borderId="23" xfId="0" applyFont="1" applyBorder="1" applyAlignment="1" applyProtection="1">
      <alignment horizontal="center" vertical="top" wrapText="1"/>
      <protection locked="0"/>
    </xf>
    <xf numFmtId="0" fontId="22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wrapText="1"/>
    </xf>
    <xf numFmtId="0" fontId="3" fillId="30" borderId="43" xfId="0" applyFont="1" applyFill="1" applyBorder="1" applyAlignment="1" applyProtection="1">
      <alignment horizontal="center" vertical="center" wrapText="1"/>
      <protection locked="0"/>
    </xf>
    <xf numFmtId="0" fontId="3" fillId="30" borderId="44" xfId="0" applyFont="1" applyFill="1" applyBorder="1" applyAlignment="1" applyProtection="1">
      <alignment horizontal="center" vertical="center" wrapText="1"/>
      <protection locked="0"/>
    </xf>
    <xf numFmtId="0" fontId="3" fillId="30" borderId="16" xfId="0" applyFont="1" applyFill="1" applyBorder="1" applyAlignment="1" applyProtection="1">
      <alignment horizontal="center" vertical="center" wrapText="1"/>
      <protection locked="0"/>
    </xf>
    <xf numFmtId="0" fontId="3" fillId="30" borderId="18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left" vertical="top" wrapText="1"/>
      <protection locked="0"/>
    </xf>
    <xf numFmtId="0" fontId="3" fillId="0" borderId="66" xfId="0" applyFont="1" applyBorder="1" applyAlignment="1" applyProtection="1">
      <alignment horizontal="left" vertical="top" wrapText="1"/>
      <protection locked="0"/>
    </xf>
    <xf numFmtId="0" fontId="3" fillId="0" borderId="67" xfId="0" applyFont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center" wrapText="1"/>
    </xf>
    <xf numFmtId="0" fontId="3" fillId="0" borderId="56" xfId="0" applyFont="1" applyFill="1" applyBorder="1" applyAlignment="1" applyProtection="1">
      <alignment horizontal="left" vertical="top" wrapText="1"/>
      <protection locked="0"/>
    </xf>
    <xf numFmtId="0" fontId="3" fillId="0" borderId="57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23" fillId="27" borderId="12" xfId="43" applyFont="1" applyFill="1" applyBorder="1" applyAlignment="1">
      <alignment horizontal="center" vertical="center" wrapText="1"/>
    </xf>
    <xf numFmtId="0" fontId="23" fillId="27" borderId="53" xfId="43" applyFont="1" applyFill="1" applyBorder="1" applyAlignment="1">
      <alignment horizontal="center" vertical="center" wrapText="1"/>
    </xf>
    <xf numFmtId="0" fontId="23" fillId="27" borderId="13" xfId="43" applyFont="1" applyFill="1" applyBorder="1" applyAlignment="1">
      <alignment horizontal="center"/>
    </xf>
    <xf numFmtId="0" fontId="23" fillId="27" borderId="46" xfId="43" applyFont="1" applyFill="1" applyBorder="1" applyAlignment="1">
      <alignment horizontal="center"/>
    </xf>
    <xf numFmtId="0" fontId="23" fillId="27" borderId="12" xfId="43" applyFont="1" applyFill="1" applyBorder="1" applyAlignment="1">
      <alignment horizontal="center"/>
    </xf>
    <xf numFmtId="0" fontId="23" fillId="27" borderId="53" xfId="43" applyFont="1" applyFill="1" applyBorder="1" applyAlignment="1">
      <alignment horizontal="center"/>
    </xf>
    <xf numFmtId="0" fontId="23" fillId="27" borderId="13" xfId="43" applyFont="1" applyFill="1" applyBorder="1" applyAlignment="1">
      <alignment horizontal="center" vertical="center" wrapText="1"/>
    </xf>
    <xf numFmtId="0" fontId="23" fillId="27" borderId="52" xfId="43" applyFont="1" applyFill="1" applyBorder="1" applyAlignment="1">
      <alignment horizontal="center" vertical="center" wrapText="1"/>
    </xf>
    <xf numFmtId="0" fontId="23" fillId="27" borderId="54" xfId="43" applyFont="1" applyFill="1" applyBorder="1" applyAlignment="1">
      <alignment horizontal="center" vertical="center" wrapText="1"/>
    </xf>
    <xf numFmtId="0" fontId="3" fillId="0" borderId="17" xfId="43" applyFont="1" applyBorder="1" applyAlignment="1" applyProtection="1">
      <alignment horizontal="left"/>
      <protection locked="0"/>
    </xf>
    <xf numFmtId="0" fontId="3" fillId="0" borderId="23" xfId="43" applyFont="1" applyBorder="1" applyAlignment="1" applyProtection="1">
      <alignment horizontal="left"/>
      <protection locked="0"/>
    </xf>
    <xf numFmtId="0" fontId="3" fillId="0" borderId="24" xfId="43" applyFont="1" applyBorder="1" applyAlignment="1" applyProtection="1">
      <alignment horizontal="left"/>
      <protection locked="0"/>
    </xf>
    <xf numFmtId="0" fontId="23" fillId="27" borderId="35" xfId="43" applyFont="1" applyFill="1" applyBorder="1" applyAlignment="1">
      <alignment horizontal="center" vertical="center" wrapText="1"/>
    </xf>
    <xf numFmtId="0" fontId="23" fillId="27" borderId="46" xfId="43" applyFont="1" applyFill="1" applyBorder="1" applyAlignment="1">
      <alignment horizontal="center" vertical="center" wrapText="1"/>
    </xf>
    <xf numFmtId="0" fontId="3" fillId="0" borderId="32" xfId="43" applyFont="1" applyBorder="1" applyAlignment="1" applyProtection="1">
      <alignment vertical="center" wrapText="1"/>
      <protection locked="0"/>
    </xf>
    <xf numFmtId="0" fontId="3" fillId="0" borderId="20" xfId="43" applyFont="1" applyBorder="1" applyAlignment="1" applyProtection="1">
      <alignment vertical="center" wrapText="1"/>
      <protection locked="0"/>
    </xf>
    <xf numFmtId="0" fontId="3" fillId="0" borderId="27" xfId="43" applyFont="1" applyBorder="1" applyAlignment="1" applyProtection="1">
      <alignment vertical="center" wrapText="1"/>
      <protection locked="0"/>
    </xf>
    <xf numFmtId="0" fontId="3" fillId="0" borderId="16" xfId="43" applyFont="1" applyBorder="1" applyAlignment="1" applyProtection="1">
      <alignment vertical="center" wrapText="1"/>
      <protection locked="0"/>
    </xf>
    <xf numFmtId="0" fontId="3" fillId="0" borderId="18" xfId="43" applyFont="1" applyBorder="1" applyAlignment="1" applyProtection="1">
      <alignment vertical="center" wrapText="1"/>
      <protection locked="0"/>
    </xf>
    <xf numFmtId="0" fontId="3" fillId="0" borderId="19" xfId="43" applyFont="1" applyBorder="1" applyAlignment="1" applyProtection="1">
      <alignment vertical="center" wrapText="1"/>
      <protection locked="0"/>
    </xf>
    <xf numFmtId="0" fontId="23" fillId="27" borderId="52" xfId="43" applyFont="1" applyFill="1" applyBorder="1" applyAlignment="1">
      <alignment horizontal="center"/>
    </xf>
    <xf numFmtId="0" fontId="23" fillId="27" borderId="14" xfId="43" applyFont="1" applyFill="1" applyBorder="1" applyAlignment="1">
      <alignment horizontal="center" vertical="center" wrapText="1"/>
    </xf>
    <xf numFmtId="0" fontId="23" fillId="27" borderId="15" xfId="43" applyFont="1" applyFill="1" applyBorder="1" applyAlignment="1">
      <alignment horizontal="center" vertical="center" wrapText="1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62" xfId="0" applyFont="1" applyBorder="1" applyAlignment="1" applyProtection="1">
      <alignment horizontal="center" vertical="center" wrapText="1"/>
      <protection locked="0"/>
    </xf>
    <xf numFmtId="2" fontId="22" fillId="0" borderId="15" xfId="0" applyNumberFormat="1" applyFont="1" applyBorder="1" applyAlignment="1">
      <alignment horizontal="center"/>
    </xf>
    <xf numFmtId="2" fontId="22" fillId="0" borderId="63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0" fontId="22" fillId="0" borderId="65" xfId="51" applyNumberFormat="1" applyFont="1" applyBorder="1" applyAlignment="1">
      <alignment horizontal="center"/>
    </xf>
    <xf numFmtId="0" fontId="22" fillId="0" borderId="42" xfId="51" applyNumberFormat="1" applyFont="1" applyBorder="1" applyAlignment="1">
      <alignment horizontal="center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66" xfId="0" applyFont="1" applyBorder="1" applyAlignment="1" applyProtection="1">
      <alignment horizontal="left" vertical="center" wrapText="1"/>
      <protection locked="0"/>
    </xf>
    <xf numFmtId="0" fontId="3" fillId="0" borderId="67" xfId="0" applyFont="1" applyBorder="1" applyAlignment="1" applyProtection="1">
      <alignment horizontal="left" vertical="center" wrapText="1"/>
      <protection locked="0"/>
    </xf>
    <xf numFmtId="0" fontId="27" fillId="0" borderId="37" xfId="0" applyFont="1" applyBorder="1" applyAlignment="1" applyProtection="1">
      <alignment horizontal="left" vertical="center" wrapText="1"/>
      <protection locked="0"/>
    </xf>
    <xf numFmtId="0" fontId="27" fillId="0" borderId="66" xfId="0" applyFont="1" applyBorder="1" applyAlignment="1" applyProtection="1">
      <alignment horizontal="left" vertical="center" wrapText="1"/>
      <protection locked="0"/>
    </xf>
    <xf numFmtId="0" fontId="27" fillId="0" borderId="67" xfId="0" applyFont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66" xfId="0" applyFont="1" applyFill="1" applyBorder="1" applyAlignment="1" applyProtection="1">
      <alignment horizontal="left" vertical="center" wrapText="1"/>
      <protection locked="0"/>
    </xf>
    <xf numFmtId="0" fontId="3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3" fillId="0" borderId="56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55" xfId="0" applyFont="1" applyFill="1" applyBorder="1" applyAlignment="1" applyProtection="1">
      <alignment horizontal="left" vertical="top" wrapText="1"/>
      <protection locked="0"/>
    </xf>
    <xf numFmtId="2" fontId="22" fillId="0" borderId="65" xfId="0" applyNumberFormat="1" applyFont="1" applyBorder="1" applyAlignment="1">
      <alignment horizontal="center"/>
    </xf>
    <xf numFmtId="2" fontId="22" fillId="0" borderId="42" xfId="0" applyNumberFormat="1" applyFont="1" applyBorder="1" applyAlignment="1">
      <alignment horizontal="center"/>
    </xf>
    <xf numFmtId="10" fontId="3" fillId="0" borderId="43" xfId="0" applyNumberFormat="1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center"/>
      <protection locked="0"/>
    </xf>
    <xf numFmtId="9" fontId="22" fillId="0" borderId="36" xfId="51" applyFont="1" applyBorder="1" applyAlignment="1" applyProtection="1">
      <alignment horizontal="center"/>
      <protection locked="0"/>
    </xf>
    <xf numFmtId="9" fontId="22" fillId="0" borderId="62" xfId="51" applyFont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23" xfId="0" applyFont="1" applyFill="1" applyBorder="1" applyAlignment="1" applyProtection="1">
      <alignment horizontal="left" vertical="top" wrapText="1"/>
      <protection locked="0"/>
    </xf>
    <xf numFmtId="0" fontId="3" fillId="0" borderId="24" xfId="0" applyFont="1" applyFill="1" applyBorder="1" applyAlignment="1" applyProtection="1">
      <alignment horizontal="left" vertical="top" wrapText="1"/>
      <protection locked="0"/>
    </xf>
    <xf numFmtId="0" fontId="22" fillId="28" borderId="26" xfId="0" applyFont="1" applyFill="1" applyBorder="1" applyAlignment="1">
      <alignment horizontal="center" vertical="center" wrapText="1"/>
    </xf>
    <xf numFmtId="0" fontId="22" fillId="28" borderId="36" xfId="0" applyFont="1" applyFill="1" applyBorder="1" applyAlignment="1" applyProtection="1">
      <alignment horizontal="center" vertical="center"/>
      <protection locked="0"/>
    </xf>
    <xf numFmtId="0" fontId="22" fillId="28" borderId="25" xfId="0" applyFont="1" applyFill="1" applyBorder="1" applyAlignment="1" applyProtection="1">
      <alignment horizontal="center" vertical="center"/>
      <protection locked="0"/>
    </xf>
    <xf numFmtId="0" fontId="22" fillId="28" borderId="62" xfId="0" applyFont="1" applyFill="1" applyBorder="1" applyAlignment="1" applyProtection="1">
      <alignment horizontal="center" vertical="center"/>
      <protection locked="0"/>
    </xf>
    <xf numFmtId="0" fontId="22" fillId="28" borderId="36" xfId="0" applyFont="1" applyFill="1" applyBorder="1" applyAlignment="1">
      <alignment horizontal="center" vertical="center" wrapText="1"/>
    </xf>
    <xf numFmtId="0" fontId="22" fillId="28" borderId="62" xfId="0" applyFont="1" applyFill="1" applyBorder="1" applyAlignment="1">
      <alignment horizontal="center" vertical="center" wrapText="1"/>
    </xf>
    <xf numFmtId="9" fontId="22" fillId="0" borderId="25" xfId="51" applyFont="1" applyBorder="1" applyAlignment="1" applyProtection="1">
      <alignment horizontal="center"/>
      <protection locked="0"/>
    </xf>
    <xf numFmtId="9" fontId="22" fillId="0" borderId="36" xfId="51" applyFont="1" applyBorder="1" applyAlignment="1" applyProtection="1">
      <alignment horizontal="center" vertical="center" wrapText="1"/>
      <protection locked="0"/>
    </xf>
    <xf numFmtId="9" fontId="22" fillId="0" borderId="25" xfId="51" applyFont="1" applyBorder="1" applyAlignment="1" applyProtection="1">
      <alignment horizontal="center" vertical="center" wrapText="1"/>
      <protection locked="0"/>
    </xf>
    <xf numFmtId="9" fontId="22" fillId="0" borderId="62" xfId="5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9" fontId="3" fillId="0" borderId="14" xfId="0" applyNumberFormat="1" applyFont="1" applyBorder="1" applyAlignment="1" applyProtection="1">
      <alignment horizontal="center" vertical="center" wrapText="1"/>
      <protection locked="0"/>
    </xf>
    <xf numFmtId="9" fontId="3" fillId="0" borderId="15" xfId="0" applyNumberFormat="1" applyFont="1" applyBorder="1" applyAlignment="1" applyProtection="1">
      <alignment horizontal="center" vertical="center" wrapText="1"/>
      <protection locked="0"/>
    </xf>
  </cellXfs>
  <cellStyles count="61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2 2" xfId="26"/>
    <cellStyle name="60% - Énfasis3 2" xfId="27"/>
    <cellStyle name="60% - Énfasis4 2" xfId="28"/>
    <cellStyle name="60% - Énfasis5 2" xfId="29"/>
    <cellStyle name="60% - Énfasis6 2" xfId="30"/>
    <cellStyle name="Buena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Hipervínculo" xfId="43" builtinId="8"/>
    <cellStyle name="Incorrecto 2" xfId="44"/>
    <cellStyle name="Neutral 2" xfId="45"/>
    <cellStyle name="Normal" xfId="0" builtinId="0"/>
    <cellStyle name="Normal 2" xfId="46"/>
    <cellStyle name="Normal 2 2 3" xfId="47"/>
    <cellStyle name="Normal 3" xfId="48"/>
    <cellStyle name="Normal 5" xfId="49"/>
    <cellStyle name="Notas 2" xfId="50"/>
    <cellStyle name="Porcentaje" xfId="51" builtinId="5"/>
    <cellStyle name="Porcentaje 2" xfId="52"/>
    <cellStyle name="Salida 2" xfId="53"/>
    <cellStyle name="Texto de advertencia 2" xfId="54"/>
    <cellStyle name="Texto explicativo 2" xfId="55"/>
    <cellStyle name="Título 1 2" xfId="56"/>
    <cellStyle name="Título 2 2" xfId="57"/>
    <cellStyle name="Título 3 2" xfId="58"/>
    <cellStyle name="Título 4" xfId="59"/>
    <cellStyle name="Total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'Contrataciónes Radicadas'!$C$28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5F-4392-AB02-4195491311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Radicadas'!$D$28:$Q$28</c15:sqref>
                  </c15:fullRef>
                </c:ext>
              </c:extLst>
              <c:f>('Contrataciónes Radicadas'!$D$28,'Contrataciónes Radicadas'!$G$28,'Contrataciónes Radicadas'!$J$28,'Contrataciónes Radicadas'!$M$28,'Contrataciónes Radicadas'!$P$28:$Q$28)</c:f>
              <c:numCache>
                <c:formatCode>0.00</c:formatCode>
                <c:ptCount val="6"/>
                <c:pt idx="0">
                  <c:v>70.940170940170944</c:v>
                </c:pt>
                <c:pt idx="1" formatCode="General">
                  <c:v>100</c:v>
                </c:pt>
                <c:pt idx="2" formatCode="General">
                  <c:v>100</c:v>
                </c:pt>
                <c:pt idx="3" formatCode="General">
                  <c:v>0</c:v>
                </c:pt>
                <c:pt idx="4" formatCode="General">
                  <c:v>91.424968474148798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F-4392-AB02-41954913117D}"/>
            </c:ext>
          </c:extLst>
        </c:ser>
        <c:ser>
          <c:idx val="1"/>
          <c:order val="1"/>
          <c:tx>
            <c:strRef>
              <c:f>'Contrataciónes Radicadas'!$C$25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'Contrataciónes Radicadas'!$D$24:$Q$24</c15:sqref>
                  </c15:fullRef>
                </c:ext>
              </c:extLst>
              <c:f>('Contrataciónes Radicadas'!$D$24,'Contrataciónes Radicadas'!$G$24,'Contrataciónes Radicadas'!$J$24,'Contrataciónes Radicadas'!$M$24,'Contrataciónes Radicadas'!$P$24:$Q$24)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'Contrataciónes Radicadas'!$D$25:$Q$25</c15:sqref>
                  </c15:fullRef>
                </c:ext>
              </c:extLst>
              <c:f>('Contrataciónes Radicadas'!$D$25,'Contrataciónes Radicadas'!$G$25,'Contrataciónes Radicadas'!$J$25,'Contrataciónes Radicadas'!$M$25,'Contrataciónes Radicadas'!$P$25:$Q$25)</c:f>
              <c:numCache>
                <c:formatCode>General</c:formatCode>
                <c:ptCount val="6"/>
                <c:pt idx="0" formatCode="0%">
                  <c:v>0.15</c:v>
                </c:pt>
                <c:pt idx="1" formatCode="0%">
                  <c:v>0.25</c:v>
                </c:pt>
                <c:pt idx="2" formatCode="0%">
                  <c:v>0.25</c:v>
                </c:pt>
                <c:pt idx="3" formatCode="0%">
                  <c:v>0.15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F-4392-AB02-4195491311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66512"/>
        <c:axId val="-1443165968"/>
      </c:lineChart>
      <c:catAx>
        <c:axId val="-144316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65968"/>
        <c:crosses val="autoZero"/>
        <c:auto val="1"/>
        <c:lblAlgn val="ctr"/>
        <c:lblOffset val="100"/>
        <c:noMultiLvlLbl val="0"/>
      </c:catAx>
      <c:valAx>
        <c:axId val="-14431659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144316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1282770706566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'Seguimiento Contractual'!$C$28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38-458E-ACE9-961C1EF612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Contractual'!$D$28:$Q$28</c15:sqref>
                  </c15:fullRef>
                </c:ext>
              </c:extLst>
              <c:f>('Seguimiento Contractual'!$D$28,'Seguimiento Contractual'!$G$28,'Seguimiento Contractual'!$J$28,'Seguimiento Contractual'!$M$28,'Seguimiento Contractual'!$P$28:$Q$28)</c:f>
              <c:numCache>
                <c:formatCode>General</c:formatCode>
                <c:ptCount val="6"/>
                <c:pt idx="0">
                  <c:v>100</c:v>
                </c:pt>
                <c:pt idx="1" formatCode="0.00">
                  <c:v>100</c:v>
                </c:pt>
                <c:pt idx="2">
                  <c:v>100</c:v>
                </c:pt>
                <c:pt idx="3" formatCode="0.00">
                  <c:v>0</c:v>
                </c:pt>
                <c:pt idx="4" formatCode="0.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8-458E-ACE9-961C1EF612B6}"/>
            </c:ext>
          </c:extLst>
        </c:ser>
        <c:ser>
          <c:idx val="1"/>
          <c:order val="1"/>
          <c:tx>
            <c:strRef>
              <c:f>'Seguimiento Contractual'!$C$25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'Seguimiento Contractual'!$D$24:$Q$24</c15:sqref>
                  </c15:fullRef>
                </c:ext>
              </c:extLst>
              <c:f>('Seguimiento Contractual'!$D$24,'Seguimiento Contractual'!$G$24,'Seguimiento Contractual'!$J$24,'Seguimiento Contractual'!$M$24,'Seguimiento Contractual'!$P$24:$Q$24)</c:f>
              <c:strCache>
                <c:ptCount val="5"/>
                <c:pt idx="0">
                  <c:v>Trimestre I</c:v>
                </c:pt>
                <c:pt idx="1">
                  <c:v>Trimestre II</c:v>
                </c:pt>
                <c:pt idx="2">
                  <c:v>Trimestre III</c:v>
                </c:pt>
                <c:pt idx="3">
                  <c:v>Trimestre IV</c:v>
                </c:pt>
                <c:pt idx="4">
                  <c:v>TOTAL PERIODO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'Seguimiento Contractual'!$D$25:$Q$25</c15:sqref>
                  </c15:fullRef>
                </c:ext>
              </c:extLst>
              <c:f>('Seguimiento Contractual'!$D$25,'Seguimiento Contractual'!$G$25,'Seguimiento Contractual'!$J$25,'Seguimiento Contractual'!$M$25,'Seguimiento Contractual'!$P$25:$Q$25)</c:f>
              <c:numCache>
                <c:formatCode>General</c:formatCode>
                <c:ptCount val="6"/>
                <c:pt idx="0" formatCode="0%">
                  <c:v>0.2</c:v>
                </c:pt>
                <c:pt idx="1" formatCode="0%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  <c:pt idx="4" formatCode="0%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8-458E-ACE9-961C1EF612B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443153456"/>
        <c:axId val="-1443159440"/>
      </c:lineChart>
      <c:catAx>
        <c:axId val="-144315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9440"/>
        <c:crosses val="autoZero"/>
        <c:auto val="1"/>
        <c:lblAlgn val="ctr"/>
        <c:lblOffset val="100"/>
        <c:noMultiLvlLbl val="0"/>
      </c:catAx>
      <c:valAx>
        <c:axId val="-14431594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-144315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Finales Radicados'!$C$28</c:f>
              <c:strCache>
                <c:ptCount val="1"/>
                <c:pt idx="0">
                  <c:v>Resultados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81-4653-A710-B93FC3E51F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Radicados'!$D$28:$Q$28</c:f>
              <c:numCache>
                <c:formatCode>0%</c:formatCode>
                <c:ptCount val="14"/>
                <c:pt idx="0">
                  <c:v>0.17678100263852242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653-A710-B93FC3E51F2D}"/>
            </c:ext>
          </c:extLst>
        </c:ser>
        <c:ser>
          <c:idx val="1"/>
          <c:order val="1"/>
          <c:tx>
            <c:strRef>
              <c:f>'Informes Finales Radicados'!$C$25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'Informes Finales Radicados'!$D$24:$Q$24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'Informes Finales Radicados'!$D$25:$Q$25</c:f>
              <c:numCache>
                <c:formatCode>0%</c:formatCode>
                <c:ptCount val="14"/>
                <c:pt idx="0">
                  <c:v>0.2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653-A710-B93FC3E51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3157264"/>
        <c:axId val="-1443156720"/>
      </c:barChart>
      <c:catAx>
        <c:axId val="-14431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443156720"/>
        <c:crosses val="autoZero"/>
        <c:auto val="1"/>
        <c:lblAlgn val="ctr"/>
        <c:lblOffset val="100"/>
        <c:noMultiLvlLbl val="0"/>
      </c:catAx>
      <c:valAx>
        <c:axId val="-144315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-1443157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6E87D0E-28A8-43DB-AD1A-EAE4694F6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77CC19BF-9E78-4743-816D-CD29E0236D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417" y="22224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F77B04E-5F8D-49A8-8521-797F87915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865192</xdr:colOff>
      <xdr:row>1</xdr:row>
      <xdr:rowOff>31748</xdr:rowOff>
    </xdr:from>
    <xdr:ext cx="752475" cy="876753"/>
    <xdr:pic>
      <xdr:nvPicPr>
        <xdr:cNvPr id="3" name="Imagen 3">
          <a:extLst>
            <a:ext uri="{FF2B5EF4-FFF2-40B4-BE49-F238E27FC236}">
              <a16:creationId xmlns:a16="http://schemas.microsoft.com/office/drawing/2014/main" id="{94A7BBE0-23D6-4562-91FA-FB8D9FD918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67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28</xdr:row>
      <xdr:rowOff>104775</xdr:rowOff>
    </xdr:from>
    <xdr:to>
      <xdr:col>16</xdr:col>
      <xdr:colOff>561975</xdr:colOff>
      <xdr:row>39</xdr:row>
      <xdr:rowOff>133350</xdr:rowOff>
    </xdr:to>
    <xdr:graphicFrame macro="">
      <xdr:nvGraphicFramePr>
        <xdr:cNvPr id="234605" name="1 Gráfico">
          <a:extLst>
            <a:ext uri="{FF2B5EF4-FFF2-40B4-BE49-F238E27FC236}">
              <a16:creationId xmlns:a16="http://schemas.microsoft.com/office/drawing/2014/main" id="{429BA28A-3748-4FF6-BCE3-DD747164A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866775</xdr:colOff>
      <xdr:row>1</xdr:row>
      <xdr:rowOff>28575</xdr:rowOff>
    </xdr:from>
    <xdr:to>
      <xdr:col>2</xdr:col>
      <xdr:colOff>1619250</xdr:colOff>
      <xdr:row>3</xdr:row>
      <xdr:rowOff>285750</xdr:rowOff>
    </xdr:to>
    <xdr:pic>
      <xdr:nvPicPr>
        <xdr:cNvPr id="234606" name="Imagen 3">
          <a:extLst>
            <a:ext uri="{FF2B5EF4-FFF2-40B4-BE49-F238E27FC236}">
              <a16:creationId xmlns:a16="http://schemas.microsoft.com/office/drawing/2014/main" id="{13193780-F96E-4A55-9C70-EF95DAA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200025"/>
          <a:ext cx="752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abSelected="1" zoomScale="70" zoomScaleNormal="70" zoomScaleSheetLayoutView="85" workbookViewId="0">
      <selection activeCell="W44" sqref="W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49"/>
      <c r="C2" s="50"/>
      <c r="D2" s="51"/>
      <c r="E2" s="55" t="s">
        <v>84</v>
      </c>
      <c r="F2" s="56"/>
      <c r="G2" s="56"/>
      <c r="H2" s="56"/>
      <c r="I2" s="56"/>
      <c r="J2" s="56"/>
      <c r="K2" s="56"/>
      <c r="L2" s="56"/>
      <c r="M2" s="56"/>
      <c r="N2" s="57"/>
      <c r="O2" s="64" t="s">
        <v>83</v>
      </c>
      <c r="P2" s="64"/>
      <c r="Q2" s="64"/>
      <c r="R2" s="64"/>
    </row>
    <row r="3" spans="2:18" ht="24.75" customHeight="1" x14ac:dyDescent="0.2">
      <c r="B3" s="52"/>
      <c r="C3" s="53"/>
      <c r="D3" s="54"/>
      <c r="E3" s="58"/>
      <c r="F3" s="59"/>
      <c r="G3" s="59"/>
      <c r="H3" s="59"/>
      <c r="I3" s="59"/>
      <c r="J3" s="59"/>
      <c r="K3" s="59"/>
      <c r="L3" s="59"/>
      <c r="M3" s="59"/>
      <c r="N3" s="60"/>
      <c r="O3" s="64" t="s">
        <v>95</v>
      </c>
      <c r="P3" s="64"/>
      <c r="Q3" s="64"/>
      <c r="R3" s="64"/>
    </row>
    <row r="4" spans="2:18" ht="24.75" customHeight="1" thickBot="1" x14ac:dyDescent="0.25">
      <c r="B4" s="52"/>
      <c r="C4" s="53"/>
      <c r="D4" s="54"/>
      <c r="E4" s="61"/>
      <c r="F4" s="62"/>
      <c r="G4" s="62"/>
      <c r="H4" s="62"/>
      <c r="I4" s="62"/>
      <c r="J4" s="62"/>
      <c r="K4" s="62"/>
      <c r="L4" s="62"/>
      <c r="M4" s="62"/>
      <c r="N4" s="63"/>
      <c r="O4" s="64" t="s">
        <v>92</v>
      </c>
      <c r="P4" s="64"/>
      <c r="Q4" s="64"/>
      <c r="R4" s="64"/>
    </row>
    <row r="5" spans="2:18" ht="13.5" thickBot="1" x14ac:dyDescent="0.25">
      <c r="B5" s="45" t="s">
        <v>109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7"/>
      <c r="R5" s="48"/>
    </row>
    <row r="6" spans="2:18" ht="15" customHeight="1" thickBot="1" x14ac:dyDescent="0.25">
      <c r="B6" s="101" t="s"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18" ht="13.5" thickBot="1" x14ac:dyDescent="0.25">
      <c r="B7" s="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3"/>
    </row>
    <row r="8" spans="2:18" ht="23.25" customHeight="1" thickBot="1" x14ac:dyDescent="0.25">
      <c r="B8" s="2"/>
      <c r="C8" s="4" t="s">
        <v>60</v>
      </c>
      <c r="D8" s="170" t="s">
        <v>38</v>
      </c>
      <c r="E8" s="171"/>
      <c r="F8" s="171"/>
      <c r="G8" s="171"/>
      <c r="H8" s="171"/>
      <c r="I8" s="172"/>
      <c r="J8" s="108" t="s">
        <v>56</v>
      </c>
      <c r="K8" s="109"/>
      <c r="L8" s="110" t="s">
        <v>97</v>
      </c>
      <c r="M8" s="111"/>
      <c r="N8" s="111"/>
      <c r="O8" s="111"/>
      <c r="P8" s="111"/>
      <c r="Q8" s="112"/>
      <c r="R8" s="3"/>
    </row>
    <row r="9" spans="2:18" ht="23.25" customHeight="1" thickBot="1" x14ac:dyDescent="0.25">
      <c r="B9" s="2"/>
      <c r="C9" s="4" t="s">
        <v>59</v>
      </c>
      <c r="D9" s="184" t="s">
        <v>96</v>
      </c>
      <c r="E9" s="185"/>
      <c r="F9" s="185"/>
      <c r="G9" s="185"/>
      <c r="H9" s="185"/>
      <c r="I9" s="186"/>
      <c r="J9" s="70" t="s">
        <v>57</v>
      </c>
      <c r="K9" s="71"/>
      <c r="L9" s="189" t="s">
        <v>90</v>
      </c>
      <c r="M9" s="190"/>
      <c r="N9" s="190"/>
      <c r="O9" s="190"/>
      <c r="P9" s="190"/>
      <c r="Q9" s="191"/>
      <c r="R9" s="3"/>
    </row>
    <row r="10" spans="2:18" ht="23.25" customHeight="1" thickBot="1" x14ac:dyDescent="0.25">
      <c r="B10" s="2"/>
      <c r="C10" s="4" t="s">
        <v>58</v>
      </c>
      <c r="D10" s="184" t="s">
        <v>88</v>
      </c>
      <c r="E10" s="185"/>
      <c r="F10" s="185"/>
      <c r="G10" s="185"/>
      <c r="H10" s="185"/>
      <c r="I10" s="186"/>
      <c r="J10" s="72"/>
      <c r="K10" s="73"/>
      <c r="L10" s="192"/>
      <c r="M10" s="193"/>
      <c r="N10" s="193"/>
      <c r="O10" s="193"/>
      <c r="P10" s="193"/>
      <c r="Q10" s="194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177" t="s">
        <v>14</v>
      </c>
      <c r="D12" s="195"/>
      <c r="E12" s="177" t="s">
        <v>61</v>
      </c>
      <c r="F12" s="178"/>
      <c r="G12" s="175" t="s">
        <v>1</v>
      </c>
      <c r="H12" s="176"/>
      <c r="I12" s="177" t="s">
        <v>3</v>
      </c>
      <c r="J12" s="178"/>
      <c r="K12" s="179" t="s">
        <v>6</v>
      </c>
      <c r="L12" s="180"/>
      <c r="M12" s="181" t="s">
        <v>2</v>
      </c>
      <c r="N12" s="182"/>
      <c r="O12" s="183"/>
      <c r="P12" s="187" t="s">
        <v>63</v>
      </c>
      <c r="Q12" s="188"/>
      <c r="R12" s="3"/>
    </row>
    <row r="13" spans="2:18" ht="15" customHeight="1" x14ac:dyDescent="0.2">
      <c r="B13" s="2"/>
      <c r="C13" s="160" t="s">
        <v>110</v>
      </c>
      <c r="D13" s="161"/>
      <c r="E13" s="94">
        <v>1</v>
      </c>
      <c r="F13" s="75"/>
      <c r="G13" s="96" t="s">
        <v>75</v>
      </c>
      <c r="H13" s="97"/>
      <c r="I13" s="100" t="s">
        <v>70</v>
      </c>
      <c r="J13" s="75"/>
      <c r="K13" s="96" t="s">
        <v>8</v>
      </c>
      <c r="L13" s="97"/>
      <c r="M13" s="100" t="s">
        <v>89</v>
      </c>
      <c r="N13" s="116"/>
      <c r="O13" s="117"/>
      <c r="P13" s="74" t="s">
        <v>68</v>
      </c>
      <c r="Q13" s="75"/>
      <c r="R13" s="3"/>
    </row>
    <row r="14" spans="2:18" ht="90.75" customHeight="1" thickBot="1" x14ac:dyDescent="0.25">
      <c r="B14" s="2"/>
      <c r="C14" s="162"/>
      <c r="D14" s="163"/>
      <c r="E14" s="95"/>
      <c r="F14" s="77"/>
      <c r="G14" s="98"/>
      <c r="H14" s="99"/>
      <c r="I14" s="95"/>
      <c r="J14" s="77"/>
      <c r="K14" s="98"/>
      <c r="L14" s="99"/>
      <c r="M14" s="95"/>
      <c r="N14" s="118"/>
      <c r="O14" s="119"/>
      <c r="P14" s="76"/>
      <c r="Q14" s="77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81" t="s">
        <v>11</v>
      </c>
      <c r="D16" s="124" t="s">
        <v>25</v>
      </c>
      <c r="E16" s="125"/>
      <c r="F16" s="126" t="s">
        <v>85</v>
      </c>
      <c r="G16" s="127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96"/>
      <c r="D17" s="128" t="s">
        <v>26</v>
      </c>
      <c r="E17" s="129"/>
      <c r="F17" s="130" t="s">
        <v>86</v>
      </c>
      <c r="G17" s="131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97"/>
      <c r="D18" s="132" t="s">
        <v>27</v>
      </c>
      <c r="E18" s="133"/>
      <c r="F18" s="134" t="s">
        <v>87</v>
      </c>
      <c r="G18" s="135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9" t="s">
        <v>12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1"/>
      <c r="R23" s="3"/>
    </row>
    <row r="24" spans="2:20" ht="27" customHeight="1" thickBot="1" x14ac:dyDescent="0.25">
      <c r="B24" s="2"/>
      <c r="C24" s="31" t="s">
        <v>16</v>
      </c>
      <c r="D24" s="140" t="s">
        <v>77</v>
      </c>
      <c r="E24" s="114"/>
      <c r="F24" s="115"/>
      <c r="G24" s="113" t="s">
        <v>78</v>
      </c>
      <c r="H24" s="114"/>
      <c r="I24" s="115"/>
      <c r="J24" s="113" t="s">
        <v>79</v>
      </c>
      <c r="K24" s="114"/>
      <c r="L24" s="115"/>
      <c r="M24" s="113" t="s">
        <v>80</v>
      </c>
      <c r="N24" s="114"/>
      <c r="O24" s="115"/>
      <c r="P24" s="120" t="s">
        <v>13</v>
      </c>
      <c r="Q24" s="121"/>
      <c r="R24" s="3"/>
    </row>
    <row r="25" spans="2:20" ht="15" customHeight="1" x14ac:dyDescent="0.2">
      <c r="B25" s="2"/>
      <c r="C25" s="32" t="s">
        <v>17</v>
      </c>
      <c r="D25" s="141">
        <v>0.15</v>
      </c>
      <c r="E25" s="142"/>
      <c r="F25" s="143"/>
      <c r="G25" s="144">
        <v>0.25</v>
      </c>
      <c r="H25" s="142"/>
      <c r="I25" s="143"/>
      <c r="J25" s="144">
        <v>0.25</v>
      </c>
      <c r="K25" s="142"/>
      <c r="L25" s="143"/>
      <c r="M25" s="144">
        <v>0.15</v>
      </c>
      <c r="N25" s="142"/>
      <c r="O25" s="143"/>
      <c r="P25" s="145">
        <v>0.8</v>
      </c>
      <c r="Q25" s="146"/>
      <c r="R25" s="3"/>
    </row>
    <row r="26" spans="2:20" x14ac:dyDescent="0.2">
      <c r="B26" s="2"/>
      <c r="C26" s="33" t="s">
        <v>15</v>
      </c>
      <c r="D26" s="130">
        <v>166</v>
      </c>
      <c r="E26" s="147"/>
      <c r="F26" s="148"/>
      <c r="G26" s="198">
        <v>230</v>
      </c>
      <c r="H26" s="199"/>
      <c r="I26" s="200"/>
      <c r="J26" s="149">
        <v>329</v>
      </c>
      <c r="K26" s="147"/>
      <c r="L26" s="148"/>
      <c r="M26" s="149"/>
      <c r="N26" s="147"/>
      <c r="O26" s="148"/>
      <c r="P26" s="150">
        <f>+SUM(D26:O26)</f>
        <v>725</v>
      </c>
      <c r="Q26" s="151"/>
      <c r="R26" s="3"/>
    </row>
    <row r="27" spans="2:20" ht="15.75" customHeight="1" x14ac:dyDescent="0.2">
      <c r="B27" s="2"/>
      <c r="C27" s="33" t="s">
        <v>35</v>
      </c>
      <c r="D27" s="130">
        <v>234</v>
      </c>
      <c r="E27" s="147"/>
      <c r="F27" s="148"/>
      <c r="G27" s="198">
        <v>230</v>
      </c>
      <c r="H27" s="199"/>
      <c r="I27" s="200"/>
      <c r="J27" s="149">
        <v>329</v>
      </c>
      <c r="K27" s="147"/>
      <c r="L27" s="148"/>
      <c r="M27" s="149"/>
      <c r="N27" s="147"/>
      <c r="O27" s="148"/>
      <c r="P27" s="150">
        <f>+SUM(D27:O27)</f>
        <v>793</v>
      </c>
      <c r="Q27" s="151"/>
      <c r="R27" s="3"/>
    </row>
    <row r="28" spans="2:20" ht="15.75" customHeight="1" thickBot="1" x14ac:dyDescent="0.25">
      <c r="B28" s="2"/>
      <c r="C28" s="34" t="s">
        <v>28</v>
      </c>
      <c r="D28" s="201">
        <f>(D26/D27)*100</f>
        <v>70.940170940170944</v>
      </c>
      <c r="E28" s="202"/>
      <c r="F28" s="203"/>
      <c r="G28" s="204">
        <f>(G26/G27)*100</f>
        <v>100</v>
      </c>
      <c r="H28" s="205"/>
      <c r="I28" s="206"/>
      <c r="J28" s="204">
        <f>(J26/J27)*100</f>
        <v>100</v>
      </c>
      <c r="K28" s="205"/>
      <c r="L28" s="206"/>
      <c r="M28" s="204" t="e">
        <f>(M26/M27)*100</f>
        <v>#DIV/0!</v>
      </c>
      <c r="N28" s="205"/>
      <c r="O28" s="206"/>
      <c r="P28" s="207">
        <f>P26/P27*100</f>
        <v>91.424968474148798</v>
      </c>
      <c r="Q28" s="208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52"/>
      <c r="J31" s="152"/>
      <c r="K31" s="152"/>
      <c r="L31" s="152"/>
      <c r="M31" s="152"/>
      <c r="N31" s="152"/>
      <c r="O31" s="152"/>
      <c r="P31" s="152"/>
      <c r="Q31" s="152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53" t="s">
        <v>21</v>
      </c>
      <c r="D42" s="154"/>
      <c r="E42" s="154"/>
      <c r="F42" s="154"/>
      <c r="G42" s="154"/>
      <c r="H42" s="154"/>
      <c r="I42" s="154"/>
      <c r="J42" s="154"/>
      <c r="K42" s="101" t="s">
        <v>71</v>
      </c>
      <c r="L42" s="102"/>
      <c r="M42" s="102"/>
      <c r="N42" s="102"/>
      <c r="O42" s="102"/>
      <c r="P42" s="102"/>
      <c r="Q42" s="103"/>
      <c r="R42" s="3"/>
    </row>
    <row r="43" spans="2:18" ht="28.5" customHeight="1" thickBot="1" x14ac:dyDescent="0.25">
      <c r="B43" s="2"/>
      <c r="C43" s="16"/>
      <c r="D43" s="17" t="s">
        <v>73</v>
      </c>
      <c r="E43" s="155" t="s">
        <v>74</v>
      </c>
      <c r="F43" s="155"/>
      <c r="G43" s="155"/>
      <c r="H43" s="155"/>
      <c r="I43" s="155"/>
      <c r="J43" s="156"/>
      <c r="K43" s="18"/>
      <c r="L43" s="19"/>
      <c r="M43" s="19"/>
      <c r="N43" s="19"/>
      <c r="O43" s="19"/>
      <c r="P43" s="19"/>
      <c r="Q43" s="20"/>
      <c r="R43" s="3"/>
    </row>
    <row r="44" spans="2:18" ht="99" customHeight="1" thickBot="1" x14ac:dyDescent="0.25">
      <c r="B44" s="2"/>
      <c r="C44" s="11" t="s">
        <v>18</v>
      </c>
      <c r="D44" s="36">
        <v>45747</v>
      </c>
      <c r="E44" s="209" t="s">
        <v>111</v>
      </c>
      <c r="F44" s="210"/>
      <c r="G44" s="210"/>
      <c r="H44" s="210"/>
      <c r="I44" s="210"/>
      <c r="J44" s="211"/>
      <c r="K44" s="157"/>
      <c r="L44" s="157"/>
      <c r="M44" s="157"/>
      <c r="N44" s="157"/>
      <c r="O44" s="157"/>
      <c r="P44" s="157"/>
      <c r="Q44" s="158"/>
      <c r="R44" s="3"/>
    </row>
    <row r="45" spans="2:18" ht="83.25" customHeight="1" thickBot="1" x14ac:dyDescent="0.25">
      <c r="B45" s="2"/>
      <c r="C45" s="11" t="s">
        <v>19</v>
      </c>
      <c r="D45" s="37">
        <v>45856</v>
      </c>
      <c r="E45" s="212" t="s">
        <v>113</v>
      </c>
      <c r="F45" s="213"/>
      <c r="G45" s="213"/>
      <c r="H45" s="213"/>
      <c r="I45" s="213"/>
      <c r="J45" s="214"/>
      <c r="K45" s="157"/>
      <c r="L45" s="157"/>
      <c r="M45" s="157"/>
      <c r="N45" s="157"/>
      <c r="O45" s="157"/>
      <c r="P45" s="157"/>
      <c r="Q45" s="158"/>
      <c r="R45" s="3"/>
    </row>
    <row r="46" spans="2:18" ht="104.25" customHeight="1" thickBot="1" x14ac:dyDescent="0.25">
      <c r="B46" s="2"/>
      <c r="C46" s="11" t="s">
        <v>82</v>
      </c>
      <c r="D46" s="37">
        <v>45950</v>
      </c>
      <c r="E46" s="209" t="s">
        <v>116</v>
      </c>
      <c r="F46" s="210"/>
      <c r="G46" s="210"/>
      <c r="H46" s="210"/>
      <c r="I46" s="210"/>
      <c r="J46" s="211"/>
      <c r="K46" s="157"/>
      <c r="L46" s="157"/>
      <c r="M46" s="157"/>
      <c r="N46" s="157"/>
      <c r="O46" s="157"/>
      <c r="P46" s="157"/>
      <c r="Q46" s="158"/>
      <c r="R46" s="3"/>
    </row>
    <row r="47" spans="2:18" ht="109.5" customHeight="1" thickBot="1" x14ac:dyDescent="0.25">
      <c r="B47" s="2"/>
      <c r="C47" s="11" t="s">
        <v>20</v>
      </c>
      <c r="D47" s="43"/>
      <c r="E47" s="218"/>
      <c r="F47" s="219"/>
      <c r="G47" s="219"/>
      <c r="H47" s="219"/>
      <c r="I47" s="219"/>
      <c r="J47" s="220"/>
      <c r="K47" s="157"/>
      <c r="L47" s="157"/>
      <c r="M47" s="157"/>
      <c r="N47" s="157"/>
      <c r="O47" s="157"/>
      <c r="P47" s="157"/>
      <c r="Q47" s="15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59"/>
      <c r="N96" s="15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3"/>
      <c r="N97" s="53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3"/>
      <c r="N98" s="53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3"/>
      <c r="N99" s="53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3"/>
      <c r="N100" s="53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3"/>
      <c r="N101" s="53"/>
    </row>
    <row r="102" spans="3:14" hidden="1" x14ac:dyDescent="0.2">
      <c r="C102" s="23" t="s">
        <v>50</v>
      </c>
      <c r="D102" s="25"/>
      <c r="M102" s="159"/>
      <c r="N102" s="159"/>
    </row>
    <row r="103" spans="3:14" ht="66" hidden="1" customHeight="1" x14ac:dyDescent="0.2">
      <c r="C103" s="23" t="s">
        <v>51</v>
      </c>
      <c r="D103" s="25"/>
      <c r="M103" s="167"/>
      <c r="N103" s="16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M102:N102"/>
    <mergeCell ref="M103:N103"/>
    <mergeCell ref="M97:N97"/>
    <mergeCell ref="M98:N98"/>
    <mergeCell ref="M99:N99"/>
    <mergeCell ref="M100:N100"/>
    <mergeCell ref="M101:N101"/>
    <mergeCell ref="M96:N96"/>
    <mergeCell ref="E45:J45"/>
    <mergeCell ref="K45:Q45"/>
    <mergeCell ref="E46:J46"/>
    <mergeCell ref="K46:Q46"/>
    <mergeCell ref="E47:J47"/>
    <mergeCell ref="K47:Q47"/>
    <mergeCell ref="I31:Q31"/>
    <mergeCell ref="C42:J42"/>
    <mergeCell ref="K42:Q42"/>
    <mergeCell ref="E43:J43"/>
    <mergeCell ref="E44:J44"/>
    <mergeCell ref="K44:Q44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B20:R20"/>
    <mergeCell ref="C23:Q23"/>
    <mergeCell ref="D24:F24"/>
    <mergeCell ref="G24:I24"/>
    <mergeCell ref="J24:L24"/>
    <mergeCell ref="M24:O24"/>
    <mergeCell ref="P24:Q24"/>
    <mergeCell ref="M13:O14"/>
    <mergeCell ref="P13:Q14"/>
    <mergeCell ref="C12:D12"/>
    <mergeCell ref="E12:F12"/>
    <mergeCell ref="C16:C18"/>
    <mergeCell ref="D16:E16"/>
    <mergeCell ref="F16:G16"/>
    <mergeCell ref="D17:E17"/>
    <mergeCell ref="F17:G17"/>
    <mergeCell ref="D18:E18"/>
    <mergeCell ref="F18:G18"/>
    <mergeCell ref="C13:D14"/>
    <mergeCell ref="E13:F14"/>
    <mergeCell ref="G13:H14"/>
    <mergeCell ref="I13:J14"/>
    <mergeCell ref="K13:L14"/>
    <mergeCell ref="G12:H12"/>
    <mergeCell ref="I12:J12"/>
    <mergeCell ref="K12:L12"/>
    <mergeCell ref="M12:O12"/>
    <mergeCell ref="B6:R6"/>
    <mergeCell ref="C7:Q7"/>
    <mergeCell ref="D8:I8"/>
    <mergeCell ref="J8:K8"/>
    <mergeCell ref="L8:Q8"/>
    <mergeCell ref="D9:I9"/>
    <mergeCell ref="P12:Q12"/>
    <mergeCell ref="J9:K10"/>
    <mergeCell ref="L9:Q10"/>
    <mergeCell ref="D10:I10"/>
    <mergeCell ref="B5:R5"/>
    <mergeCell ref="B2:D4"/>
    <mergeCell ref="E2:N4"/>
    <mergeCell ref="O2:R2"/>
    <mergeCell ref="O3:R3"/>
    <mergeCell ref="O4:R4"/>
  </mergeCells>
  <dataValidations xWindow="794" yWindow="359"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allowBlank="1" showInputMessage="1" showErrorMessage="1" prompt="Identifique el resultado del indicador en la medición desarrollada" sqref="M28 P28 G28 J28 D28"/>
    <dataValidation allowBlank="1" showInputMessage="1" showErrorMessage="1" prompt="Identifique el valor registrado en el denominador de la fórmula de cálculo" sqref="M27 D27 J27 G27"/>
    <dataValidation allowBlank="1" showInputMessage="1" showErrorMessage="1" prompt="Identifique el valor registrado en el numerador de la fórmula de cálculo" sqref="P26:P27 D26 J26 M26 G26"/>
    <dataValidation allowBlank="1" showInputMessage="1" showErrorMessage="1" prompt="Valor que se espera alcance el Indicador" sqref="D25 G25 P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3"/>
  <sheetViews>
    <sheetView showGridLines="0" topLeftCell="A36" zoomScale="70" zoomScaleNormal="70" zoomScaleSheetLayoutView="80" workbookViewId="0">
      <selection activeCell="T46" sqref="T46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49"/>
      <c r="C2" s="50"/>
      <c r="D2" s="51"/>
      <c r="E2" s="55" t="s">
        <v>84</v>
      </c>
      <c r="F2" s="56"/>
      <c r="G2" s="56"/>
      <c r="H2" s="56"/>
      <c r="I2" s="56"/>
      <c r="J2" s="56"/>
      <c r="K2" s="56"/>
      <c r="L2" s="56"/>
      <c r="M2" s="56"/>
      <c r="N2" s="57"/>
      <c r="O2" s="64" t="s">
        <v>83</v>
      </c>
      <c r="P2" s="64"/>
      <c r="Q2" s="64"/>
      <c r="R2" s="64"/>
    </row>
    <row r="3" spans="2:18" ht="24.75" customHeight="1" x14ac:dyDescent="0.2">
      <c r="B3" s="52"/>
      <c r="C3" s="53"/>
      <c r="D3" s="54"/>
      <c r="E3" s="58"/>
      <c r="F3" s="59"/>
      <c r="G3" s="59"/>
      <c r="H3" s="59"/>
      <c r="I3" s="59"/>
      <c r="J3" s="59"/>
      <c r="K3" s="59"/>
      <c r="L3" s="59"/>
      <c r="M3" s="59"/>
      <c r="N3" s="60"/>
      <c r="O3" s="64" t="s">
        <v>95</v>
      </c>
      <c r="P3" s="64"/>
      <c r="Q3" s="64"/>
      <c r="R3" s="64"/>
    </row>
    <row r="4" spans="2:18" ht="24.75" customHeight="1" thickBot="1" x14ac:dyDescent="0.25">
      <c r="B4" s="52"/>
      <c r="C4" s="53"/>
      <c r="D4" s="54"/>
      <c r="E4" s="61"/>
      <c r="F4" s="62"/>
      <c r="G4" s="62"/>
      <c r="H4" s="62"/>
      <c r="I4" s="62"/>
      <c r="J4" s="62"/>
      <c r="K4" s="62"/>
      <c r="L4" s="62"/>
      <c r="M4" s="62"/>
      <c r="N4" s="63"/>
      <c r="O4" s="64" t="s">
        <v>92</v>
      </c>
      <c r="P4" s="64"/>
      <c r="Q4" s="64"/>
      <c r="R4" s="64"/>
    </row>
    <row r="5" spans="2:18" ht="13.5" thickBot="1" x14ac:dyDescent="0.25">
      <c r="B5" s="45" t="s">
        <v>109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7"/>
      <c r="R5" s="48"/>
    </row>
    <row r="6" spans="2:18" ht="15" customHeight="1" thickBot="1" x14ac:dyDescent="0.25">
      <c r="B6" s="101" t="s"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18" ht="13.5" thickBot="1" x14ac:dyDescent="0.25">
      <c r="B7" s="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3"/>
    </row>
    <row r="8" spans="2:18" ht="23.25" customHeight="1" thickBot="1" x14ac:dyDescent="0.25">
      <c r="B8" s="2"/>
      <c r="C8" s="4" t="s">
        <v>60</v>
      </c>
      <c r="D8" s="170" t="s">
        <v>38</v>
      </c>
      <c r="E8" s="171"/>
      <c r="F8" s="171"/>
      <c r="G8" s="171"/>
      <c r="H8" s="171"/>
      <c r="I8" s="172"/>
      <c r="J8" s="108" t="s">
        <v>56</v>
      </c>
      <c r="K8" s="109"/>
      <c r="L8" s="110" t="s">
        <v>98</v>
      </c>
      <c r="M8" s="111"/>
      <c r="N8" s="111"/>
      <c r="O8" s="111"/>
      <c r="P8" s="111"/>
      <c r="Q8" s="112"/>
      <c r="R8" s="3"/>
    </row>
    <row r="9" spans="2:18" ht="23.25" customHeight="1" thickBot="1" x14ac:dyDescent="0.25">
      <c r="B9" s="2"/>
      <c r="C9" s="4" t="s">
        <v>59</v>
      </c>
      <c r="D9" s="184" t="s">
        <v>96</v>
      </c>
      <c r="E9" s="185"/>
      <c r="F9" s="185"/>
      <c r="G9" s="185"/>
      <c r="H9" s="185"/>
      <c r="I9" s="186"/>
      <c r="J9" s="70" t="s">
        <v>57</v>
      </c>
      <c r="K9" s="71"/>
      <c r="L9" s="189" t="s">
        <v>104</v>
      </c>
      <c r="M9" s="190"/>
      <c r="N9" s="190"/>
      <c r="O9" s="190"/>
      <c r="P9" s="190"/>
      <c r="Q9" s="191"/>
      <c r="R9" s="3"/>
    </row>
    <row r="10" spans="2:18" ht="23.25" customHeight="1" thickBot="1" x14ac:dyDescent="0.25">
      <c r="B10" s="2"/>
      <c r="C10" s="4" t="s">
        <v>58</v>
      </c>
      <c r="D10" s="184" t="s">
        <v>88</v>
      </c>
      <c r="E10" s="185"/>
      <c r="F10" s="185"/>
      <c r="G10" s="185"/>
      <c r="H10" s="185"/>
      <c r="I10" s="186"/>
      <c r="J10" s="72"/>
      <c r="K10" s="73"/>
      <c r="L10" s="192"/>
      <c r="M10" s="193"/>
      <c r="N10" s="193"/>
      <c r="O10" s="193"/>
      <c r="P10" s="193"/>
      <c r="Q10" s="194"/>
      <c r="R10" s="3"/>
    </row>
    <row r="11" spans="2:18" ht="6" customHeight="1" thickBot="1" x14ac:dyDescent="0.25">
      <c r="B11" s="2"/>
      <c r="I11" s="42"/>
      <c r="R11" s="3"/>
    </row>
    <row r="12" spans="2:18" ht="15" customHeight="1" x14ac:dyDescent="0.2">
      <c r="B12" s="2"/>
      <c r="C12" s="177" t="s">
        <v>14</v>
      </c>
      <c r="D12" s="195"/>
      <c r="E12" s="177" t="s">
        <v>61</v>
      </c>
      <c r="F12" s="178"/>
      <c r="G12" s="175" t="s">
        <v>1</v>
      </c>
      <c r="H12" s="176"/>
      <c r="I12" s="177" t="s">
        <v>3</v>
      </c>
      <c r="J12" s="178"/>
      <c r="K12" s="179" t="s">
        <v>6</v>
      </c>
      <c r="L12" s="180"/>
      <c r="M12" s="181" t="s">
        <v>2</v>
      </c>
      <c r="N12" s="182"/>
      <c r="O12" s="183"/>
      <c r="P12" s="187" t="s">
        <v>63</v>
      </c>
      <c r="Q12" s="188"/>
      <c r="R12" s="3"/>
    </row>
    <row r="13" spans="2:18" ht="15" customHeight="1" x14ac:dyDescent="0.2">
      <c r="B13" s="2"/>
      <c r="C13" s="160" t="s">
        <v>105</v>
      </c>
      <c r="D13" s="161"/>
      <c r="E13" s="224">
        <v>0.9032</v>
      </c>
      <c r="F13" s="75"/>
      <c r="G13" s="96" t="s">
        <v>75</v>
      </c>
      <c r="H13" s="97"/>
      <c r="I13" s="100" t="s">
        <v>70</v>
      </c>
      <c r="J13" s="75"/>
      <c r="K13" s="96" t="s">
        <v>8</v>
      </c>
      <c r="L13" s="97"/>
      <c r="M13" s="100" t="s">
        <v>89</v>
      </c>
      <c r="N13" s="116"/>
      <c r="O13" s="117"/>
      <c r="P13" s="74" t="s">
        <v>68</v>
      </c>
      <c r="Q13" s="75"/>
      <c r="R13" s="3"/>
    </row>
    <row r="14" spans="2:18" ht="64.5" customHeight="1" thickBot="1" x14ac:dyDescent="0.25">
      <c r="B14" s="2"/>
      <c r="C14" s="162"/>
      <c r="D14" s="163"/>
      <c r="E14" s="95"/>
      <c r="F14" s="77"/>
      <c r="G14" s="98"/>
      <c r="H14" s="99"/>
      <c r="I14" s="95"/>
      <c r="J14" s="77"/>
      <c r="K14" s="98"/>
      <c r="L14" s="99"/>
      <c r="M14" s="95"/>
      <c r="N14" s="118"/>
      <c r="O14" s="119"/>
      <c r="P14" s="76"/>
      <c r="Q14" s="77"/>
      <c r="R14" s="3"/>
    </row>
    <row r="15" spans="2:18" ht="8.25" customHeight="1" thickBot="1" x14ac:dyDescent="0.25">
      <c r="B15" s="2"/>
      <c r="M15" s="7"/>
      <c r="N15" s="7"/>
      <c r="O15" s="7"/>
      <c r="P15" s="7"/>
      <c r="Q15" s="7"/>
      <c r="R15" s="3"/>
    </row>
    <row r="16" spans="2:18" x14ac:dyDescent="0.2">
      <c r="B16" s="2"/>
      <c r="C16" s="181" t="s">
        <v>11</v>
      </c>
      <c r="D16" s="124" t="s">
        <v>25</v>
      </c>
      <c r="E16" s="125"/>
      <c r="F16" s="126" t="s">
        <v>85</v>
      </c>
      <c r="G16" s="127"/>
      <c r="H16" s="41"/>
      <c r="I16" s="41"/>
      <c r="J16" s="41"/>
      <c r="K16" s="41"/>
      <c r="L16" s="41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96"/>
      <c r="D17" s="128" t="s">
        <v>26</v>
      </c>
      <c r="E17" s="129"/>
      <c r="F17" s="130" t="s">
        <v>86</v>
      </c>
      <c r="G17" s="131"/>
      <c r="H17" s="41"/>
      <c r="I17" s="41"/>
      <c r="J17" s="41"/>
      <c r="K17" s="41"/>
      <c r="L17" s="41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97"/>
      <c r="D18" s="132" t="s">
        <v>27</v>
      </c>
      <c r="E18" s="133"/>
      <c r="F18" s="134" t="s">
        <v>87</v>
      </c>
      <c r="G18" s="135"/>
      <c r="H18" s="41"/>
      <c r="I18" s="41"/>
      <c r="J18" s="41"/>
      <c r="K18" s="41"/>
      <c r="L18" s="41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thickBot="1" x14ac:dyDescent="0.25">
      <c r="B22" s="2"/>
      <c r="R22" s="3"/>
    </row>
    <row r="23" spans="2:20" ht="15.75" customHeight="1" thickBot="1" x14ac:dyDescent="0.25">
      <c r="B23" s="2"/>
      <c r="C23" s="139" t="s">
        <v>12</v>
      </c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1"/>
      <c r="R23" s="3"/>
    </row>
    <row r="24" spans="2:20" ht="27" customHeight="1" thickBot="1" x14ac:dyDescent="0.25">
      <c r="B24" s="2"/>
      <c r="C24" s="31" t="s">
        <v>16</v>
      </c>
      <c r="D24" s="140" t="s">
        <v>77</v>
      </c>
      <c r="E24" s="114"/>
      <c r="F24" s="115"/>
      <c r="G24" s="113" t="s">
        <v>78</v>
      </c>
      <c r="H24" s="114"/>
      <c r="I24" s="115"/>
      <c r="J24" s="113" t="s">
        <v>79</v>
      </c>
      <c r="K24" s="114"/>
      <c r="L24" s="115"/>
      <c r="M24" s="113" t="s">
        <v>80</v>
      </c>
      <c r="N24" s="114"/>
      <c r="O24" s="115"/>
      <c r="P24" s="120" t="s">
        <v>13</v>
      </c>
      <c r="Q24" s="121"/>
      <c r="R24" s="3"/>
    </row>
    <row r="25" spans="2:20" ht="15" customHeight="1" x14ac:dyDescent="0.2">
      <c r="B25" s="2"/>
      <c r="C25" s="32" t="s">
        <v>17</v>
      </c>
      <c r="D25" s="141">
        <v>0.2</v>
      </c>
      <c r="E25" s="142"/>
      <c r="F25" s="143"/>
      <c r="G25" s="144">
        <v>0.2</v>
      </c>
      <c r="H25" s="142"/>
      <c r="I25" s="143"/>
      <c r="J25" s="144">
        <v>0.2</v>
      </c>
      <c r="K25" s="142"/>
      <c r="L25" s="143"/>
      <c r="M25" s="144">
        <v>0.2</v>
      </c>
      <c r="N25" s="142"/>
      <c r="O25" s="143"/>
      <c r="P25" s="145">
        <v>0.8</v>
      </c>
      <c r="Q25" s="146"/>
      <c r="R25" s="3"/>
    </row>
    <row r="26" spans="2:20" x14ac:dyDescent="0.2">
      <c r="B26" s="2"/>
      <c r="C26" s="33" t="s">
        <v>15</v>
      </c>
      <c r="D26" s="130">
        <v>8</v>
      </c>
      <c r="E26" s="147"/>
      <c r="F26" s="148"/>
      <c r="G26" s="149">
        <v>11</v>
      </c>
      <c r="H26" s="147"/>
      <c r="I26" s="148"/>
      <c r="J26" s="149">
        <v>14</v>
      </c>
      <c r="K26" s="147"/>
      <c r="L26" s="148"/>
      <c r="M26" s="149"/>
      <c r="N26" s="147"/>
      <c r="O26" s="148"/>
      <c r="P26" s="150">
        <f>SUM(D26:O26)</f>
        <v>33</v>
      </c>
      <c r="Q26" s="151"/>
      <c r="R26" s="3"/>
    </row>
    <row r="27" spans="2:20" ht="15.75" customHeight="1" x14ac:dyDescent="0.2">
      <c r="B27" s="2"/>
      <c r="C27" s="33" t="s">
        <v>35</v>
      </c>
      <c r="D27" s="130">
        <v>8</v>
      </c>
      <c r="E27" s="147"/>
      <c r="F27" s="148"/>
      <c r="G27" s="149">
        <v>11</v>
      </c>
      <c r="H27" s="147"/>
      <c r="I27" s="148"/>
      <c r="J27" s="149">
        <v>14</v>
      </c>
      <c r="K27" s="147"/>
      <c r="L27" s="148"/>
      <c r="M27" s="149"/>
      <c r="N27" s="147"/>
      <c r="O27" s="148"/>
      <c r="P27" s="150">
        <f>SUM(D27:O27)</f>
        <v>33</v>
      </c>
      <c r="Q27" s="151"/>
      <c r="R27" s="3"/>
    </row>
    <row r="28" spans="2:20" ht="15.75" customHeight="1" thickBot="1" x14ac:dyDescent="0.25">
      <c r="B28" s="2"/>
      <c r="C28" s="34" t="s">
        <v>28</v>
      </c>
      <c r="D28" s="204">
        <f>(D26/D27)*100</f>
        <v>100</v>
      </c>
      <c r="E28" s="205"/>
      <c r="F28" s="206"/>
      <c r="G28" s="201">
        <f>(G26/G27)*100</f>
        <v>100</v>
      </c>
      <c r="H28" s="202"/>
      <c r="I28" s="203"/>
      <c r="J28" s="204">
        <f>(J26/J27)*100</f>
        <v>100</v>
      </c>
      <c r="K28" s="205"/>
      <c r="L28" s="206"/>
      <c r="M28" s="201" t="e">
        <f>(M26/M27)*100</f>
        <v>#DIV/0!</v>
      </c>
      <c r="N28" s="202"/>
      <c r="O28" s="203"/>
      <c r="P28" s="222">
        <f>P26/P27*100</f>
        <v>100</v>
      </c>
      <c r="Q28" s="223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52"/>
      <c r="J31" s="152"/>
      <c r="K31" s="152"/>
      <c r="L31" s="152"/>
      <c r="M31" s="152"/>
      <c r="N31" s="152"/>
      <c r="O31" s="152"/>
      <c r="P31" s="152"/>
      <c r="Q31" s="152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53" t="s">
        <v>21</v>
      </c>
      <c r="D42" s="154"/>
      <c r="E42" s="154"/>
      <c r="F42" s="154"/>
      <c r="G42" s="154"/>
      <c r="H42" s="154"/>
      <c r="I42" s="154"/>
      <c r="J42" s="154"/>
      <c r="K42" s="101" t="s">
        <v>71</v>
      </c>
      <c r="L42" s="102"/>
      <c r="M42" s="102"/>
      <c r="N42" s="102"/>
      <c r="O42" s="102"/>
      <c r="P42" s="102"/>
      <c r="Q42" s="103"/>
      <c r="R42" s="3"/>
    </row>
    <row r="43" spans="2:18" ht="28.5" customHeight="1" thickBot="1" x14ac:dyDescent="0.25">
      <c r="B43" s="2"/>
      <c r="C43" s="16"/>
      <c r="D43" s="17" t="s">
        <v>73</v>
      </c>
      <c r="E43" s="155" t="s">
        <v>74</v>
      </c>
      <c r="F43" s="155"/>
      <c r="G43" s="155"/>
      <c r="H43" s="155"/>
      <c r="I43" s="155"/>
      <c r="J43" s="156"/>
      <c r="K43" s="18"/>
      <c r="L43" s="19"/>
      <c r="M43" s="19"/>
      <c r="N43" s="19"/>
      <c r="O43" s="19"/>
      <c r="P43" s="19"/>
      <c r="Q43" s="20"/>
      <c r="R43" s="3"/>
    </row>
    <row r="44" spans="2:18" ht="110.25" customHeight="1" thickBot="1" x14ac:dyDescent="0.25">
      <c r="B44" s="2"/>
      <c r="C44" s="11" t="s">
        <v>18</v>
      </c>
      <c r="D44" s="36">
        <v>45747</v>
      </c>
      <c r="E44" s="215" t="s">
        <v>112</v>
      </c>
      <c r="F44" s="216"/>
      <c r="G44" s="216"/>
      <c r="H44" s="216"/>
      <c r="I44" s="216"/>
      <c r="J44" s="217"/>
      <c r="K44" s="157"/>
      <c r="L44" s="157"/>
      <c r="M44" s="157"/>
      <c r="N44" s="157"/>
      <c r="O44" s="157"/>
      <c r="P44" s="157"/>
      <c r="Q44" s="158"/>
      <c r="R44" s="3"/>
    </row>
    <row r="45" spans="2:18" ht="135" customHeight="1" thickBot="1" x14ac:dyDescent="0.25">
      <c r="B45" s="2"/>
      <c r="C45" s="11" t="s">
        <v>19</v>
      </c>
      <c r="D45" s="36">
        <v>45856</v>
      </c>
      <c r="E45" s="164" t="s">
        <v>114</v>
      </c>
      <c r="F45" s="165"/>
      <c r="G45" s="165"/>
      <c r="H45" s="165"/>
      <c r="I45" s="165"/>
      <c r="J45" s="166"/>
      <c r="K45" s="157"/>
      <c r="L45" s="157"/>
      <c r="M45" s="157"/>
      <c r="N45" s="157"/>
      <c r="O45" s="157"/>
      <c r="P45" s="157"/>
      <c r="Q45" s="158"/>
      <c r="R45" s="3"/>
    </row>
    <row r="46" spans="2:18" ht="174" customHeight="1" thickBot="1" x14ac:dyDescent="0.25">
      <c r="B46" s="2"/>
      <c r="C46" s="11" t="s">
        <v>82</v>
      </c>
      <c r="D46" s="36">
        <v>45950</v>
      </c>
      <c r="E46" s="215" t="s">
        <v>117</v>
      </c>
      <c r="F46" s="216"/>
      <c r="G46" s="216"/>
      <c r="H46" s="216"/>
      <c r="I46" s="216"/>
      <c r="J46" s="217"/>
      <c r="K46" s="157"/>
      <c r="L46" s="157"/>
      <c r="M46" s="157"/>
      <c r="N46" s="157"/>
      <c r="O46" s="157"/>
      <c r="P46" s="157"/>
      <c r="Q46" s="158"/>
      <c r="R46" s="3"/>
    </row>
    <row r="47" spans="2:18" ht="145.5" customHeight="1" thickBot="1" x14ac:dyDescent="0.25">
      <c r="B47" s="2"/>
      <c r="C47" s="11" t="s">
        <v>20</v>
      </c>
      <c r="D47" s="38"/>
      <c r="E47" s="221"/>
      <c r="F47" s="168"/>
      <c r="G47" s="168"/>
      <c r="H47" s="168"/>
      <c r="I47" s="168"/>
      <c r="J47" s="169"/>
      <c r="K47" s="157"/>
      <c r="L47" s="157"/>
      <c r="M47" s="157"/>
      <c r="N47" s="157"/>
      <c r="O47" s="157"/>
      <c r="P47" s="157"/>
      <c r="Q47" s="158"/>
      <c r="R47" s="3"/>
    </row>
    <row r="48" spans="2:18" x14ac:dyDescent="0.2">
      <c r="B48" s="2"/>
      <c r="R48" s="3"/>
    </row>
    <row r="49" spans="2:18" ht="13.5" thickBot="1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4"/>
    </row>
    <row r="91" spans="3:21" ht="28.5" customHeight="1" x14ac:dyDescent="0.2"/>
    <row r="93" spans="3:21" hidden="1" x14ac:dyDescent="0.2"/>
    <row r="94" spans="3:21" hidden="1" x14ac:dyDescent="0.2"/>
    <row r="95" spans="3:21" ht="13.5" hidden="1" thickBot="1" x14ac:dyDescent="0.25">
      <c r="C95" s="30" t="s">
        <v>37</v>
      </c>
      <c r="D95" s="29"/>
      <c r="H95" s="28" t="s">
        <v>22</v>
      </c>
      <c r="I95" s="28" t="s">
        <v>24</v>
      </c>
      <c r="J95" s="28" t="s">
        <v>64</v>
      </c>
      <c r="U95" s="27" t="s">
        <v>29</v>
      </c>
    </row>
    <row r="96" spans="3:21" ht="25.5" hidden="1" x14ac:dyDescent="0.2">
      <c r="C96" s="23" t="s">
        <v>44</v>
      </c>
      <c r="D96" s="25"/>
      <c r="H96" s="26" t="s">
        <v>4</v>
      </c>
      <c r="I96" s="26" t="s">
        <v>7</v>
      </c>
      <c r="J96" s="26" t="s">
        <v>65</v>
      </c>
      <c r="M96" s="159"/>
      <c r="N96" s="159"/>
    </row>
    <row r="97" spans="3:14" ht="25.5" hidden="1" x14ac:dyDescent="0.2">
      <c r="C97" s="23" t="s">
        <v>45</v>
      </c>
      <c r="D97" s="25"/>
      <c r="H97" s="26" t="s">
        <v>70</v>
      </c>
      <c r="I97" s="26" t="s">
        <v>81</v>
      </c>
      <c r="J97" s="26" t="s">
        <v>66</v>
      </c>
      <c r="M97" s="53"/>
      <c r="N97" s="53"/>
    </row>
    <row r="98" spans="3:14" ht="38.25" hidden="1" x14ac:dyDescent="0.2">
      <c r="C98" s="23" t="s">
        <v>46</v>
      </c>
      <c r="D98" s="25"/>
      <c r="H98" s="26" t="s">
        <v>5</v>
      </c>
      <c r="I98" s="26" t="s">
        <v>8</v>
      </c>
      <c r="J98" s="26" t="s">
        <v>67</v>
      </c>
      <c r="M98" s="53"/>
      <c r="N98" s="53"/>
    </row>
    <row r="99" spans="3:14" hidden="1" x14ac:dyDescent="0.2">
      <c r="C99" s="23" t="s">
        <v>47</v>
      </c>
      <c r="D99" s="25"/>
      <c r="H99" s="26"/>
      <c r="I99" s="26" t="s">
        <v>69</v>
      </c>
      <c r="J99" s="26" t="s">
        <v>68</v>
      </c>
      <c r="M99" s="53"/>
      <c r="N99" s="53"/>
    </row>
    <row r="100" spans="3:14" ht="25.5" hidden="1" x14ac:dyDescent="0.2">
      <c r="C100" s="23" t="s">
        <v>48</v>
      </c>
      <c r="D100" s="25"/>
      <c r="H100" s="26"/>
      <c r="I100" s="26" t="s">
        <v>9</v>
      </c>
      <c r="J100" s="26" t="s">
        <v>72</v>
      </c>
      <c r="M100" s="53"/>
      <c r="N100" s="53"/>
    </row>
    <row r="101" spans="3:14" hidden="1" x14ac:dyDescent="0.2">
      <c r="C101" s="23" t="s">
        <v>49</v>
      </c>
      <c r="D101" s="25"/>
      <c r="H101" s="26"/>
      <c r="I101" s="26" t="s">
        <v>10</v>
      </c>
      <c r="J101" s="26"/>
      <c r="M101" s="53"/>
      <c r="N101" s="53"/>
    </row>
    <row r="102" spans="3:14" hidden="1" x14ac:dyDescent="0.2">
      <c r="C102" s="23" t="s">
        <v>50</v>
      </c>
      <c r="D102" s="25"/>
      <c r="M102" s="159"/>
      <c r="N102" s="159"/>
    </row>
    <row r="103" spans="3:14" ht="66" hidden="1" customHeight="1" x14ac:dyDescent="0.2">
      <c r="C103" s="23" t="s">
        <v>51</v>
      </c>
      <c r="D103" s="25"/>
      <c r="M103" s="167"/>
      <c r="N103" s="167"/>
    </row>
    <row r="104" spans="3:14" hidden="1" x14ac:dyDescent="0.2">
      <c r="C104" s="23" t="s">
        <v>36</v>
      </c>
      <c r="D104" s="25"/>
    </row>
    <row r="105" spans="3:14" ht="25.5" hidden="1" x14ac:dyDescent="0.2">
      <c r="C105" s="23" t="s">
        <v>52</v>
      </c>
      <c r="D105" s="25"/>
    </row>
    <row r="106" spans="3:14" ht="25.5" hidden="1" x14ac:dyDescent="0.2">
      <c r="C106" s="23" t="s">
        <v>53</v>
      </c>
      <c r="D106" s="25"/>
    </row>
    <row r="107" spans="3:14" ht="25.5" hidden="1" x14ac:dyDescent="0.2">
      <c r="C107" s="23" t="s">
        <v>54</v>
      </c>
      <c r="D107" s="25"/>
    </row>
    <row r="108" spans="3:14" hidden="1" x14ac:dyDescent="0.2">
      <c r="C108" s="23" t="s">
        <v>39</v>
      </c>
      <c r="D108" s="22"/>
    </row>
    <row r="109" spans="3:14" hidden="1" x14ac:dyDescent="0.2">
      <c r="C109" s="23" t="s">
        <v>38</v>
      </c>
      <c r="D109" s="24"/>
    </row>
    <row r="110" spans="3:14" hidden="1" x14ac:dyDescent="0.2">
      <c r="C110" s="23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15" t="s">
        <v>29</v>
      </c>
    </row>
    <row r="114" spans="3:3" ht="18.75" hidden="1" customHeight="1" x14ac:dyDescent="0.2">
      <c r="C114" s="15" t="s">
        <v>32</v>
      </c>
    </row>
    <row r="115" spans="3:3" ht="15" hidden="1" customHeight="1" x14ac:dyDescent="0.2">
      <c r="C115" s="15" t="s">
        <v>40</v>
      </c>
    </row>
    <row r="116" spans="3:3" ht="11.25" hidden="1" customHeight="1" x14ac:dyDescent="0.2">
      <c r="C116" s="15" t="s">
        <v>30</v>
      </c>
    </row>
    <row r="117" spans="3:3" ht="16.5" hidden="1" customHeight="1" x14ac:dyDescent="0.2">
      <c r="C117" s="15" t="s">
        <v>31</v>
      </c>
    </row>
    <row r="118" spans="3:3" ht="12" hidden="1" customHeight="1" x14ac:dyDescent="0.2">
      <c r="C118" s="15" t="s">
        <v>33</v>
      </c>
    </row>
    <row r="119" spans="3:3" ht="25.5" hidden="1" customHeight="1" x14ac:dyDescent="0.2">
      <c r="C119" s="15" t="s">
        <v>34</v>
      </c>
    </row>
    <row r="120" spans="3:3" ht="27.75" hidden="1" customHeight="1" x14ac:dyDescent="0.2">
      <c r="C120" s="15" t="s">
        <v>41</v>
      </c>
    </row>
    <row r="121" spans="3:3" ht="36.75" hidden="1" customHeight="1" x14ac:dyDescent="0.2">
      <c r="C121" s="21" t="s">
        <v>42</v>
      </c>
    </row>
    <row r="122" spans="3:3" hidden="1" x14ac:dyDescent="0.2">
      <c r="C122" s="15" t="s">
        <v>43</v>
      </c>
    </row>
    <row r="123" spans="3:3" hidden="1" x14ac:dyDescent="0.2"/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xWindow="783" yWindow="592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G25 P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D27 G27 J27 M27"/>
    <dataValidation allowBlank="1" showInputMessage="1" showErrorMessage="1" prompt="Identifique el resultado del indicador en la medición desarrollada" sqref="D28 P28 G28 J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C10" location="'INSTRUCTIVO '!A1" display="Responsable de la Medición "/>
    <hyperlink ref="J9" location="'INSTRUCTIVO '!A1" display="Objetivo del Indicador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&amp;L&amp;"Arial Narrow,Normal"&amp;8Código: G1-S3-FO-06
Versión: 05&amp;C&amp;"Arial Narrow,Normal"&amp;8Vigencia: 24/08/2018&amp;R&amp;"Arial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T47"/>
  <sheetViews>
    <sheetView showGridLines="0" showWhiteSpace="0" topLeftCell="A10" zoomScale="85" zoomScaleNormal="85" zoomScaleSheetLayoutView="70" zoomScalePageLayoutView="70" workbookViewId="0">
      <selection activeCell="X44" sqref="X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49"/>
      <c r="C2" s="50"/>
      <c r="D2" s="51"/>
      <c r="E2" s="55" t="s">
        <v>62</v>
      </c>
      <c r="F2" s="56"/>
      <c r="G2" s="56"/>
      <c r="H2" s="56"/>
      <c r="I2" s="56"/>
      <c r="J2" s="56"/>
      <c r="K2" s="56"/>
      <c r="L2" s="56"/>
      <c r="M2" s="56"/>
      <c r="N2" s="57"/>
      <c r="O2" s="64" t="s">
        <v>76</v>
      </c>
      <c r="P2" s="64"/>
      <c r="Q2" s="64"/>
      <c r="R2" s="64"/>
    </row>
    <row r="3" spans="2:18" ht="24.75" customHeight="1" x14ac:dyDescent="0.2">
      <c r="B3" s="52"/>
      <c r="C3" s="53"/>
      <c r="D3" s="54"/>
      <c r="E3" s="58"/>
      <c r="F3" s="59"/>
      <c r="G3" s="59"/>
      <c r="H3" s="59"/>
      <c r="I3" s="59"/>
      <c r="J3" s="59"/>
      <c r="K3" s="59"/>
      <c r="L3" s="59"/>
      <c r="M3" s="59"/>
      <c r="N3" s="60"/>
      <c r="O3" s="64" t="s">
        <v>91</v>
      </c>
      <c r="P3" s="64"/>
      <c r="Q3" s="64"/>
      <c r="R3" s="64"/>
    </row>
    <row r="4" spans="2:18" ht="24.75" customHeight="1" thickBot="1" x14ac:dyDescent="0.25">
      <c r="B4" s="52"/>
      <c r="C4" s="53"/>
      <c r="D4" s="54"/>
      <c r="E4" s="61"/>
      <c r="F4" s="62"/>
      <c r="G4" s="62"/>
      <c r="H4" s="62"/>
      <c r="I4" s="62"/>
      <c r="J4" s="62"/>
      <c r="K4" s="62"/>
      <c r="L4" s="62"/>
      <c r="M4" s="62"/>
      <c r="N4" s="63"/>
      <c r="O4" s="64" t="s">
        <v>92</v>
      </c>
      <c r="P4" s="64"/>
      <c r="Q4" s="64"/>
      <c r="R4" s="64"/>
    </row>
    <row r="5" spans="2:18" ht="13.5" thickBot="1" x14ac:dyDescent="0.25">
      <c r="B5" s="45" t="s">
        <v>109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47"/>
      <c r="Q5" s="47"/>
      <c r="R5" s="48"/>
    </row>
    <row r="6" spans="2:18" ht="15" customHeight="1" thickBot="1" x14ac:dyDescent="0.25">
      <c r="B6" s="101" t="s"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18" ht="13.5" thickBot="1" x14ac:dyDescent="0.25">
      <c r="B7" s="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3"/>
    </row>
    <row r="8" spans="2:18" ht="23.25" customHeight="1" thickBot="1" x14ac:dyDescent="0.25">
      <c r="B8" s="2"/>
      <c r="C8" s="4" t="s">
        <v>60</v>
      </c>
      <c r="D8" s="105" t="s">
        <v>38</v>
      </c>
      <c r="E8" s="106"/>
      <c r="F8" s="106"/>
      <c r="G8" s="106"/>
      <c r="H8" s="106"/>
      <c r="I8" s="107"/>
      <c r="J8" s="108" t="s">
        <v>56</v>
      </c>
      <c r="K8" s="109"/>
      <c r="L8" s="110" t="s">
        <v>100</v>
      </c>
      <c r="M8" s="111"/>
      <c r="N8" s="111"/>
      <c r="O8" s="111"/>
      <c r="P8" s="111"/>
      <c r="Q8" s="112"/>
      <c r="R8" s="3"/>
    </row>
    <row r="9" spans="2:18" ht="17.25" customHeight="1" thickBot="1" x14ac:dyDescent="0.25">
      <c r="B9" s="2"/>
      <c r="C9" s="4" t="s">
        <v>59</v>
      </c>
      <c r="D9" s="67" t="s">
        <v>96</v>
      </c>
      <c r="E9" s="68"/>
      <c r="F9" s="68"/>
      <c r="G9" s="68"/>
      <c r="H9" s="68"/>
      <c r="I9" s="69"/>
      <c r="J9" s="70" t="s">
        <v>57</v>
      </c>
      <c r="K9" s="71"/>
      <c r="L9" s="85" t="s">
        <v>107</v>
      </c>
      <c r="M9" s="86"/>
      <c r="N9" s="86"/>
      <c r="O9" s="86"/>
      <c r="P9" s="86"/>
      <c r="Q9" s="87"/>
      <c r="R9" s="3"/>
    </row>
    <row r="10" spans="2:18" ht="30.75" customHeight="1" thickBot="1" x14ac:dyDescent="0.25">
      <c r="B10" s="2"/>
      <c r="C10" s="4" t="s">
        <v>58</v>
      </c>
      <c r="D10" s="67" t="s">
        <v>88</v>
      </c>
      <c r="E10" s="68"/>
      <c r="F10" s="68"/>
      <c r="G10" s="68"/>
      <c r="H10" s="68"/>
      <c r="I10" s="69"/>
      <c r="J10" s="72"/>
      <c r="K10" s="73"/>
      <c r="L10" s="88"/>
      <c r="M10" s="89"/>
      <c r="N10" s="89"/>
      <c r="O10" s="89"/>
      <c r="P10" s="89"/>
      <c r="Q10" s="90"/>
      <c r="R10" s="3"/>
    </row>
    <row r="11" spans="2:18" ht="6" customHeight="1" thickBot="1" x14ac:dyDescent="0.25">
      <c r="B11" s="2"/>
      <c r="I11" s="5"/>
      <c r="R11" s="3"/>
    </row>
    <row r="12" spans="2:18" ht="15" customHeight="1" x14ac:dyDescent="0.2">
      <c r="B12" s="2"/>
      <c r="C12" s="78" t="s">
        <v>14</v>
      </c>
      <c r="D12" s="79"/>
      <c r="E12" s="78" t="s">
        <v>61</v>
      </c>
      <c r="F12" s="80"/>
      <c r="G12" s="81" t="s">
        <v>1</v>
      </c>
      <c r="H12" s="82"/>
      <c r="I12" s="78" t="s">
        <v>3</v>
      </c>
      <c r="J12" s="80"/>
      <c r="K12" s="83" t="s">
        <v>6</v>
      </c>
      <c r="L12" s="84"/>
      <c r="M12" s="91" t="s">
        <v>2</v>
      </c>
      <c r="N12" s="92"/>
      <c r="O12" s="93"/>
      <c r="P12" s="65" t="s">
        <v>63</v>
      </c>
      <c r="Q12" s="66"/>
      <c r="R12" s="3"/>
    </row>
    <row r="13" spans="2:18" ht="54" customHeight="1" x14ac:dyDescent="0.2">
      <c r="B13" s="2"/>
      <c r="C13" s="160" t="s">
        <v>108</v>
      </c>
      <c r="D13" s="161"/>
      <c r="E13" s="94">
        <v>0.64</v>
      </c>
      <c r="F13" s="75"/>
      <c r="G13" s="96" t="s">
        <v>75</v>
      </c>
      <c r="H13" s="97"/>
      <c r="I13" s="100" t="s">
        <v>106</v>
      </c>
      <c r="J13" s="75"/>
      <c r="K13" s="96" t="s">
        <v>9</v>
      </c>
      <c r="L13" s="97"/>
      <c r="M13" s="100" t="s">
        <v>99</v>
      </c>
      <c r="N13" s="116"/>
      <c r="O13" s="117"/>
      <c r="P13" s="74" t="s">
        <v>68</v>
      </c>
      <c r="Q13" s="75"/>
      <c r="R13" s="3"/>
    </row>
    <row r="14" spans="2:18" ht="25.5" customHeight="1" thickBot="1" x14ac:dyDescent="0.25">
      <c r="B14" s="2"/>
      <c r="C14" s="162"/>
      <c r="D14" s="163"/>
      <c r="E14" s="95"/>
      <c r="F14" s="77"/>
      <c r="G14" s="98"/>
      <c r="H14" s="99"/>
      <c r="I14" s="95"/>
      <c r="J14" s="77"/>
      <c r="K14" s="98"/>
      <c r="L14" s="99"/>
      <c r="M14" s="95"/>
      <c r="N14" s="118"/>
      <c r="O14" s="119"/>
      <c r="P14" s="76"/>
      <c r="Q14" s="77"/>
      <c r="R14" s="3"/>
    </row>
    <row r="15" spans="2:18" ht="8.25" customHeight="1" thickBot="1" x14ac:dyDescent="0.25">
      <c r="B15" s="2"/>
      <c r="R15" s="3"/>
    </row>
    <row r="16" spans="2:18" x14ac:dyDescent="0.2">
      <c r="B16" s="2"/>
      <c r="C16" s="91" t="s">
        <v>11</v>
      </c>
      <c r="D16" s="124" t="s">
        <v>25</v>
      </c>
      <c r="E16" s="125"/>
      <c r="F16" s="126" t="s">
        <v>101</v>
      </c>
      <c r="G16" s="127"/>
      <c r="H16" s="6"/>
      <c r="I16" s="6"/>
      <c r="J16" s="6"/>
      <c r="K16" s="6"/>
      <c r="L16" s="6"/>
      <c r="M16" s="7"/>
      <c r="N16" s="7"/>
      <c r="O16" s="7"/>
      <c r="P16" s="7"/>
      <c r="Q16" s="7"/>
      <c r="R16" s="3"/>
    </row>
    <row r="17" spans="2:20" ht="18.75" customHeight="1" x14ac:dyDescent="0.2">
      <c r="B17" s="2"/>
      <c r="C17" s="122"/>
      <c r="D17" s="128" t="s">
        <v>26</v>
      </c>
      <c r="E17" s="129"/>
      <c r="F17" s="242" t="s">
        <v>102</v>
      </c>
      <c r="G17" s="131"/>
      <c r="H17" s="6"/>
      <c r="I17" s="6"/>
      <c r="J17" s="6"/>
      <c r="K17" s="6"/>
      <c r="L17" s="6"/>
      <c r="M17" s="7"/>
      <c r="N17" s="7"/>
      <c r="O17" s="7"/>
      <c r="P17" s="7"/>
      <c r="Q17" s="7"/>
      <c r="R17" s="3"/>
    </row>
    <row r="18" spans="2:20" ht="18.75" customHeight="1" thickBot="1" x14ac:dyDescent="0.25">
      <c r="B18" s="2"/>
      <c r="C18" s="123"/>
      <c r="D18" s="132" t="s">
        <v>27</v>
      </c>
      <c r="E18" s="133"/>
      <c r="F18" s="243" t="s">
        <v>103</v>
      </c>
      <c r="G18" s="135"/>
      <c r="H18" s="6"/>
      <c r="I18" s="6"/>
      <c r="J18" s="6"/>
      <c r="K18" s="6"/>
      <c r="L18" s="6"/>
      <c r="M18" s="7"/>
      <c r="N18" s="7"/>
      <c r="O18" s="7"/>
      <c r="P18" s="7"/>
      <c r="Q18" s="7"/>
      <c r="R18" s="3"/>
    </row>
    <row r="19" spans="2:20" ht="6" customHeight="1" thickBot="1" x14ac:dyDescent="0.25">
      <c r="B19" s="2"/>
      <c r="R19" s="3"/>
    </row>
    <row r="20" spans="2:20" ht="13.5" thickBot="1" x14ac:dyDescent="0.25">
      <c r="B20" s="136" t="s">
        <v>23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8"/>
    </row>
    <row r="21" spans="2:20" ht="6" customHeight="1" x14ac:dyDescent="0.2">
      <c r="B21" s="2"/>
      <c r="G21" s="8"/>
      <c r="H21" s="8"/>
      <c r="R21" s="3"/>
    </row>
    <row r="22" spans="2:20" ht="4.5" customHeight="1" x14ac:dyDescent="0.2">
      <c r="B22" s="2"/>
      <c r="R22" s="3"/>
    </row>
    <row r="23" spans="2:20" ht="15.75" customHeight="1" x14ac:dyDescent="0.2">
      <c r="B23" s="2"/>
      <c r="C23" s="231" t="s">
        <v>12</v>
      </c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3"/>
    </row>
    <row r="24" spans="2:20" ht="27" customHeight="1" x14ac:dyDescent="0.2">
      <c r="B24" s="2"/>
      <c r="C24" s="39" t="s">
        <v>16</v>
      </c>
      <c r="D24" s="232" t="s">
        <v>93</v>
      </c>
      <c r="E24" s="233"/>
      <c r="F24" s="233"/>
      <c r="G24" s="233"/>
      <c r="H24" s="233"/>
      <c r="I24" s="234"/>
      <c r="J24" s="232" t="s">
        <v>94</v>
      </c>
      <c r="K24" s="233"/>
      <c r="L24" s="233"/>
      <c r="M24" s="233"/>
      <c r="N24" s="233"/>
      <c r="O24" s="234"/>
      <c r="P24" s="235"/>
      <c r="Q24" s="236"/>
      <c r="R24" s="3"/>
    </row>
    <row r="25" spans="2:20" ht="15" customHeight="1" x14ac:dyDescent="0.2">
      <c r="B25" s="2"/>
      <c r="C25" s="39" t="s">
        <v>17</v>
      </c>
      <c r="D25" s="226">
        <v>0.2</v>
      </c>
      <c r="E25" s="237"/>
      <c r="F25" s="237"/>
      <c r="G25" s="237"/>
      <c r="H25" s="237"/>
      <c r="I25" s="227"/>
      <c r="J25" s="226">
        <v>0.2</v>
      </c>
      <c r="K25" s="237"/>
      <c r="L25" s="237"/>
      <c r="M25" s="237"/>
      <c r="N25" s="237"/>
      <c r="O25" s="227"/>
      <c r="P25" s="226"/>
      <c r="Q25" s="227"/>
      <c r="R25" s="3"/>
    </row>
    <row r="26" spans="2:20" x14ac:dyDescent="0.2">
      <c r="B26" s="2"/>
      <c r="C26" s="40" t="s">
        <v>15</v>
      </c>
      <c r="D26" s="149">
        <v>134</v>
      </c>
      <c r="E26" s="147"/>
      <c r="F26" s="147"/>
      <c r="G26" s="147"/>
      <c r="H26" s="147"/>
      <c r="I26" s="148"/>
      <c r="J26" s="149"/>
      <c r="K26" s="147"/>
      <c r="L26" s="147"/>
      <c r="M26" s="147"/>
      <c r="N26" s="147"/>
      <c r="O26" s="148"/>
      <c r="P26" s="150"/>
      <c r="Q26" s="225"/>
      <c r="R26" s="3"/>
    </row>
    <row r="27" spans="2:20" ht="15.75" customHeight="1" x14ac:dyDescent="0.2">
      <c r="B27" s="2"/>
      <c r="C27" s="40" t="s">
        <v>35</v>
      </c>
      <c r="D27" s="149">
        <v>758</v>
      </c>
      <c r="E27" s="147"/>
      <c r="F27" s="147"/>
      <c r="G27" s="147"/>
      <c r="H27" s="147"/>
      <c r="I27" s="148"/>
      <c r="J27" s="149"/>
      <c r="K27" s="147"/>
      <c r="L27" s="147"/>
      <c r="M27" s="147"/>
      <c r="N27" s="147"/>
      <c r="O27" s="148"/>
      <c r="P27" s="150"/>
      <c r="Q27" s="225"/>
      <c r="R27" s="3"/>
    </row>
    <row r="28" spans="2:20" ht="15.75" customHeight="1" x14ac:dyDescent="0.2">
      <c r="B28" s="2"/>
      <c r="C28" s="40" t="s">
        <v>28</v>
      </c>
      <c r="D28" s="238">
        <f>D26/D27</f>
        <v>0.17678100263852242</v>
      </c>
      <c r="E28" s="239"/>
      <c r="F28" s="239"/>
      <c r="G28" s="239"/>
      <c r="H28" s="239"/>
      <c r="I28" s="240"/>
      <c r="J28" s="238" t="e">
        <f>J26/J27</f>
        <v>#DIV/0!</v>
      </c>
      <c r="K28" s="239"/>
      <c r="L28" s="239"/>
      <c r="M28" s="239"/>
      <c r="N28" s="239"/>
      <c r="O28" s="240"/>
      <c r="P28" s="226"/>
      <c r="Q28" s="227"/>
      <c r="R28" s="3"/>
    </row>
    <row r="29" spans="2:20" x14ac:dyDescent="0.2">
      <c r="B29" s="2"/>
      <c r="R29" s="3"/>
      <c r="T29" s="9"/>
    </row>
    <row r="30" spans="2:20" x14ac:dyDescent="0.2">
      <c r="B30" s="2"/>
      <c r="R30" s="3"/>
    </row>
    <row r="31" spans="2:20" x14ac:dyDescent="0.2">
      <c r="B31" s="2"/>
      <c r="I31" s="152"/>
      <c r="J31" s="152"/>
      <c r="K31" s="152"/>
      <c r="L31" s="152"/>
      <c r="M31" s="152"/>
      <c r="N31" s="152"/>
      <c r="O31" s="152"/>
      <c r="P31" s="152"/>
      <c r="Q31" s="152"/>
      <c r="R31" s="3"/>
    </row>
    <row r="32" spans="2:20" x14ac:dyDescent="0.2">
      <c r="B32" s="2"/>
      <c r="I32" s="7"/>
      <c r="J32" s="7"/>
      <c r="K32" s="7"/>
      <c r="L32" s="7"/>
      <c r="M32" s="7"/>
      <c r="N32" s="7"/>
      <c r="O32" s="7"/>
      <c r="P32" s="7"/>
      <c r="Q32" s="7"/>
      <c r="R32" s="3"/>
    </row>
    <row r="33" spans="2:18" x14ac:dyDescent="0.2">
      <c r="B33" s="2"/>
      <c r="I33" s="7"/>
      <c r="J33" s="7"/>
      <c r="K33" s="7"/>
      <c r="L33" s="7"/>
      <c r="M33" s="7"/>
      <c r="N33" s="7"/>
      <c r="O33" s="7"/>
      <c r="P33" s="7"/>
      <c r="Q33" s="7"/>
      <c r="R33" s="3"/>
    </row>
    <row r="34" spans="2:18" x14ac:dyDescent="0.2">
      <c r="B34" s="2"/>
      <c r="I34" s="7"/>
      <c r="J34" s="7"/>
      <c r="K34" s="7"/>
      <c r="L34" s="7"/>
      <c r="M34" s="7"/>
      <c r="N34" s="7"/>
      <c r="O34" s="7"/>
      <c r="P34" s="7"/>
      <c r="Q34" s="7"/>
      <c r="R34" s="3"/>
    </row>
    <row r="35" spans="2:18" x14ac:dyDescent="0.2">
      <c r="B35" s="2"/>
      <c r="I35" s="7"/>
      <c r="J35" s="7"/>
      <c r="K35" s="7"/>
      <c r="L35" s="7"/>
      <c r="M35" s="7"/>
      <c r="N35" s="7"/>
      <c r="O35" s="7"/>
      <c r="P35" s="7"/>
      <c r="Q35" s="7"/>
      <c r="R35" s="3"/>
    </row>
    <row r="36" spans="2:18" x14ac:dyDescent="0.2">
      <c r="B36" s="2"/>
      <c r="I36" s="7"/>
      <c r="J36" s="7"/>
      <c r="K36" s="7"/>
      <c r="L36" s="7"/>
      <c r="M36" s="7"/>
      <c r="N36" s="7"/>
      <c r="O36" s="7"/>
      <c r="P36" s="7"/>
      <c r="Q36" s="7"/>
      <c r="R36" s="3"/>
    </row>
    <row r="37" spans="2:18" x14ac:dyDescent="0.2">
      <c r="B37" s="2"/>
      <c r="I37" s="7"/>
      <c r="J37" s="7"/>
      <c r="K37" s="7"/>
      <c r="L37" s="7"/>
      <c r="M37" s="7"/>
      <c r="N37" s="7"/>
      <c r="O37" s="7"/>
      <c r="P37" s="7"/>
      <c r="Q37" s="7"/>
      <c r="R37" s="3"/>
    </row>
    <row r="38" spans="2:18" x14ac:dyDescent="0.2">
      <c r="B38" s="2"/>
      <c r="I38" s="7"/>
      <c r="J38" s="7"/>
      <c r="K38" s="7"/>
      <c r="L38" s="7"/>
      <c r="M38" s="7"/>
      <c r="N38" s="7"/>
      <c r="O38" s="7"/>
      <c r="P38" s="7"/>
      <c r="Q38" s="7"/>
      <c r="R38" s="3"/>
    </row>
    <row r="39" spans="2:18" x14ac:dyDescent="0.2">
      <c r="B39" s="2"/>
      <c r="I39" s="7"/>
      <c r="J39" s="7"/>
      <c r="K39" s="7"/>
      <c r="L39" s="7"/>
      <c r="M39" s="7"/>
      <c r="N39" s="7"/>
      <c r="O39" s="7"/>
      <c r="P39" s="7"/>
      <c r="Q39" s="7"/>
      <c r="R39" s="3"/>
    </row>
    <row r="40" spans="2:18" x14ac:dyDescent="0.2">
      <c r="B40" s="2"/>
      <c r="I40" s="7"/>
      <c r="J40" s="7"/>
      <c r="K40" s="7"/>
      <c r="L40" s="7"/>
      <c r="M40" s="7"/>
      <c r="N40" s="7"/>
      <c r="O40" s="7"/>
      <c r="P40" s="7"/>
      <c r="Q40" s="7"/>
      <c r="R40" s="3"/>
    </row>
    <row r="41" spans="2:18" ht="7.5" customHeight="1" thickBot="1" x14ac:dyDescent="0.25">
      <c r="B41" s="2"/>
      <c r="I41" s="7"/>
      <c r="J41" s="7"/>
      <c r="K41" s="7"/>
      <c r="L41" s="7"/>
      <c r="M41" s="7"/>
      <c r="N41" s="7"/>
      <c r="O41" s="7"/>
      <c r="P41" s="7"/>
      <c r="Q41" s="7"/>
      <c r="R41" s="3"/>
    </row>
    <row r="42" spans="2:18" ht="64.5" customHeight="1" thickBot="1" x14ac:dyDescent="0.25">
      <c r="B42" s="2"/>
      <c r="C42" s="153" t="s">
        <v>21</v>
      </c>
      <c r="D42" s="154"/>
      <c r="E42" s="154"/>
      <c r="F42" s="154"/>
      <c r="G42" s="154"/>
      <c r="H42" s="154"/>
      <c r="I42" s="154"/>
      <c r="J42" s="154"/>
      <c r="K42" s="101" t="s">
        <v>71</v>
      </c>
      <c r="L42" s="102"/>
      <c r="M42" s="102"/>
      <c r="N42" s="102"/>
      <c r="O42" s="102"/>
      <c r="P42" s="102"/>
      <c r="Q42" s="103"/>
      <c r="R42" s="3"/>
    </row>
    <row r="43" spans="2:18" ht="28.5" customHeight="1" thickBot="1" x14ac:dyDescent="0.25">
      <c r="B43" s="2"/>
      <c r="C43" s="16"/>
      <c r="D43" s="17" t="s">
        <v>73</v>
      </c>
      <c r="E43" s="155" t="s">
        <v>74</v>
      </c>
      <c r="F43" s="155"/>
      <c r="G43" s="155"/>
      <c r="H43" s="155"/>
      <c r="I43" s="155"/>
      <c r="J43" s="156"/>
      <c r="K43" s="18"/>
      <c r="L43" s="19"/>
      <c r="M43" s="19"/>
      <c r="N43" s="19"/>
      <c r="O43" s="19"/>
      <c r="P43" s="19"/>
      <c r="Q43" s="20"/>
      <c r="R43" s="3"/>
    </row>
    <row r="44" spans="2:18" ht="250.5" customHeight="1" thickBot="1" x14ac:dyDescent="0.25">
      <c r="B44" s="2"/>
      <c r="C44" s="10" t="s">
        <v>18</v>
      </c>
      <c r="D44" s="35">
        <v>45856</v>
      </c>
      <c r="E44" s="241" t="s">
        <v>115</v>
      </c>
      <c r="F44" s="173"/>
      <c r="G44" s="173"/>
      <c r="H44" s="173"/>
      <c r="I44" s="173"/>
      <c r="J44" s="174"/>
      <c r="K44" s="157"/>
      <c r="L44" s="157"/>
      <c r="M44" s="157"/>
      <c r="N44" s="157"/>
      <c r="O44" s="157"/>
      <c r="P44" s="157"/>
      <c r="Q44" s="158"/>
      <c r="R44" s="3"/>
    </row>
    <row r="45" spans="2:18" ht="129" customHeight="1" thickBot="1" x14ac:dyDescent="0.25">
      <c r="B45" s="2"/>
      <c r="C45" s="11" t="s">
        <v>19</v>
      </c>
      <c r="D45" s="44"/>
      <c r="E45" s="228"/>
      <c r="F45" s="229"/>
      <c r="G45" s="229"/>
      <c r="H45" s="229"/>
      <c r="I45" s="229"/>
      <c r="J45" s="230"/>
      <c r="K45" s="157"/>
      <c r="L45" s="157"/>
      <c r="M45" s="157"/>
      <c r="N45" s="157"/>
      <c r="O45" s="157"/>
      <c r="P45" s="157"/>
      <c r="Q45" s="158"/>
      <c r="R45" s="3"/>
    </row>
    <row r="46" spans="2:18" x14ac:dyDescent="0.2">
      <c r="B46" s="2"/>
      <c r="R46" s="3"/>
    </row>
    <row r="47" spans="2:18" ht="13.5" thickBot="1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</row>
  </sheetData>
  <mergeCells count="61">
    <mergeCell ref="C16:C18"/>
    <mergeCell ref="D16:E16"/>
    <mergeCell ref="F16:G16"/>
    <mergeCell ref="E44:J44"/>
    <mergeCell ref="D17:E17"/>
    <mergeCell ref="F17:G17"/>
    <mergeCell ref="D18:E18"/>
    <mergeCell ref="F18:G18"/>
    <mergeCell ref="D26:I26"/>
    <mergeCell ref="J26:O26"/>
    <mergeCell ref="J28:O28"/>
    <mergeCell ref="K45:Q45"/>
    <mergeCell ref="E45:J45"/>
    <mergeCell ref="K44:Q44"/>
    <mergeCell ref="B20:R20"/>
    <mergeCell ref="C23:Q23"/>
    <mergeCell ref="I31:Q31"/>
    <mergeCell ref="C42:J42"/>
    <mergeCell ref="K42:Q42"/>
    <mergeCell ref="E43:J43"/>
    <mergeCell ref="D24:I24"/>
    <mergeCell ref="J24:O24"/>
    <mergeCell ref="P24:Q24"/>
    <mergeCell ref="D25:I25"/>
    <mergeCell ref="J25:O25"/>
    <mergeCell ref="P25:Q25"/>
    <mergeCell ref="D28:I28"/>
    <mergeCell ref="P28:Q28"/>
    <mergeCell ref="B6:R6"/>
    <mergeCell ref="C7:Q7"/>
    <mergeCell ref="D8:I8"/>
    <mergeCell ref="J8:K8"/>
    <mergeCell ref="L8:Q8"/>
    <mergeCell ref="D9:I9"/>
    <mergeCell ref="P13:Q14"/>
    <mergeCell ref="C12:D12"/>
    <mergeCell ref="E12:F12"/>
    <mergeCell ref="G12:H12"/>
    <mergeCell ref="I12:J12"/>
    <mergeCell ref="C13:D14"/>
    <mergeCell ref="E13:F14"/>
    <mergeCell ref="G13:H14"/>
    <mergeCell ref="I13:J14"/>
    <mergeCell ref="K13:L14"/>
    <mergeCell ref="M13:O14"/>
    <mergeCell ref="P26:Q26"/>
    <mergeCell ref="D27:I27"/>
    <mergeCell ref="J27:O27"/>
    <mergeCell ref="P27:Q27"/>
    <mergeCell ref="B2:D4"/>
    <mergeCell ref="E2:N4"/>
    <mergeCell ref="O2:R2"/>
    <mergeCell ref="O3:R3"/>
    <mergeCell ref="O4:R4"/>
    <mergeCell ref="B5:R5"/>
    <mergeCell ref="K12:L12"/>
    <mergeCell ref="J9:K10"/>
    <mergeCell ref="L9:Q10"/>
    <mergeCell ref="D10:I10"/>
    <mergeCell ref="M12:O12"/>
    <mergeCell ref="P12:Q12"/>
  </mergeCells>
  <dataValidations xWindow="1065" yWindow="303" count="17"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Realice un pequeño análisis, acerca del cumplimiento o incumplimiento del indicador, identificando los factores que fueron relevantes en el resultado del indicador." sqref="C44:C45 D45:J45 E44:J44"/>
    <dataValidation allowBlank="1" showInputMessage="1" showErrorMessage="1" prompt="Identifique el valor registrado en el numerador de la fórmula de cálculo" sqref="J26:J28 P25:P28 D26:D28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Valor que se espera alcance el Indicador" sqref="J25 D25"/>
    <dataValidation type="list" allowBlank="1" showInputMessage="1" showErrorMessage="1" prompt="Selecione de la lista desplegable la tendencia esperada" sqref="P13:Q14">
      <formula1>#REF!</formula1>
    </dataValidation>
    <dataValidation type="list" allowBlank="1" showInputMessage="1" showErrorMessage="1" sqref="D8:I8">
      <formula1>#REF!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Contrataciónes Radicadas</vt:lpstr>
      <vt:lpstr>Seguimiento Contractual</vt:lpstr>
      <vt:lpstr>Informes Finales Radicados</vt:lpstr>
      <vt:lpstr>'Contrataciónes Radicadas'!Área_de_impresión</vt:lpstr>
      <vt:lpstr>'Informes Finales Radicados'!Área_de_impresión</vt:lpstr>
      <vt:lpstr>'Seguimiento Contractual'!Área_de_impresión</vt:lpstr>
      <vt:lpstr>'Contrataciónes Radicadas'!Fuente_indicador</vt:lpstr>
      <vt:lpstr>'Seguimiento Contractual'!Fuente_indicador</vt:lpstr>
      <vt:lpstr>'Contrataciónes Radicadas'!Periodicidad</vt:lpstr>
      <vt:lpstr>'Seguimiento Contractual'!Periodicidad</vt:lpstr>
      <vt:lpstr>'Contrataciónes Radicadas'!Tipo_indicador</vt:lpstr>
      <vt:lpstr>'Seguimiento Contractual'!Tipo_indicador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2019-06-06T15:19:25Z</cp:lastPrinted>
  <dcterms:created xsi:type="dcterms:W3CDTF">2013-03-27T13:59:56Z</dcterms:created>
  <dcterms:modified xsi:type="dcterms:W3CDTF">2025-10-28T11:52:42Z</dcterms:modified>
</cp:coreProperties>
</file>