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853" activeTab="8"/>
  </bookViews>
  <sheets>
    <sheet name="Plan Gestión SST " sheetId="21" r:id="rId1"/>
    <sheet name="Capacitaciones" sheetId="24" r:id="rId2"/>
    <sheet name="Bienestar" sheetId="29" r:id="rId3"/>
    <sheet name=" Desempeño" sheetId="26" r:id="rId4"/>
    <sheet name="Teletrabajo" sheetId="34" r:id="rId5"/>
    <sheet name="Inducciones Nuevos" sheetId="28" r:id="rId6"/>
    <sheet name="Movimientos de Personal" sheetId="33" r:id="rId7"/>
    <sheet name="Novedades Nómina" sheetId="35" r:id="rId8"/>
    <sheet name="Incapacidades" sheetId="36" r:id="rId9"/>
    <sheet name="Cesantías" sheetId="37" r:id="rId10"/>
    <sheet name="Certificaciones Pensionales" sheetId="38" r:id="rId11"/>
    <sheet name="Bienestar (2)" sheetId="30" state="hidden" r:id="rId12"/>
    <sheet name="Capacitaciones (2)" sheetId="31" state="hidden" r:id="rId13"/>
  </sheets>
  <externalReferences>
    <externalReference r:id="rId14"/>
  </externalReferences>
  <definedNames>
    <definedName name="_xlnm.Print_Area" localSheetId="3">' Desempeño'!$B$2:$R$47</definedName>
    <definedName name="_xlnm.Print_Area" localSheetId="2">Bienestar!$B$2:$R$49</definedName>
    <definedName name="_xlnm.Print_Area" localSheetId="11">'Bienestar (2)'!$B$2:$R$57</definedName>
    <definedName name="_xlnm.Print_Area" localSheetId="1">Capacitaciones!$B$2:$R$49</definedName>
    <definedName name="_xlnm.Print_Area" localSheetId="12">'Capacitaciones (2)'!$B$2:$R$57</definedName>
    <definedName name="_xlnm.Print_Area" localSheetId="5">'Inducciones Nuevos'!$B$2:$R$49</definedName>
    <definedName name="_xlnm.Print_Area" localSheetId="6">'Movimientos de Personal'!$B$2:$R$49</definedName>
    <definedName name="_xlnm.Print_Area" localSheetId="0">'Plan Gestión SST '!$B$2:$R$49</definedName>
    <definedName name="_xlnm.Print_Area" localSheetId="4">Teletrabajo!$B$2:$R$47</definedName>
    <definedName name="Fuente_indicador" localSheetId="3">' Desempeño'!$M$94:$M$100</definedName>
    <definedName name="Fuente_indicador" localSheetId="2">Bienestar!$M$96:$M$102</definedName>
    <definedName name="Fuente_indicador" localSheetId="11">'Bienestar (2)'!$M$104:$M$110</definedName>
    <definedName name="Fuente_indicador" localSheetId="1">Capacitaciones!$M$96:$M$102</definedName>
    <definedName name="Fuente_indicador" localSheetId="12">'Capacitaciones (2)'!$M$104:$M$110</definedName>
    <definedName name="Fuente_indicador" localSheetId="5">'Inducciones Nuevos'!$M$96:$M$102</definedName>
    <definedName name="Fuente_indicador" localSheetId="6">'Movimientos de Personal'!$M$96:$M$102</definedName>
    <definedName name="Fuente_indicador" localSheetId="0">'Plan Gestión SST '!$M$96:$M$102</definedName>
    <definedName name="Fuente_indicador" localSheetId="4">Teletrabajo!$M$94:$M$100</definedName>
    <definedName name="Fuente_indicador">#REF!</definedName>
    <definedName name="GESTIÓN_ADMINISTRATIVA_Y_FINANCIERA" localSheetId="3">#REF!</definedName>
    <definedName name="GESTIÓN_ADMINISTRATIVA_Y_FINANCIERA" localSheetId="2">#REF!</definedName>
    <definedName name="GESTIÓN_ADMINISTRATIVA_Y_FINANCIERA" localSheetId="11">#REF!</definedName>
    <definedName name="GESTIÓN_ADMINISTRATIVA_Y_FINANCIERA" localSheetId="1">#REF!</definedName>
    <definedName name="GESTIÓN_ADMINISTRATIVA_Y_FINANCIERA" localSheetId="12">#REF!</definedName>
    <definedName name="GESTIÓN_ADMINISTRATIVA_Y_FINANCIERA" localSheetId="5">#REF!</definedName>
    <definedName name="GESTIÓN_ADMINISTRATIVA_Y_FINANCIERA" localSheetId="6">#REF!</definedName>
    <definedName name="GESTIÓN_ADMINISTRATIVA_Y_FINANCIERA" localSheetId="0">#REF!</definedName>
    <definedName name="GESTIÓN_ADMINISTRATIVA_Y_FINANCIERA" localSheetId="4">#REF!</definedName>
    <definedName name="GESTIÓN_ADMINISTRATIVA_Y_FINANCIERA">#REF!</definedName>
    <definedName name="GESTIÓN_CONTRACTUAL" localSheetId="3">#REF!</definedName>
    <definedName name="GESTIÓN_CONTRACTUAL" localSheetId="2">#REF!</definedName>
    <definedName name="GESTIÓN_CONTRACTUAL" localSheetId="11">#REF!</definedName>
    <definedName name="GESTIÓN_CONTRACTUAL" localSheetId="1">#REF!</definedName>
    <definedName name="GESTIÓN_CONTRACTUAL" localSheetId="12">#REF!</definedName>
    <definedName name="GESTIÓN_CONTRACTUAL" localSheetId="5">#REF!</definedName>
    <definedName name="GESTIÓN_CONTRACTUAL" localSheetId="6">#REF!</definedName>
    <definedName name="GESTIÓN_CONTRACTUAL" localSheetId="0">#REF!</definedName>
    <definedName name="GESTIÓN_CONTRACTUAL" localSheetId="4">#REF!</definedName>
    <definedName name="GESTIÓN_CONTRACTUAL">#REF!</definedName>
    <definedName name="GESTIÓN_DE_EVALUACIÓN_Y_MEJORA" localSheetId="3">#REF!</definedName>
    <definedName name="GESTIÓN_DE_EVALUACIÓN_Y_MEJORA" localSheetId="2">#REF!</definedName>
    <definedName name="GESTIÓN_DE_EVALUACIÓN_Y_MEJORA" localSheetId="11">#REF!</definedName>
    <definedName name="GESTIÓN_DE_EVALUACIÓN_Y_MEJORA" localSheetId="1">#REF!</definedName>
    <definedName name="GESTIÓN_DE_EVALUACIÓN_Y_MEJORA" localSheetId="12">#REF!</definedName>
    <definedName name="GESTIÓN_DE_EVALUACIÓN_Y_MEJORA" localSheetId="5">#REF!</definedName>
    <definedName name="GESTIÓN_DE_EVALUACIÓN_Y_MEJORA" localSheetId="6">#REF!</definedName>
    <definedName name="GESTIÓN_DE_EVALUACIÓN_Y_MEJORA" localSheetId="0">#REF!</definedName>
    <definedName name="GESTIÓN_DE_EVALUACIÓN_Y_MEJORA" localSheetId="4">#REF!</definedName>
    <definedName name="GESTIÓN_DE_EVALUACIÓN_Y_MEJORA">#REF!</definedName>
    <definedName name="GESTIÓN_DE_LA_INFORMACIÓN_Y_LAS_COMUNICACIONES" localSheetId="3">#REF!</definedName>
    <definedName name="GESTIÓN_DE_LA_INFORMACIÓN_Y_LAS_COMUNICACIONES" localSheetId="2">#REF!</definedName>
    <definedName name="GESTIÓN_DE_LA_INFORMACIÓN_Y_LAS_COMUNICACIONES" localSheetId="11">#REF!</definedName>
    <definedName name="GESTIÓN_DE_LA_INFORMACIÓN_Y_LAS_COMUNICACIONES" localSheetId="1">#REF!</definedName>
    <definedName name="GESTIÓN_DE_LA_INFORMACIÓN_Y_LAS_COMUNICACIONES" localSheetId="12">#REF!</definedName>
    <definedName name="GESTIÓN_DE_LA_INFORMACIÓN_Y_LAS_COMUNICACIONES" localSheetId="5">#REF!</definedName>
    <definedName name="GESTIÓN_DE_LA_INFORMACIÓN_Y_LAS_COMUNICACIONES" localSheetId="6">#REF!</definedName>
    <definedName name="GESTIÓN_DE_LA_INFORMACIÓN_Y_LAS_COMUNICACIONES" localSheetId="0">#REF!</definedName>
    <definedName name="GESTIÓN_DE_LA_INFORMACIÓN_Y_LAS_COMUNICACIONES" localSheetId="4">#REF!</definedName>
    <definedName name="GESTIÓN_DE_LA_INFORMACIÓN_Y_LAS_COMUNICACIONES">#REF!</definedName>
    <definedName name="GESTIÓN_DE_LA_INFRAESTRUCTURA" localSheetId="3">#REF!</definedName>
    <definedName name="GESTIÓN_DE_LA_INFRAESTRUCTURA" localSheetId="2">#REF!</definedName>
    <definedName name="GESTIÓN_DE_LA_INFRAESTRUCTURA" localSheetId="11">#REF!</definedName>
    <definedName name="GESTIÓN_DE_LA_INFRAESTRUCTURA" localSheetId="1">#REF!</definedName>
    <definedName name="GESTIÓN_DE_LA_INFRAESTRUCTURA" localSheetId="12">#REF!</definedName>
    <definedName name="GESTIÓN_DE_LA_INFRAESTRUCTURA" localSheetId="5">#REF!</definedName>
    <definedName name="GESTIÓN_DE_LA_INFRAESTRUCTURA" localSheetId="6">#REF!</definedName>
    <definedName name="GESTIÓN_DE_LA_INFRAESTRUCTURA" localSheetId="0">#REF!</definedName>
    <definedName name="GESTIÓN_DE_LA_INFRAESTRUCTURA" localSheetId="4">#REF!</definedName>
    <definedName name="GESTIÓN_DE_LA_INFRAESTRUCTURA">#REF!</definedName>
    <definedName name="GESTIÓN_DE_RECURSOS" localSheetId="3">#REF!</definedName>
    <definedName name="GESTIÓN_DE_RECURSOS" localSheetId="2">#REF!</definedName>
    <definedName name="GESTIÓN_DE_RECURSOS" localSheetId="11">#REF!</definedName>
    <definedName name="GESTIÓN_DE_RECURSOS" localSheetId="1">#REF!</definedName>
    <definedName name="GESTIÓN_DE_RECURSOS" localSheetId="12">#REF!</definedName>
    <definedName name="GESTIÓN_DE_RECURSOS" localSheetId="5">#REF!</definedName>
    <definedName name="GESTIÓN_DE_RECURSOS" localSheetId="6">#REF!</definedName>
    <definedName name="GESTIÓN_DE_RECURSOS" localSheetId="0">#REF!</definedName>
    <definedName name="GESTIÓN_DE_RECURSOS" localSheetId="4">#REF!</definedName>
    <definedName name="GESTIÓN_DE_RECURSOS">#REF!</definedName>
    <definedName name="GESTIÓN_DE_SUMINISTRO_DE_BIENES_Y_SERVICIOS" localSheetId="3">#REF!</definedName>
    <definedName name="GESTIÓN_DE_SUMINISTRO_DE_BIENES_Y_SERVICIOS" localSheetId="2">#REF!</definedName>
    <definedName name="GESTIÓN_DE_SUMINISTRO_DE_BIENES_Y_SERVICIOS" localSheetId="11">#REF!</definedName>
    <definedName name="GESTIÓN_DE_SUMINISTRO_DE_BIENES_Y_SERVICIOS" localSheetId="1">#REF!</definedName>
    <definedName name="GESTIÓN_DE_SUMINISTRO_DE_BIENES_Y_SERVICIOS" localSheetId="12">#REF!</definedName>
    <definedName name="GESTIÓN_DE_SUMINISTRO_DE_BIENES_Y_SERVICIOS" localSheetId="5">#REF!</definedName>
    <definedName name="GESTIÓN_DE_SUMINISTRO_DE_BIENES_Y_SERVICIOS" localSheetId="6">#REF!</definedName>
    <definedName name="GESTIÓN_DE_SUMINISTRO_DE_BIENES_Y_SERVICIOS" localSheetId="0">#REF!</definedName>
    <definedName name="GESTIÓN_DE_SUMINISTRO_DE_BIENES_Y_SERVICIOS" localSheetId="4">#REF!</definedName>
    <definedName name="GESTIÓN_DE_SUMINISTRO_DE_BIENES_Y_SERVICIOS">#REF!</definedName>
    <definedName name="GESTIÓN_JURÍDICA" localSheetId="3">#REF!</definedName>
    <definedName name="GESTIÓN_JURÍDICA" localSheetId="2">#REF!</definedName>
    <definedName name="GESTIÓN_JURÍDICA" localSheetId="11">#REF!</definedName>
    <definedName name="GESTIÓN_JURÍDICA" localSheetId="1">#REF!</definedName>
    <definedName name="GESTIÓN_JURÍDICA" localSheetId="12">#REF!</definedName>
    <definedName name="GESTIÓN_JURÍDICA" localSheetId="5">#REF!</definedName>
    <definedName name="GESTIÓN_JURÍDICA" localSheetId="6">#REF!</definedName>
    <definedName name="GESTIÓN_JURÍDICA" localSheetId="0">#REF!</definedName>
    <definedName name="GESTIÓN_JURÍDICA" localSheetId="4">#REF!</definedName>
    <definedName name="GESTIÓN_JURÍDICA">#REF!</definedName>
    <definedName name="INVESTIGACIÓN_Y_DESARROLLO_DE_LA_GESTIÓN_PENITENCIARIA_Y_CARCELARIA" localSheetId="3">#REF!</definedName>
    <definedName name="INVESTIGACIÓN_Y_DESARROLLO_DE_LA_GESTIÓN_PENITENCIARIA_Y_CARCELARIA" localSheetId="2">#REF!</definedName>
    <definedName name="INVESTIGACIÓN_Y_DESARROLLO_DE_LA_GESTIÓN_PENITENCIARIA_Y_CARCELARIA" localSheetId="11">#REF!</definedName>
    <definedName name="INVESTIGACIÓN_Y_DESARROLLO_DE_LA_GESTIÓN_PENITENCIARIA_Y_CARCELARIA" localSheetId="1">#REF!</definedName>
    <definedName name="INVESTIGACIÓN_Y_DESARROLLO_DE_LA_GESTIÓN_PENITENCIARIA_Y_CARCELARIA" localSheetId="12">#REF!</definedName>
    <definedName name="INVESTIGACIÓN_Y_DESARROLLO_DE_LA_GESTIÓN_PENITENCIARIA_Y_CARCELARIA" localSheetId="5">#REF!</definedName>
    <definedName name="INVESTIGACIÓN_Y_DESARROLLO_DE_LA_GESTIÓN_PENITENCIARIA_Y_CARCELARIA" localSheetId="6">#REF!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#REF!</definedName>
    <definedName name="Periodicidad" localSheetId="3">' Desempeño'!$I$94:$I$99</definedName>
    <definedName name="Periodicidad" localSheetId="2">Bienestar!$I$96:$I$101</definedName>
    <definedName name="Periodicidad" localSheetId="11">'Bienestar (2)'!$I$104:$I$109</definedName>
    <definedName name="Periodicidad" localSheetId="1">Capacitaciones!$I$96:$I$101</definedName>
    <definedName name="Periodicidad" localSheetId="12">'Capacitaciones (2)'!$I$104:$I$109</definedName>
    <definedName name="Periodicidad" localSheetId="5">'Inducciones Nuevos'!$I$96:$I$101</definedName>
    <definedName name="Periodicidad" localSheetId="6">'Movimientos de Personal'!$I$96:$I$101</definedName>
    <definedName name="Periodicidad" localSheetId="0">'Plan Gestión SST '!$I$96:$I$101</definedName>
    <definedName name="Periodicidad" localSheetId="4">Teletrabajo!$I$94:$I$99</definedName>
    <definedName name="Periodicidad">#REF!</definedName>
    <definedName name="PLANEACIÓN_ESTRATÉGICA_Y_GESTIÓN_ORGANIZACIONAL" localSheetId="3">#REF!</definedName>
    <definedName name="PLANEACIÓN_ESTRATÉGICA_Y_GESTIÓN_ORGANIZACIONAL" localSheetId="2">#REF!</definedName>
    <definedName name="PLANEACIÓN_ESTRATÉGICA_Y_GESTIÓN_ORGANIZACIONAL" localSheetId="11">#REF!</definedName>
    <definedName name="PLANEACIÓN_ESTRATÉGICA_Y_GESTIÓN_ORGANIZACIONAL" localSheetId="1">#REF!</definedName>
    <definedName name="PLANEACIÓN_ESTRATÉGICA_Y_GESTIÓN_ORGANIZACIONAL" localSheetId="12">#REF!</definedName>
    <definedName name="PLANEACIÓN_ESTRATÉGICA_Y_GESTIÓN_ORGANIZACIONAL" localSheetId="5">#REF!</definedName>
    <definedName name="PLANEACIÓN_ESTRATÉGICA_Y_GESTIÓN_ORGANIZACIONAL" localSheetId="6">#REF!</definedName>
    <definedName name="PLANEACIÓN_ESTRATÉGICA_Y_GESTIÓN_ORGANIZACIONAL" localSheetId="0">#REF!</definedName>
    <definedName name="PLANEACIÓN_ESTRATÉGICA_Y_GESTIÓN_ORGANIZACIONAL" localSheetId="4">#REF!</definedName>
    <definedName name="PLANEACIÓN_ESTRATÉGICA_Y_GESTIÓN_ORGANIZACIONAL">#REF!</definedName>
    <definedName name="Procesos" localSheetId="3">#REF!</definedName>
    <definedName name="Procesos" localSheetId="2">#REF!</definedName>
    <definedName name="Procesos" localSheetId="11">#REF!</definedName>
    <definedName name="Procesos" localSheetId="1">#REF!</definedName>
    <definedName name="Procesos" localSheetId="12">#REF!</definedName>
    <definedName name="Procesos" localSheetId="5">#REF!</definedName>
    <definedName name="Procesos" localSheetId="6">#REF!</definedName>
    <definedName name="Procesos" localSheetId="0">#REF!</definedName>
    <definedName name="Procesos" localSheetId="4">#REF!</definedName>
    <definedName name="Procesos">#REF!</definedName>
    <definedName name="Tipo_indicador" localSheetId="3">' Desempeño'!$H$94:$H$96</definedName>
    <definedName name="Tipo_indicador" localSheetId="2">Bienestar!$H$96:$H$98</definedName>
    <definedName name="Tipo_indicador" localSheetId="11">'Bienestar (2)'!$H$104:$H$106</definedName>
    <definedName name="Tipo_indicador" localSheetId="1">Capacitaciones!$H$96:$H$98</definedName>
    <definedName name="Tipo_indicador" localSheetId="12">'Capacitaciones (2)'!$H$104:$H$106</definedName>
    <definedName name="Tipo_indicador" localSheetId="10">'[1]Certificaciónes Pensionales'!$H$96:$H$98</definedName>
    <definedName name="Tipo_indicador" localSheetId="9">'[1]Liquidaciónes de Cesantias'!$H$96:$H$98</definedName>
    <definedName name="Tipo_indicador" localSheetId="8">'[1]Gestión de Incapacidades'!$H$96:$H$98</definedName>
    <definedName name="Tipo_indicador" localSheetId="5">'Inducciones Nuevos'!$H$96:$H$98</definedName>
    <definedName name="Tipo_indicador" localSheetId="6">'Movimientos de Personal'!$H$96:$H$98</definedName>
    <definedName name="Tipo_indicador" localSheetId="7">'[1]Novedades de Nomina'!$H$96:$H$98</definedName>
    <definedName name="Tipo_indicador" localSheetId="0">'Plan Gestión SST '!$H$96:$H$98</definedName>
    <definedName name="Tipo_indicador" localSheetId="4">Teletrabajo!$H$94:$H$96</definedName>
  </definedNames>
  <calcPr calcId="162913"/>
</workbook>
</file>

<file path=xl/calcChain.xml><?xml version="1.0" encoding="utf-8"?>
<calcChain xmlns="http://schemas.openxmlformats.org/spreadsheetml/2006/main">
  <c r="M28" i="38" l="1"/>
  <c r="J28" i="38"/>
  <c r="G28" i="38"/>
  <c r="D28" i="38"/>
  <c r="P27" i="38"/>
  <c r="P26" i="38"/>
  <c r="P28" i="38" s="1"/>
  <c r="M28" i="37"/>
  <c r="J28" i="37"/>
  <c r="G28" i="37"/>
  <c r="D28" i="37"/>
  <c r="P27" i="37"/>
  <c r="P26" i="37"/>
  <c r="P28" i="37" s="1"/>
  <c r="M28" i="36"/>
  <c r="J28" i="36"/>
  <c r="G28" i="36"/>
  <c r="D28" i="36"/>
  <c r="P27" i="36"/>
  <c r="P26" i="36"/>
  <c r="P28" i="36" s="1"/>
  <c r="P25" i="36"/>
  <c r="M28" i="35"/>
  <c r="J28" i="35"/>
  <c r="G28" i="35"/>
  <c r="D28" i="35"/>
  <c r="P27" i="35"/>
  <c r="P26" i="35"/>
  <c r="P28" i="35" s="1"/>
  <c r="J28" i="33" l="1"/>
  <c r="D28" i="34" l="1"/>
  <c r="D28" i="24" l="1"/>
  <c r="P27" i="33" l="1"/>
  <c r="P26" i="33"/>
  <c r="J28" i="34" l="1"/>
  <c r="J28" i="28" l="1"/>
  <c r="D28" i="28" l="1"/>
  <c r="P27" i="24" l="1"/>
  <c r="P26" i="24"/>
  <c r="P28" i="24" l="1"/>
  <c r="P27" i="28"/>
  <c r="P26" i="28"/>
  <c r="P28" i="28" l="1"/>
  <c r="G28" i="33" l="1"/>
  <c r="D28" i="33"/>
  <c r="G28" i="29"/>
  <c r="D28" i="29"/>
  <c r="M28" i="24"/>
  <c r="G28" i="24"/>
  <c r="M28" i="29" l="1"/>
  <c r="J28" i="29"/>
  <c r="P28" i="33" l="1"/>
  <c r="G28" i="28" l="1"/>
  <c r="P27" i="29"/>
  <c r="P26" i="29"/>
  <c r="P28" i="29" l="1"/>
  <c r="M28" i="21"/>
  <c r="M28" i="33" l="1"/>
  <c r="M28" i="31" l="1"/>
  <c r="J28" i="31"/>
  <c r="G28" i="31"/>
  <c r="D28" i="31"/>
  <c r="M28" i="30"/>
  <c r="J28" i="30"/>
  <c r="G28" i="30"/>
  <c r="D28" i="30"/>
  <c r="M28" i="28" l="1"/>
  <c r="J28" i="26"/>
  <c r="D28" i="26"/>
  <c r="J28" i="24" l="1"/>
  <c r="D28" i="21" l="1"/>
  <c r="G28" i="21"/>
  <c r="J28" i="21"/>
</calcChain>
</file>

<file path=xl/sharedStrings.xml><?xml version="1.0" encoding="utf-8"?>
<sst xmlns="http://schemas.openxmlformats.org/spreadsheetml/2006/main" count="1333" uniqueCount="197">
  <si>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</si>
  <si>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</si>
  <si>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</si>
  <si>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</si>
  <si>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</si>
  <si>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</si>
  <si>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</si>
  <si>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</si>
  <si>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</si>
  <si>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</si>
  <si>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</si>
  <si>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</si>
  <si>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</si>
  <si>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</si>
  <si>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</si>
  <si>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</si>
  <si>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</si>
  <si>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</si>
  <si>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</si>
  <si>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</si>
  <si>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</si>
  <si>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</si>
  <si>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</si>
  <si>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</si>
  <si>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</si>
  <si>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</si>
  <si>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</si>
  <si>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</si>
  <si>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</si>
  <si>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</si>
  <si>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</si>
  <si>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</si>
  <si>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</si>
  <si>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</si>
  <si>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</si>
  <si>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</si>
  <si>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</si>
  <si>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</si>
  <si>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ANALISIS DE RESULTADOS 6:</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</si>
  <si>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</si>
  <si>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</si>
  <si>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</si>
  <si>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</si>
  <si>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</si>
  <si>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</si>
  <si>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</si>
  <si>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</si>
  <si>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</si>
  <si>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</si>
  <si>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</si>
  <si>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</si>
  <si>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</si>
  <si>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</si>
  <si>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</si>
  <si>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</si>
  <si>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</si>
  <si>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</si>
  <si>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</si>
  <si>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</si>
  <si>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</si>
  <si>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</si>
  <si>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</si>
  <si>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</si>
  <si>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</si>
  <si>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</si>
  <si>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</si>
  <si>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</si>
  <si>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</si>
  <si>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</si>
  <si>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</si>
  <si>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</si>
  <si>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</si>
  <si>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</si>
  <si>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</si>
  <si>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</si>
  <si>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</si>
  <si>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</si>
  <si>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</si>
  <si>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</si>
  <si>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</si>
  <si>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</si>
  <si>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</si>
  <si>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VERSIÓN: 03</t>
  </si>
  <si>
    <t>FECHA: 15-Mar-2019</t>
  </si>
  <si>
    <t>Trimestre I</t>
  </si>
  <si>
    <t>Trimestre II</t>
  </si>
  <si>
    <t>Trimestre III</t>
  </si>
  <si>
    <t>Trimestre IV</t>
  </si>
  <si>
    <t>Bimestral</t>
  </si>
  <si>
    <r>
      <rPr>
        <b/>
        <sz val="10"/>
        <rFont val="Arial"/>
        <family val="2"/>
      </rPr>
      <t>ANALISIS DE RESULTADOS 11</t>
    </r>
    <r>
      <rPr>
        <sz val="10"/>
        <rFont val="Arial"/>
        <family val="2"/>
      </rPr>
      <t>:</t>
    </r>
  </si>
  <si>
    <t>ANALISIS DE RESULTADOS 3:</t>
  </si>
  <si>
    <t>CÓDIGO: GMC-FO-005</t>
  </si>
  <si>
    <t>HOJA DE VIDA DE INDICADOR DE GESTIÓN</t>
  </si>
  <si>
    <t>DIRECCIÓN ADMINISTRATIVA</t>
  </si>
  <si>
    <t>Sistema Gestión  de Seguridad y Salud en el trabajo</t>
  </si>
  <si>
    <t>Plan Gestión Seguridad y Salud en el trabajo</t>
  </si>
  <si>
    <t>Porcentaje de cumplimiento de las  actividades anuales programadas en el Sistema de Seguridad y Salud en el trabajo</t>
  </si>
  <si>
    <t>formatos de asistencia, actas, informes y docuementos que den cuenta de lo actuado, entre otros</t>
  </si>
  <si>
    <t>&gt;90%</t>
  </si>
  <si>
    <t>75%-89%</t>
  </si>
  <si>
    <t>&lt;74%</t>
  </si>
  <si>
    <t>Inducciones a funcionarios nuevos</t>
  </si>
  <si>
    <t xml:space="preserve">(Funcionarios nuevos con induccion realizada en el trimestre/ Número de funcionarios posesionados en el trimestre) *100
</t>
  </si>
  <si>
    <t>Registro de asistencia a inducción institucional</t>
  </si>
  <si>
    <t>Teletrabajo</t>
  </si>
  <si>
    <t>Formato solicitud teletrabajo
actos administrativos</t>
  </si>
  <si>
    <t>Establece el acceso al teletrabajo a los funcionarios que cumplen con los requisitos establecidos para  acceder a esta modalidad de trabajo en la Corporacion.</t>
  </si>
  <si>
    <t>NA</t>
  </si>
  <si>
    <t>Hace referencia a las inducciones realizadas a los funcionarios nuevos que ingresan a la Corporacion.</t>
  </si>
  <si>
    <t>Evaluación de Desempeño</t>
  </si>
  <si>
    <t>Línea Base:</t>
  </si>
  <si>
    <t>Cumplimiento del Plan Institucional de Capacitaciones</t>
  </si>
  <si>
    <t>(Número de capacitaciones ejecutadas del PIC en la vigencia / Número de capacitaciones programadas del PIC en la vigencia) * 100</t>
  </si>
  <si>
    <t>Plan Institucional de Capacitaciones</t>
  </si>
  <si>
    <t>Medir el cumplimiento de las actividades programadas en el Plan Institucional de Capacitaciones</t>
  </si>
  <si>
    <t>(Número de actividades del Plan de bienestar ejecutadas para la vigencia / Número de actividades del Plan de bienestar programadas para la vigencia) * 100</t>
  </si>
  <si>
    <t xml:space="preserve">Plan de Bienestar </t>
  </si>
  <si>
    <t>Nviel de satisfacción actividades de bienestar</t>
  </si>
  <si>
    <t>Establecer el nivel de satisfacción de los funcionarios frente a las actividades del plan de bienestar</t>
  </si>
  <si>
    <t>(No total de personas que marcaron excelente en el periodo + No total de personas que marcaron  bueno en el periodo)  / (Número total de personas encuestadas en el periodo )*100</t>
  </si>
  <si>
    <t>Numero de evaluaciones realizadas /
Total de funcionarios de carrera administrativa * 100</t>
  </si>
  <si>
    <t>(No de funcionarios vinculados a teletrabajo en la vigencia/No de funcionarios vinculados a teletrabajo en la vigencia anterior) *100</t>
  </si>
  <si>
    <t xml:space="preserve">I Semestre </t>
  </si>
  <si>
    <t>II Semestre</t>
  </si>
  <si>
    <t>Profesional Especialziado 222-04</t>
  </si>
  <si>
    <t>llevar la medición de los movimientos de personal rotación y movilidad por las diferentes situaciones adminsitrativas, reubicaciones, encargos, comisiones o licencias, realizadas a los funcionarios de la Planta Administrativa de la Corporacion.</t>
  </si>
  <si>
    <t xml:space="preserve">Acto administrativo de la situación o novedad </t>
  </si>
  <si>
    <t xml:space="preserve">Movimientos de personal rotación, movilidad, o situaciones administrativas a funcionarios de Planta Administrativa. </t>
  </si>
  <si>
    <t xml:space="preserve">Impacto y evaluación actividades de bienestar social
Encuestas tabuladas  </t>
  </si>
  <si>
    <t>Establece el nivel de cumplimiento en la Evaluación el Desempeño de los funcionarios de Carrera Administrativa de la entidad</t>
  </si>
  <si>
    <t>Aplicativo EDL APP</t>
  </si>
  <si>
    <t>No de solicitudes o movimientos de personal (reubicaciones, encargos, comisiones o licencias) tramitados en el trimestre/ Número de total de solicitudes o movimientos de la planta administrativa generados en el trimestre) *100</t>
  </si>
  <si>
    <t>Profesional Universitario</t>
  </si>
  <si>
    <t>Niviel de satisfacción actividades de bienestar</t>
  </si>
  <si>
    <t>Indicador revisado y/o actualizado y aprobado por el lider del proceso 17/09/2020</t>
  </si>
  <si>
    <t>Indicador revisado y/o actualizado y aprobado por el lider del proceso 19/08/2021</t>
  </si>
  <si>
    <t>Durante la vigencia se realizó la actualización de la Politica Interna del teletrabajo, se identificaron los cargos Teletrabajables, se actualzó la Guia de ingreso a la modalidad de Teletrabajo y se creo el Procedimiento de  ingreso a la modalidad de Teletrabajo.
Se publicó la primera convocatoria Interna con los nuevos lineamientos y a la fecha nos encontramos en las visitas domiciliarias y de sistemas para verificar el cumplimiento de los requisitos de los 28 funcionarios que solitaron el ingreso a esta modalidad. 
En el 4 trimestre terminaron 3 funcionarios con la prorroga del segundo semestre y se iniicó el proceso de selección para la vigencia 2025</t>
  </si>
  <si>
    <t>(Numero de actIvidades realizadas en el trimestre / Numero de actividades programadas en el año ) *100%</t>
  </si>
  <si>
    <t>Para el primer trimestre del año, se alcanzó el 26 % de las actividades programadas en el período, superando ligeramente lo proyectado.</t>
  </si>
  <si>
    <t>Durante el primer trimestre de 2025, este indicador alcanzó una meta del 100%, que permitió medir el movimientos de personal rotación y/o movilidad, de los funcionarios de Planta Administrativa. En cumlimiento con lo  anterior, se dió tramite  a 3 solicitudes o movimientos de personal  concerdientes a reubicaciones al interior de la Corporación.</t>
  </si>
  <si>
    <t>Se han divulgado las cinco (5) capacitaciones que ha ofertado el DASCD. Así mismo, se construyó el PIC 2025, sobre el cual se está adelantando el trámite contractual.</t>
  </si>
  <si>
    <t xml:space="preserve">En el primer trimestre de esta vigencia se han realizado 2 actividades de bienestar y de acuerdo a los resultados de las encuestas de satisfacción se tiene un 93,75% de aprobación de las actividades por parte de los funcionarios, cumpliendo además con la meta señalada. </t>
  </si>
  <si>
    <t xml:space="preserve">28/02/2025 - Primera jornada de inducción presencial del año 2025. La Dirección Administrativa convoca a los funcionarios posesionados (92) y pasantes, con asistencia de 61 personas en modalidad mixta (presencial y virtual). Se debe tener en cuenta que para este periodo se realizaron 23 Cambios de Cargo y 5 Encargos, personas que ya habian realizado inducción en jornadas anteriores.
Con el propósito de aumentar la participación de los nuevos posesionados en la inducción, se realiza de manera presencial y virtual. Teniendo en cuanta las recomendaciones de SST y de OCI el procedimiento de Induccion y Reinducción se ha actualizado, por lo que las jornadas de inducción se realizan de la siguiente manera:
PREINDUCCIÓN
1. Desde el 20 de enero de 2025 en adelante se realiza inducción de SST como requisito de posesión y desde el procedimiento de posesiones se realiza de manera personalizada la preinducción del proceso de Posesión. Cuenta con 85 participantes. Constancia resposa en la Historia Laboral.
INDUCCIÓN GENERAL
2. Se realizó la jornada de Inducción general el 28/02/2025 con la participacion de 61 personas, 34=funcionarios y 27= pasantes.
INDUCCIÓN DE DIRECTIVOS
3. Se realizó la primera parte de la Inducción de Directivos (Taller de Liderazgo) y asesores, quedando pendiente la segunda jornada, que se realizará el 29 de abril de 2025.
                                                                                                                                                                                   </t>
  </si>
  <si>
    <t xml:space="preserve">Para el segundo trimestre del año, se realizó el 28 % de las actividades programadas en el período, ligeramente por debajo, pero sin afectación  relevante a lo proyectado, teniendo en cuenta que semestralmente se tiene el avance del 99%, y adicionalmente se esta cargando con lo pertinente al rediseño institucional, que fue aprobado el 28 de marzo y por tanto, su planeación y ejecución se inició  a partir del 2o. trimestre del año. </t>
  </si>
  <si>
    <t>Se divulgó la primera oferta del programa nacional de bilingüismo del SENA y el DASCD. 
Se encuentra adelantandose un convenio interdministrativo con la Universidad de Cundinamarca para desarrollar el PIC 2025.</t>
  </si>
  <si>
    <t xml:space="preserve">En el segundo trimestre de esta vigencia se han realizado 9 actividades de bienestar y de acuerdo a los resultados de las encuestas de satisfacción se tiene un 96% de aprobación de las actividades por parte de los funcionarios, cumpliendo además con la meta señalada. </t>
  </si>
  <si>
    <t>Durente el primer semestre, se realizó la segunda evaluaciòn parcial con corte a 31 de enero de 2025 y la evaluación definitiva del periodo 1 de febrero de 2024 a 31 de enero de 2025.</t>
  </si>
  <si>
    <r>
      <rPr>
        <b/>
        <sz val="10"/>
        <rFont val="Arial"/>
        <family val="2"/>
      </rPr>
      <t xml:space="preserve">Total posesionados en el trimestre 151
</t>
    </r>
    <r>
      <rPr>
        <sz val="10"/>
        <rFont val="Arial"/>
        <family val="2"/>
      </rPr>
      <t xml:space="preserve">
28/04/2025 - Segunda Jornada de inducción mixta. La Dirección de Talento humano convoca a 70 funcionarios posesionados (del 01 de marzo al 28 de abril de 2025) y el procedimiento de Carrera Administrativa convoca a los pasantes. 
Se debe tener en cuenta que para este periodo se realizaron 22 Cambios de Cargo y 6 Encargos, personas que ya habian realizado inducción en jornadas anteriores.
28/06/2025 - Tercera jornada de inducción modalidad mixta. Se convocaron 113 funcionarios (posesionados 1/05/2025 hasta 30 junio de 2025) y 20 pasantes. 
12 cambios de cargo y 47 encargos.
Modalidad mixta, siguiendo el anterior esquema la Inducción se realiza de la siguiente manera:
INDUCCIÓN DE DIRECTIVOS
3. Se realizó la primera parte de la Inducción de Directivos (Taller de Liderazgo) y asesores, quedando pendiente la segunda jornada, que se realizará el 29 de abril de 2025.
PREINDUCCIÓN
1. Se realiza inducción de SST como requisito de posesión y desde el procedimiento de posesiones se realiza de manera personalizada la preinducción del proceso de Posesión. Se realizó inducción a 70 funcionarios (posesionados nuevos, cambios de cargo y encargos). Constancias que resposan en la Historia Laboral de cada funcionario.
2.19/05/2025: Se realiza inducción de SST como requisito de posesión y desde el procedimiento de posesiones se realiza de manera personalizada la preinducción del proceso de Posesión. A 10 funcionarios (posesionados nuevos, cambios de cargo y encargos). Constancias que resposan en la Historia Laboral de cada funcionario.
INDUCCIÓN GENERAL
1. Se realizó la jornada de Inducción general el 28/04/2025 con la participacion de 58 personas, 39=funcionarios y 19= pasantes.
2. 28 de junio se realiza jornada de induccion general con la participación de 113 funcionarios y 3 pasantes.
</t>
    </r>
  </si>
  <si>
    <t>31/06/2025</t>
  </si>
  <si>
    <t>Durante el segundo trimestre de 2025, este indicador alcanzó una meta del 100%, que permitió medir el movimientos de personal rotación y/o movilidad, de los funcionarios de Planta Administrativa. En cumlimiento con lo  anterior, se dió tramite  a 5 solicitudes o movimientos de personal  concerdientes a reubicaciones al interior de la Corporación.</t>
  </si>
  <si>
    <t xml:space="preserve">Para el tercer trimestre del año, se realizó el 25 % de las actividades programadas en el período, cumpliendo a cabalidad con lo proyectado. </t>
  </si>
  <si>
    <t>Se adelantaron las gestiones necesarias para dictar a través de Uninpahu una capacitación en Power Bi y Excel Avanzado y con Inter una capacitación sobre ¿Cómo hablarle a la IA?. Se adelantó la segunda oferta del porgrama nacional de bilingüismo del SENA y el DASCD.</t>
  </si>
  <si>
    <t xml:space="preserve">En el tercer trimestre de esta vigencia se han realizado 5 actividades de bienestar y de acuerdo a los resultados de las encuestas de satisfacción se tiene un 96% de aprobación de las actividades por parte de los funcionarios, cumpliendo además con la meta señalada. </t>
  </si>
  <si>
    <r>
      <rPr>
        <b/>
        <sz val="10"/>
        <rFont val="Arial"/>
        <family val="2"/>
      </rPr>
      <t>Total posesionados en el trimestre</t>
    </r>
    <r>
      <rPr>
        <b/>
        <sz val="10"/>
        <color rgb="FFFF0000"/>
        <rFont val="Arial"/>
        <family val="2"/>
      </rPr>
      <t xml:space="preserve"> </t>
    </r>
    <r>
      <rPr>
        <b/>
        <sz val="10"/>
        <rFont val="Arial"/>
        <family val="2"/>
      </rPr>
      <t xml:space="preserve">48
</t>
    </r>
    <r>
      <rPr>
        <sz val="10"/>
        <rFont val="Arial"/>
        <family val="2"/>
      </rPr>
      <t xml:space="preserve">
</t>
    </r>
    <r>
      <rPr>
        <b/>
        <sz val="10"/>
        <rFont val="Arial"/>
        <family val="2"/>
      </rPr>
      <t>28/08/2025</t>
    </r>
    <r>
      <rPr>
        <sz val="10"/>
        <rFont val="Arial"/>
        <family val="2"/>
      </rPr>
      <t xml:space="preserve"> - Cuarta Jornada de inducción se convocó a 91 funcionarios, para este periodo se ralizaron 13 cambios de cargo y 26 encargos, que ya habian realizado inducción general en jornadas anteriores.</t>
    </r>
  </si>
  <si>
    <t>Durante el segundo trimestre de 2025, este indicador alcanzó una meta del 100%, que permitió medir el movimientos de personal rotación y/o movilidad, de los funcionarios de Planta Administrativa. En cumlimiento con lo  anterior, se dió tramite  a 2 solicitudes o movimientos de personal  concerdientes a reubicaciones al interior de la Corporación.</t>
  </si>
  <si>
    <t>VERSIÓN: 3</t>
  </si>
  <si>
    <t>Indicador revisado y/o actualizado y aprobado por el lider del proceso 17/03/2021</t>
  </si>
  <si>
    <t>Novedades de Nomina</t>
  </si>
  <si>
    <t>Director de Talento Humano</t>
  </si>
  <si>
    <t>Cumplimiento de las novedades radicadas en nomina en el periodo y pendientes del periodo anterior.</t>
  </si>
  <si>
    <t>Procedimiento Beneficios a Empleados</t>
  </si>
  <si>
    <t>(Novedades ejecutadas en nómina en el trimestre + pendientes de ejecutar novedad para el mes siguiente) / (Novedades radicadas con el lleno de requisitos en el trimestre + pendientes por ingresar el mes siguiente) * 100%</t>
  </si>
  <si>
    <t>Base control novedades 2021.</t>
  </si>
  <si>
    <t>&gt;80%</t>
  </si>
  <si>
    <t>70%-80%</t>
  </si>
  <si>
    <t>&lt;70%</t>
  </si>
  <si>
    <t>De un total de 365 novedades radicadas con el lleno de requisitos, 365 novedades son ejecutadas en el periodo, de las cuales ninguna novedad seran incluidas en el siguiente periodo. 
Fuente: Sistema PERNO</t>
  </si>
  <si>
    <t xml:space="preserve">De un total de 351 novedades radicadas con el lleno de requisitos, 351 novedades son ejecutadas en el periodo, de las cuales ninguna novedad seran incluidas en el siguiente periodo. 
Fuente: Sistem de Nomina Kactus </t>
  </si>
  <si>
    <t xml:space="preserve">De un total de 434 novedades radicadas con el lleno de requisitos, 434 novedades son ejecutadas en el periodo, de las cuales ninguna novedad seran incluidas en el siguiente periodo. 
Fuente: Sistem de Nomina Kactus </t>
  </si>
  <si>
    <t>Indicador revisado y/o actualizado y aprobado por el lider del proceso  5/09/2023</t>
  </si>
  <si>
    <t>Gestión de Incapacidades</t>
  </si>
  <si>
    <t>Establece el porcentaje de incapacidades de 3 dias o más conforme el total de incapacidades radicadas para recobro.</t>
  </si>
  <si>
    <t>Procedimiento de orden de pago de aportes al sistema de seguridad social y parafiscales, trámite y recobro de incapacidades y/o licencias.</t>
  </si>
  <si>
    <t xml:space="preserve">(Cantidad de Incapacidades gestionadas para recobro del trimestre + las del trimestre anterior) /(Numero de incapacidades radicadas de 3 dias o más + incapacidades pendientes de tramitar del trimestre anterior) *100% </t>
  </si>
  <si>
    <t>Base de datos de incapacidades radicadas.</t>
  </si>
  <si>
    <t>De las 22 incapacidades de 3 días y más en el primer trimestre, 19 fueron radicadas a las EPS y ARL  y 3 incapacidades se encuentran pendientes de tramitar .
Fuente: Base de datos de gestión de incapacidades.</t>
  </si>
  <si>
    <t>De las 22 incapacidades de 3 días en el segundo trimestre, 16 fueron radicadas a las EPS y ARL  y 6 incapacidades se encuentran pendientes de tramitar .
Fuente: Base de datos de gestión de incapacidades.</t>
  </si>
  <si>
    <t>De las 23 incapacidades de 3 días en el segundo trimestre, 19 fueron radicadas a las EPS y ARL  y 4 incapacidades se encuentran pendientes de tramitar .
Fuente: Base de datos de gestión de incapacidades.</t>
  </si>
  <si>
    <t>Liquidaciónes de Cesantias</t>
  </si>
  <si>
    <t>Determina la atención de los requerimientos en el trimestre y las pendientes del periodo anterior, para las liquidaciónes de cesantias de los funcionarios y exfuncionarios de la Corporación.</t>
  </si>
  <si>
    <t>Procedimiento Cesantias</t>
  </si>
  <si>
    <t>(Solicitudes atendidas para Liquidación de Cesantias en el trimestre + pendientes del trimestre anterior) / (Total de solicitudes de liquidación de cesantias radicadas en el trimestre + pendientes del trimestre anterior) x 100%</t>
  </si>
  <si>
    <t>Informe de tramite de cesantias.</t>
  </si>
  <si>
    <t>En el primer trimestre de la vigencia 2025 se recibieron 156 solicitudes las cuales fueron atendidas en su totalidad. No habia liquidaciones pendientes de la vigencia 2024  
Fuente: Base de gestión de cesantías.</t>
  </si>
  <si>
    <t>En el segundo trimestre de la vigencia 2025 se recibieron 94 solicitudes las cuales fueron atendidas en su totalidad. 
Fuente: Base de gestión de cesantías.</t>
  </si>
  <si>
    <t>En el tercer trimestre de la vigencia 2025 se recibieron 138 solicitudes las cuales fueron atendidas en su totalidad. Fuente: Base de gestión de cesantías.</t>
  </si>
  <si>
    <t>Certificaciónes Pensionales</t>
  </si>
  <si>
    <t>Este indicador mide la eficiencia en el trámite de solicitudes de certificación pensional en el trimestre y pendientes del periodo anterior, radicados por los funcionarios y exfuncionarios de la Corporación.</t>
  </si>
  <si>
    <t>Procedimiento de Pensiones</t>
  </si>
  <si>
    <t>[Solicitudes de certificación pensional tramitadas en el trimestre + pendientes del trimestre anterior)/ (Total de solicitudes de certificación pensional radicadas en el trimestre + pendientes del trimestre anterior]*100</t>
  </si>
  <si>
    <t>Formato GF-PR005-F01 (Registro de Peticiones)</t>
  </si>
  <si>
    <t>80%-100%</t>
  </si>
  <si>
    <t>60%-79%</t>
  </si>
  <si>
    <t>0%-59%</t>
  </si>
  <si>
    <t>Para el primer trimestre  se  atendieron un total de 32 solicitudes de certificaciones Cetil, de las cuales se atendieron el 100% de estas a corte del 31 de marzo del 2025, no quedaron pendientes solicitudes del semestre anterior.</t>
  </si>
  <si>
    <t>Para el segundo trimestre  se  atendieron un total de 31 solicitudes de certificaciones Cetil, de las cuales se atendieron el 100% de estas a corte del 30 de junio del 2025, no quedaron pendientes solicitudes del semestre anterior.</t>
  </si>
  <si>
    <t>Para el tercer trimestre  se  atendieron un total de 30 solicitudes de certificaciones Cetil, de las cuales se atendieron el 100% de estas a corte del 29 de septiembre del 2025, no quedaron pendientes solicitudes del semestre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</si>
</sst>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rgb="FF222222"/>
      <name val="Arial"/>
      <family val="2"/>
    </font>
    <font>
      <sz val="10"/>
      <color rgb="FF000000"/>
      <name val="Arial"/>
      <family val="2"/>
    </font>
    <font>
      <b/>
      <sz val="10"/>
      <color rgb="FF000000"/>
      <name val="Arial"/>
      <family val="2"/>
    </font>
    <font>
      <sz val="11"/>
      <name val="Arial"/>
      <family val="2"/>
    </font>
    <font>
      <sz val="12"/>
      <name val="Arial"/>
      <family val="2"/>
    </font>
    <font>
      <b/>
      <sz val="10"/>
      <color rgb="FFFF0000"/>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377">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0" borderId="19" xfId="0" applyFont="1" applyBorder="1" applyAlignment="1" applyProtection="1">
      <alignment vertical="top" wrapText="1"/>
      <protection locked="0"/>
    </xf>
    <xf numFmtId="0" fontId="23" fillId="0" borderId="43" xfId="0" applyFont="1" applyBorder="1" applyAlignment="1" applyProtection="1">
      <alignment vertical="top"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vertical="center"/>
    </xf>
    <xf numFmtId="0" fontId="26" fillId="0" borderId="1" xfId="0" applyFont="1" applyBorder="1"/>
    <xf numFmtId="0" fontId="26" fillId="0" borderId="1" xfId="0" applyFont="1" applyBorder="1" applyAlignment="1">
      <alignment vertical="center" wrapText="1"/>
    </xf>
    <xf numFmtId="0" fontId="26" fillId="0" borderId="0" xfId="0" applyFont="1"/>
    <xf numFmtId="0" fontId="28" fillId="0" borderId="1" xfId="0" applyFont="1" applyBorder="1" applyAlignment="1">
      <alignment vertical="center" wrapText="1"/>
    </xf>
    <xf numFmtId="0" fontId="4" fillId="0" borderId="1" xfId="0" applyFont="1" applyBorder="1"/>
    <xf numFmtId="0" fontId="23" fillId="0" borderId="22" xfId="0" applyFont="1" applyBorder="1"/>
    <xf numFmtId="0" fontId="23" fillId="0" borderId="1" xfId="0" applyFont="1" applyBorder="1"/>
    <xf numFmtId="0" fontId="29" fillId="0" borderId="5" xfId="0" applyFont="1" applyBorder="1" applyAlignment="1">
      <alignment horizontal="center" vertical="center"/>
    </xf>
    <xf numFmtId="0" fontId="29" fillId="0" borderId="43" xfId="0" applyFont="1" applyBorder="1" applyAlignment="1">
      <alignment horizontal="center" vertical="center"/>
    </xf>
    <xf numFmtId="0" fontId="23" fillId="2" borderId="60"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23" fillId="2" borderId="63" xfId="0" applyFont="1" applyFill="1" applyBorder="1" applyAlignment="1">
      <alignment horizontal="center"/>
    </xf>
    <xf numFmtId="0" fontId="23" fillId="2" borderId="66" xfId="0" applyFont="1" applyFill="1" applyBorder="1" applyAlignment="1">
      <alignment horizontal="center"/>
    </xf>
    <xf numFmtId="0" fontId="4" fillId="0" borderId="28" xfId="0" applyFont="1" applyBorder="1" applyAlignment="1" applyProtection="1">
      <alignment vertical="center" wrapText="1"/>
      <protection locked="0"/>
    </xf>
    <xf numFmtId="0" fontId="23" fillId="29" borderId="17" xfId="0" applyFont="1" applyFill="1" applyBorder="1" applyAlignment="1">
      <alignment horizontal="center" vertical="center"/>
    </xf>
    <xf numFmtId="0" fontId="23" fillId="29" borderId="4" xfId="0" applyFont="1" applyFill="1" applyBorder="1" applyAlignment="1">
      <alignment horizontal="center" vertical="center" wrapText="1"/>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xf>
    <xf numFmtId="14" fontId="4" fillId="0" borderId="43"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wrapText="1"/>
      <protection locked="0"/>
    </xf>
    <xf numFmtId="14" fontId="26" fillId="0" borderId="72" xfId="0" applyNumberFormat="1" applyFont="1" applyBorder="1" applyAlignment="1">
      <alignment horizontal="center" vertical="center" wrapText="1"/>
    </xf>
    <xf numFmtId="15" fontId="4" fillId="0" borderId="43" xfId="0" applyNumberFormat="1" applyFont="1" applyBorder="1" applyAlignment="1" applyProtection="1">
      <alignment horizontal="center" vertical="center"/>
      <protection locked="0"/>
    </xf>
    <xf numFmtId="14" fontId="26" fillId="0" borderId="68" xfId="0" applyNumberFormat="1" applyFont="1" applyBorder="1" applyAlignment="1">
      <alignment horizontal="center" vertical="center" wrapText="1"/>
    </xf>
    <xf numFmtId="14" fontId="4" fillId="0" borderId="43" xfId="0" applyNumberFormat="1" applyFont="1" applyFill="1" applyBorder="1" applyAlignment="1" applyProtection="1">
      <alignment horizontal="center" vertical="center"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4" fillId="0" borderId="67" xfId="0" applyNumberFormat="1" applyFont="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23" fillId="2" borderId="67" xfId="0" applyFont="1" applyFill="1" applyBorder="1" applyAlignment="1">
      <alignment horizontal="center"/>
    </xf>
    <xf numFmtId="0" fontId="23" fillId="2" borderId="77" xfId="0" applyFont="1" applyFill="1" applyBorder="1" applyAlignment="1">
      <alignment horizontal="center"/>
    </xf>
    <xf numFmtId="0" fontId="24" fillId="29" borderId="0" xfId="0" applyFont="1" applyFill="1" applyAlignment="1">
      <alignment horizontal="center" vertical="center" wrapText="1"/>
    </xf>
    <xf numFmtId="0" fontId="24" fillId="29" borderId="17" xfId="0" applyFont="1" applyFill="1" applyBorder="1" applyAlignment="1">
      <alignment horizontal="center" vertical="center" wrapText="1"/>
    </xf>
    <xf numFmtId="0" fontId="24" fillId="29" borderId="14" xfId="0" applyFont="1" applyFill="1" applyBorder="1" applyAlignment="1">
      <alignment horizontal="center" vertical="center" wrapText="1"/>
    </xf>
    <xf numFmtId="0" fontId="24" fillId="29" borderId="15" xfId="0" applyFont="1" applyFill="1" applyBorder="1" applyAlignment="1">
      <alignment horizontal="center" vertical="center" wrapText="1"/>
    </xf>
    <xf numFmtId="14" fontId="4" fillId="0" borderId="67" xfId="0" applyNumberFormat="1" applyFont="1" applyBorder="1" applyAlignment="1" applyProtection="1">
      <alignment horizontal="center" vertical="top" wrapText="1"/>
      <protection locked="0"/>
    </xf>
    <xf numFmtId="0" fontId="27"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23" fillId="0" borderId="2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57" xfId="0" applyNumberFormat="1" applyFont="1" applyBorder="1" applyAlignment="1">
      <alignment horizontal="center"/>
    </xf>
    <xf numFmtId="1" fontId="23" fillId="0" borderId="59" xfId="0" applyNumberFormat="1" applyFont="1" applyBorder="1" applyAlignment="1">
      <alignment horizontal="center"/>
    </xf>
    <xf numFmtId="9" fontId="23" fillId="0" borderId="26" xfId="0" applyNumberFormat="1" applyFont="1" applyBorder="1" applyAlignment="1">
      <alignment horizontal="center"/>
    </xf>
    <xf numFmtId="9" fontId="23" fillId="0" borderId="27" xfId="0" applyNumberFormat="1" applyFont="1" applyBorder="1" applyAlignment="1">
      <alignment horizontal="center"/>
    </xf>
    <xf numFmtId="1" fontId="23" fillId="0" borderId="9"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6"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6"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4" fillId="0" borderId="12"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5"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6" xfId="2" applyFont="1" applyFill="1" applyBorder="1" applyAlignment="1" applyProtection="1">
      <alignment horizontal="center" vertical="center" wrapText="1"/>
    </xf>
    <xf numFmtId="0" fontId="4" fillId="0" borderId="28" xfId="2" applyFont="1" applyFill="1" applyBorder="1" applyAlignment="1" applyProtection="1">
      <protection locked="0"/>
    </xf>
    <xf numFmtId="0" fontId="4" fillId="0" borderId="21" xfId="2" applyFont="1" applyFill="1" applyBorder="1" applyAlignment="1" applyProtection="1">
      <protection locked="0"/>
    </xf>
    <xf numFmtId="0" fontId="4" fillId="0" borderId="22" xfId="2" applyFont="1" applyFill="1" applyBorder="1" applyAlignment="1" applyProtection="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1"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2"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3"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center"/>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6" fillId="0" borderId="69" xfId="0" applyFont="1" applyBorder="1" applyAlignment="1">
      <alignment horizontal="left" vertical="center" wrapText="1"/>
    </xf>
    <xf numFmtId="0" fontId="30" fillId="0" borderId="70" xfId="0" applyFont="1" applyBorder="1" applyAlignment="1">
      <alignment wrapText="1"/>
    </xf>
    <xf numFmtId="0" fontId="30" fillId="0" borderId="71" xfId="0" applyFont="1" applyBorder="1" applyAlignment="1">
      <alignment wrapText="1"/>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6" fillId="0" borderId="70" xfId="0" applyFont="1" applyBorder="1" applyAlignment="1">
      <alignment horizontal="justify" vertical="top" wrapText="1"/>
    </xf>
    <xf numFmtId="0" fontId="30" fillId="0" borderId="70" xfId="0" applyFont="1" applyBorder="1" applyAlignment="1">
      <alignment horizontal="justify"/>
    </xf>
    <xf numFmtId="0" fontId="30" fillId="0" borderId="71" xfId="0" applyFont="1" applyBorder="1" applyAlignment="1">
      <alignment horizontal="justify"/>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23" fillId="0" borderId="65" xfId="1" applyNumberFormat="1" applyFont="1" applyBorder="1" applyAlignment="1" applyProtection="1">
      <alignment horizontal="center"/>
      <protection locked="0"/>
    </xf>
    <xf numFmtId="0" fontId="23" fillId="0" borderId="64"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57" xfId="0" applyFont="1" applyBorder="1" applyAlignment="1">
      <alignment horizontal="center"/>
    </xf>
    <xf numFmtId="0" fontId="23" fillId="0" borderId="59" xfId="0" applyFont="1" applyBorder="1" applyAlignment="1">
      <alignment horizontal="center"/>
    </xf>
    <xf numFmtId="0" fontId="4" fillId="0" borderId="61" xfId="0" applyFont="1" applyBorder="1" applyAlignment="1" applyProtection="1">
      <alignment horizontal="center"/>
      <protection locked="0"/>
    </xf>
    <xf numFmtId="0" fontId="23" fillId="0" borderId="58" xfId="0" applyFont="1" applyBorder="1" applyAlignment="1">
      <alignment horizontal="center"/>
    </xf>
    <xf numFmtId="0" fontId="23" fillId="0" borderId="27" xfId="0" applyFont="1" applyBorder="1" applyAlignment="1">
      <alignment horizontal="center"/>
    </xf>
    <xf numFmtId="0" fontId="31" fillId="0" borderId="28" xfId="0" applyFont="1" applyBorder="1" applyAlignment="1" applyProtection="1">
      <alignment horizontal="justify" vertical="center" wrapText="1"/>
      <protection locked="0"/>
    </xf>
    <xf numFmtId="0" fontId="31" fillId="0" borderId="21" xfId="0" applyFont="1" applyBorder="1" applyAlignment="1" applyProtection="1">
      <alignment horizontal="justify" vertical="center" wrapText="1"/>
      <protection locked="0"/>
    </xf>
    <xf numFmtId="0" fontId="31" fillId="0" borderId="22" xfId="0" applyFont="1" applyBorder="1" applyAlignment="1" applyProtection="1">
      <alignment horizontal="justify" vertical="center" wrapText="1"/>
      <protection locked="0"/>
    </xf>
    <xf numFmtId="0" fontId="31" fillId="0" borderId="28"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8"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2" fontId="23" fillId="0" borderId="29" xfId="0" applyNumberFormat="1" applyFont="1" applyBorder="1" applyAlignment="1">
      <alignment horizontal="center"/>
    </xf>
    <xf numFmtId="2" fontId="23" fillId="0" borderId="57" xfId="0" applyNumberFormat="1" applyFont="1" applyBorder="1" applyAlignment="1">
      <alignment horizontal="center"/>
    </xf>
    <xf numFmtId="2" fontId="23" fillId="0" borderId="59" xfId="0" applyNumberFormat="1" applyFont="1" applyBorder="1" applyAlignment="1">
      <alignment horizontal="center"/>
    </xf>
    <xf numFmtId="1" fontId="23" fillId="0" borderId="58" xfId="0" applyNumberFormat="1" applyFont="1" applyBorder="1" applyAlignment="1">
      <alignment horizontal="center"/>
    </xf>
    <xf numFmtId="1" fontId="23" fillId="0" borderId="27" xfId="0" applyNumberFormat="1" applyFont="1" applyBorder="1" applyAlignment="1">
      <alignment horizontal="center"/>
    </xf>
    <xf numFmtId="0" fontId="23" fillId="29" borderId="28" xfId="0" applyFont="1" applyFill="1" applyBorder="1" applyAlignment="1">
      <alignment horizontal="center" vertical="center"/>
    </xf>
    <xf numFmtId="0" fontId="23" fillId="29" borderId="21" xfId="0" applyFont="1" applyFill="1" applyBorder="1" applyAlignment="1">
      <alignment horizontal="center" vertical="center"/>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29" borderId="4" xfId="0" applyFont="1" applyFill="1" applyBorder="1" applyAlignment="1">
      <alignment horizontal="center" vertical="center"/>
    </xf>
    <xf numFmtId="0" fontId="23" fillId="29" borderId="5" xfId="0" applyFont="1" applyFill="1" applyBorder="1" applyAlignment="1">
      <alignment horizontal="center" vertical="center"/>
    </xf>
    <xf numFmtId="9" fontId="23" fillId="0" borderId="58" xfId="1" applyFont="1" applyBorder="1" applyAlignment="1" applyProtection="1">
      <alignment horizontal="center"/>
    </xf>
    <xf numFmtId="9" fontId="23" fillId="0" borderId="27" xfId="1" applyFont="1" applyBorder="1" applyAlignment="1" applyProtection="1">
      <alignment horizontal="center"/>
    </xf>
    <xf numFmtId="1" fontId="23" fillId="0" borderId="13" xfId="0" applyNumberFormat="1" applyFont="1" applyBorder="1" applyAlignment="1">
      <alignment horizontal="center"/>
    </xf>
    <xf numFmtId="9" fontId="23" fillId="0" borderId="65" xfId="1"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0" fontId="23" fillId="29" borderId="28" xfId="0" applyFont="1" applyFill="1" applyBorder="1" applyAlignment="1">
      <alignment horizontal="center"/>
    </xf>
    <xf numFmtId="0" fontId="23" fillId="29" borderId="21" xfId="0" applyFont="1" applyFill="1" applyBorder="1" applyAlignment="1">
      <alignment horizontal="center"/>
    </xf>
    <xf numFmtId="0" fontId="23" fillId="29" borderId="22" xfId="0" applyFont="1" applyFill="1" applyBorder="1" applyAlignment="1">
      <alignment horizontal="center"/>
    </xf>
    <xf numFmtId="0" fontId="23" fillId="2" borderId="22" xfId="0" applyFont="1" applyFill="1" applyBorder="1" applyAlignment="1" applyProtection="1">
      <alignment horizontal="center" vertical="center"/>
      <protection locked="0"/>
    </xf>
    <xf numFmtId="0" fontId="23" fillId="0" borderId="2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lignment horizontal="center"/>
    </xf>
    <xf numFmtId="2" fontId="23" fillId="0" borderId="13" xfId="0" applyNumberFormat="1" applyFont="1" applyBorder="1" applyAlignment="1">
      <alignment horizontal="center"/>
    </xf>
    <xf numFmtId="0" fontId="4" fillId="0" borderId="45"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14" fontId="4" fillId="0" borderId="51" xfId="0" applyNumberFormat="1"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4" fillId="0" borderId="55" xfId="0" applyFont="1" applyBorder="1" applyAlignment="1" applyProtection="1">
      <alignment horizontal="justify" vertical="center" wrapText="1"/>
      <protection locked="0"/>
    </xf>
    <xf numFmtId="15" fontId="4" fillId="0" borderId="28" xfId="0" applyNumberFormat="1" applyFont="1" applyBorder="1" applyAlignment="1" applyProtection="1">
      <alignment horizontal="justify" vertical="center" wrapText="1"/>
      <protection locked="0"/>
    </xf>
    <xf numFmtId="15" fontId="4" fillId="0" borderId="21" xfId="0" applyNumberFormat="1" applyFont="1" applyBorder="1" applyAlignment="1" applyProtection="1">
      <alignment horizontal="justify" vertical="center" wrapText="1"/>
      <protection locked="0"/>
    </xf>
    <xf numFmtId="15" fontId="4" fillId="0" borderId="22" xfId="0" applyNumberFormat="1" applyFont="1" applyBorder="1" applyAlignment="1" applyProtection="1">
      <alignment horizontal="justify" vertical="center" wrapText="1"/>
      <protection locked="0"/>
    </xf>
    <xf numFmtId="14" fontId="4" fillId="0" borderId="21" xfId="0" applyNumberFormat="1" applyFont="1" applyBorder="1" applyAlignment="1" applyProtection="1">
      <alignment horizontal="justify"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2" fontId="23" fillId="0" borderId="58" xfId="0" applyNumberFormat="1" applyFont="1" applyBorder="1" applyAlignment="1">
      <alignment horizontal="center"/>
    </xf>
    <xf numFmtId="2" fontId="23" fillId="0" borderId="27" xfId="0" applyNumberFormat="1" applyFont="1" applyBorder="1" applyAlignment="1">
      <alignment horizontal="center"/>
    </xf>
    <xf numFmtId="1" fontId="23" fillId="0" borderId="65" xfId="1" applyNumberFormat="1" applyFont="1" applyBorder="1" applyAlignment="1" applyProtection="1">
      <alignment horizontal="center"/>
      <protection locked="0"/>
    </xf>
    <xf numFmtId="1" fontId="23" fillId="0" borderId="64" xfId="1" applyNumberFormat="1" applyFont="1" applyBorder="1" applyAlignment="1" applyProtection="1">
      <alignment horizontal="center"/>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51" xfId="0" applyFont="1" applyBorder="1" applyAlignment="1" applyProtection="1">
      <alignment horizontal="justify" vertical="center" wrapText="1"/>
      <protection locked="0"/>
    </xf>
    <xf numFmtId="0" fontId="4" fillId="0" borderId="19" xfId="0" applyFont="1" applyFill="1" applyBorder="1" applyAlignment="1" applyProtection="1">
      <alignment horizontal="justify" vertical="center" wrapText="1"/>
      <protection locked="0"/>
    </xf>
    <xf numFmtId="0" fontId="4" fillId="0" borderId="20" xfId="0" applyFont="1" applyFill="1" applyBorder="1" applyAlignment="1" applyProtection="1">
      <alignment horizontal="justify" vertical="center" wrapText="1"/>
      <protection locked="0"/>
    </xf>
    <xf numFmtId="0" fontId="4" fillId="0" borderId="24" xfId="0" applyFont="1" applyFill="1" applyBorder="1" applyAlignment="1" applyProtection="1">
      <alignment horizontal="justify" vertical="center" wrapText="1"/>
      <protection locked="0"/>
    </xf>
    <xf numFmtId="9" fontId="23" fillId="0" borderId="18" xfId="1" applyFont="1" applyBorder="1" applyAlignment="1" applyProtection="1">
      <alignment horizontal="center"/>
      <protection locked="0"/>
    </xf>
    <xf numFmtId="9" fontId="23" fillId="0" borderId="42" xfId="1" applyFont="1" applyBorder="1" applyAlignment="1" applyProtection="1">
      <alignment horizontal="center"/>
      <protection locked="0"/>
    </xf>
    <xf numFmtId="9" fontId="23" fillId="0" borderId="74" xfId="1" applyFont="1" applyBorder="1" applyAlignment="1" applyProtection="1">
      <alignment horizontal="center"/>
      <protection locked="0"/>
    </xf>
    <xf numFmtId="0" fontId="4" fillId="0" borderId="56" xfId="0" applyFont="1" applyBorder="1" applyAlignment="1" applyProtection="1">
      <alignment horizontal="center"/>
      <protection locked="0"/>
    </xf>
    <xf numFmtId="0" fontId="23" fillId="2" borderId="45" xfId="0" applyFont="1" applyFill="1" applyBorder="1" applyAlignment="1">
      <alignment horizontal="center" vertical="center" wrapText="1"/>
    </xf>
    <xf numFmtId="10" fontId="4" fillId="0" borderId="39" xfId="0" applyNumberFormat="1" applyFont="1" applyBorder="1" applyAlignment="1" applyProtection="1">
      <alignment horizontal="center" vertic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23" fillId="0" borderId="0" xfId="0" quotePrefix="1" applyFont="1" applyBorder="1" applyAlignment="1">
      <alignment horizontal="center" vertical="center"/>
    </xf>
    <xf numFmtId="0" fontId="4" fillId="30" borderId="8" xfId="48" quotePrefix="1" applyFill="1" applyBorder="1" applyAlignment="1">
      <alignment horizontal="left" vertical="center"/>
    </xf>
    <xf numFmtId="0" fontId="4" fillId="30" borderId="73" xfId="48" quotePrefix="1" applyFill="1" applyBorder="1" applyAlignment="1">
      <alignment horizontal="left" vertical="center"/>
    </xf>
    <xf numFmtId="0" fontId="4" fillId="30" borderId="25" xfId="48" quotePrefix="1" applyFill="1" applyBorder="1" applyAlignment="1">
      <alignment horizontal="left" vertical="center"/>
    </xf>
    <xf numFmtId="0" fontId="4" fillId="30" borderId="11" xfId="48" quotePrefix="1" applyFill="1" applyBorder="1" applyAlignment="1">
      <alignment horizontal="left" vertical="center"/>
    </xf>
    <xf numFmtId="0" fontId="4" fillId="30" borderId="16" xfId="48" quotePrefix="1" applyFill="1" applyBorder="1" applyAlignment="1">
      <alignment horizontal="left" vertical="center"/>
    </xf>
    <xf numFmtId="0" fontId="4" fillId="30" borderId="26" xfId="48" quotePrefix="1" applyFill="1" applyBorder="1" applyAlignment="1">
      <alignment horizontal="left" vertical="center"/>
    </xf>
    <xf numFmtId="0" fontId="4" fillId="30" borderId="58" xfId="48" quotePrefix="1" applyFill="1" applyBorder="1" applyAlignment="1">
      <alignment horizontal="left" vertical="center"/>
    </xf>
    <xf numFmtId="0" fontId="4" fillId="30" borderId="27" xfId="48" quotePrefix="1" applyFill="1" applyBorder="1" applyAlignment="1">
      <alignment horizontal="left" vertical="center"/>
    </xf>
    <xf numFmtId="0" fontId="4" fillId="0" borderId="67" xfId="0" applyFont="1" applyBorder="1" applyAlignment="1" applyProtection="1">
      <alignment horizontal="left" vertical="top" wrapText="1"/>
      <protection locked="0"/>
    </xf>
    <xf numFmtId="9" fontId="23" fillId="0" borderId="9" xfId="1" applyFont="1" applyBorder="1" applyAlignment="1" applyProtection="1">
      <alignment horizontal="center"/>
      <protection locked="0"/>
    </xf>
    <xf numFmtId="0" fontId="4" fillId="30" borderId="39" xfId="0" applyFont="1" applyFill="1" applyBorder="1" applyAlignment="1" applyProtection="1">
      <alignment horizontal="center" vertical="center" wrapText="1"/>
      <protection locked="0"/>
    </xf>
    <xf numFmtId="0" fontId="4" fillId="30" borderId="41" xfId="0" applyFont="1" applyFill="1" applyBorder="1" applyAlignment="1" applyProtection="1">
      <alignment horizontal="center" vertical="center" wrapText="1"/>
      <protection locked="0"/>
    </xf>
    <xf numFmtId="0" fontId="4" fillId="30" borderId="17" xfId="0" applyFont="1" applyFill="1" applyBorder="1" applyAlignment="1" applyProtection="1">
      <alignment horizontal="center" vertical="center" wrapText="1"/>
      <protection locked="0"/>
    </xf>
    <xf numFmtId="0" fontId="4" fillId="30" borderId="14" xfId="0" applyFont="1" applyFill="1" applyBorder="1" applyAlignment="1" applyProtection="1">
      <alignment horizontal="center" vertical="center" wrapText="1"/>
      <protection locked="0"/>
    </xf>
    <xf numFmtId="0" fontId="4" fillId="0" borderId="28" xfId="2" applyFont="1" applyFill="1" applyBorder="1" applyAlignment="1" applyProtection="1">
      <alignment vertical="center" wrapText="1"/>
      <protection locked="0"/>
    </xf>
    <xf numFmtId="0" fontId="4" fillId="0" borderId="21" xfId="2" applyFont="1" applyFill="1" applyBorder="1" applyAlignment="1" applyProtection="1">
      <alignment vertical="center" wrapText="1"/>
      <protection locked="0"/>
    </xf>
    <xf numFmtId="0" fontId="4" fillId="0" borderId="22" xfId="2" applyFont="1" applyFill="1" applyBorder="1" applyAlignment="1" applyProtection="1">
      <alignment vertical="center" wrapText="1"/>
      <protection locked="0"/>
    </xf>
    <xf numFmtId="0" fontId="23" fillId="0" borderId="28" xfId="0" applyFont="1" applyBorder="1" applyAlignment="1" applyProtection="1">
      <alignment horizontal="center" vertical="top" wrapText="1"/>
      <protection locked="0"/>
    </xf>
    <xf numFmtId="0" fontId="4" fillId="0" borderId="28" xfId="0" applyFont="1" applyFill="1" applyBorder="1" applyAlignment="1" applyProtection="1">
      <alignment horizontal="justify" vertical="center" wrapText="1"/>
      <protection locked="0"/>
    </xf>
    <xf numFmtId="0" fontId="4" fillId="0" borderId="21" xfId="0" applyFont="1" applyFill="1" applyBorder="1" applyAlignment="1" applyProtection="1">
      <alignment horizontal="justify" vertical="center" wrapText="1"/>
      <protection locked="0"/>
    </xf>
    <xf numFmtId="0" fontId="4" fillId="0" borderId="22" xfId="0" applyFont="1" applyFill="1" applyBorder="1" applyAlignment="1" applyProtection="1">
      <alignment horizontal="justify" vertical="center" wrapText="1"/>
      <protection locked="0"/>
    </xf>
    <xf numFmtId="0" fontId="24" fillId="29" borderId="22" xfId="0" applyFont="1" applyFill="1" applyBorder="1" applyAlignment="1">
      <alignment horizontal="center" vertical="center"/>
    </xf>
    <xf numFmtId="0" fontId="23" fillId="0" borderId="56" xfId="0" applyFont="1" applyBorder="1" applyAlignment="1" applyProtection="1">
      <alignment horizontal="center" vertical="center" wrapText="1"/>
      <protection locked="0"/>
    </xf>
    <xf numFmtId="9" fontId="23" fillId="0" borderId="29" xfId="1" applyFont="1" applyBorder="1" applyAlignment="1">
      <alignment horizontal="center"/>
    </xf>
    <xf numFmtId="9" fontId="23" fillId="0" borderId="57" xfId="1" applyFont="1" applyBorder="1" applyAlignment="1">
      <alignment horizontal="center"/>
    </xf>
    <xf numFmtId="9" fontId="23" fillId="0" borderId="13" xfId="1" applyFont="1" applyBorder="1" applyAlignment="1">
      <alignment horizontal="center"/>
    </xf>
    <xf numFmtId="9" fontId="23" fillId="0" borderId="10" xfId="1" applyFont="1" applyBorder="1" applyAlignment="1" applyProtection="1">
      <alignment horizontal="center"/>
      <protection locked="0"/>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5" fillId="28" borderId="43" xfId="2" applyFont="1" applyFill="1" applyBorder="1" applyAlignment="1" applyProtection="1">
      <alignment horizontal="center" vertical="center" wrapText="1"/>
    </xf>
    <xf numFmtId="0" fontId="25" fillId="28" borderId="75" xfId="2" applyFont="1" applyFill="1" applyBorder="1" applyAlignment="1" applyProtection="1">
      <alignment horizontal="center" vertical="center" wrapText="1"/>
    </xf>
    <xf numFmtId="0" fontId="25" fillId="28" borderId="76" xfId="2" applyFont="1" applyFill="1" applyBorder="1" applyAlignment="1" applyProtection="1">
      <alignment horizontal="center" vertical="center" wrapText="1"/>
    </xf>
    <xf numFmtId="0" fontId="23" fillId="26" borderId="18" xfId="48" applyFont="1" applyFill="1" applyBorder="1" applyAlignment="1">
      <alignment horizontal="center" vertical="center" wrapText="1"/>
    </xf>
    <xf numFmtId="0" fontId="23" fillId="26" borderId="10" xfId="48" applyFont="1" applyFill="1" applyBorder="1" applyAlignment="1">
      <alignment horizontal="center" vertical="center" wrapText="1"/>
    </xf>
    <xf numFmtId="0" fontId="23" fillId="25" borderId="23" xfId="48" applyFont="1" applyFill="1" applyBorder="1" applyAlignment="1">
      <alignment horizontal="center" vertical="center" wrapText="1"/>
    </xf>
    <xf numFmtId="0" fontId="23" fillId="25" borderId="12" xfId="48" applyFont="1" applyFill="1" applyBorder="1" applyAlignment="1">
      <alignment horizontal="center" vertical="center" wrapText="1"/>
    </xf>
    <xf numFmtId="0" fontId="23" fillId="27" borderId="29" xfId="48" applyFont="1" applyFill="1" applyBorder="1" applyAlignment="1">
      <alignment horizontal="center" vertical="center" wrapText="1"/>
    </xf>
    <xf numFmtId="0" fontId="23" fillId="27" borderId="13" xfId="48" applyFont="1" applyFill="1" applyBorder="1" applyAlignment="1">
      <alignment horizontal="center" vertical="center" wrapText="1"/>
    </xf>
    <xf numFmtId="0" fontId="4" fillId="30" borderId="40" xfId="0" applyFont="1" applyFill="1" applyBorder="1" applyAlignment="1" applyProtection="1">
      <alignment horizontal="center" vertical="center" wrapText="1"/>
      <protection locked="0"/>
    </xf>
    <xf numFmtId="0" fontId="4" fillId="30" borderId="15" xfId="0" applyFont="1" applyFill="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9" fontId="4" fillId="0" borderId="17" xfId="0" applyNumberFormat="1" applyFont="1" applyBorder="1" applyAlignment="1" applyProtection="1">
      <alignment horizontal="center" vertical="center" wrapText="1"/>
      <protection locked="0"/>
    </xf>
    <xf numFmtId="9" fontId="4" fillId="0" borderId="15"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xf>
    <xf numFmtId="0" fontId="25" fillId="28" borderId="10" xfId="2" applyFont="1" applyFill="1" applyBorder="1" applyAlignment="1" applyProtection="1">
      <alignment horizontal="center" vertical="center"/>
    </xf>
    <xf numFmtId="0" fontId="25" fillId="28" borderId="42" xfId="2" applyFont="1" applyFill="1" applyBorder="1" applyAlignment="1" applyProtection="1">
      <alignment horizontal="center" vertical="center"/>
    </xf>
    <xf numFmtId="0" fontId="4" fillId="0" borderId="0" xfId="0" applyFont="1" applyBorder="1" applyAlignment="1">
      <alignment horizontal="center"/>
    </xf>
    <xf numFmtId="0" fontId="4" fillId="0" borderId="17"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3" fillId="0" borderId="5" xfId="0" quotePrefix="1" applyFont="1" applyBorder="1" applyAlignment="1">
      <alignment horizontal="center" vertical="center"/>
    </xf>
    <xf numFmtId="0" fontId="23" fillId="0" borderId="7" xfId="0" quotePrefix="1" applyFont="1" applyBorder="1" applyAlignment="1">
      <alignment horizontal="center" vertical="center"/>
    </xf>
    <xf numFmtId="0" fontId="23" fillId="0" borderId="15" xfId="0" quotePrefix="1" applyFont="1" applyBorder="1" applyAlignment="1">
      <alignment horizontal="center" vertical="center"/>
    </xf>
    <xf numFmtId="0" fontId="4" fillId="30" borderId="18" xfId="48" quotePrefix="1" applyFill="1" applyBorder="1" applyAlignment="1">
      <alignment horizontal="left" vertical="center"/>
    </xf>
    <xf numFmtId="0" fontId="4" fillId="30" borderId="42" xfId="48" quotePrefix="1" applyFill="1" applyBorder="1" applyAlignment="1">
      <alignment horizontal="left" vertical="center"/>
    </xf>
    <xf numFmtId="0" fontId="4" fillId="30" borderId="10" xfId="48" quotePrefix="1" applyFill="1" applyBorder="1" applyAlignment="1">
      <alignment horizontal="left" vertical="center"/>
    </xf>
    <xf numFmtId="0" fontId="4" fillId="30" borderId="23" xfId="48" quotePrefix="1" applyFill="1" applyBorder="1" applyAlignment="1">
      <alignment horizontal="left" vertical="center"/>
    </xf>
    <xf numFmtId="0" fontId="4" fillId="30" borderId="56" xfId="48" quotePrefix="1" applyFill="1" applyBorder="1" applyAlignment="1">
      <alignment horizontal="left" vertical="center"/>
    </xf>
    <xf numFmtId="0" fontId="4" fillId="30" borderId="12" xfId="48" quotePrefix="1" applyFill="1" applyBorder="1" applyAlignment="1">
      <alignment horizontal="left" vertical="center"/>
    </xf>
    <xf numFmtId="0" fontId="4" fillId="30" borderId="29" xfId="48" quotePrefix="1" applyFill="1" applyBorder="1" applyAlignment="1">
      <alignment horizontal="left" vertical="center"/>
    </xf>
    <xf numFmtId="0" fontId="4" fillId="30" borderId="57" xfId="48" quotePrefix="1" applyFill="1" applyBorder="1" applyAlignment="1">
      <alignment horizontal="left" vertical="center"/>
    </xf>
    <xf numFmtId="0" fontId="4" fillId="30" borderId="13" xfId="48" quotePrefix="1" applyFill="1" applyBorder="1" applyAlignment="1">
      <alignment horizontal="left" vertical="center"/>
    </xf>
    <xf numFmtId="0" fontId="4" fillId="0" borderId="22" xfId="0" applyFont="1" applyBorder="1" applyAlignment="1">
      <alignment horizontal="left"/>
    </xf>
    <xf numFmtId="0" fontId="4" fillId="0" borderId="19" xfId="0" applyFont="1" applyBorder="1" applyAlignment="1" applyProtection="1">
      <alignment horizontal="justify" vertical="center" wrapText="1"/>
      <protection locked="0"/>
    </xf>
    <xf numFmtId="0" fontId="4" fillId="0" borderId="20" xfId="0" applyFont="1" applyBorder="1" applyAlignment="1" applyProtection="1">
      <alignment horizontal="justify" vertical="center" wrapText="1"/>
      <protection locked="0"/>
    </xf>
    <xf numFmtId="0" fontId="4" fillId="0" borderId="24" xfId="0" applyFont="1" applyBorder="1" applyAlignment="1" applyProtection="1">
      <alignment horizontal="justify" vertical="center" wrapText="1"/>
      <protection locked="0"/>
    </xf>
    <xf numFmtId="0" fontId="4" fillId="0" borderId="22" xfId="0" applyFont="1" applyBorder="1" applyAlignment="1" applyProtection="1">
      <alignment horizontal="left" vertical="top" wrapText="1"/>
      <protection locked="0"/>
    </xf>
    <xf numFmtId="0" fontId="4" fillId="30" borderId="39" xfId="0" quotePrefix="1" applyFont="1" applyFill="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28" xfId="0" applyFont="1" applyBorder="1" applyAlignment="1">
      <alignment horizontal="center"/>
    </xf>
    <xf numFmtId="0" fontId="23" fillId="0" borderId="61" xfId="0" applyFont="1" applyBorder="1" applyAlignment="1" applyProtection="1">
      <alignment horizontal="center" vertical="center" wrapText="1"/>
      <protection locked="0"/>
    </xf>
    <xf numFmtId="0" fontId="23" fillId="0" borderId="51"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'Plan Gestión SST '!$C$28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322-4EF0-8530-70837DD06DD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'!$D$28:$Q$28</c:f>
              <c:numCache>
                <c:formatCode>0</c:formatCode>
                <c:ptCount val="14"/>
                <c:pt idx="0">
                  <c:v>25.97402597402597</c:v>
                </c:pt>
                <c:pt idx="3">
                  <c:v>28.084415584415584</c:v>
                </c:pt>
                <c:pt idx="6">
                  <c:v>24.675324675324674</c:v>
                </c:pt>
                <c:pt idx="9">
                  <c:v>0</c:v>
                </c:pt>
                <c:pt idx="12" formatCode="0%">
                  <c:v>1</c:v>
                </c:pt>
              </c:numCache>
            </c:numRef>
          </c:val>
          <c:extLst>
            <c:ext xmlns:c16="http://schemas.microsoft.com/office/drawing/2014/chart" uri="{C3380CC4-5D6E-409C-BE32-E72D297353CC}">
              <c16:uniqueId val="{00000001-C322-4EF0-8530-70837DD06DD2}"/>
            </c:ext>
          </c:extLst>
        </c:ser>
        <c:ser>
          <c:idx val="1"/>
          <c:order val="1"/>
          <c:tx>
            <c:strRef>
              <c:f>'Plan Gestión SST '!$C$25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'!$D$25:$Q$25</c:f>
              <c:numCache>
                <c:formatCode>0</c:formatCode>
                <c:ptCount val="14"/>
                <c:pt idx="0">
                  <c:v>25</c:v>
                </c:pt>
                <c:pt idx="3" formatCode="General">
                  <c:v>30</c:v>
                </c:pt>
                <c:pt idx="6" formatCode="General">
                  <c:v>25</c:v>
                </c:pt>
                <c:pt idx="9" formatCode="General">
                  <c:v>20</c:v>
                </c:pt>
                <c:pt idx="12" formatCode="General">
                  <c:v>100</c:v>
                </c:pt>
              </c:numCache>
            </c:numRef>
          </c:val>
          <c:extLst>
            <c:ext xmlns:c16="http://schemas.microsoft.com/office/drawing/2014/chart" uri="{C3380CC4-5D6E-409C-BE32-E72D297353CC}">
              <c16:uniqueId val="{00000002-C322-4EF0-8530-70837DD06DD2}"/>
            </c:ext>
          </c:extLst>
        </c:ser>
        <c:dLbls>
          <c:dLblPos val="ctr"/>
          <c:showLegendKey val="0"/>
          <c:showVal val="1"/>
          <c:showCatName val="0"/>
          <c:showSerName val="0"/>
          <c:showPercent val="0"/>
          <c:showBubbleSize val="0"/>
        </c:dLbls>
        <c:gapWidth val="150"/>
        <c:axId val="1395397456"/>
        <c:axId val="1395392560"/>
      </c:barChart>
      <c:catAx>
        <c:axId val="139539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2560"/>
        <c:crosses val="autoZero"/>
        <c:auto val="1"/>
        <c:lblAlgn val="ctr"/>
        <c:lblOffset val="100"/>
        <c:noMultiLvlLbl val="0"/>
      </c:catAx>
      <c:valAx>
        <c:axId val="1395392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2169-4B42-AEB3-446255F05454}"/>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'[1]Gestión de Incapacidades'!$D$24:$Q$24</c:f>
              <c:strCache>
                <c:ptCount val="14"/>
                <c:pt idx="0">
                  <c:v>Trimestre I</c:v>
                </c:pt>
                <c:pt idx="3">
                  <c:v>Trimestre II</c:v>
                </c:pt>
                <c:pt idx="6">
                  <c:v>Trimestre III</c:v>
                </c:pt>
                <c:pt idx="9">
                  <c:v>Trimestre IV</c:v>
                </c:pt>
                <c:pt idx="12">
                  <c:v>TOTAL PERIODO</c:v>
                </c:pt>
              </c:strCache>
            </c:strRef>
          </c:cat>
          <c:val>
            <c:numRef>
              <c:f>'[1]Gestión de Incapacidades'!$D$28:$Q$28</c:f>
              <c:numCache>
                <c:formatCode>General</c:formatCode>
                <c:ptCount val="14"/>
                <c:pt idx="0">
                  <c:v>86.36363636363636</c:v>
                </c:pt>
                <c:pt idx="3">
                  <c:v>0</c:v>
                </c:pt>
                <c:pt idx="6">
                  <c:v>0</c:v>
                </c:pt>
                <c:pt idx="9">
                  <c:v>0</c:v>
                </c:pt>
                <c:pt idx="12">
                  <c:v>86.36363636363636</c:v>
                </c:pt>
              </c:numCache>
            </c:numRef>
          </c:val>
          <c:smooth val="0"/>
          <c:extLst>
            <c:ext xmlns:c16="http://schemas.microsoft.com/office/drawing/2014/chart" uri="{C3380CC4-5D6E-409C-BE32-E72D297353CC}">
              <c16:uniqueId val="{00000001-2169-4B42-AEB3-446255F05454}"/>
            </c:ext>
          </c:extLst>
        </c:ser>
        <c:ser>
          <c:idx val="1"/>
          <c:order val="1"/>
          <c:tx>
            <c:strRef>
              <c:f>'[1]Gestión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'[1]Gestión de Incapacidades'!$D$24:$Q$24</c:f>
              <c:strCache>
                <c:ptCount val="14"/>
                <c:pt idx="0">
                  <c:v>Trimestre I</c:v>
                </c:pt>
                <c:pt idx="3">
                  <c:v>Trimestre II</c:v>
                </c:pt>
                <c:pt idx="6">
                  <c:v>Trimestre III</c:v>
                </c:pt>
                <c:pt idx="9">
                  <c:v>Trimestre IV</c:v>
                </c:pt>
                <c:pt idx="12">
                  <c:v>TOTAL PERIODO</c:v>
                </c:pt>
              </c:strCache>
            </c:strRef>
          </c:cat>
          <c:val>
            <c:numRef>
              <c:f>'[1]Gestión de Incapacidades'!$D$25:$Q$25</c:f>
              <c:numCache>
                <c:formatCode>General</c:formatCode>
                <c:ptCount val="14"/>
                <c:pt idx="0">
                  <c:v>0.1</c:v>
                </c:pt>
                <c:pt idx="3">
                  <c:v>0.25</c:v>
                </c:pt>
                <c:pt idx="6">
                  <c:v>0.25</c:v>
                </c:pt>
                <c:pt idx="9">
                  <c:v>0.2</c:v>
                </c:pt>
                <c:pt idx="12">
                  <c:v>0.8</c:v>
                </c:pt>
              </c:numCache>
            </c:numRef>
          </c:val>
          <c:smooth val="0"/>
          <c:extLst>
            <c:ext xmlns:c16="http://schemas.microsoft.com/office/drawing/2014/chart" uri="{C3380CC4-5D6E-409C-BE32-E72D297353CC}">
              <c16:uniqueId val="{00000002-2169-4B42-AEB3-446255F05454}"/>
            </c:ext>
          </c:extLst>
        </c:ser>
        <c:dLbls>
          <c:showLegendKey val="0"/>
          <c:showVal val="0"/>
          <c:showCatName val="0"/>
          <c:showSerName val="0"/>
          <c:showPercent val="0"/>
          <c:showBubbleSize val="0"/>
        </c:dLbls>
        <c:marker val="1"/>
        <c:smooth val="0"/>
        <c:axId val="-1443162704"/>
        <c:axId val="-1443167056"/>
      </c:lineChart>
      <c:catAx>
        <c:axId val="-14431627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7056"/>
        <c:crosses val="autoZero"/>
        <c:auto val="1"/>
        <c:lblAlgn val="ctr"/>
        <c:lblOffset val="100"/>
        <c:noMultiLvlLbl val="0"/>
      </c:catAx>
      <c:valAx>
        <c:axId val="-14431670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2704"/>
        <c:crosses val="autoZero"/>
        <c:crossBetween val="between"/>
      </c:valAx>
      <c:spPr>
        <a:noFill/>
        <a:ln w="25400">
          <a:noFill/>
        </a:ln>
      </c:spPr>
    </c:plotArea>
    <c:legend>
      <c:legendPos val="b"/>
      <c:layout>
        <c:manualLayout>
          <c:xMode val="edge"/>
          <c:yMode val="edge"/>
          <c:x val="0.43625883009165339"/>
          <c:y val="0.8812654869754184"/>
          <c:w val="0.12753131841052617"/>
          <c:h val="0.118734513024581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7620-4538-8234-51C34B82D274}"/>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('[1]Gestión de Incapacidades'!$D$28,'[1]Gestión de Incapacidades'!$G$28,'[1]Gestión de Incapacidades'!$J$28,'[1]Gestión de Incapacidades'!$M$28,'[1]Gestión de Incapacidades'!$P$28)</c:f>
              <c:numCache>
                <c:formatCode>General</c:formatCode>
                <c:ptCount val="5"/>
                <c:pt idx="0">
                  <c:v>86.36363636363636</c:v>
                </c:pt>
                <c:pt idx="1">
                  <c:v>0</c:v>
                </c:pt>
                <c:pt idx="2">
                  <c:v>0</c:v>
                </c:pt>
                <c:pt idx="3">
                  <c:v>0</c:v>
                </c:pt>
                <c:pt idx="4">
                  <c:v>86.36363636363636</c:v>
                </c:pt>
              </c:numCache>
              <c:extLst/>
            </c:numRef>
          </c:val>
          <c:smooth val="0"/>
          <c:extLst>
            <c:ext xmlns:c16="http://schemas.microsoft.com/office/drawing/2014/chart" uri="{C3380CC4-5D6E-409C-BE32-E72D297353CC}">
              <c16:uniqueId val="{00000001-7620-4538-8234-51C34B82D274}"/>
            </c:ext>
          </c:extLst>
        </c:ser>
        <c:ser>
          <c:idx val="1"/>
          <c:order val="1"/>
          <c:tx>
            <c:strRef>
              <c:f>'[1]Gestión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('[1]Gestión de Incapacidades'!$D$25,'[1]Gestión de Incapacidades'!$G$25,'[1]Gestión de Incapacidades'!$J$25,'[1]Gestión de Incapacidades'!$M$25,'[1]Gestión de Incapacidades'!$P$25)</c:f>
              <c:numCache>
                <c:formatCode>General</c:formatCode>
                <c:ptCount val="5"/>
                <c:pt idx="0">
                  <c:v>0.1</c:v>
                </c:pt>
                <c:pt idx="1">
                  <c:v>0.25</c:v>
                </c:pt>
                <c:pt idx="2">
                  <c:v>0.25</c:v>
                </c:pt>
                <c:pt idx="3">
                  <c:v>0.2</c:v>
                </c:pt>
                <c:pt idx="4">
                  <c:v>0.8</c:v>
                </c:pt>
              </c:numCache>
              <c:extLst/>
            </c:numRef>
          </c:val>
          <c:smooth val="0"/>
          <c:extLst>
            <c:ext xmlns:c16="http://schemas.microsoft.com/office/drawing/2014/chart" uri="{C3380CC4-5D6E-409C-BE32-E72D297353CC}">
              <c16:uniqueId val="{00000002-7620-4538-8234-51C34B82D274}"/>
            </c:ext>
          </c:extLst>
        </c:ser>
        <c:dLbls>
          <c:showLegendKey val="0"/>
          <c:showVal val="0"/>
          <c:showCatName val="0"/>
          <c:showSerName val="0"/>
          <c:showPercent val="0"/>
          <c:showBubbleSize val="0"/>
        </c:dLbls>
        <c:marker val="1"/>
        <c:smooth val="0"/>
        <c:axId val="-1443165424"/>
        <c:axId val="-1443158896"/>
      </c:lineChart>
      <c:catAx>
        <c:axId val="-1443165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896"/>
        <c:crosses val="autoZero"/>
        <c:auto val="1"/>
        <c:lblAlgn val="ctr"/>
        <c:lblOffset val="100"/>
        <c:noMultiLvlLbl val="0"/>
      </c:catAx>
      <c:valAx>
        <c:axId val="-1443158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5424"/>
        <c:crosses val="autoZero"/>
        <c:crossBetween val="between"/>
      </c:valAx>
      <c:spPr>
        <a:noFill/>
        <a:ln w="25400">
          <a:noFill/>
        </a:ln>
      </c:spPr>
    </c:plotArea>
    <c:legend>
      <c:legendPos val="b"/>
      <c:layout>
        <c:manualLayout>
          <c:xMode val="edge"/>
          <c:yMode val="edge"/>
          <c:x val="0.43625877433925414"/>
          <c:y val="0.8812654869754184"/>
          <c:w val="0.12738969624509852"/>
          <c:h val="0.1150903504951569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79308769300028E-2"/>
          <c:y val="3.4361772563301196E-2"/>
          <c:w val="0.96167017213285244"/>
          <c:h val="0.81204602574205986"/>
        </c:manualLayout>
      </c:layout>
      <c:lineChart>
        <c:grouping val="standard"/>
        <c:varyColors val="0"/>
        <c:ser>
          <c:idx val="0"/>
          <c:order val="0"/>
          <c:tx>
            <c:strRef>
              <c:f>'[1]Liquidaciónes de Cesantias'!$C$28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9667-4DDE-A58E-A80D39792C42}"/>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('[1]Liquidaciónes de Cesantias'!$D$28,'[1]Liquidaciónes de Cesantias'!$G$28,'[1]Liquidaciónes de Cesantias'!$J$28,'[1]Liquidaciónes de Cesantias'!$M$28,'[1]Liquidaciónes de Cesantias'!$P$28)</c:f>
              <c:numCache>
                <c:formatCode>General</c:formatCode>
                <c:ptCount val="5"/>
                <c:pt idx="0">
                  <c:v>1</c:v>
                </c:pt>
                <c:pt idx="1">
                  <c:v>0</c:v>
                </c:pt>
                <c:pt idx="2">
                  <c:v>0</c:v>
                </c:pt>
                <c:pt idx="3">
                  <c:v>0</c:v>
                </c:pt>
                <c:pt idx="4">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9667-4DDE-A58E-A80D39792C42}"/>
            </c:ext>
          </c:extLst>
        </c:ser>
        <c:ser>
          <c:idx val="1"/>
          <c:order val="1"/>
          <c:tx>
            <c:strRef>
              <c:f>'[1]Liquidaciónes de Cesantias'!$C$25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('[1]Liquidaciónes de Cesantias'!$D$25,'[1]Liquidaciónes de Cesantias'!$G$25,'[1]Liquidaciónes de Cesantias'!$J$25,'[1]Liquidaciónes de Cesantias'!$M$25,'[1]Liquidaciónes de Cesantias'!$P$25)</c:f>
              <c:numCache>
                <c:formatCode>General</c:formatCode>
                <c:ptCount val="5"/>
                <c:pt idx="0">
                  <c:v>0.23</c:v>
                </c:pt>
                <c:pt idx="1">
                  <c:v>0.23</c:v>
                </c:pt>
                <c:pt idx="2">
                  <c:v>0.23</c:v>
                </c:pt>
                <c:pt idx="3">
                  <c:v>0.11</c:v>
                </c:pt>
                <c:pt idx="4">
                  <c:v>0.8</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9667-4DDE-A58E-A80D39792C42}"/>
            </c:ext>
          </c:extLst>
        </c:ser>
        <c:dLbls>
          <c:showLegendKey val="0"/>
          <c:showVal val="0"/>
          <c:showCatName val="0"/>
          <c:showSerName val="0"/>
          <c:showPercent val="0"/>
          <c:showBubbleSize val="0"/>
        </c:dLbls>
        <c:marker val="1"/>
        <c:smooth val="0"/>
        <c:axId val="-1443164336"/>
        <c:axId val="-1443161072"/>
      </c:lineChart>
      <c:catAx>
        <c:axId val="-1443164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1072"/>
        <c:crosses val="autoZero"/>
        <c:auto val="1"/>
        <c:lblAlgn val="ctr"/>
        <c:lblOffset val="100"/>
        <c:noMultiLvlLbl val="0"/>
      </c:catAx>
      <c:valAx>
        <c:axId val="-1443161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4336"/>
        <c:crosses val="autoZero"/>
        <c:crossBetween val="between"/>
      </c:valAx>
      <c:spPr>
        <a:noFill/>
        <a:ln w="25400">
          <a:noFill/>
        </a:ln>
      </c:spPr>
    </c:plotArea>
    <c:legend>
      <c:legendPos val="b"/>
      <c:layout>
        <c:manualLayout>
          <c:xMode val="edge"/>
          <c:yMode val="edge"/>
          <c:x val="0.43342832307356033"/>
          <c:y val="0.8812654869754184"/>
          <c:w val="0.11697063095178283"/>
          <c:h val="0.1187346315654535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'[1]Certificaciónes Pensionales'!$C$28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F0E3-4207-9E8C-15D49B917BC5}"/>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'[1]Certificaciónes Pensionales'!$D$24:$Q$24</c15:sqref>
                  </c15:fullRef>
                </c:ext>
              </c:extLst>
              <c:f>('[1]Certificaciónes Pensionales'!$D$24,'[1]Certificaciónes Pensionales'!$G$24,'[1]Certificaciónes Pensionales'!$J$24,'[1]Certificaciónes Pensionales'!$M$24,'[1]Certificaciónes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'[1]Certificaciónes Pensionales'!$D$28:$Q$28</c15:sqref>
                  </c15:fullRef>
                </c:ext>
              </c:extLst>
              <c:f>('[1]Certificaciónes Pensionales'!$D$28,'[1]Certificaciónes Pensionales'!$G$28,'[1]Certificaciónes Pensionales'!$J$28,'[1]Certificaciónes Pensionales'!$M$28,'[1]Certificaciónes Pensionales'!$P$28)</c:f>
              <c:numCache>
                <c:formatCode>General</c:formatCode>
                <c:ptCount val="5"/>
                <c:pt idx="0">
                  <c:v>100</c:v>
                </c:pt>
                <c:pt idx="1">
                  <c:v>0</c:v>
                </c:pt>
                <c:pt idx="2">
                  <c:v>0</c:v>
                </c:pt>
                <c:pt idx="3">
                  <c:v>0</c:v>
                </c:pt>
                <c:pt idx="4">
                  <c:v>100</c:v>
                </c:pt>
              </c:numCache>
            </c:numRef>
          </c:val>
          <c:smooth val="0"/>
          <c:extLst>
            <c:ext xmlns:c16="http://schemas.microsoft.com/office/drawing/2014/chart" uri="{C3380CC4-5D6E-409C-BE32-E72D297353CC}">
              <c16:uniqueId val="{00000001-F0E3-4207-9E8C-15D49B917BC5}"/>
            </c:ext>
          </c:extLst>
        </c:ser>
        <c:ser>
          <c:idx val="1"/>
          <c:order val="1"/>
          <c:tx>
            <c:strRef>
              <c:f>'[1]Certificaciónes Pensionales'!$C$25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'[1]Certificaciónes Pensionales'!$D$24:$Q$24</c15:sqref>
                  </c15:fullRef>
                </c:ext>
              </c:extLst>
              <c:f>('[1]Certificaciónes Pensionales'!$D$24,'[1]Certificaciónes Pensionales'!$G$24,'[1]Certificaciónes Pensionales'!$J$24,'[1]Certificaciónes Pensionales'!$M$24,'[1]Certificaciónes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'[1]Certificaciónes Pensionales'!$D$25:$Q$25</c15:sqref>
                  </c15:fullRef>
                </c:ext>
              </c:extLst>
              <c:f>('[1]Certificaciónes Pensionales'!$D$25,'[1]Certificaciónes Pensionales'!$G$25,'[1]Certificaciónes Pensionales'!$J$25,'[1]Certificaciónes Pensionales'!$M$25,'[1]Certificaciónes Pensionales'!$P$25)</c:f>
              <c:numCache>
                <c:formatCode>General</c:formatCode>
                <c:ptCount val="5"/>
                <c:pt idx="0">
                  <c:v>0.2</c:v>
                </c:pt>
                <c:pt idx="1">
                  <c:v>0.2</c:v>
                </c:pt>
                <c:pt idx="2">
                  <c:v>0.2</c:v>
                </c:pt>
                <c:pt idx="3">
                  <c:v>0.2</c:v>
                </c:pt>
                <c:pt idx="4">
                  <c:v>0.8</c:v>
                </c:pt>
              </c:numCache>
            </c:numRef>
          </c:val>
          <c:smooth val="0"/>
          <c:extLst>
            <c:ext xmlns:c16="http://schemas.microsoft.com/office/drawing/2014/chart" uri="{C3380CC4-5D6E-409C-BE32-E72D297353CC}">
              <c16:uniqueId val="{00000002-F0E3-4207-9E8C-15D49B917BC5}"/>
            </c:ext>
          </c:extLst>
        </c:ser>
        <c:dLbls>
          <c:showLegendKey val="0"/>
          <c:showVal val="0"/>
          <c:showCatName val="0"/>
          <c:showSerName val="0"/>
          <c:showPercent val="0"/>
          <c:showBubbleSize val="0"/>
        </c:dLbls>
        <c:marker val="1"/>
        <c:smooth val="0"/>
        <c:axId val="-1443163792"/>
        <c:axId val="-1443159984"/>
      </c:lineChart>
      <c:catAx>
        <c:axId val="-14431637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9984"/>
        <c:crosses val="autoZero"/>
        <c:auto val="1"/>
        <c:lblAlgn val="ctr"/>
        <c:lblOffset val="100"/>
        <c:noMultiLvlLbl val="0"/>
      </c:catAx>
      <c:valAx>
        <c:axId val="-14431599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3792"/>
        <c:crosses val="autoZero"/>
        <c:crossBetween val="between"/>
      </c:valAx>
      <c:spPr>
        <a:noFill/>
        <a:ln w="25400">
          <a:noFill/>
        </a:ln>
      </c:spPr>
    </c:plotArea>
    <c:legend>
      <c:legendPos val="b"/>
      <c:layout>
        <c:manualLayout>
          <c:xMode val="edge"/>
          <c:yMode val="edge"/>
          <c:x val="0.43625880219518015"/>
          <c:y val="0.88126531058617674"/>
          <c:w val="0.12748231925554759"/>
          <c:h val="0.1187346894138232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'Bienestar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3C9-49BE-958E-552DF0B821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C3C9-49BE-958E-552DF0B82184}"/>
            </c:ext>
          </c:extLst>
        </c:ser>
        <c:ser>
          <c:idx val="1"/>
          <c:order val="1"/>
          <c:tx>
            <c:strRef>
              <c:f>'Bienestar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C3C9-49BE-958E-552DF0B82184}"/>
            </c:ext>
          </c:extLst>
        </c:ser>
        <c:dLbls>
          <c:dLblPos val="ctr"/>
          <c:showLegendKey val="0"/>
          <c:showVal val="1"/>
          <c:showCatName val="0"/>
          <c:showSerName val="0"/>
          <c:showPercent val="0"/>
          <c:showBubbleSize val="0"/>
        </c:dLbls>
        <c:marker val="1"/>
        <c:smooth val="0"/>
        <c:axId val="1119633936"/>
        <c:axId val="1119790320"/>
      </c:lineChart>
      <c:catAx>
        <c:axId val="111963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790320"/>
        <c:crosses val="autoZero"/>
        <c:auto val="1"/>
        <c:lblAlgn val="ctr"/>
        <c:lblOffset val="100"/>
        <c:noMultiLvlLbl val="0"/>
      </c:catAx>
      <c:valAx>
        <c:axId val="1119790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63393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'Capacitaciones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A5A5-4B14-81B2-A0ED3B1D88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A5A5-4B14-81B2-A0ED3B1D880F}"/>
            </c:ext>
          </c:extLst>
        </c:ser>
        <c:ser>
          <c:idx val="1"/>
          <c:order val="1"/>
          <c:tx>
            <c:strRef>
              <c:f>'Capacitaciones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A5A5-4B14-81B2-A0ED3B1D880F}"/>
            </c:ext>
          </c:extLst>
        </c:ser>
        <c:dLbls>
          <c:dLblPos val="ctr"/>
          <c:showLegendKey val="0"/>
          <c:showVal val="1"/>
          <c:showCatName val="0"/>
          <c:showSerName val="0"/>
          <c:showPercent val="0"/>
          <c:showBubbleSize val="0"/>
        </c:dLbls>
        <c:marker val="1"/>
        <c:smooth val="0"/>
        <c:axId val="1119791952"/>
        <c:axId val="1404526144"/>
      </c:lineChart>
      <c:catAx>
        <c:axId val="11197919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4526144"/>
        <c:crosses val="autoZero"/>
        <c:auto val="1"/>
        <c:lblAlgn val="ctr"/>
        <c:lblOffset val="100"/>
        <c:noMultiLvlLbl val="0"/>
      </c:catAx>
      <c:valAx>
        <c:axId val="140452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791952"/>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Capacitaciones!$C$28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4162-4B86-8EBE-DF76CF46E2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Capacitaciones!$D$28:$Q$28</c:f>
              <c:numCache>
                <c:formatCode>General</c:formatCode>
                <c:ptCount val="14"/>
                <c:pt idx="0">
                  <c:v>100</c:v>
                </c:pt>
                <c:pt idx="3">
                  <c:v>100</c:v>
                </c:pt>
                <c:pt idx="6">
                  <c:v>100</c:v>
                </c:pt>
                <c:pt idx="9">
                  <c:v>0</c:v>
                </c:pt>
                <c:pt idx="12">
                  <c:v>100</c:v>
                </c:pt>
              </c:numCache>
            </c:numRef>
          </c:val>
          <c:extLst>
            <c:ext xmlns:c16="http://schemas.microsoft.com/office/drawing/2014/chart" uri="{C3380CC4-5D6E-409C-BE32-E72D297353CC}">
              <c16:uniqueId val="{00000001-4162-4B86-8EBE-DF76CF46E264}"/>
            </c:ext>
          </c:extLst>
        </c:ser>
        <c:ser>
          <c:idx val="1"/>
          <c:order val="1"/>
          <c:tx>
            <c:strRef>
              <c:f>Capacitaciones!$C$25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4162-4B86-8EBE-DF76CF46E264}"/>
            </c:ext>
          </c:extLst>
        </c:ser>
        <c:dLbls>
          <c:dLblPos val="ctr"/>
          <c:showLegendKey val="0"/>
          <c:showVal val="1"/>
          <c:showCatName val="0"/>
          <c:showSerName val="0"/>
          <c:showPercent val="0"/>
          <c:showBubbleSize val="0"/>
        </c:dLbls>
        <c:gapWidth val="150"/>
        <c:axId val="1395387664"/>
        <c:axId val="1395395824"/>
      </c:barChart>
      <c:catAx>
        <c:axId val="139538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5824"/>
        <c:crosses val="autoZero"/>
        <c:auto val="1"/>
        <c:lblAlgn val="ctr"/>
        <c:lblOffset val="100"/>
        <c:noMultiLvlLbl val="0"/>
      </c:catAx>
      <c:valAx>
        <c:axId val="13953958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95387664"/>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Bienestar!$C$28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FF03-4DBB-9061-BCD943F571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Bienestar!$D$28:$Q$28</c:f>
              <c:numCache>
                <c:formatCode>0.00</c:formatCode>
                <c:ptCount val="14"/>
                <c:pt idx="0">
                  <c:v>93.75</c:v>
                </c:pt>
                <c:pt idx="3" formatCode="0">
                  <c:v>96.19289340101524</c:v>
                </c:pt>
                <c:pt idx="6" formatCode="0">
                  <c:v>95.982142857142861</c:v>
                </c:pt>
                <c:pt idx="9" formatCode="0">
                  <c:v>0</c:v>
                </c:pt>
                <c:pt idx="12" formatCode="0">
                  <c:v>95.982142857142861</c:v>
                </c:pt>
              </c:numCache>
            </c:numRef>
          </c:val>
          <c:extLst>
            <c:ext xmlns:c16="http://schemas.microsoft.com/office/drawing/2014/chart" uri="{C3380CC4-5D6E-409C-BE32-E72D297353CC}">
              <c16:uniqueId val="{00000001-FF03-4DBB-9061-BCD943F5719B}"/>
            </c:ext>
          </c:extLst>
        </c:ser>
        <c:ser>
          <c:idx val="1"/>
          <c:order val="1"/>
          <c:tx>
            <c:strRef>
              <c:f>Bienestar!$C$25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FF03-4DBB-9061-BCD943F5719B}"/>
            </c:ext>
          </c:extLst>
        </c:ser>
        <c:dLbls>
          <c:dLblPos val="ctr"/>
          <c:showLegendKey val="0"/>
          <c:showVal val="1"/>
          <c:showCatName val="0"/>
          <c:showSerName val="0"/>
          <c:showPercent val="0"/>
          <c:showBubbleSize val="0"/>
        </c:dLbls>
        <c:gapWidth val="150"/>
        <c:axId val="1395398000"/>
        <c:axId val="1395399088"/>
      </c:barChart>
      <c:catAx>
        <c:axId val="1395398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9088"/>
        <c:crosses val="autoZero"/>
        <c:auto val="1"/>
        <c:lblAlgn val="ctr"/>
        <c:lblOffset val="100"/>
        <c:noMultiLvlLbl val="0"/>
      </c:catAx>
      <c:valAx>
        <c:axId val="1395399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39539800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Desempeño'!$C$28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114-4EEF-B517-122FB30531E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Desempeño'!$D$28:$Q$28</c15:sqref>
                  </c15:fullRef>
                </c:ext>
              </c:extLst>
              <c:f>(' Desempeño'!$D$28,' Desempeño'!$J$28,' Desempeño'!$P$28:$Q$28)</c:f>
              <c:numCache>
                <c:formatCode>0</c:formatCode>
                <c:ptCount val="4"/>
                <c:pt idx="0">
                  <c:v>100</c:v>
                </c:pt>
                <c:pt idx="1">
                  <c:v>0</c:v>
                </c:pt>
              </c:numCache>
            </c:numRef>
          </c:val>
          <c:extLst>
            <c:ext xmlns:c16="http://schemas.microsoft.com/office/drawing/2014/chart" uri="{C3380CC4-5D6E-409C-BE32-E72D297353CC}">
              <c16:uniqueId val="{00000001-C114-4EEF-B517-122FB30531EB}"/>
            </c:ext>
          </c:extLst>
        </c:ser>
        <c:ser>
          <c:idx val="1"/>
          <c:order val="1"/>
          <c:tx>
            <c:strRef>
              <c:f>' Desempeño'!$C$25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Desempeño'!$D$25:$Q$25</c15:sqref>
                  </c15:fullRef>
                </c:ext>
              </c:extLst>
              <c:f>(' Desempeño'!$D$25,' Desempeño'!$J$25,' Desempeño'!$P$25:$Q$25)</c:f>
              <c:numCache>
                <c:formatCode>0</c:formatCode>
                <c:ptCount val="4"/>
                <c:pt idx="0">
                  <c:v>100</c:v>
                </c:pt>
                <c:pt idx="1">
                  <c:v>100</c:v>
                </c:pt>
              </c:numCache>
            </c:numRef>
          </c:val>
          <c:extLst>
            <c:ext xmlns:c16="http://schemas.microsoft.com/office/drawing/2014/chart" uri="{C3380CC4-5D6E-409C-BE32-E72D297353CC}">
              <c16:uniqueId val="{00000002-C114-4EEF-B517-122FB30531EB}"/>
            </c:ext>
          </c:extLst>
        </c:ser>
        <c:dLbls>
          <c:dLblPos val="ctr"/>
          <c:showLegendKey val="0"/>
          <c:showVal val="1"/>
          <c:showCatName val="0"/>
          <c:showSerName val="0"/>
          <c:showPercent val="0"/>
          <c:showBubbleSize val="0"/>
        </c:dLbls>
        <c:gapWidth val="150"/>
        <c:axId val="1395388208"/>
        <c:axId val="1395388752"/>
      </c:barChart>
      <c:catAx>
        <c:axId val="139538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88752"/>
        <c:crosses val="autoZero"/>
        <c:auto val="1"/>
        <c:lblAlgn val="ctr"/>
        <c:lblOffset val="100"/>
        <c:noMultiLvlLbl val="0"/>
      </c:catAx>
      <c:valAx>
        <c:axId val="1395388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88208"/>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Teletrabajo!$C$28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7B0-4552-9936-66EFE925E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Teletrabajo!$D$28:$Q$28</c:f>
              <c:numCache>
                <c:formatCode>0.00</c:formatCode>
                <c:ptCount val="14"/>
                <c:pt idx="0">
                  <c:v>100</c:v>
                </c:pt>
                <c:pt idx="6">
                  <c:v>0</c:v>
                </c:pt>
              </c:numCache>
            </c:numRef>
          </c:val>
          <c:extLst>
            <c:ext xmlns:c16="http://schemas.microsoft.com/office/drawing/2014/chart" uri="{C3380CC4-5D6E-409C-BE32-E72D297353CC}">
              <c16:uniqueId val="{00000001-07B0-4552-9936-66EFE925EC5F}"/>
            </c:ext>
          </c:extLst>
        </c:ser>
        <c:ser>
          <c:idx val="1"/>
          <c:order val="1"/>
          <c:tx>
            <c:strRef>
              <c:f>Teletrabajo!$C$25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Teletrabajo!$D$25:$Q$25</c:f>
              <c:numCache>
                <c:formatCode>General</c:formatCode>
                <c:ptCount val="14"/>
                <c:pt idx="0">
                  <c:v>100</c:v>
                </c:pt>
                <c:pt idx="6">
                  <c:v>100</c:v>
                </c:pt>
              </c:numCache>
            </c:numRef>
          </c:val>
          <c:extLst>
            <c:ext xmlns:c16="http://schemas.microsoft.com/office/drawing/2014/chart" uri="{C3380CC4-5D6E-409C-BE32-E72D297353CC}">
              <c16:uniqueId val="{00000002-07B0-4552-9936-66EFE925EC5F}"/>
            </c:ext>
          </c:extLst>
        </c:ser>
        <c:dLbls>
          <c:dLblPos val="ctr"/>
          <c:showLegendKey val="0"/>
          <c:showVal val="1"/>
          <c:showCatName val="0"/>
          <c:showSerName val="0"/>
          <c:showPercent val="0"/>
          <c:showBubbleSize val="0"/>
        </c:dLbls>
        <c:gapWidth val="150"/>
        <c:axId val="1285177456"/>
        <c:axId val="1285178544"/>
      </c:barChart>
      <c:catAx>
        <c:axId val="128517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78544"/>
        <c:crosses val="autoZero"/>
        <c:auto val="1"/>
        <c:lblAlgn val="ctr"/>
        <c:lblOffset val="100"/>
        <c:noMultiLvlLbl val="0"/>
      </c:catAx>
      <c:valAx>
        <c:axId val="128517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'Inducciones Nuevos'!$C$28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64D6-461E-94A8-8402F7ED42B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Nuevos'!$D$28:$Q$28</c:f>
              <c:numCache>
                <c:formatCode>0.00</c:formatCode>
                <c:ptCount val="14"/>
                <c:pt idx="0">
                  <c:v>92.391304347826093</c:v>
                </c:pt>
                <c:pt idx="3" formatCode="0">
                  <c:v>100</c:v>
                </c:pt>
                <c:pt idx="6">
                  <c:v>92.307692307692307</c:v>
                </c:pt>
                <c:pt idx="9">
                  <c:v>0</c:v>
                </c:pt>
                <c:pt idx="12">
                  <c:v>98.029556650246306</c:v>
                </c:pt>
              </c:numCache>
            </c:numRef>
          </c:val>
          <c:extLst>
            <c:ext xmlns:c16="http://schemas.microsoft.com/office/drawing/2014/chart" uri="{C3380CC4-5D6E-409C-BE32-E72D297353CC}">
              <c16:uniqueId val="{00000001-64D6-461E-94A8-8402F7ED42B0}"/>
            </c:ext>
          </c:extLst>
        </c:ser>
        <c:ser>
          <c:idx val="1"/>
          <c:order val="1"/>
          <c:tx>
            <c:strRef>
              <c:f>'Inducciones Nuevos'!$C$25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Nuevos'!$D$25:$Q$25</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64D6-461E-94A8-8402F7ED42B0}"/>
            </c:ext>
          </c:extLst>
        </c:ser>
        <c:dLbls>
          <c:dLblPos val="ctr"/>
          <c:showLegendKey val="0"/>
          <c:showVal val="1"/>
          <c:showCatName val="0"/>
          <c:showSerName val="0"/>
          <c:showPercent val="0"/>
          <c:showBubbleSize val="0"/>
        </c:dLbls>
        <c:gapWidth val="150"/>
        <c:axId val="1285179632"/>
        <c:axId val="1285180720"/>
      </c:barChart>
      <c:catAx>
        <c:axId val="1285179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80720"/>
        <c:crosses val="autoZero"/>
        <c:auto val="1"/>
        <c:lblAlgn val="ctr"/>
        <c:lblOffset val="100"/>
        <c:noMultiLvlLbl val="0"/>
      </c:catAx>
      <c:valAx>
        <c:axId val="1285180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9632"/>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4983325571"/>
          <c:y val="2.6921144521602249E-2"/>
          <c:w val="0.79227975011097762"/>
          <c:h val="0.72852615583812608"/>
        </c:manualLayout>
      </c:layout>
      <c:barChart>
        <c:barDir val="col"/>
        <c:grouping val="clustered"/>
        <c:varyColors val="0"/>
        <c:ser>
          <c:idx val="0"/>
          <c:order val="0"/>
          <c:tx>
            <c:strRef>
              <c:f>'Movimientos de Personal'!$C$28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ED5-4847-8D13-0A032F8F3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Personal'!$D$28:$Q$28</c:f>
              <c:numCache>
                <c:formatCode>General</c:formatCode>
                <c:ptCount val="14"/>
                <c:pt idx="0">
                  <c:v>100</c:v>
                </c:pt>
                <c:pt idx="3">
                  <c:v>100</c:v>
                </c:pt>
                <c:pt idx="6">
                  <c:v>100</c:v>
                </c:pt>
                <c:pt idx="9">
                  <c:v>0</c:v>
                </c:pt>
                <c:pt idx="12" formatCode="0%">
                  <c:v>1</c:v>
                </c:pt>
              </c:numCache>
            </c:numRef>
          </c:val>
          <c:extLst>
            <c:ext xmlns:c16="http://schemas.microsoft.com/office/drawing/2014/chart" uri="{C3380CC4-5D6E-409C-BE32-E72D297353CC}">
              <c16:uniqueId val="{00000001-0ED5-4847-8D13-0A032F8F3439}"/>
            </c:ext>
          </c:extLst>
        </c:ser>
        <c:ser>
          <c:idx val="1"/>
          <c:order val="1"/>
          <c:tx>
            <c:strRef>
              <c:f>'Movimientos de Personal'!$C$25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Personal'!$D$25:$Q$25</c:f>
              <c:numCache>
                <c:formatCode>0</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2-0ED5-4847-8D13-0A032F8F3439}"/>
            </c:ext>
          </c:extLst>
        </c:ser>
        <c:dLbls>
          <c:dLblPos val="ctr"/>
          <c:showLegendKey val="0"/>
          <c:showVal val="1"/>
          <c:showCatName val="0"/>
          <c:showSerName val="0"/>
          <c:showPercent val="0"/>
          <c:showBubbleSize val="0"/>
        </c:dLbls>
        <c:gapWidth val="150"/>
        <c:axId val="1285183984"/>
        <c:axId val="1119637200"/>
      </c:barChart>
      <c:catAx>
        <c:axId val="12851839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637200"/>
        <c:crosses val="autoZero"/>
        <c:auto val="1"/>
        <c:lblAlgn val="ctr"/>
        <c:lblOffset val="100"/>
        <c:noMultiLvlLbl val="0"/>
      </c:catAx>
      <c:valAx>
        <c:axId val="1119637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85183984"/>
        <c:crosses val="autoZero"/>
        <c:crossBetween val="between"/>
      </c:valAx>
      <c:spPr>
        <a:noFill/>
        <a:ln>
          <a:noFill/>
        </a:ln>
        <a:effectLst/>
      </c:spPr>
    </c:plotArea>
    <c:legend>
      <c:legendPos val="b"/>
      <c:layout>
        <c:manualLayout>
          <c:xMode val="edge"/>
          <c:yMode val="edge"/>
          <c:x val="0.43625879148002339"/>
          <c:y val="0.88126562684384979"/>
          <c:w val="9.4151120747538342E-2"/>
          <c:h val="0.1187344850035752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42EF-443B-BD22-DBFFF6FA721D}"/>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'[1]Novedades de Nomina'!$D$24:$Q$24</c:f>
              <c:strCache>
                <c:ptCount val="14"/>
                <c:pt idx="0">
                  <c:v>Trimestre I</c:v>
                </c:pt>
                <c:pt idx="3">
                  <c:v>Trimestre II</c:v>
                </c:pt>
                <c:pt idx="6">
                  <c:v>Trimestre III</c:v>
                </c:pt>
                <c:pt idx="9">
                  <c:v>Trimestre IV</c:v>
                </c:pt>
                <c:pt idx="12">
                  <c:v>TOTAL PERIODO</c:v>
                </c:pt>
              </c:strCache>
            </c:strRef>
          </c:cat>
          <c:val>
            <c:numRef>
              <c:f>'[1]Novedades de Nomina'!$D$28:$Q$28</c:f>
              <c:numCache>
                <c:formatCode>General</c:formatCode>
                <c:ptCount val="14"/>
                <c:pt idx="0">
                  <c:v>100</c:v>
                </c:pt>
                <c:pt idx="3">
                  <c:v>0</c:v>
                </c:pt>
                <c:pt idx="6">
                  <c:v>0</c:v>
                </c:pt>
                <c:pt idx="9">
                  <c:v>0</c:v>
                </c:pt>
                <c:pt idx="12">
                  <c:v>100</c:v>
                </c:pt>
              </c:numCache>
            </c:numRef>
          </c:val>
          <c:smooth val="0"/>
          <c:extLst>
            <c:ext xmlns:c16="http://schemas.microsoft.com/office/drawing/2014/chart" uri="{C3380CC4-5D6E-409C-BE32-E72D297353CC}">
              <c16:uniqueId val="{00000001-42EF-443B-BD22-DBFFF6FA721D}"/>
            </c:ext>
          </c:extLst>
        </c:ser>
        <c:ser>
          <c:idx val="1"/>
          <c:order val="1"/>
          <c:tx>
            <c:strRef>
              <c:f>'[1]Novedades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'[1]Novedades de Nomina'!$D$24:$Q$24</c:f>
              <c:strCache>
                <c:ptCount val="14"/>
                <c:pt idx="0">
                  <c:v>Trimestre I</c:v>
                </c:pt>
                <c:pt idx="3">
                  <c:v>Trimestre II</c:v>
                </c:pt>
                <c:pt idx="6">
                  <c:v>Trimestre III</c:v>
                </c:pt>
                <c:pt idx="9">
                  <c:v>Trimestre IV</c:v>
                </c:pt>
                <c:pt idx="12">
                  <c:v>TOTAL PERIODO</c:v>
                </c:pt>
              </c:strCache>
            </c:strRef>
          </c:cat>
          <c:val>
            <c:numRef>
              <c:f>'[1]Novedades de Nomina'!$D$25:$Q$25</c:f>
              <c:numCache>
                <c:formatCode>General</c:formatCode>
                <c:ptCount val="14"/>
                <c:pt idx="0">
                  <c:v>0.1</c:v>
                </c:pt>
                <c:pt idx="3">
                  <c:v>0.2</c:v>
                </c:pt>
                <c:pt idx="6">
                  <c:v>0.25</c:v>
                </c:pt>
                <c:pt idx="9">
                  <c:v>0.25</c:v>
                </c:pt>
                <c:pt idx="12">
                  <c:v>0.8</c:v>
                </c:pt>
              </c:numCache>
            </c:numRef>
          </c:val>
          <c:smooth val="0"/>
          <c:extLst>
            <c:ext xmlns:c16="http://schemas.microsoft.com/office/drawing/2014/chart" uri="{C3380CC4-5D6E-409C-BE32-E72D297353CC}">
              <c16:uniqueId val="{00000002-42EF-443B-BD22-DBFFF6FA721D}"/>
            </c:ext>
          </c:extLst>
        </c:ser>
        <c:dLbls>
          <c:showLegendKey val="0"/>
          <c:showVal val="0"/>
          <c:showCatName val="0"/>
          <c:showSerName val="0"/>
          <c:showPercent val="0"/>
          <c:showBubbleSize val="0"/>
        </c:dLbls>
        <c:marker val="1"/>
        <c:smooth val="0"/>
        <c:axId val="-1443163248"/>
        <c:axId val="-1443158352"/>
      </c:lineChart>
      <c:catAx>
        <c:axId val="-14431632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352"/>
        <c:crosses val="autoZero"/>
        <c:auto val="1"/>
        <c:lblAlgn val="ctr"/>
        <c:lblOffset val="100"/>
        <c:noMultiLvlLbl val="0"/>
      </c:catAx>
      <c:valAx>
        <c:axId val="-1443158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3248"/>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B282-4F0B-AA52-D025FB547723}"/>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('[1]Novedades de Nomina'!$D$28,'[1]Novedades de Nomina'!$G$28,'[1]Novedades de Nomina'!$J$28,'[1]Novedades de Nomina'!$M$28,'[1]Novedades de Nomina'!$P$28)</c:f>
              <c:numCache>
                <c:formatCode>General</c:formatCode>
                <c:ptCount val="5"/>
                <c:pt idx="0">
                  <c:v>100</c:v>
                </c:pt>
                <c:pt idx="1">
                  <c:v>0</c:v>
                </c:pt>
                <c:pt idx="2">
                  <c:v>0</c:v>
                </c:pt>
                <c:pt idx="3">
                  <c:v>0</c:v>
                </c:pt>
                <c:pt idx="4">
                  <c:v>100</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B282-4F0B-AA52-D025FB547723}"/>
            </c:ext>
          </c:extLst>
        </c:ser>
        <c:ser>
          <c:idx val="1"/>
          <c:order val="1"/>
          <c:tx>
            <c:strRef>
              <c:f>'[1]Novedades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('[1]Novedades de Nomina'!$D$25,'[1]Novedades de Nomina'!$G$25,'[1]Novedades de Nomina'!$J$25,'[1]Novedades de Nomina'!$M$25,'[1]Novedades de Nomina'!$P$25)</c:f>
              <c:numCache>
                <c:formatCode>General</c:formatCode>
                <c:ptCount val="5"/>
                <c:pt idx="0">
                  <c:v>0.1</c:v>
                </c:pt>
                <c:pt idx="1">
                  <c:v>0.2</c:v>
                </c:pt>
                <c:pt idx="2">
                  <c:v>0.25</c:v>
                </c:pt>
                <c:pt idx="3">
                  <c:v>0.25</c:v>
                </c:pt>
                <c:pt idx="4">
                  <c:v>0.8</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B282-4F0B-AA52-D025FB547723}"/>
            </c:ext>
          </c:extLst>
        </c:ser>
        <c:dLbls>
          <c:showLegendKey val="0"/>
          <c:showVal val="0"/>
          <c:showCatName val="0"/>
          <c:showSerName val="0"/>
          <c:showPercent val="0"/>
          <c:showBubbleSize val="0"/>
        </c:dLbls>
        <c:marker val="1"/>
        <c:smooth val="0"/>
        <c:axId val="-1443152912"/>
        <c:axId val="-1443157808"/>
      </c:lineChart>
      <c:catAx>
        <c:axId val="-14431529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7808"/>
        <c:crosses val="autoZero"/>
        <c:auto val="1"/>
        <c:lblAlgn val="ctr"/>
        <c:lblOffset val="100"/>
        <c:noMultiLvlLbl val="0"/>
      </c:catAx>
      <c:valAx>
        <c:axId val="-14431578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52912"/>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emf"/><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1.emf"/><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866775</xdr:colOff>
      <xdr:row>1</xdr:row>
      <xdr:rowOff>28575</xdr:rowOff>
    </xdr:from>
    <xdr:ext cx="752475" cy="875180"/>
    <xdr:pic>
      <xdr:nvPicPr>
        <xdr:cNvPr id="2" name="Imagen 3">
          <a:extLst>
            <a:ext uri="{FF2B5EF4-FFF2-40B4-BE49-F238E27FC236}">
              <a16:creationId xmlns:a16="http://schemas.microsoft.com/office/drawing/2014/main" id="{0CF6AA85-CDEB-4DDB-958D-87AFE0A73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200025"/>
          <a:ext cx="752475" cy="87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148320</xdr:colOff>
      <xdr:row>28</xdr:row>
      <xdr:rowOff>131989</xdr:rowOff>
    </xdr:from>
    <xdr:to>
      <xdr:col>22</xdr:col>
      <xdr:colOff>367392</xdr:colOff>
      <xdr:row>39</xdr:row>
      <xdr:rowOff>122463</xdr:rowOff>
    </xdr:to>
    <xdr:graphicFrame macro="">
      <xdr:nvGraphicFramePr>
        <xdr:cNvPr id="3" name="1 Gráfico">
          <a:extLst>
            <a:ext uri="{FF2B5EF4-FFF2-40B4-BE49-F238E27FC236}">
              <a16:creationId xmlns:a16="http://schemas.microsoft.com/office/drawing/2014/main" id="{8169DB2C-BEFE-41BF-911E-1765CF8B9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6AC0DB14-0114-4532-BC95-484A03E68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06D51268-C37B-47CA-8CEE-D3502140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1B934103-0BFE-4EA4-8008-593568F26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7073E5D-8FED-4DAA-B7FF-6774C1C882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37E461D-376B-4352-A133-973E122E2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755B665-1E6C-4407-B487-114CA7B054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AAB0EB98-090E-4876-BCFA-15670ACE6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DEA11F3D-79AA-4D1D-BD20-297065D37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CAA0716-B3ED-4A5B-9078-ED7561A51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E74F663-2C76-4CFC-9F01-E06303920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FDE18F2-9A07-49BE-A5F4-7D2C631E9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ABCC2475-979B-4778-B4C2-C54C9B69308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9A75A0B0-418D-49C1-A1F7-70EE25FAB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5C9C8C5-E516-4E30-8C6A-168EB1337B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20194AA3-18D8-409D-8522-101683B8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BF86BAD-BCF9-4D01-A9D6-382B9DBBDD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635AE2-200B-4C8C-8FAE-ACD253F71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23B5ED7-C7EC-4873-A141-B4D049BFD0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939CF9DB-8E9D-4826-A9EE-91E4E98F3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F1AE30D1-C89F-4584-BDAF-48291BBD5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02E8239C-D1AC-4D80-B9CF-F2E1BB247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A073613-D83D-4E3D-9451-23AED10A4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2AC362F6-9242-46B9-84FD-2C8A24BF78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BA7D99D2-CD66-4FBD-8366-FB87FD5D1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Indicadores%20de%20Gestion\A&#241;o%202025\14.%20Gesti&#243;n%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de Incapacidades"/>
      <sheetName val="Liquidaciónes de Cesantias"/>
      <sheetName val="Certificaciónes Pensionales"/>
      <sheetName val="Contrataciónes Radicadas"/>
      <sheetName val="Seguimiento Contractual"/>
      <sheetName val="Novedades de Nomina"/>
      <sheetName val="Informes Finales Radicados"/>
    </sheetNames>
    <sheetDataSet>
      <sheetData sheetId="0">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0.1</v>
          </cell>
          <cell r="E25"/>
          <cell r="F25"/>
          <cell r="G25">
            <v>0.25</v>
          </cell>
          <cell r="H25"/>
          <cell r="I25"/>
          <cell r="J25">
            <v>0.25</v>
          </cell>
          <cell r="K25"/>
          <cell r="L25"/>
          <cell r="M25">
            <v>0.2</v>
          </cell>
          <cell r="N25"/>
          <cell r="O25"/>
          <cell r="P25">
            <v>0.8</v>
          </cell>
          <cell r="Q25"/>
        </row>
        <row r="28">
          <cell r="C28" t="str">
            <v xml:space="preserve">Resultados </v>
          </cell>
          <cell r="D28">
            <v>86.36363636363636</v>
          </cell>
          <cell r="E28"/>
          <cell r="F28"/>
          <cell r="G28" t="e">
            <v>#DIV/0!</v>
          </cell>
          <cell r="H28"/>
          <cell r="I28"/>
          <cell r="J28" t="e">
            <v>#DIV/0!</v>
          </cell>
          <cell r="K28"/>
          <cell r="L28"/>
          <cell r="M28" t="e">
            <v>#DIV/0!</v>
          </cell>
          <cell r="N28"/>
          <cell r="O28"/>
          <cell r="P28">
            <v>86.36363636363636</v>
          </cell>
          <cell r="Q28"/>
        </row>
        <row r="96">
          <cell r="H96" t="str">
            <v xml:space="preserve">Eficacia </v>
          </cell>
        </row>
        <row r="97">
          <cell r="H97" t="str">
            <v xml:space="preserve">Eficiencia </v>
          </cell>
        </row>
        <row r="98">
          <cell r="H98" t="str">
            <v>Efectividad</v>
          </cell>
        </row>
      </sheetData>
      <sheetData sheetId="1">
        <row r="25">
          <cell r="C25" t="str">
            <v>Meta</v>
          </cell>
          <cell r="D25">
            <v>0.23</v>
          </cell>
          <cell r="G25">
            <v>0.23</v>
          </cell>
          <cell r="J25">
            <v>0.23</v>
          </cell>
          <cell r="M25">
            <v>0.11</v>
          </cell>
          <cell r="P25">
            <v>0.8</v>
          </cell>
        </row>
        <row r="28">
          <cell r="C28" t="str">
            <v xml:space="preserve">Resultados </v>
          </cell>
          <cell r="D28">
            <v>1</v>
          </cell>
          <cell r="G28" t="e">
            <v>#DIV/0!</v>
          </cell>
          <cell r="J28" t="e">
            <v>#DIV/0!</v>
          </cell>
          <cell r="M28" t="e">
            <v>#DIV/0!</v>
          </cell>
          <cell r="P28">
            <v>1</v>
          </cell>
        </row>
        <row r="96">
          <cell r="H96" t="str">
            <v xml:space="preserve">Eficacia </v>
          </cell>
        </row>
        <row r="97">
          <cell r="H97" t="str">
            <v xml:space="preserve">Eficiencia </v>
          </cell>
        </row>
        <row r="98">
          <cell r="H98" t="str">
            <v>Efectividad</v>
          </cell>
        </row>
      </sheetData>
      <sheetData sheetId="2">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0.2</v>
          </cell>
          <cell r="E25"/>
          <cell r="F25"/>
          <cell r="G25">
            <v>0.2</v>
          </cell>
          <cell r="H25"/>
          <cell r="I25"/>
          <cell r="J25">
            <v>0.2</v>
          </cell>
          <cell r="K25"/>
          <cell r="L25"/>
          <cell r="M25">
            <v>0.2</v>
          </cell>
          <cell r="N25"/>
          <cell r="O25"/>
          <cell r="P25">
            <v>0.8</v>
          </cell>
          <cell r="Q25"/>
        </row>
        <row r="28">
          <cell r="C28" t="str">
            <v xml:space="preserve">Resultados </v>
          </cell>
          <cell r="D28">
            <v>100</v>
          </cell>
          <cell r="E28"/>
          <cell r="F28"/>
          <cell r="G28" t="e">
            <v>#DIV/0!</v>
          </cell>
          <cell r="H28"/>
          <cell r="I28"/>
          <cell r="J28" t="e">
            <v>#DIV/0!</v>
          </cell>
          <cell r="K28"/>
          <cell r="L28"/>
          <cell r="M28" t="e">
            <v>#DIV/0!</v>
          </cell>
          <cell r="N28"/>
          <cell r="O28"/>
          <cell r="P28">
            <v>100</v>
          </cell>
          <cell r="Q28"/>
        </row>
        <row r="96">
          <cell r="H96" t="str">
            <v xml:space="preserve">Eficacia </v>
          </cell>
        </row>
        <row r="97">
          <cell r="H97" t="str">
            <v xml:space="preserve">Eficiencia </v>
          </cell>
        </row>
        <row r="98">
          <cell r="H98" t="str">
            <v>Efectividad</v>
          </cell>
        </row>
      </sheetData>
      <sheetData sheetId="3"/>
      <sheetData sheetId="4"/>
      <sheetData sheetId="5">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0.1</v>
          </cell>
          <cell r="E25"/>
          <cell r="F25"/>
          <cell r="G25">
            <v>0.2</v>
          </cell>
          <cell r="H25"/>
          <cell r="I25"/>
          <cell r="J25">
            <v>0.25</v>
          </cell>
          <cell r="K25"/>
          <cell r="L25"/>
          <cell r="M25">
            <v>0.25</v>
          </cell>
          <cell r="N25"/>
          <cell r="O25"/>
          <cell r="P25">
            <v>0.8</v>
          </cell>
          <cell r="Q25"/>
        </row>
        <row r="28">
          <cell r="C28" t="str">
            <v xml:space="preserve">Resultados </v>
          </cell>
          <cell r="D28">
            <v>100</v>
          </cell>
          <cell r="E28"/>
          <cell r="F28"/>
          <cell r="G28" t="e">
            <v>#DIV/0!</v>
          </cell>
          <cell r="H28"/>
          <cell r="I28"/>
          <cell r="J28" t="e">
            <v>#DIV/0!</v>
          </cell>
          <cell r="K28"/>
          <cell r="L28"/>
          <cell r="M28" t="e">
            <v>#DIV/0!</v>
          </cell>
          <cell r="N28"/>
          <cell r="O28"/>
          <cell r="P28">
            <v>100</v>
          </cell>
          <cell r="Q28"/>
        </row>
        <row r="96">
          <cell r="H96" t="str">
            <v xml:space="preserve">Eficacia </v>
          </cell>
        </row>
        <row r="97">
          <cell r="H97" t="str">
            <v xml:space="preserve">Eficiencia </v>
          </cell>
        </row>
        <row r="98">
          <cell r="H98" t="str">
            <v>Efectividad</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opLeftCell="A14" zoomScale="85" zoomScaleNormal="85" zoomScaleSheetLayoutView="89" workbookViewId="0">
      <selection activeCell="K46" sqref="K46:Q46"/>
    </sheetView>
  </sheetViews>
  <sheetFormatPr baseColWidth="10" defaultColWidth="11.42578125" defaultRowHeight="12.75" x14ac:dyDescent="0.2"/>
  <cols>
    <col min="1" max="1" width="8.7109375" style="1" customWidth="1"/>
    <col min="2" max="2" width="2.42578125" style="1" customWidth="1"/>
    <col min="3" max="3" width="26.710937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134</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95</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96</v>
      </c>
      <c r="M9" s="166"/>
      <c r="N9" s="166"/>
      <c r="O9" s="166"/>
      <c r="P9" s="166"/>
      <c r="Q9" s="167"/>
      <c r="R9" s="3"/>
    </row>
    <row r="10" spans="2:18" ht="23.25" customHeight="1" thickBot="1" x14ac:dyDescent="0.25">
      <c r="B10" s="2"/>
      <c r="C10" s="4" t="s">
        <v>60</v>
      </c>
      <c r="D10" s="158" t="s">
        <v>94</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137</v>
      </c>
      <c r="D13" s="135"/>
      <c r="E13" s="138">
        <v>1</v>
      </c>
      <c r="F13" s="139"/>
      <c r="G13" s="141" t="s">
        <v>81</v>
      </c>
      <c r="H13" s="142"/>
      <c r="I13" s="134" t="s">
        <v>4</v>
      </c>
      <c r="J13" s="139"/>
      <c r="K13" s="141" t="s">
        <v>8</v>
      </c>
      <c r="L13" s="142"/>
      <c r="M13" s="134" t="s">
        <v>97</v>
      </c>
      <c r="N13" s="135"/>
      <c r="O13" s="145"/>
      <c r="P13" s="147" t="s">
        <v>78</v>
      </c>
      <c r="Q13" s="139"/>
      <c r="R13" s="3"/>
    </row>
    <row r="14" spans="2:18" ht="39"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100">
        <v>25</v>
      </c>
      <c r="E25" s="101"/>
      <c r="F25" s="102"/>
      <c r="G25" s="103">
        <v>30</v>
      </c>
      <c r="H25" s="104"/>
      <c r="I25" s="105"/>
      <c r="J25" s="103">
        <v>25</v>
      </c>
      <c r="K25" s="104"/>
      <c r="L25" s="105"/>
      <c r="M25" s="103">
        <v>20</v>
      </c>
      <c r="N25" s="104"/>
      <c r="O25" s="104"/>
      <c r="P25" s="106">
        <v>100</v>
      </c>
      <c r="Q25" s="107"/>
      <c r="R25" s="3"/>
    </row>
    <row r="26" spans="2:20" x14ac:dyDescent="0.2">
      <c r="B26" s="2"/>
      <c r="C26" s="33" t="s">
        <v>15</v>
      </c>
      <c r="D26" s="89">
        <v>160</v>
      </c>
      <c r="E26" s="90"/>
      <c r="F26" s="91"/>
      <c r="G26" s="89">
        <v>173</v>
      </c>
      <c r="H26" s="90"/>
      <c r="I26" s="108"/>
      <c r="J26" s="92">
        <v>152</v>
      </c>
      <c r="K26" s="90"/>
      <c r="L26" s="91"/>
      <c r="M26" s="92"/>
      <c r="N26" s="90"/>
      <c r="O26" s="90"/>
      <c r="P26" s="93"/>
      <c r="Q26" s="94"/>
      <c r="R26" s="3"/>
    </row>
    <row r="27" spans="2:20" ht="15.75" customHeight="1" x14ac:dyDescent="0.2">
      <c r="B27" s="2"/>
      <c r="C27" s="33" t="s">
        <v>36</v>
      </c>
      <c r="D27" s="89">
        <v>616</v>
      </c>
      <c r="E27" s="90"/>
      <c r="F27" s="91"/>
      <c r="G27" s="89">
        <v>616</v>
      </c>
      <c r="H27" s="90"/>
      <c r="I27" s="91"/>
      <c r="J27" s="89">
        <v>616</v>
      </c>
      <c r="K27" s="90"/>
      <c r="L27" s="91"/>
      <c r="M27" s="92"/>
      <c r="N27" s="90"/>
      <c r="O27" s="90"/>
      <c r="P27" s="93"/>
      <c r="Q27" s="94"/>
      <c r="R27" s="3"/>
    </row>
    <row r="28" spans="2:20" ht="15.75" customHeight="1" thickBot="1" x14ac:dyDescent="0.25">
      <c r="B28" s="2"/>
      <c r="C28" s="32" t="s">
        <v>29</v>
      </c>
      <c r="D28" s="95">
        <f>(D26/D27)*100</f>
        <v>25.97402597402597</v>
      </c>
      <c r="E28" s="96"/>
      <c r="F28" s="97"/>
      <c r="G28" s="95">
        <f>(G26/G27)*100</f>
        <v>28.084415584415584</v>
      </c>
      <c r="H28" s="96"/>
      <c r="I28" s="97"/>
      <c r="J28" s="95">
        <f>(J26/J27)*100</f>
        <v>24.675324675324674</v>
      </c>
      <c r="K28" s="96"/>
      <c r="L28" s="97"/>
      <c r="M28" s="95" t="e">
        <f>(M26/M27)*100</f>
        <v>#DIV/0!</v>
      </c>
      <c r="N28" s="96"/>
      <c r="O28" s="96"/>
      <c r="P28" s="98">
        <v>1</v>
      </c>
      <c r="Q28" s="99"/>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38.25" customHeight="1" thickBot="1" x14ac:dyDescent="0.25">
      <c r="B44" s="2"/>
      <c r="C44" s="10" t="s">
        <v>18</v>
      </c>
      <c r="D44" s="46">
        <v>45754</v>
      </c>
      <c r="E44" s="75" t="s">
        <v>138</v>
      </c>
      <c r="F44" s="76"/>
      <c r="G44" s="76"/>
      <c r="H44" s="76"/>
      <c r="I44" s="76"/>
      <c r="J44" s="77"/>
      <c r="K44" s="75"/>
      <c r="L44" s="76"/>
      <c r="M44" s="76"/>
      <c r="N44" s="76"/>
      <c r="O44" s="76"/>
      <c r="P44" s="76"/>
      <c r="Q44" s="77"/>
      <c r="R44" s="3"/>
    </row>
    <row r="45" spans="2:18" ht="59.25" customHeight="1" thickBot="1" x14ac:dyDescent="0.25">
      <c r="B45" s="2"/>
      <c r="C45" s="10" t="s">
        <v>19</v>
      </c>
      <c r="D45" s="46">
        <v>45845</v>
      </c>
      <c r="E45" s="70" t="s">
        <v>143</v>
      </c>
      <c r="F45" s="71"/>
      <c r="G45" s="71"/>
      <c r="H45" s="71"/>
      <c r="I45" s="71"/>
      <c r="J45" s="72"/>
      <c r="K45" s="73"/>
      <c r="L45" s="73"/>
      <c r="M45" s="73"/>
      <c r="N45" s="73"/>
      <c r="O45" s="73"/>
      <c r="P45" s="73"/>
      <c r="Q45" s="74"/>
      <c r="R45" s="3"/>
    </row>
    <row r="46" spans="2:18" ht="38.25" customHeight="1" thickBot="1" x14ac:dyDescent="0.25">
      <c r="B46" s="2"/>
      <c r="C46" s="10" t="s">
        <v>90</v>
      </c>
      <c r="D46" s="52">
        <v>45933</v>
      </c>
      <c r="E46" s="70" t="s">
        <v>150</v>
      </c>
      <c r="F46" s="71"/>
      <c r="G46" s="71"/>
      <c r="H46" s="71"/>
      <c r="I46" s="71"/>
      <c r="J46" s="72"/>
      <c r="K46" s="73"/>
      <c r="L46" s="73"/>
      <c r="M46" s="73"/>
      <c r="N46" s="73"/>
      <c r="O46" s="73"/>
      <c r="P46" s="73"/>
      <c r="Q46" s="74"/>
      <c r="R46" s="3"/>
    </row>
    <row r="47" spans="2:18" ht="79.5" customHeight="1" thickBot="1" x14ac:dyDescent="0.25">
      <c r="B47" s="2"/>
      <c r="C47" s="10" t="s">
        <v>20</v>
      </c>
      <c r="D47" s="47"/>
      <c r="E47" s="75"/>
      <c r="F47" s="76"/>
      <c r="G47" s="76"/>
      <c r="H47" s="76"/>
      <c r="I47" s="76"/>
      <c r="J47" s="77"/>
      <c r="K47" s="78"/>
      <c r="L47" s="79"/>
      <c r="M47" s="79"/>
      <c r="N47" s="79"/>
      <c r="O47" s="79"/>
      <c r="P47" s="79"/>
      <c r="Q47" s="80"/>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idden="1" x14ac:dyDescent="0.2">
      <c r="C97" s="24" t="s">
        <v>47</v>
      </c>
      <c r="D97" s="26"/>
      <c r="H97" s="27" t="s">
        <v>76</v>
      </c>
      <c r="I97" s="27" t="s">
        <v>88</v>
      </c>
      <c r="J97" s="27" t="s">
        <v>72</v>
      </c>
      <c r="M97" s="69"/>
      <c r="N97" s="69"/>
    </row>
    <row r="98" spans="3:14" ht="25.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M26 D26 P26:P27 G26"/>
    <dataValidation allowBlank="1" showInputMessage="1" showErrorMessage="1" prompt="Identifique el valor registrado en el denominador de la fórmula de cálculo" sqref="J27 M27 D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123"/>
  <sheetViews>
    <sheetView topLeftCell="A28" workbookViewId="0">
      <selection activeCell="Z47" sqref="Z47"/>
    </sheetView>
  </sheetViews>
  <sheetFormatPr baseColWidth="10" defaultColWidth="11.42578125" defaultRowHeight="12.75" x14ac:dyDescent="0.2"/>
  <cols>
    <col min="1" max="1" width="8.7109375" style="1" customWidth="1"/>
    <col min="2" max="2" width="2.42578125" style="1" customWidth="1"/>
    <col min="3" max="3" width="25.140625" style="1" customWidth="1"/>
    <col min="4" max="4" width="16.85546875" style="1" customWidth="1"/>
    <col min="5" max="5" width="5.85546875" style="1" customWidth="1"/>
    <col min="6" max="6" width="14.7109375" style="1" customWidth="1"/>
    <col min="7" max="9" width="12.85546875" style="1" customWidth="1"/>
    <col min="10" max="12" width="8.42578125" style="1" customWidth="1"/>
    <col min="13" max="15" width="9.5703125" style="1" customWidth="1"/>
    <col min="16" max="22" width="5.42578125" style="1" customWidth="1"/>
    <col min="23" max="23" width="7.7109375" style="1" customWidth="1"/>
    <col min="24" max="24" width="5.42578125" style="1" customWidth="1"/>
    <col min="25" max="26" width="11.42578125" style="1"/>
    <col min="27" max="27" width="11.42578125" style="1" customWidth="1"/>
    <col min="28" max="16384" width="11.42578125" style="1"/>
  </cols>
  <sheetData>
    <row r="1" spans="2:24" ht="13.5" thickBot="1" x14ac:dyDescent="0.25"/>
    <row r="2" spans="2:24" ht="24.75" customHeight="1" x14ac:dyDescent="0.2">
      <c r="B2" s="171"/>
      <c r="C2" s="172"/>
      <c r="D2" s="173"/>
      <c r="E2" s="176" t="s">
        <v>92</v>
      </c>
      <c r="F2" s="177"/>
      <c r="G2" s="177"/>
      <c r="H2" s="177"/>
      <c r="I2" s="177"/>
      <c r="J2" s="177"/>
      <c r="K2" s="177"/>
      <c r="L2" s="177"/>
      <c r="M2" s="177"/>
      <c r="N2" s="177"/>
      <c r="O2" s="177"/>
      <c r="P2" s="177"/>
      <c r="Q2" s="177"/>
      <c r="R2" s="177"/>
      <c r="S2" s="177"/>
      <c r="T2" s="342"/>
      <c r="U2" s="345" t="s">
        <v>91</v>
      </c>
      <c r="V2" s="346"/>
      <c r="W2" s="346"/>
      <c r="X2" s="347"/>
    </row>
    <row r="3" spans="2:24" ht="24.75" customHeight="1" x14ac:dyDescent="0.2">
      <c r="B3" s="174"/>
      <c r="C3" s="338"/>
      <c r="D3" s="175"/>
      <c r="E3" s="179"/>
      <c r="F3" s="287"/>
      <c r="G3" s="287"/>
      <c r="H3" s="287"/>
      <c r="I3" s="287"/>
      <c r="J3" s="287"/>
      <c r="K3" s="287"/>
      <c r="L3" s="287"/>
      <c r="M3" s="287"/>
      <c r="N3" s="287"/>
      <c r="O3" s="287"/>
      <c r="P3" s="287"/>
      <c r="Q3" s="287"/>
      <c r="R3" s="287"/>
      <c r="S3" s="287"/>
      <c r="T3" s="343"/>
      <c r="U3" s="348" t="s">
        <v>155</v>
      </c>
      <c r="V3" s="349"/>
      <c r="W3" s="349"/>
      <c r="X3" s="350"/>
    </row>
    <row r="4" spans="2:24" ht="24.75" customHeight="1" thickBot="1" x14ac:dyDescent="0.25">
      <c r="B4" s="339"/>
      <c r="C4" s="340"/>
      <c r="D4" s="341"/>
      <c r="E4" s="182"/>
      <c r="F4" s="183"/>
      <c r="G4" s="183"/>
      <c r="H4" s="183"/>
      <c r="I4" s="183"/>
      <c r="J4" s="183"/>
      <c r="K4" s="183"/>
      <c r="L4" s="183"/>
      <c r="M4" s="183"/>
      <c r="N4" s="183"/>
      <c r="O4" s="183"/>
      <c r="P4" s="183"/>
      <c r="Q4" s="183"/>
      <c r="R4" s="183"/>
      <c r="S4" s="183"/>
      <c r="T4" s="344"/>
      <c r="U4" s="351" t="s">
        <v>83</v>
      </c>
      <c r="V4" s="352"/>
      <c r="W4" s="352"/>
      <c r="X4" s="353"/>
    </row>
    <row r="5" spans="2:24" ht="13.5" thickBot="1" x14ac:dyDescent="0.25">
      <c r="B5" s="186" t="s">
        <v>156</v>
      </c>
      <c r="C5" s="187"/>
      <c r="D5" s="187"/>
      <c r="E5" s="187"/>
      <c r="F5" s="187"/>
      <c r="G5" s="187"/>
      <c r="H5" s="187"/>
      <c r="I5" s="187"/>
      <c r="J5" s="187"/>
      <c r="K5" s="187"/>
      <c r="L5" s="187"/>
      <c r="M5" s="187"/>
      <c r="N5" s="187"/>
      <c r="O5" s="187"/>
      <c r="P5" s="187"/>
      <c r="Q5" s="187"/>
      <c r="R5" s="187"/>
      <c r="S5" s="187"/>
      <c r="T5" s="187"/>
      <c r="U5" s="187"/>
      <c r="V5" s="187"/>
      <c r="W5" s="187"/>
      <c r="X5" s="354"/>
    </row>
    <row r="6" spans="2:24" ht="15" customHeight="1" thickBot="1" x14ac:dyDescent="0.25">
      <c r="B6" s="84" t="s">
        <v>0</v>
      </c>
      <c r="C6" s="85"/>
      <c r="D6" s="85"/>
      <c r="E6" s="85"/>
      <c r="F6" s="85"/>
      <c r="G6" s="85"/>
      <c r="H6" s="85"/>
      <c r="I6" s="85"/>
      <c r="J6" s="85"/>
      <c r="K6" s="85"/>
      <c r="L6" s="85"/>
      <c r="M6" s="85"/>
      <c r="N6" s="85"/>
      <c r="O6" s="85"/>
      <c r="P6" s="85"/>
      <c r="Q6" s="85"/>
      <c r="R6" s="85"/>
      <c r="S6" s="85"/>
      <c r="T6" s="85"/>
      <c r="U6" s="85"/>
      <c r="V6" s="85"/>
      <c r="W6" s="85"/>
      <c r="X6" s="86"/>
    </row>
    <row r="7" spans="2:24" ht="13.5" thickBot="1" x14ac:dyDescent="0.25">
      <c r="B7" s="2"/>
      <c r="C7" s="190"/>
      <c r="D7" s="190"/>
      <c r="E7" s="190"/>
      <c r="F7" s="190"/>
      <c r="G7" s="190"/>
      <c r="H7" s="190"/>
      <c r="I7" s="190"/>
      <c r="J7" s="190"/>
      <c r="K7" s="190"/>
      <c r="L7" s="190"/>
      <c r="M7" s="190"/>
      <c r="N7" s="190"/>
      <c r="O7" s="190"/>
      <c r="P7" s="190"/>
      <c r="Q7" s="190"/>
      <c r="R7" s="190"/>
      <c r="S7" s="190"/>
      <c r="T7" s="190"/>
      <c r="U7" s="190"/>
      <c r="V7" s="190"/>
      <c r="W7" s="190"/>
      <c r="X7" s="3"/>
    </row>
    <row r="8" spans="2:24" ht="30.75" customHeight="1" thickBot="1" x14ac:dyDescent="0.25">
      <c r="B8" s="2"/>
      <c r="C8" s="4" t="s">
        <v>62</v>
      </c>
      <c r="D8" s="75" t="s">
        <v>53</v>
      </c>
      <c r="E8" s="76"/>
      <c r="F8" s="76"/>
      <c r="G8" s="76"/>
      <c r="H8" s="76"/>
      <c r="I8" s="76"/>
      <c r="J8" s="76"/>
      <c r="K8" s="76"/>
      <c r="L8" s="77"/>
      <c r="M8" s="194" t="s">
        <v>58</v>
      </c>
      <c r="N8" s="195"/>
      <c r="O8" s="191" t="s">
        <v>178</v>
      </c>
      <c r="P8" s="192"/>
      <c r="Q8" s="192"/>
      <c r="R8" s="192"/>
      <c r="S8" s="192"/>
      <c r="T8" s="192"/>
      <c r="U8" s="192"/>
      <c r="V8" s="192"/>
      <c r="W8" s="193"/>
      <c r="X8" s="3"/>
    </row>
    <row r="9" spans="2:24" ht="26.25" customHeight="1" thickBot="1" x14ac:dyDescent="0.25">
      <c r="B9" s="2"/>
      <c r="C9" s="4" t="s">
        <v>61</v>
      </c>
      <c r="D9" s="284" t="s">
        <v>158</v>
      </c>
      <c r="E9" s="285"/>
      <c r="F9" s="285"/>
      <c r="G9" s="285"/>
      <c r="H9" s="285"/>
      <c r="I9" s="285"/>
      <c r="J9" s="285"/>
      <c r="K9" s="285"/>
      <c r="L9" s="286"/>
      <c r="M9" s="161" t="s">
        <v>59</v>
      </c>
      <c r="N9" s="162"/>
      <c r="O9" s="165" t="s">
        <v>179</v>
      </c>
      <c r="P9" s="166"/>
      <c r="Q9" s="166"/>
      <c r="R9" s="166"/>
      <c r="S9" s="166"/>
      <c r="T9" s="166"/>
      <c r="U9" s="166"/>
      <c r="V9" s="166"/>
      <c r="W9" s="167"/>
      <c r="X9" s="3"/>
    </row>
    <row r="10" spans="2:24" ht="26.25" customHeight="1" thickBot="1" x14ac:dyDescent="0.25">
      <c r="B10" s="2"/>
      <c r="C10" s="4" t="s">
        <v>60</v>
      </c>
      <c r="D10" s="284" t="s">
        <v>180</v>
      </c>
      <c r="E10" s="285"/>
      <c r="F10" s="285"/>
      <c r="G10" s="285"/>
      <c r="H10" s="285"/>
      <c r="I10" s="285"/>
      <c r="J10" s="285"/>
      <c r="K10" s="285"/>
      <c r="L10" s="286"/>
      <c r="M10" s="163"/>
      <c r="N10" s="164"/>
      <c r="O10" s="168"/>
      <c r="P10" s="169"/>
      <c r="Q10" s="169"/>
      <c r="R10" s="169"/>
      <c r="S10" s="169"/>
      <c r="T10" s="169"/>
      <c r="U10" s="169"/>
      <c r="V10" s="169"/>
      <c r="W10" s="170"/>
      <c r="X10" s="3"/>
    </row>
    <row r="11" spans="2:24" ht="6" customHeight="1" thickBot="1" x14ac:dyDescent="0.25">
      <c r="B11" s="2"/>
      <c r="I11" s="5"/>
      <c r="J11" s="5"/>
      <c r="K11" s="5"/>
      <c r="L11" s="5"/>
      <c r="X11" s="3"/>
    </row>
    <row r="12" spans="2:24" s="59" customFormat="1" ht="29.25" customHeight="1" x14ac:dyDescent="0.25">
      <c r="B12" s="57"/>
      <c r="C12" s="335" t="s">
        <v>14</v>
      </c>
      <c r="D12" s="336"/>
      <c r="E12" s="335" t="s">
        <v>63</v>
      </c>
      <c r="F12" s="336"/>
      <c r="G12" s="119" t="s">
        <v>1</v>
      </c>
      <c r="H12" s="133"/>
      <c r="I12" s="335" t="s">
        <v>3</v>
      </c>
      <c r="J12" s="337"/>
      <c r="K12" s="337"/>
      <c r="L12" s="337"/>
      <c r="M12" s="336"/>
      <c r="N12" s="335" t="s">
        <v>6</v>
      </c>
      <c r="O12" s="336"/>
      <c r="P12" s="119" t="s">
        <v>2</v>
      </c>
      <c r="Q12" s="156"/>
      <c r="R12" s="156"/>
      <c r="S12" s="156"/>
      <c r="T12" s="156"/>
      <c r="U12" s="157"/>
      <c r="V12" s="132" t="s">
        <v>69</v>
      </c>
      <c r="W12" s="133"/>
      <c r="X12" s="58"/>
    </row>
    <row r="13" spans="2:24" ht="15" customHeight="1" x14ac:dyDescent="0.2">
      <c r="B13" s="2"/>
      <c r="C13" s="298" t="s">
        <v>181</v>
      </c>
      <c r="D13" s="330"/>
      <c r="E13" s="138">
        <v>1</v>
      </c>
      <c r="F13" s="332"/>
      <c r="G13" s="134" t="s">
        <v>81</v>
      </c>
      <c r="H13" s="139"/>
      <c r="I13" s="134" t="s">
        <v>76</v>
      </c>
      <c r="J13" s="135"/>
      <c r="K13" s="135"/>
      <c r="L13" s="135"/>
      <c r="M13" s="139"/>
      <c r="N13" s="298" t="s">
        <v>8</v>
      </c>
      <c r="O13" s="330"/>
      <c r="P13" s="134" t="s">
        <v>182</v>
      </c>
      <c r="Q13" s="135"/>
      <c r="R13" s="135"/>
      <c r="S13" s="135"/>
      <c r="T13" s="135"/>
      <c r="U13" s="145"/>
      <c r="V13" s="147" t="s">
        <v>74</v>
      </c>
      <c r="W13" s="139"/>
      <c r="X13" s="3"/>
    </row>
    <row r="14" spans="2:24" ht="57" customHeight="1" thickBot="1" x14ac:dyDescent="0.25">
      <c r="B14" s="2"/>
      <c r="C14" s="300"/>
      <c r="D14" s="331"/>
      <c r="E14" s="333"/>
      <c r="F14" s="334"/>
      <c r="G14" s="136"/>
      <c r="H14" s="140"/>
      <c r="I14" s="136"/>
      <c r="J14" s="137"/>
      <c r="K14" s="137"/>
      <c r="L14" s="137"/>
      <c r="M14" s="140"/>
      <c r="N14" s="300"/>
      <c r="O14" s="331"/>
      <c r="P14" s="136"/>
      <c r="Q14" s="137"/>
      <c r="R14" s="137"/>
      <c r="S14" s="137"/>
      <c r="T14" s="137"/>
      <c r="U14" s="146"/>
      <c r="V14" s="148"/>
      <c r="W14" s="140"/>
      <c r="X14" s="3"/>
    </row>
    <row r="15" spans="2:24" ht="8.25" customHeight="1" thickBot="1" x14ac:dyDescent="0.25">
      <c r="B15" s="2"/>
      <c r="S15" s="7"/>
      <c r="T15" s="7"/>
      <c r="U15" s="7"/>
      <c r="V15" s="7"/>
      <c r="W15" s="7"/>
      <c r="X15" s="3"/>
    </row>
    <row r="16" spans="2:24" x14ac:dyDescent="0.2">
      <c r="B16" s="2"/>
      <c r="C16" s="321" t="s">
        <v>11</v>
      </c>
      <c r="D16" s="324" t="s">
        <v>26</v>
      </c>
      <c r="E16" s="325"/>
      <c r="F16" s="124" t="s">
        <v>163</v>
      </c>
      <c r="G16" s="125"/>
      <c r="H16" s="6"/>
      <c r="I16" s="6"/>
      <c r="J16" s="6"/>
      <c r="K16" s="6"/>
      <c r="L16" s="6"/>
      <c r="M16" s="6"/>
      <c r="N16" s="6"/>
      <c r="O16" s="6"/>
      <c r="P16" s="6"/>
      <c r="Q16" s="6"/>
      <c r="R16" s="6"/>
      <c r="S16" s="7"/>
      <c r="T16" s="7"/>
      <c r="U16" s="7"/>
      <c r="V16" s="7"/>
      <c r="W16" s="7"/>
      <c r="X16" s="3"/>
    </row>
    <row r="17" spans="2:26" ht="18.75" customHeight="1" x14ac:dyDescent="0.2">
      <c r="B17" s="2"/>
      <c r="C17" s="322"/>
      <c r="D17" s="326" t="s">
        <v>27</v>
      </c>
      <c r="E17" s="327"/>
      <c r="F17" s="89" t="s">
        <v>164</v>
      </c>
      <c r="G17" s="108"/>
      <c r="H17" s="6"/>
      <c r="I17" s="6"/>
      <c r="J17" s="6"/>
      <c r="K17" s="6"/>
      <c r="L17" s="6"/>
      <c r="M17" s="6"/>
      <c r="N17" s="6"/>
      <c r="O17" s="6"/>
      <c r="P17" s="6"/>
      <c r="Q17" s="6"/>
      <c r="R17" s="6"/>
      <c r="S17" s="7"/>
      <c r="T17" s="7"/>
      <c r="U17" s="7"/>
      <c r="V17" s="7"/>
      <c r="W17" s="7"/>
      <c r="X17" s="3"/>
    </row>
    <row r="18" spans="2:26" ht="18.75" customHeight="1" thickBot="1" x14ac:dyDescent="0.25">
      <c r="B18" s="2"/>
      <c r="C18" s="323"/>
      <c r="D18" s="328" t="s">
        <v>28</v>
      </c>
      <c r="E18" s="329"/>
      <c r="F18" s="130" t="s">
        <v>165</v>
      </c>
      <c r="G18" s="131"/>
      <c r="H18" s="6"/>
      <c r="I18" s="6"/>
      <c r="J18" s="6"/>
      <c r="K18" s="6"/>
      <c r="L18" s="6"/>
      <c r="M18" s="6"/>
      <c r="N18" s="6"/>
      <c r="O18" s="6"/>
      <c r="P18" s="6"/>
      <c r="Q18" s="6"/>
      <c r="R18" s="6"/>
      <c r="S18" s="7"/>
      <c r="T18" s="7"/>
      <c r="U18" s="7"/>
      <c r="V18" s="7"/>
      <c r="W18" s="7"/>
      <c r="X18" s="3"/>
    </row>
    <row r="19" spans="2:26" ht="6" customHeight="1" thickBot="1" x14ac:dyDescent="0.25">
      <c r="B19" s="2"/>
      <c r="X19" s="3"/>
    </row>
    <row r="20" spans="2:26" ht="13.5" thickBot="1" x14ac:dyDescent="0.25">
      <c r="B20" s="109" t="s">
        <v>24</v>
      </c>
      <c r="C20" s="110"/>
      <c r="D20" s="110"/>
      <c r="E20" s="110"/>
      <c r="F20" s="110"/>
      <c r="G20" s="110"/>
      <c r="H20" s="110"/>
      <c r="I20" s="110"/>
      <c r="J20" s="110"/>
      <c r="K20" s="110"/>
      <c r="L20" s="110"/>
      <c r="M20" s="110"/>
      <c r="N20" s="110"/>
      <c r="O20" s="110"/>
      <c r="P20" s="110"/>
      <c r="Q20" s="110"/>
      <c r="R20" s="110"/>
      <c r="S20" s="110"/>
      <c r="T20" s="110"/>
      <c r="U20" s="110"/>
      <c r="V20" s="110"/>
      <c r="W20" s="110"/>
      <c r="X20" s="111"/>
    </row>
    <row r="21" spans="2:26" ht="6" customHeight="1" x14ac:dyDescent="0.2">
      <c r="B21" s="2"/>
      <c r="G21" s="8"/>
      <c r="H21" s="8"/>
      <c r="X21" s="3"/>
    </row>
    <row r="22" spans="2:26" ht="4.5" customHeight="1" thickBot="1" x14ac:dyDescent="0.25">
      <c r="B22" s="2"/>
      <c r="X22" s="3"/>
    </row>
    <row r="23" spans="2:26" ht="15.75" customHeight="1" thickBot="1" x14ac:dyDescent="0.25">
      <c r="B23" s="2"/>
      <c r="C23" s="315" t="s">
        <v>12</v>
      </c>
      <c r="D23" s="316"/>
      <c r="E23" s="316"/>
      <c r="F23" s="316"/>
      <c r="G23" s="316"/>
      <c r="H23" s="316"/>
      <c r="I23" s="316"/>
      <c r="J23" s="316"/>
      <c r="K23" s="316"/>
      <c r="L23" s="316"/>
      <c r="M23" s="316"/>
      <c r="N23" s="316"/>
      <c r="O23" s="316"/>
      <c r="P23" s="316"/>
      <c r="Q23" s="316"/>
      <c r="R23" s="316"/>
      <c r="S23" s="316"/>
      <c r="T23" s="316"/>
      <c r="U23" s="316"/>
      <c r="V23" s="316"/>
      <c r="W23" s="317"/>
      <c r="X23" s="3"/>
    </row>
    <row r="24" spans="2:26" ht="27" customHeight="1" thickBot="1" x14ac:dyDescent="0.25">
      <c r="B24" s="2"/>
      <c r="C24" s="60" t="s">
        <v>16</v>
      </c>
      <c r="D24" s="115" t="s">
        <v>84</v>
      </c>
      <c r="E24" s="116"/>
      <c r="F24" s="247"/>
      <c r="G24" s="115" t="s">
        <v>85</v>
      </c>
      <c r="H24" s="116"/>
      <c r="I24" s="247"/>
      <c r="J24" s="115" t="s">
        <v>86</v>
      </c>
      <c r="K24" s="116"/>
      <c r="L24" s="247"/>
      <c r="M24" s="115" t="s">
        <v>87</v>
      </c>
      <c r="N24" s="116"/>
      <c r="O24" s="247"/>
      <c r="P24" s="318" t="s">
        <v>13</v>
      </c>
      <c r="Q24" s="319"/>
      <c r="R24" s="319"/>
      <c r="S24" s="319"/>
      <c r="T24" s="319"/>
      <c r="U24" s="319"/>
      <c r="V24" s="319"/>
      <c r="W24" s="320"/>
      <c r="X24" s="3"/>
    </row>
    <row r="25" spans="2:26" ht="15" customHeight="1" x14ac:dyDescent="0.2">
      <c r="B25" s="2"/>
      <c r="C25" s="61" t="s">
        <v>17</v>
      </c>
      <c r="D25" s="278">
        <v>0.23</v>
      </c>
      <c r="E25" s="279"/>
      <c r="F25" s="314"/>
      <c r="G25" s="278">
        <v>0.23</v>
      </c>
      <c r="H25" s="279"/>
      <c r="I25" s="314"/>
      <c r="J25" s="278">
        <v>0.23</v>
      </c>
      <c r="K25" s="279"/>
      <c r="L25" s="314"/>
      <c r="M25" s="278">
        <v>0.11</v>
      </c>
      <c r="N25" s="279"/>
      <c r="O25" s="314"/>
      <c r="P25" s="278">
        <v>0.8</v>
      </c>
      <c r="Q25" s="279"/>
      <c r="R25" s="279"/>
      <c r="S25" s="279"/>
      <c r="T25" s="279"/>
      <c r="U25" s="279"/>
      <c r="V25" s="279"/>
      <c r="W25" s="314"/>
      <c r="X25" s="3"/>
    </row>
    <row r="26" spans="2:26" x14ac:dyDescent="0.2">
      <c r="B26" s="2"/>
      <c r="C26" s="33" t="s">
        <v>15</v>
      </c>
      <c r="D26" s="89">
        <v>156</v>
      </c>
      <c r="E26" s="90"/>
      <c r="F26" s="108"/>
      <c r="G26" s="89">
        <v>94</v>
      </c>
      <c r="H26" s="90"/>
      <c r="I26" s="108"/>
      <c r="J26" s="89">
        <v>138</v>
      </c>
      <c r="K26" s="90"/>
      <c r="L26" s="108"/>
      <c r="M26" s="89"/>
      <c r="N26" s="90"/>
      <c r="O26" s="108"/>
      <c r="P26" s="93">
        <f>+SUM(D26:O26)</f>
        <v>388</v>
      </c>
      <c r="Q26" s="281"/>
      <c r="R26" s="281"/>
      <c r="S26" s="281"/>
      <c r="T26" s="281"/>
      <c r="U26" s="281"/>
      <c r="V26" s="281"/>
      <c r="W26" s="94"/>
      <c r="X26" s="3"/>
    </row>
    <row r="27" spans="2:26" x14ac:dyDescent="0.2">
      <c r="B27" s="2"/>
      <c r="C27" s="33" t="s">
        <v>36</v>
      </c>
      <c r="D27" s="89">
        <v>156</v>
      </c>
      <c r="E27" s="90"/>
      <c r="F27" s="108"/>
      <c r="G27" s="89">
        <v>94</v>
      </c>
      <c r="H27" s="90"/>
      <c r="I27" s="108"/>
      <c r="J27" s="89">
        <v>138</v>
      </c>
      <c r="K27" s="90"/>
      <c r="L27" s="108"/>
      <c r="M27" s="89"/>
      <c r="N27" s="90"/>
      <c r="O27" s="108"/>
      <c r="P27" s="248">
        <f>+SUM(D27:O27)</f>
        <v>388</v>
      </c>
      <c r="Q27" s="310"/>
      <c r="R27" s="310"/>
      <c r="S27" s="310"/>
      <c r="T27" s="310"/>
      <c r="U27" s="310"/>
      <c r="V27" s="310"/>
      <c r="W27" s="249"/>
      <c r="X27" s="3"/>
    </row>
    <row r="28" spans="2:26" ht="15.75" customHeight="1" thickBot="1" x14ac:dyDescent="0.25">
      <c r="B28" s="2"/>
      <c r="C28" s="32" t="s">
        <v>29</v>
      </c>
      <c r="D28" s="311">
        <f>D26/D27</f>
        <v>1</v>
      </c>
      <c r="E28" s="312"/>
      <c r="F28" s="313"/>
      <c r="G28" s="311">
        <f>G26/G27</f>
        <v>1</v>
      </c>
      <c r="H28" s="312"/>
      <c r="I28" s="313"/>
      <c r="J28" s="311">
        <f>J26/J27</f>
        <v>1</v>
      </c>
      <c r="K28" s="312"/>
      <c r="L28" s="313"/>
      <c r="M28" s="311" t="e">
        <f>M26/M27</f>
        <v>#DIV/0!</v>
      </c>
      <c r="N28" s="312"/>
      <c r="O28" s="313"/>
      <c r="P28" s="311">
        <f>P26/P27</f>
        <v>1</v>
      </c>
      <c r="Q28" s="312"/>
      <c r="R28" s="312"/>
      <c r="S28" s="312"/>
      <c r="T28" s="312"/>
      <c r="U28" s="312"/>
      <c r="V28" s="312"/>
      <c r="W28" s="313"/>
      <c r="X28" s="3"/>
    </row>
    <row r="29" spans="2:26" x14ac:dyDescent="0.2">
      <c r="B29" s="2"/>
      <c r="X29" s="3"/>
      <c r="Z29" s="9"/>
    </row>
    <row r="30" spans="2:26" x14ac:dyDescent="0.2">
      <c r="B30" s="2"/>
      <c r="X30" s="3"/>
    </row>
    <row r="31" spans="2:26" x14ac:dyDescent="0.2">
      <c r="B31" s="2"/>
      <c r="I31" s="81"/>
      <c r="J31" s="81"/>
      <c r="K31" s="81"/>
      <c r="L31" s="81"/>
      <c r="M31" s="81"/>
      <c r="N31" s="81"/>
      <c r="O31" s="81"/>
      <c r="P31" s="81"/>
      <c r="Q31" s="81"/>
      <c r="R31" s="81"/>
      <c r="S31" s="81"/>
      <c r="T31" s="81"/>
      <c r="U31" s="81"/>
      <c r="V31" s="81"/>
      <c r="W31" s="81"/>
      <c r="X31" s="3"/>
    </row>
    <row r="32" spans="2:26" x14ac:dyDescent="0.2">
      <c r="B32" s="2"/>
      <c r="I32" s="7"/>
      <c r="J32" s="7"/>
      <c r="K32" s="7"/>
      <c r="L32" s="7"/>
      <c r="M32" s="7"/>
      <c r="N32" s="7"/>
      <c r="O32" s="7"/>
      <c r="P32" s="7"/>
      <c r="Q32" s="7"/>
      <c r="R32" s="7"/>
      <c r="S32" s="7"/>
      <c r="T32" s="7"/>
      <c r="U32" s="7"/>
      <c r="V32" s="7"/>
      <c r="W32" s="7"/>
      <c r="X32" s="3"/>
    </row>
    <row r="33" spans="2:24" x14ac:dyDescent="0.2">
      <c r="B33" s="2"/>
      <c r="I33" s="7"/>
      <c r="J33" s="7"/>
      <c r="K33" s="7"/>
      <c r="L33" s="7"/>
      <c r="M33" s="7"/>
      <c r="N33" s="7"/>
      <c r="O33" s="7"/>
      <c r="P33" s="7"/>
      <c r="Q33" s="7"/>
      <c r="R33" s="7"/>
      <c r="S33" s="7"/>
      <c r="T33" s="7"/>
      <c r="U33" s="7"/>
      <c r="V33" s="7"/>
      <c r="W33" s="7"/>
      <c r="X33" s="3"/>
    </row>
    <row r="34" spans="2:24" x14ac:dyDescent="0.2">
      <c r="B34" s="2"/>
      <c r="I34" s="7"/>
      <c r="J34" s="7"/>
      <c r="K34" s="7"/>
      <c r="L34" s="7"/>
      <c r="M34" s="7"/>
      <c r="N34" s="7"/>
      <c r="O34" s="7"/>
      <c r="P34" s="7"/>
      <c r="Q34" s="7"/>
      <c r="R34" s="7"/>
      <c r="S34" s="7"/>
      <c r="T34" s="7"/>
      <c r="U34" s="7"/>
      <c r="V34" s="7"/>
      <c r="W34" s="7"/>
      <c r="X34" s="3"/>
    </row>
    <row r="35" spans="2:24" x14ac:dyDescent="0.2">
      <c r="B35" s="2"/>
      <c r="I35" s="7"/>
      <c r="J35" s="7"/>
      <c r="K35" s="7"/>
      <c r="L35" s="7"/>
      <c r="M35" s="7"/>
      <c r="N35" s="7"/>
      <c r="O35" s="7"/>
      <c r="P35" s="7"/>
      <c r="Q35" s="7"/>
      <c r="R35" s="7"/>
      <c r="S35" s="7"/>
      <c r="T35" s="7"/>
      <c r="U35" s="7"/>
      <c r="V35" s="7"/>
      <c r="W35" s="7"/>
      <c r="X35" s="3"/>
    </row>
    <row r="36" spans="2:24" x14ac:dyDescent="0.2">
      <c r="B36" s="2"/>
      <c r="I36" s="7"/>
      <c r="J36" s="7"/>
      <c r="K36" s="7"/>
      <c r="L36" s="7"/>
      <c r="M36" s="7"/>
      <c r="N36" s="7"/>
      <c r="O36" s="7"/>
      <c r="P36" s="7"/>
      <c r="Q36" s="7"/>
      <c r="R36" s="7"/>
      <c r="S36" s="7"/>
      <c r="T36" s="7"/>
      <c r="U36" s="7"/>
      <c r="V36" s="7"/>
      <c r="W36" s="7"/>
      <c r="X36" s="3"/>
    </row>
    <row r="37" spans="2:24" x14ac:dyDescent="0.2">
      <c r="B37" s="2"/>
      <c r="I37" s="7"/>
      <c r="J37" s="7"/>
      <c r="K37" s="7"/>
      <c r="L37" s="7"/>
      <c r="M37" s="7"/>
      <c r="N37" s="7"/>
      <c r="O37" s="7"/>
      <c r="P37" s="7"/>
      <c r="Q37" s="7"/>
      <c r="R37" s="7"/>
      <c r="S37" s="7"/>
      <c r="T37" s="7"/>
      <c r="U37" s="7"/>
      <c r="V37" s="7"/>
      <c r="W37" s="7"/>
      <c r="X37" s="3"/>
    </row>
    <row r="38" spans="2:24" x14ac:dyDescent="0.2">
      <c r="B38" s="2"/>
      <c r="I38" s="7"/>
      <c r="J38" s="7"/>
      <c r="K38" s="7"/>
      <c r="L38" s="7"/>
      <c r="M38" s="7"/>
      <c r="N38" s="7"/>
      <c r="O38" s="7"/>
      <c r="P38" s="7"/>
      <c r="Q38" s="7"/>
      <c r="R38" s="7"/>
      <c r="S38" s="7"/>
      <c r="T38" s="7"/>
      <c r="U38" s="7"/>
      <c r="V38" s="7"/>
      <c r="W38" s="7"/>
      <c r="X38" s="3"/>
    </row>
    <row r="39" spans="2:24" x14ac:dyDescent="0.2">
      <c r="B39" s="2"/>
      <c r="I39" s="7"/>
      <c r="J39" s="7"/>
      <c r="K39" s="7"/>
      <c r="L39" s="7"/>
      <c r="M39" s="7"/>
      <c r="N39" s="7"/>
      <c r="O39" s="7"/>
      <c r="P39" s="7"/>
      <c r="Q39" s="7"/>
      <c r="R39" s="7"/>
      <c r="S39" s="7"/>
      <c r="T39" s="7"/>
      <c r="U39" s="7"/>
      <c r="V39" s="7"/>
      <c r="W39" s="7"/>
      <c r="X39" s="3"/>
    </row>
    <row r="40" spans="2:24" x14ac:dyDescent="0.2">
      <c r="B40" s="2"/>
      <c r="I40" s="7"/>
      <c r="J40" s="7"/>
      <c r="K40" s="7"/>
      <c r="L40" s="7"/>
      <c r="M40" s="7"/>
      <c r="N40" s="7"/>
      <c r="O40" s="7"/>
      <c r="P40" s="7"/>
      <c r="Q40" s="7"/>
      <c r="R40" s="7"/>
      <c r="S40" s="7"/>
      <c r="T40" s="7"/>
      <c r="U40" s="7"/>
      <c r="V40" s="7"/>
      <c r="W40" s="7"/>
      <c r="X40" s="3"/>
    </row>
    <row r="41" spans="2:24" ht="7.5" customHeight="1" thickBot="1" x14ac:dyDescent="0.25">
      <c r="B41" s="2"/>
      <c r="I41" s="7"/>
      <c r="J41" s="7"/>
      <c r="K41" s="7"/>
      <c r="L41" s="7"/>
      <c r="M41" s="7"/>
      <c r="N41" s="7"/>
      <c r="O41" s="7"/>
      <c r="P41" s="7"/>
      <c r="Q41" s="7"/>
      <c r="R41" s="7"/>
      <c r="S41" s="7"/>
      <c r="T41" s="7"/>
      <c r="U41" s="7"/>
      <c r="V41" s="7"/>
      <c r="W41" s="7"/>
      <c r="X41" s="3"/>
    </row>
    <row r="42" spans="2:24" ht="64.5" customHeight="1" thickBot="1" x14ac:dyDescent="0.25">
      <c r="B42" s="11"/>
      <c r="C42" s="82" t="s">
        <v>22</v>
      </c>
      <c r="D42" s="83"/>
      <c r="E42" s="83"/>
      <c r="F42" s="83"/>
      <c r="G42" s="83"/>
      <c r="H42" s="83"/>
      <c r="I42" s="83"/>
      <c r="J42" s="83"/>
      <c r="K42" s="83"/>
      <c r="L42" s="83"/>
      <c r="M42" s="309"/>
      <c r="N42" s="84" t="s">
        <v>77</v>
      </c>
      <c r="O42" s="85"/>
      <c r="P42" s="85"/>
      <c r="Q42" s="85"/>
      <c r="R42" s="85"/>
      <c r="S42" s="85"/>
      <c r="T42" s="85"/>
      <c r="U42" s="85"/>
      <c r="V42" s="85"/>
      <c r="W42" s="86"/>
      <c r="X42" s="13"/>
    </row>
    <row r="43" spans="2:24" ht="55.5" customHeight="1" thickBot="1" x14ac:dyDescent="0.25">
      <c r="B43" s="2"/>
      <c r="C43" s="15"/>
      <c r="D43" s="62" t="s">
        <v>79</v>
      </c>
      <c r="E43" s="83" t="s">
        <v>80</v>
      </c>
      <c r="F43" s="83"/>
      <c r="G43" s="83"/>
      <c r="H43" s="83"/>
      <c r="I43" s="83"/>
      <c r="J43" s="83"/>
      <c r="K43" s="83"/>
      <c r="L43" s="83"/>
      <c r="M43" s="309"/>
      <c r="N43" s="63"/>
      <c r="O43" s="64"/>
      <c r="P43" s="64"/>
      <c r="Q43" s="64"/>
      <c r="R43" s="64"/>
      <c r="S43" s="64"/>
      <c r="T43" s="64"/>
      <c r="U43" s="64"/>
      <c r="V43" s="64"/>
      <c r="W43" s="65"/>
      <c r="X43" s="3"/>
    </row>
    <row r="44" spans="2:24" ht="68.25" customHeight="1" thickBot="1" x14ac:dyDescent="0.25">
      <c r="B44" s="2"/>
      <c r="C44" s="10" t="s">
        <v>18</v>
      </c>
      <c r="D44" s="46">
        <v>45747</v>
      </c>
      <c r="E44" s="70" t="s">
        <v>183</v>
      </c>
      <c r="F44" s="71"/>
      <c r="G44" s="71"/>
      <c r="H44" s="71"/>
      <c r="I44" s="71"/>
      <c r="J44" s="71"/>
      <c r="K44" s="71"/>
      <c r="L44" s="71"/>
      <c r="M44" s="72"/>
      <c r="N44" s="305"/>
      <c r="O44" s="202"/>
      <c r="P44" s="202"/>
      <c r="Q44" s="202"/>
      <c r="R44" s="202"/>
      <c r="S44" s="202"/>
      <c r="T44" s="202"/>
      <c r="U44" s="202"/>
      <c r="V44" s="202"/>
      <c r="W44" s="203"/>
      <c r="X44" s="3"/>
    </row>
    <row r="45" spans="2:24" ht="69" customHeight="1" thickBot="1" x14ac:dyDescent="0.25">
      <c r="B45" s="2"/>
      <c r="C45" s="10" t="s">
        <v>19</v>
      </c>
      <c r="D45" s="46">
        <v>45838</v>
      </c>
      <c r="E45" s="70" t="s">
        <v>184</v>
      </c>
      <c r="F45" s="71"/>
      <c r="G45" s="71"/>
      <c r="H45" s="71"/>
      <c r="I45" s="71"/>
      <c r="J45" s="71"/>
      <c r="K45" s="71"/>
      <c r="L45" s="71"/>
      <c r="M45" s="72"/>
      <c r="N45" s="305"/>
      <c r="O45" s="202"/>
      <c r="P45" s="202"/>
      <c r="Q45" s="202"/>
      <c r="R45" s="202"/>
      <c r="S45" s="202"/>
      <c r="T45" s="202"/>
      <c r="U45" s="202"/>
      <c r="V45" s="202"/>
      <c r="W45" s="203"/>
      <c r="X45" s="3"/>
    </row>
    <row r="46" spans="2:24" ht="56.25" customHeight="1" thickBot="1" x14ac:dyDescent="0.25">
      <c r="B46" s="2"/>
      <c r="C46" s="10" t="s">
        <v>90</v>
      </c>
      <c r="D46" s="46">
        <v>45930</v>
      </c>
      <c r="E46" s="70" t="s">
        <v>185</v>
      </c>
      <c r="F46" s="71"/>
      <c r="G46" s="71"/>
      <c r="H46" s="71"/>
      <c r="I46" s="71"/>
      <c r="J46" s="71"/>
      <c r="K46" s="71"/>
      <c r="L46" s="71"/>
      <c r="M46" s="72"/>
      <c r="N46" s="305"/>
      <c r="O46" s="202"/>
      <c r="P46" s="202"/>
      <c r="Q46" s="202"/>
      <c r="R46" s="202"/>
      <c r="S46" s="202"/>
      <c r="T46" s="202"/>
      <c r="U46" s="202"/>
      <c r="V46" s="202"/>
      <c r="W46" s="203"/>
      <c r="X46" s="3"/>
    </row>
    <row r="47" spans="2:24" ht="57.75" customHeight="1" thickBot="1" x14ac:dyDescent="0.25">
      <c r="B47" s="2"/>
      <c r="C47" s="10" t="s">
        <v>20</v>
      </c>
      <c r="D47" s="66"/>
      <c r="E47" s="306"/>
      <c r="F47" s="307"/>
      <c r="G47" s="307"/>
      <c r="H47" s="307"/>
      <c r="I47" s="307"/>
      <c r="J47" s="307"/>
      <c r="K47" s="307"/>
      <c r="L47" s="307"/>
      <c r="M47" s="308"/>
      <c r="N47" s="305"/>
      <c r="O47" s="202"/>
      <c r="P47" s="202"/>
      <c r="Q47" s="202"/>
      <c r="R47" s="202"/>
      <c r="S47" s="202"/>
      <c r="T47" s="202"/>
      <c r="U47" s="202"/>
      <c r="V47" s="202"/>
      <c r="W47" s="203"/>
      <c r="X47" s="3"/>
    </row>
    <row r="48" spans="2:24" x14ac:dyDescent="0.2">
      <c r="B48" s="2"/>
      <c r="X48" s="3"/>
    </row>
    <row r="49" spans="2:24" ht="13.5" thickBot="1" x14ac:dyDescent="0.25">
      <c r="B49" s="11"/>
      <c r="C49" s="12"/>
      <c r="D49" s="12"/>
      <c r="E49" s="12"/>
      <c r="F49" s="12"/>
      <c r="G49" s="12"/>
      <c r="H49" s="12"/>
      <c r="I49" s="12"/>
      <c r="J49" s="12"/>
      <c r="K49" s="12"/>
      <c r="L49" s="12"/>
      <c r="M49" s="12"/>
      <c r="N49" s="12"/>
      <c r="O49" s="12"/>
      <c r="P49" s="12"/>
      <c r="Q49" s="12"/>
      <c r="R49" s="12"/>
      <c r="S49" s="12"/>
      <c r="T49" s="12"/>
      <c r="U49" s="12"/>
      <c r="V49" s="12"/>
      <c r="W49" s="12"/>
      <c r="X49" s="13"/>
    </row>
    <row r="91" spans="3:27" ht="28.5" customHeight="1" x14ac:dyDescent="0.2"/>
    <row r="93" spans="3:27" ht="12.75" hidden="1" customHeight="1" x14ac:dyDescent="0.2"/>
    <row r="94" spans="3:27" ht="12.75" hidden="1" customHeight="1" x14ac:dyDescent="0.2"/>
    <row r="95" spans="3:27" ht="13.5" hidden="1" customHeight="1" x14ac:dyDescent="0.2">
      <c r="C95" s="31" t="s">
        <v>39</v>
      </c>
      <c r="D95" s="30"/>
      <c r="H95" s="29" t="s">
        <v>23</v>
      </c>
      <c r="I95" s="29" t="s">
        <v>25</v>
      </c>
      <c r="J95" s="29"/>
      <c r="K95" s="29"/>
      <c r="L95" s="29"/>
      <c r="M95" s="29" t="s">
        <v>70</v>
      </c>
      <c r="AA95" s="28" t="s">
        <v>30</v>
      </c>
    </row>
    <row r="96" spans="3:27" ht="25.5" hidden="1" customHeight="1" x14ac:dyDescent="0.2">
      <c r="C96" s="24" t="s">
        <v>46</v>
      </c>
      <c r="D96" s="26"/>
      <c r="H96" s="27" t="s">
        <v>4</v>
      </c>
      <c r="I96" s="27" t="s">
        <v>7</v>
      </c>
      <c r="J96" s="27"/>
      <c r="K96" s="27"/>
      <c r="L96" s="27"/>
      <c r="M96" s="27" t="s">
        <v>71</v>
      </c>
      <c r="S96" s="68"/>
      <c r="T96" s="68"/>
    </row>
    <row r="97" spans="3:20" ht="25.5" hidden="1" customHeight="1" x14ac:dyDescent="0.2">
      <c r="C97" s="24" t="s">
        <v>47</v>
      </c>
      <c r="D97" s="26"/>
      <c r="H97" s="27" t="s">
        <v>76</v>
      </c>
      <c r="I97" s="27" t="s">
        <v>88</v>
      </c>
      <c r="J97" s="27"/>
      <c r="K97" s="27"/>
      <c r="L97" s="27"/>
      <c r="M97" s="27" t="s">
        <v>72</v>
      </c>
      <c r="S97" s="69"/>
      <c r="T97" s="69"/>
    </row>
    <row r="98" spans="3:20" ht="38.25" hidden="1" customHeight="1" x14ac:dyDescent="0.2">
      <c r="C98" s="24" t="s">
        <v>48</v>
      </c>
      <c r="D98" s="26"/>
      <c r="H98" s="27" t="s">
        <v>5</v>
      </c>
      <c r="I98" s="27" t="s">
        <v>8</v>
      </c>
      <c r="J98" s="27"/>
      <c r="K98" s="27"/>
      <c r="L98" s="27"/>
      <c r="M98" s="27" t="s">
        <v>73</v>
      </c>
      <c r="S98" s="69"/>
      <c r="T98" s="69"/>
    </row>
    <row r="99" spans="3:20" ht="12.75" hidden="1" customHeight="1" x14ac:dyDescent="0.2">
      <c r="C99" s="24" t="s">
        <v>49</v>
      </c>
      <c r="D99" s="26"/>
      <c r="H99" s="27"/>
      <c r="I99" s="27" t="s">
        <v>75</v>
      </c>
      <c r="J99" s="27"/>
      <c r="K99" s="27"/>
      <c r="L99" s="27"/>
      <c r="M99" s="27" t="s">
        <v>74</v>
      </c>
      <c r="S99" s="69"/>
      <c r="T99" s="69"/>
    </row>
    <row r="100" spans="3:20" ht="25.5" hidden="1" customHeight="1" x14ac:dyDescent="0.2">
      <c r="C100" s="24" t="s">
        <v>50</v>
      </c>
      <c r="D100" s="26"/>
      <c r="H100" s="27"/>
      <c r="I100" s="27" t="s">
        <v>9</v>
      </c>
      <c r="J100" s="27"/>
      <c r="K100" s="27"/>
      <c r="L100" s="27"/>
      <c r="M100" s="27" t="s">
        <v>78</v>
      </c>
      <c r="S100" s="69"/>
      <c r="T100" s="69"/>
    </row>
    <row r="101" spans="3:20" ht="12.75" hidden="1" customHeight="1" x14ac:dyDescent="0.2">
      <c r="C101" s="24" t="s">
        <v>51</v>
      </c>
      <c r="D101" s="26"/>
      <c r="H101" s="27"/>
      <c r="I101" s="27" t="s">
        <v>10</v>
      </c>
      <c r="J101" s="27"/>
      <c r="K101" s="27"/>
      <c r="L101" s="27"/>
      <c r="M101" s="27"/>
      <c r="S101" s="69"/>
      <c r="T101" s="69"/>
    </row>
    <row r="102" spans="3:20" ht="12.75" hidden="1" customHeight="1" x14ac:dyDescent="0.2">
      <c r="C102" s="24" t="s">
        <v>52</v>
      </c>
      <c r="D102" s="26"/>
      <c r="S102" s="68"/>
      <c r="T102" s="68"/>
    </row>
    <row r="103" spans="3:20" ht="66" hidden="1" customHeight="1" x14ac:dyDescent="0.2">
      <c r="C103" s="24" t="s">
        <v>53</v>
      </c>
      <c r="D103" s="26"/>
      <c r="S103" s="67"/>
      <c r="T103" s="67"/>
    </row>
    <row r="104" spans="3:20" ht="12.75" hidden="1" customHeight="1" x14ac:dyDescent="0.2">
      <c r="C104" s="24" t="s">
        <v>37</v>
      </c>
      <c r="D104" s="26"/>
    </row>
    <row r="105" spans="3:20" ht="25.5" hidden="1" customHeight="1" x14ac:dyDescent="0.2">
      <c r="C105" s="24" t="s">
        <v>54</v>
      </c>
      <c r="D105" s="26"/>
    </row>
    <row r="106" spans="3:20" ht="25.5" hidden="1" customHeight="1" x14ac:dyDescent="0.2">
      <c r="C106" s="24" t="s">
        <v>55</v>
      </c>
      <c r="D106" s="26"/>
    </row>
    <row r="107" spans="3:20" ht="25.5" hidden="1" customHeight="1" x14ac:dyDescent="0.2">
      <c r="C107" s="24" t="s">
        <v>56</v>
      </c>
      <c r="D107" s="26"/>
    </row>
    <row r="108" spans="3:20" ht="12.75" hidden="1" customHeight="1" x14ac:dyDescent="0.2">
      <c r="C108" s="24" t="s">
        <v>41</v>
      </c>
      <c r="D108" s="23"/>
    </row>
    <row r="109" spans="3:20" ht="12.75" hidden="1" customHeight="1" x14ac:dyDescent="0.2">
      <c r="C109" s="24" t="s">
        <v>40</v>
      </c>
      <c r="D109" s="25"/>
    </row>
    <row r="110" spans="3:20" ht="12.75" hidden="1" customHeight="1" x14ac:dyDescent="0.2">
      <c r="C110" s="24" t="s">
        <v>57</v>
      </c>
      <c r="D110" s="23"/>
    </row>
    <row r="111" spans="3:20" ht="12.75" hidden="1" customHeight="1" x14ac:dyDescent="0.2"/>
    <row r="112" spans="3:20"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t="12.75" hidden="1" customHeight="1" x14ac:dyDescent="0.2">
      <c r="C122" s="14" t="s">
        <v>45</v>
      </c>
    </row>
    <row r="123" spans="3:3" ht="12.75" hidden="1" customHeight="1" x14ac:dyDescent="0.2"/>
  </sheetData>
  <mergeCells count="83">
    <mergeCell ref="D9:L9"/>
    <mergeCell ref="M9:N10"/>
    <mergeCell ref="O9:W10"/>
    <mergeCell ref="D10:L10"/>
    <mergeCell ref="B2:D4"/>
    <mergeCell ref="E2:T4"/>
    <mergeCell ref="U2:X2"/>
    <mergeCell ref="U3:X3"/>
    <mergeCell ref="U4:X4"/>
    <mergeCell ref="B5:X5"/>
    <mergeCell ref="B6:X6"/>
    <mergeCell ref="C7:W7"/>
    <mergeCell ref="D8:L8"/>
    <mergeCell ref="M8:N8"/>
    <mergeCell ref="O8:W8"/>
    <mergeCell ref="V12:W12"/>
    <mergeCell ref="C13:D14"/>
    <mergeCell ref="E13:F14"/>
    <mergeCell ref="G13:H14"/>
    <mergeCell ref="I13:M14"/>
    <mergeCell ref="N13:O14"/>
    <mergeCell ref="P13:U14"/>
    <mergeCell ref="V13:W14"/>
    <mergeCell ref="C12:D12"/>
    <mergeCell ref="E12:F12"/>
    <mergeCell ref="G12:H12"/>
    <mergeCell ref="I12:M12"/>
    <mergeCell ref="N12:O12"/>
    <mergeCell ref="P12:U12"/>
    <mergeCell ref="C16:C18"/>
    <mergeCell ref="D16:E16"/>
    <mergeCell ref="F16:G16"/>
    <mergeCell ref="D17:E17"/>
    <mergeCell ref="F17:G17"/>
    <mergeCell ref="D18:E18"/>
    <mergeCell ref="F18:G18"/>
    <mergeCell ref="B20:X20"/>
    <mergeCell ref="C23:W23"/>
    <mergeCell ref="D24:F24"/>
    <mergeCell ref="G24:I24"/>
    <mergeCell ref="J24:L24"/>
    <mergeCell ref="M24:O24"/>
    <mergeCell ref="P24:W24"/>
    <mergeCell ref="D26:F26"/>
    <mergeCell ref="G26:I26"/>
    <mergeCell ref="J26:L26"/>
    <mergeCell ref="M26:O26"/>
    <mergeCell ref="P26:W26"/>
    <mergeCell ref="D25:F25"/>
    <mergeCell ref="G25:I25"/>
    <mergeCell ref="J25:L25"/>
    <mergeCell ref="M25:O25"/>
    <mergeCell ref="P25:W25"/>
    <mergeCell ref="D28:F28"/>
    <mergeCell ref="G28:I28"/>
    <mergeCell ref="J28:L28"/>
    <mergeCell ref="M28:O28"/>
    <mergeCell ref="P28:W28"/>
    <mergeCell ref="D27:F27"/>
    <mergeCell ref="G27:I27"/>
    <mergeCell ref="J27:L27"/>
    <mergeCell ref="M27:O27"/>
    <mergeCell ref="P27:W27"/>
    <mergeCell ref="I31:W31"/>
    <mergeCell ref="C42:M42"/>
    <mergeCell ref="N42:W42"/>
    <mergeCell ref="E43:M43"/>
    <mergeCell ref="E44:M44"/>
    <mergeCell ref="N44:W44"/>
    <mergeCell ref="E45:M45"/>
    <mergeCell ref="N45:W45"/>
    <mergeCell ref="E46:M46"/>
    <mergeCell ref="N46:W46"/>
    <mergeCell ref="E47:M47"/>
    <mergeCell ref="N47:W47"/>
    <mergeCell ref="S102:T102"/>
    <mergeCell ref="S103:T103"/>
    <mergeCell ref="S96:T96"/>
    <mergeCell ref="S97:T97"/>
    <mergeCell ref="S98:T98"/>
    <mergeCell ref="S99:T99"/>
    <mergeCell ref="S100:T100"/>
    <mergeCell ref="S101:T101"/>
  </mergeCells>
  <dataValidations count="19">
    <dataValidation allowBlank="1" showInputMessage="1" showErrorMessage="1" prompt="Identifique el valor registrado en el denominador de la fórmula de cálculo" sqref="D27"/>
    <dataValidation type="list" allowBlank="1" showInputMessage="1" showErrorMessage="1" prompt="Seleccione de la lista desplegable, la periodicidad de medición del indicador." sqref="N13:O14">
      <formula1>Periodicidad</formula1>
    </dataValidation>
    <dataValidation allowBlank="1" showInputMessage="1" showErrorMessage="1" prompt="Identifique el cargo del Directivo responsable del Proceso." sqref="D9"/>
    <dataValidation allowBlank="1" showInputMessage="1" showErrorMessage="1" prompt="Identifique el cargo y dependencia del servidor responsable de  reportar y análisis del indicador (solamente se registra el servidor que consolida la información final)." sqref="D10"/>
    <dataValidation allowBlank="1" showInputMessage="1" showErrorMessage="1" prompt="Realice una breve descripción de que pretende medir el indicador." sqref="O9:W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M14">
      <formula1>Tipo_indicador</formula1>
    </dataValidation>
    <dataValidation allowBlank="1" showInputMessage="1" showErrorMessage="1" prompt="Identifique la fuente de información usada para el reporte del indicador." sqref="P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M25 J25"/>
    <dataValidation allowBlank="1" showInputMessage="1" showErrorMessage="1" prompt="Identifique el valor registrado en el numerador de la fórmula de cálculo" sqref="D26 M26:M27 J26:J27 G26:G27 P26"/>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7 E44:M46"/>
    <dataValidation type="list" allowBlank="1" showInputMessage="1" showErrorMessage="1" sqref="D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O8:W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V13:W14">
      <formula1>$M$96:$M$100</formula1>
    </dataValidation>
  </dataValidations>
  <hyperlinks>
    <hyperlink ref="C8" location="'INSTRUCTIVO '!D10" display="Proceso :"/>
    <hyperlink ref="C9" location="'INSTRUCTIVO '!A1" display="Responsables: "/>
    <hyperlink ref="M9" location="'INSTRUCTIVO '!A1" display="Objetivo del Indicador"/>
    <hyperlink ref="C10" location="'INSTRUCTIVO '!A1" display="Responsable de la Medición "/>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U123"/>
  <sheetViews>
    <sheetView topLeftCell="A43" workbookViewId="0">
      <selection activeCell="T31" sqref="T31"/>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7"/>
      <c r="O2" s="288" t="s">
        <v>91</v>
      </c>
      <c r="P2" s="289"/>
      <c r="Q2" s="289"/>
      <c r="R2" s="290"/>
    </row>
    <row r="3" spans="2:18" ht="24.75" customHeight="1" x14ac:dyDescent="0.2">
      <c r="B3" s="174"/>
      <c r="C3" s="69"/>
      <c r="D3" s="175"/>
      <c r="E3" s="179"/>
      <c r="F3" s="180"/>
      <c r="G3" s="180"/>
      <c r="H3" s="180"/>
      <c r="I3" s="180"/>
      <c r="J3" s="180"/>
      <c r="K3" s="180"/>
      <c r="L3" s="180"/>
      <c r="M3" s="180"/>
      <c r="N3" s="287"/>
      <c r="O3" s="291" t="s">
        <v>155</v>
      </c>
      <c r="P3" s="185"/>
      <c r="Q3" s="185"/>
      <c r="R3" s="292"/>
    </row>
    <row r="4" spans="2:18" ht="24.75" customHeight="1" thickBot="1" x14ac:dyDescent="0.25">
      <c r="B4" s="174"/>
      <c r="C4" s="69"/>
      <c r="D4" s="175"/>
      <c r="E4" s="182"/>
      <c r="F4" s="183"/>
      <c r="G4" s="183"/>
      <c r="H4" s="183"/>
      <c r="I4" s="183"/>
      <c r="J4" s="183"/>
      <c r="K4" s="183"/>
      <c r="L4" s="183"/>
      <c r="M4" s="183"/>
      <c r="N4" s="183"/>
      <c r="O4" s="293" t="s">
        <v>83</v>
      </c>
      <c r="P4" s="294"/>
      <c r="Q4" s="294"/>
      <c r="R4" s="295"/>
    </row>
    <row r="5" spans="2:18" ht="13.5" thickBot="1" x14ac:dyDescent="0.25">
      <c r="B5" s="186" t="s">
        <v>156</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37.5" customHeight="1" thickBot="1" x14ac:dyDescent="0.25">
      <c r="B8" s="2"/>
      <c r="C8" s="4" t="s">
        <v>62</v>
      </c>
      <c r="D8" s="75" t="s">
        <v>53</v>
      </c>
      <c r="E8" s="76"/>
      <c r="F8" s="76"/>
      <c r="G8" s="76"/>
      <c r="H8" s="76"/>
      <c r="I8" s="77"/>
      <c r="J8" s="194" t="s">
        <v>58</v>
      </c>
      <c r="K8" s="195"/>
      <c r="L8" s="360" t="s">
        <v>186</v>
      </c>
      <c r="M8" s="361"/>
      <c r="N8" s="361"/>
      <c r="O8" s="361"/>
      <c r="P8" s="361"/>
      <c r="Q8" s="362"/>
      <c r="R8" s="3"/>
    </row>
    <row r="9" spans="2:18" ht="23.25" customHeight="1" thickBot="1" x14ac:dyDescent="0.25">
      <c r="B9" s="2"/>
      <c r="C9" s="4" t="s">
        <v>61</v>
      </c>
      <c r="D9" s="284" t="s">
        <v>158</v>
      </c>
      <c r="E9" s="285"/>
      <c r="F9" s="285"/>
      <c r="G9" s="285"/>
      <c r="H9" s="285"/>
      <c r="I9" s="286"/>
      <c r="J9" s="161" t="s">
        <v>59</v>
      </c>
      <c r="K9" s="162"/>
      <c r="L9" s="363" t="s">
        <v>187</v>
      </c>
      <c r="M9" s="364"/>
      <c r="N9" s="364"/>
      <c r="O9" s="364"/>
      <c r="P9" s="364"/>
      <c r="Q9" s="365"/>
      <c r="R9" s="3"/>
    </row>
    <row r="10" spans="2:18" ht="23.25" customHeight="1" thickBot="1" x14ac:dyDescent="0.25">
      <c r="B10" s="2"/>
      <c r="C10" s="4" t="s">
        <v>60</v>
      </c>
      <c r="D10" s="284" t="s">
        <v>188</v>
      </c>
      <c r="E10" s="285"/>
      <c r="F10" s="285"/>
      <c r="G10" s="285"/>
      <c r="H10" s="285"/>
      <c r="I10" s="286"/>
      <c r="J10" s="163"/>
      <c r="K10" s="164"/>
      <c r="L10" s="366"/>
      <c r="M10" s="367"/>
      <c r="N10" s="367"/>
      <c r="O10" s="367"/>
      <c r="P10" s="367"/>
      <c r="Q10" s="368"/>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33"/>
      <c r="P12" s="156" t="s">
        <v>69</v>
      </c>
      <c r="Q12" s="133"/>
      <c r="R12" s="3"/>
    </row>
    <row r="13" spans="2:18" ht="15" customHeight="1" x14ac:dyDescent="0.2">
      <c r="B13" s="2"/>
      <c r="C13" s="359" t="s">
        <v>189</v>
      </c>
      <c r="D13" s="330"/>
      <c r="E13" s="138">
        <v>0.8</v>
      </c>
      <c r="F13" s="139"/>
      <c r="G13" s="141" t="s">
        <v>81</v>
      </c>
      <c r="H13" s="142"/>
      <c r="I13" s="134" t="s">
        <v>76</v>
      </c>
      <c r="J13" s="139"/>
      <c r="K13" s="141" t="s">
        <v>8</v>
      </c>
      <c r="L13" s="142"/>
      <c r="M13" s="134" t="s">
        <v>190</v>
      </c>
      <c r="N13" s="135"/>
      <c r="O13" s="139"/>
      <c r="P13" s="135" t="s">
        <v>74</v>
      </c>
      <c r="Q13" s="139"/>
      <c r="R13" s="3"/>
    </row>
    <row r="14" spans="2:18" ht="56.25" customHeight="1" thickBot="1" x14ac:dyDescent="0.25">
      <c r="B14" s="2"/>
      <c r="C14" s="300"/>
      <c r="D14" s="331"/>
      <c r="E14" s="136"/>
      <c r="F14" s="140"/>
      <c r="G14" s="143"/>
      <c r="H14" s="144"/>
      <c r="I14" s="136"/>
      <c r="J14" s="140"/>
      <c r="K14" s="143"/>
      <c r="L14" s="144"/>
      <c r="M14" s="136"/>
      <c r="N14" s="137"/>
      <c r="O14" s="140"/>
      <c r="P14" s="137"/>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191</v>
      </c>
      <c r="G16" s="125"/>
      <c r="H16" s="6"/>
      <c r="I16" s="6"/>
      <c r="J16" s="6"/>
      <c r="K16" s="6"/>
      <c r="L16" s="6"/>
      <c r="M16" s="7"/>
      <c r="N16" s="7"/>
      <c r="O16" s="7"/>
      <c r="P16" s="7"/>
      <c r="Q16" s="7"/>
      <c r="R16" s="3"/>
    </row>
    <row r="17" spans="2:20" ht="18.75" customHeight="1" x14ac:dyDescent="0.2">
      <c r="B17" s="2"/>
      <c r="C17" s="120"/>
      <c r="D17" s="126" t="s">
        <v>27</v>
      </c>
      <c r="E17" s="127"/>
      <c r="F17" s="89" t="s">
        <v>192</v>
      </c>
      <c r="G17" s="108"/>
      <c r="H17" s="6"/>
      <c r="I17" s="6"/>
      <c r="J17" s="6"/>
      <c r="K17" s="6"/>
      <c r="L17" s="6"/>
      <c r="M17" s="7"/>
      <c r="N17" s="7"/>
      <c r="O17" s="7"/>
      <c r="P17" s="7"/>
      <c r="Q17" s="7"/>
      <c r="R17" s="3"/>
    </row>
    <row r="18" spans="2:20" ht="18.75" customHeight="1" thickBot="1" x14ac:dyDescent="0.25">
      <c r="B18" s="2"/>
      <c r="C18" s="121"/>
      <c r="D18" s="128" t="s">
        <v>28</v>
      </c>
      <c r="E18" s="129"/>
      <c r="F18" s="130" t="s">
        <v>193</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247"/>
      <c r="G24" s="116" t="s">
        <v>85</v>
      </c>
      <c r="H24" s="116"/>
      <c r="I24" s="116"/>
      <c r="J24" s="115" t="s">
        <v>86</v>
      </c>
      <c r="K24" s="116"/>
      <c r="L24" s="247"/>
      <c r="M24" s="115" t="s">
        <v>87</v>
      </c>
      <c r="N24" s="116"/>
      <c r="O24" s="247"/>
      <c r="P24" s="282" t="s">
        <v>13</v>
      </c>
      <c r="Q24" s="114"/>
      <c r="R24" s="3"/>
    </row>
    <row r="25" spans="2:20" ht="15" customHeight="1" x14ac:dyDescent="0.2">
      <c r="B25" s="2"/>
      <c r="C25" s="34" t="s">
        <v>17</v>
      </c>
      <c r="D25" s="278">
        <v>0.2</v>
      </c>
      <c r="E25" s="104"/>
      <c r="F25" s="107"/>
      <c r="G25" s="279">
        <v>0.2</v>
      </c>
      <c r="H25" s="104"/>
      <c r="I25" s="104"/>
      <c r="J25" s="278">
        <v>0.2</v>
      </c>
      <c r="K25" s="104"/>
      <c r="L25" s="107"/>
      <c r="M25" s="278">
        <v>0.2</v>
      </c>
      <c r="N25" s="104"/>
      <c r="O25" s="107"/>
      <c r="P25" s="280">
        <v>0.8</v>
      </c>
      <c r="Q25" s="211"/>
      <c r="R25" s="3"/>
    </row>
    <row r="26" spans="2:20" x14ac:dyDescent="0.2">
      <c r="B26" s="2"/>
      <c r="C26" s="33" t="s">
        <v>15</v>
      </c>
      <c r="D26" s="89">
        <v>32</v>
      </c>
      <c r="E26" s="90"/>
      <c r="F26" s="108"/>
      <c r="G26" s="90">
        <v>31</v>
      </c>
      <c r="H26" s="90"/>
      <c r="I26" s="90"/>
      <c r="J26" s="89">
        <v>30</v>
      </c>
      <c r="K26" s="90"/>
      <c r="L26" s="108"/>
      <c r="M26" s="89"/>
      <c r="N26" s="90"/>
      <c r="O26" s="108"/>
      <c r="P26" s="281">
        <f>+SUM(D26:O26)</f>
        <v>93</v>
      </c>
      <c r="Q26" s="94"/>
      <c r="R26" s="3"/>
    </row>
    <row r="27" spans="2:20" ht="15.75" customHeight="1" x14ac:dyDescent="0.2">
      <c r="B27" s="2"/>
      <c r="C27" s="33" t="s">
        <v>36</v>
      </c>
      <c r="D27" s="89">
        <v>32</v>
      </c>
      <c r="E27" s="90"/>
      <c r="F27" s="108"/>
      <c r="G27" s="90">
        <v>31</v>
      </c>
      <c r="H27" s="90"/>
      <c r="I27" s="90"/>
      <c r="J27" s="89">
        <v>30</v>
      </c>
      <c r="K27" s="90"/>
      <c r="L27" s="108"/>
      <c r="M27" s="89"/>
      <c r="N27" s="90"/>
      <c r="O27" s="108"/>
      <c r="P27" s="90">
        <f>+SUM(D27:O27)</f>
        <v>93</v>
      </c>
      <c r="Q27" s="108"/>
      <c r="R27" s="3"/>
    </row>
    <row r="28" spans="2:20" ht="15.75" customHeight="1" thickBot="1" x14ac:dyDescent="0.25">
      <c r="B28" s="2"/>
      <c r="C28" s="32" t="s">
        <v>29</v>
      </c>
      <c r="D28" s="95">
        <f>(D26/D27)*100</f>
        <v>100</v>
      </c>
      <c r="E28" s="96"/>
      <c r="F28" s="241"/>
      <c r="G28" s="96">
        <f>(G26/G27)*100</f>
        <v>100</v>
      </c>
      <c r="H28" s="96"/>
      <c r="I28" s="96"/>
      <c r="J28" s="95">
        <f>(J26/J27)*100</f>
        <v>100</v>
      </c>
      <c r="K28" s="96"/>
      <c r="L28" s="241"/>
      <c r="M28" s="95" t="e">
        <f>(M26/M27)*100</f>
        <v>#DIV/0!</v>
      </c>
      <c r="N28" s="96"/>
      <c r="O28" s="241"/>
      <c r="P28" s="97">
        <f>+(P26/P27)*100</f>
        <v>100</v>
      </c>
      <c r="Q28" s="231"/>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53"/>
      <c r="L43" s="54"/>
      <c r="M43" s="54"/>
      <c r="N43" s="54"/>
      <c r="O43" s="54"/>
      <c r="P43" s="54"/>
      <c r="Q43" s="55"/>
      <c r="R43" s="3"/>
    </row>
    <row r="44" spans="2:18" ht="121.5" customHeight="1" thickBot="1" x14ac:dyDescent="0.25">
      <c r="B44" s="2"/>
      <c r="C44" s="10" t="s">
        <v>18</v>
      </c>
      <c r="D44" s="46">
        <v>45747</v>
      </c>
      <c r="E44" s="355" t="s">
        <v>194</v>
      </c>
      <c r="F44" s="356"/>
      <c r="G44" s="356"/>
      <c r="H44" s="356"/>
      <c r="I44" s="356"/>
      <c r="J44" s="357"/>
      <c r="K44" s="272"/>
      <c r="L44" s="272"/>
      <c r="M44" s="272"/>
      <c r="N44" s="272"/>
      <c r="O44" s="272"/>
      <c r="P44" s="272"/>
      <c r="Q44" s="358"/>
      <c r="R44" s="3"/>
    </row>
    <row r="45" spans="2:18" ht="120.75" customHeight="1" thickBot="1" x14ac:dyDescent="0.25">
      <c r="B45" s="2"/>
      <c r="C45" s="10" t="s">
        <v>19</v>
      </c>
      <c r="D45" s="47">
        <v>45838</v>
      </c>
      <c r="E45" s="355" t="s">
        <v>195</v>
      </c>
      <c r="F45" s="356"/>
      <c r="G45" s="356"/>
      <c r="H45" s="356"/>
      <c r="I45" s="356"/>
      <c r="J45" s="357"/>
      <c r="K45" s="272"/>
      <c r="L45" s="272"/>
      <c r="M45" s="272"/>
      <c r="N45" s="272"/>
      <c r="O45" s="272"/>
      <c r="P45" s="272"/>
      <c r="Q45" s="358"/>
      <c r="R45" s="3"/>
    </row>
    <row r="46" spans="2:18" ht="116.25" customHeight="1" thickBot="1" x14ac:dyDescent="0.25">
      <c r="B46" s="2"/>
      <c r="C46" s="10" t="s">
        <v>90</v>
      </c>
      <c r="D46" s="46">
        <v>45929</v>
      </c>
      <c r="E46" s="355" t="s">
        <v>196</v>
      </c>
      <c r="F46" s="356"/>
      <c r="G46" s="356"/>
      <c r="H46" s="356"/>
      <c r="I46" s="356"/>
      <c r="J46" s="357"/>
      <c r="K46" s="272"/>
      <c r="L46" s="272"/>
      <c r="M46" s="272"/>
      <c r="N46" s="272"/>
      <c r="O46" s="272"/>
      <c r="P46" s="272"/>
      <c r="Q46" s="358"/>
      <c r="R46" s="3"/>
    </row>
    <row r="47" spans="2:18" ht="147.75" customHeight="1" thickBot="1" x14ac:dyDescent="0.25">
      <c r="B47" s="2"/>
      <c r="C47" s="10" t="s">
        <v>20</v>
      </c>
      <c r="D47" s="47"/>
      <c r="E47" s="275"/>
      <c r="F47" s="276"/>
      <c r="G47" s="276"/>
      <c r="H47" s="276"/>
      <c r="I47" s="276"/>
      <c r="J47" s="277"/>
      <c r="K47" s="272"/>
      <c r="L47" s="272"/>
      <c r="M47" s="272"/>
      <c r="N47" s="272"/>
      <c r="O47" s="272"/>
      <c r="P47" s="272"/>
      <c r="Q47" s="35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t="25.5" hidden="1" x14ac:dyDescent="0.2">
      <c r="C97" s="24" t="s">
        <v>47</v>
      </c>
      <c r="D97" s="26"/>
      <c r="H97" s="27" t="s">
        <v>76</v>
      </c>
      <c r="I97" s="27" t="s">
        <v>88</v>
      </c>
      <c r="J97" s="27" t="s">
        <v>72</v>
      </c>
      <c r="M97" s="69"/>
      <c r="N97" s="69"/>
    </row>
    <row r="98" spans="3:14" ht="38.2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2:N102"/>
    <mergeCell ref="M103:N103"/>
    <mergeCell ref="M96:N96"/>
    <mergeCell ref="M97:N97"/>
    <mergeCell ref="M98:N98"/>
    <mergeCell ref="M99:N99"/>
    <mergeCell ref="M100:N100"/>
    <mergeCell ref="M101:N101"/>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 J26 M26 G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topLeftCell="A7"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369"/>
      <c r="C5" s="190"/>
      <c r="D5" s="190"/>
      <c r="E5" s="190"/>
      <c r="F5" s="190"/>
      <c r="G5" s="190"/>
      <c r="H5" s="190"/>
      <c r="I5" s="190"/>
      <c r="J5" s="190"/>
      <c r="K5" s="190"/>
      <c r="L5" s="190"/>
      <c r="M5" s="190"/>
      <c r="N5" s="190"/>
      <c r="O5" s="340"/>
      <c r="P5" s="340"/>
      <c r="Q5" s="340"/>
      <c r="R5" s="341"/>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117</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118</v>
      </c>
      <c r="M9" s="166"/>
      <c r="N9" s="166"/>
      <c r="O9" s="166"/>
      <c r="P9" s="166"/>
      <c r="Q9" s="167"/>
      <c r="R9" s="3"/>
    </row>
    <row r="10" spans="2:18" ht="23.25" customHeight="1" thickBot="1" x14ac:dyDescent="0.25">
      <c r="B10" s="2"/>
      <c r="C10" s="4" t="s">
        <v>60</v>
      </c>
      <c r="D10" s="158"/>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115</v>
      </c>
      <c r="D13" s="135"/>
      <c r="E13" s="134" t="s">
        <v>107</v>
      </c>
      <c r="F13" s="139"/>
      <c r="G13" s="141" t="s">
        <v>81</v>
      </c>
      <c r="H13" s="142"/>
      <c r="I13" s="134" t="s">
        <v>4</v>
      </c>
      <c r="J13" s="139"/>
      <c r="K13" s="141" t="s">
        <v>8</v>
      </c>
      <c r="L13" s="142"/>
      <c r="M13" s="134" t="s">
        <v>116</v>
      </c>
      <c r="N13" s="135"/>
      <c r="O13" s="145"/>
      <c r="P13" s="147" t="s">
        <v>78</v>
      </c>
      <c r="Q13" s="139"/>
      <c r="R13" s="3"/>
    </row>
    <row r="14" spans="2:18" ht="51"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297">
        <v>0.9</v>
      </c>
      <c r="E25" s="104"/>
      <c r="F25" s="105"/>
      <c r="G25" s="297">
        <v>0.9</v>
      </c>
      <c r="H25" s="104"/>
      <c r="I25" s="105"/>
      <c r="J25" s="297">
        <v>0.9</v>
      </c>
      <c r="K25" s="104"/>
      <c r="L25" s="105"/>
      <c r="M25" s="297">
        <v>0.9</v>
      </c>
      <c r="N25" s="104"/>
      <c r="O25" s="105"/>
      <c r="P25" s="242">
        <v>1</v>
      </c>
      <c r="Q25" s="211"/>
      <c r="R25" s="3"/>
    </row>
    <row r="26" spans="2:20" x14ac:dyDescent="0.2">
      <c r="B26" s="2"/>
      <c r="C26" s="33" t="s">
        <v>15</v>
      </c>
      <c r="D26" s="89"/>
      <c r="E26" s="90"/>
      <c r="F26" s="91"/>
      <c r="G26" s="92"/>
      <c r="H26" s="90"/>
      <c r="I26" s="91"/>
      <c r="J26" s="92"/>
      <c r="K26" s="90"/>
      <c r="L26" s="91"/>
      <c r="M26" s="92"/>
      <c r="N26" s="90"/>
      <c r="O26" s="91"/>
      <c r="P26" s="215"/>
      <c r="Q26" s="94"/>
      <c r="R26" s="3"/>
    </row>
    <row r="27" spans="2:20" ht="15.75" customHeight="1" x14ac:dyDescent="0.2">
      <c r="B27" s="2"/>
      <c r="C27" s="33" t="s">
        <v>36</v>
      </c>
      <c r="D27" s="89"/>
      <c r="E27" s="90"/>
      <c r="F27" s="91"/>
      <c r="G27" s="92"/>
      <c r="H27" s="90"/>
      <c r="I27" s="91"/>
      <c r="J27" s="92"/>
      <c r="K27" s="90"/>
      <c r="L27" s="91"/>
      <c r="M27" s="92"/>
      <c r="N27" s="90"/>
      <c r="O27" s="91"/>
      <c r="P27" s="370"/>
      <c r="Q27" s="249"/>
      <c r="R27" s="3"/>
    </row>
    <row r="28" spans="2:20" ht="15.75" customHeight="1" thickBot="1" x14ac:dyDescent="0.25">
      <c r="B28" s="2"/>
      <c r="C28" s="32" t="s">
        <v>29</v>
      </c>
      <c r="D28" s="212" t="e">
        <f>(D26/D27)*100</f>
        <v>#DIV/0!</v>
      </c>
      <c r="E28" s="213"/>
      <c r="F28" s="214"/>
      <c r="G28" s="212" t="e">
        <f>(G26/G27)*100</f>
        <v>#DIV/0!</v>
      </c>
      <c r="H28" s="213"/>
      <c r="I28" s="214"/>
      <c r="J28" s="212" t="e">
        <f>(J26/J27)*100</f>
        <v>#DIV/0!</v>
      </c>
      <c r="K28" s="213"/>
      <c r="L28" s="214"/>
      <c r="M28" s="212" t="e">
        <f>(M26/M27)*100</f>
        <v>#DIV/0!</v>
      </c>
      <c r="N28" s="213"/>
      <c r="O28" s="214"/>
      <c r="P28" s="216" t="e">
        <v>#DIV/0!</v>
      </c>
      <c r="Q28" s="217"/>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38.25" customHeight="1" thickBot="1" x14ac:dyDescent="0.25">
      <c r="B44" s="2"/>
      <c r="C44" s="10" t="s">
        <v>18</v>
      </c>
      <c r="D44" s="18"/>
      <c r="E44" s="371"/>
      <c r="F44" s="372"/>
      <c r="G44" s="372"/>
      <c r="H44" s="372"/>
      <c r="I44" s="372"/>
      <c r="J44" s="373"/>
      <c r="K44" s="202"/>
      <c r="L44" s="202"/>
      <c r="M44" s="202"/>
      <c r="N44" s="202"/>
      <c r="O44" s="202"/>
      <c r="P44" s="202"/>
      <c r="Q44" s="203"/>
      <c r="R44" s="3"/>
    </row>
    <row r="45" spans="2:18" ht="38.25" customHeight="1" thickBot="1" x14ac:dyDescent="0.25">
      <c r="B45" s="2"/>
      <c r="C45" s="10" t="s">
        <v>19</v>
      </c>
      <c r="D45" s="18"/>
      <c r="E45" s="371"/>
      <c r="F45" s="372"/>
      <c r="G45" s="372"/>
      <c r="H45" s="372"/>
      <c r="I45" s="372"/>
      <c r="J45" s="373"/>
      <c r="K45" s="202"/>
      <c r="L45" s="202"/>
      <c r="M45" s="202"/>
      <c r="N45" s="202"/>
      <c r="O45" s="202"/>
      <c r="P45" s="202"/>
      <c r="Q45" s="203"/>
      <c r="R45" s="3"/>
    </row>
    <row r="46" spans="2:18" ht="38.25" customHeight="1" thickBot="1" x14ac:dyDescent="0.25">
      <c r="B46" s="2"/>
      <c r="C46" s="10" t="s">
        <v>90</v>
      </c>
      <c r="D46" s="18"/>
      <c r="E46" s="371"/>
      <c r="F46" s="372"/>
      <c r="G46" s="372"/>
      <c r="H46" s="372"/>
      <c r="I46" s="372"/>
      <c r="J46" s="373"/>
      <c r="K46" s="202"/>
      <c r="L46" s="202"/>
      <c r="M46" s="202"/>
      <c r="N46" s="202"/>
      <c r="O46" s="202"/>
      <c r="P46" s="202"/>
      <c r="Q46" s="203"/>
      <c r="R46" s="3"/>
    </row>
    <row r="47" spans="2:18" ht="38.25" customHeight="1" thickBot="1" x14ac:dyDescent="0.25">
      <c r="B47" s="2"/>
      <c r="C47" s="10" t="s">
        <v>20</v>
      </c>
      <c r="D47" s="18"/>
      <c r="E47" s="371"/>
      <c r="F47" s="372"/>
      <c r="G47" s="372"/>
      <c r="H47" s="372"/>
      <c r="I47" s="372"/>
      <c r="J47" s="373"/>
      <c r="K47" s="202"/>
      <c r="L47" s="202"/>
      <c r="M47" s="202"/>
      <c r="N47" s="202"/>
      <c r="O47" s="202"/>
      <c r="P47" s="202"/>
      <c r="Q47" s="203"/>
      <c r="R47" s="3"/>
    </row>
    <row r="48" spans="2:18" ht="38.25" customHeight="1" thickBot="1" x14ac:dyDescent="0.25">
      <c r="B48" s="2"/>
      <c r="C48" s="10" t="s">
        <v>21</v>
      </c>
      <c r="D48" s="18"/>
      <c r="E48" s="371"/>
      <c r="F48" s="372"/>
      <c r="G48" s="372"/>
      <c r="H48" s="372"/>
      <c r="I48" s="372"/>
      <c r="J48" s="373"/>
      <c r="K48" s="202"/>
      <c r="L48" s="202"/>
      <c r="M48" s="202"/>
      <c r="N48" s="202"/>
      <c r="O48" s="202"/>
      <c r="P48" s="202"/>
      <c r="Q48" s="203"/>
      <c r="R48" s="3"/>
    </row>
    <row r="49" spans="2:18" ht="38.25" customHeight="1" thickBot="1" x14ac:dyDescent="0.25">
      <c r="B49" s="2"/>
      <c r="C49" s="10" t="s">
        <v>38</v>
      </c>
      <c r="D49" s="18"/>
      <c r="E49" s="371"/>
      <c r="F49" s="372"/>
      <c r="G49" s="372"/>
      <c r="H49" s="372"/>
      <c r="I49" s="372"/>
      <c r="J49" s="373"/>
      <c r="K49" s="202"/>
      <c r="L49" s="202"/>
      <c r="M49" s="202"/>
      <c r="N49" s="202"/>
      <c r="O49" s="202"/>
      <c r="P49" s="202"/>
      <c r="Q49" s="203"/>
      <c r="R49" s="3"/>
    </row>
    <row r="50" spans="2:18" ht="38.25" customHeight="1" thickBot="1" x14ac:dyDescent="0.25">
      <c r="B50" s="2"/>
      <c r="C50" s="10" t="s">
        <v>64</v>
      </c>
      <c r="D50" s="18"/>
      <c r="E50" s="371"/>
      <c r="F50" s="372"/>
      <c r="G50" s="372"/>
      <c r="H50" s="372"/>
      <c r="I50" s="372"/>
      <c r="J50" s="373"/>
      <c r="K50" s="202"/>
      <c r="L50" s="202"/>
      <c r="M50" s="202"/>
      <c r="N50" s="202"/>
      <c r="O50" s="202"/>
      <c r="P50" s="202"/>
      <c r="Q50" s="203"/>
      <c r="R50" s="3"/>
    </row>
    <row r="51" spans="2:18" ht="38.25" customHeight="1" thickBot="1" x14ac:dyDescent="0.25">
      <c r="B51" s="2"/>
      <c r="C51" s="10" t="s">
        <v>65</v>
      </c>
      <c r="D51" s="18"/>
      <c r="E51" s="371"/>
      <c r="F51" s="372"/>
      <c r="G51" s="372"/>
      <c r="H51" s="372"/>
      <c r="I51" s="372"/>
      <c r="J51" s="373"/>
      <c r="K51" s="202"/>
      <c r="L51" s="202"/>
      <c r="M51" s="202"/>
      <c r="N51" s="202"/>
      <c r="O51" s="202"/>
      <c r="P51" s="202"/>
      <c r="Q51" s="203"/>
      <c r="R51" s="3"/>
    </row>
    <row r="52" spans="2:18" ht="38.25" customHeight="1" thickBot="1" x14ac:dyDescent="0.25">
      <c r="B52" s="2"/>
      <c r="C52" s="10" t="s">
        <v>66</v>
      </c>
      <c r="D52" s="18"/>
      <c r="E52" s="371"/>
      <c r="F52" s="372"/>
      <c r="G52" s="372"/>
      <c r="H52" s="372"/>
      <c r="I52" s="372"/>
      <c r="J52" s="373"/>
      <c r="K52" s="202"/>
      <c r="L52" s="202"/>
      <c r="M52" s="202"/>
      <c r="N52" s="202"/>
      <c r="O52" s="202"/>
      <c r="P52" s="202"/>
      <c r="Q52" s="203"/>
      <c r="R52" s="3"/>
    </row>
    <row r="53" spans="2:18" ht="39" customHeight="1" thickBot="1" x14ac:dyDescent="0.25">
      <c r="B53" s="2"/>
      <c r="C53" s="10" t="s">
        <v>67</v>
      </c>
      <c r="D53" s="17"/>
      <c r="E53" s="371"/>
      <c r="F53" s="372"/>
      <c r="G53" s="372"/>
      <c r="H53" s="372"/>
      <c r="I53" s="372"/>
      <c r="J53" s="373"/>
      <c r="K53" s="202"/>
      <c r="L53" s="202"/>
      <c r="M53" s="202"/>
      <c r="N53" s="202"/>
      <c r="O53" s="202"/>
      <c r="P53" s="202"/>
      <c r="Q53" s="203"/>
      <c r="R53" s="3"/>
    </row>
    <row r="54" spans="2:18" ht="39" customHeight="1" thickBot="1" x14ac:dyDescent="0.25">
      <c r="B54" s="2"/>
      <c r="C54" s="36" t="s">
        <v>89</v>
      </c>
      <c r="D54" s="17"/>
      <c r="E54" s="371"/>
      <c r="F54" s="372"/>
      <c r="G54" s="372"/>
      <c r="H54" s="372"/>
      <c r="I54" s="372"/>
      <c r="J54" s="373"/>
      <c r="K54" s="255"/>
      <c r="L54" s="255"/>
      <c r="M54" s="255"/>
      <c r="N54" s="255"/>
      <c r="O54" s="255"/>
      <c r="P54" s="255"/>
      <c r="Q54" s="256"/>
      <c r="R54" s="3"/>
    </row>
    <row r="55" spans="2:18" ht="40.5" customHeight="1" thickBot="1" x14ac:dyDescent="0.25">
      <c r="B55" s="2"/>
      <c r="C55" s="10" t="s">
        <v>68</v>
      </c>
      <c r="D55" s="17"/>
      <c r="E55" s="374"/>
      <c r="F55" s="375"/>
      <c r="G55" s="375"/>
      <c r="H55" s="375"/>
      <c r="I55" s="375"/>
      <c r="J55" s="376"/>
      <c r="K55" s="202"/>
      <c r="L55" s="202"/>
      <c r="M55" s="202"/>
      <c r="N55" s="202"/>
      <c r="O55" s="202"/>
      <c r="P55" s="202"/>
      <c r="Q55" s="203"/>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68"/>
      <c r="N104" s="68"/>
    </row>
    <row r="105" spans="3:21" ht="25.5" hidden="1" x14ac:dyDescent="0.2">
      <c r="C105" s="24" t="s">
        <v>47</v>
      </c>
      <c r="D105" s="26"/>
      <c r="H105" s="27" t="s">
        <v>76</v>
      </c>
      <c r="I105" s="27" t="s">
        <v>88</v>
      </c>
      <c r="J105" s="27" t="s">
        <v>72</v>
      </c>
      <c r="M105" s="69"/>
      <c r="N105" s="69"/>
    </row>
    <row r="106" spans="3:21" ht="38.25" hidden="1" x14ac:dyDescent="0.2">
      <c r="C106" s="24" t="s">
        <v>48</v>
      </c>
      <c r="D106" s="26"/>
      <c r="H106" s="27" t="s">
        <v>5</v>
      </c>
      <c r="I106" s="27" t="s">
        <v>8</v>
      </c>
      <c r="J106" s="27" t="s">
        <v>73</v>
      </c>
      <c r="M106" s="69"/>
      <c r="N106" s="69"/>
    </row>
    <row r="107" spans="3:21" hidden="1" x14ac:dyDescent="0.2">
      <c r="C107" s="24" t="s">
        <v>49</v>
      </c>
      <c r="D107" s="26"/>
      <c r="H107" s="27"/>
      <c r="I107" s="27" t="s">
        <v>75</v>
      </c>
      <c r="J107" s="27" t="s">
        <v>74</v>
      </c>
      <c r="M107" s="69"/>
      <c r="N107" s="69"/>
    </row>
    <row r="108" spans="3:21" ht="25.5" hidden="1" x14ac:dyDescent="0.2">
      <c r="C108" s="24" t="s">
        <v>50</v>
      </c>
      <c r="D108" s="26"/>
      <c r="H108" s="27"/>
      <c r="I108" s="27" t="s">
        <v>9</v>
      </c>
      <c r="J108" s="27" t="s">
        <v>78</v>
      </c>
      <c r="M108" s="69"/>
      <c r="N108" s="69"/>
    </row>
    <row r="109" spans="3:21" hidden="1" x14ac:dyDescent="0.2">
      <c r="C109" s="24" t="s">
        <v>51</v>
      </c>
      <c r="D109" s="26"/>
      <c r="H109" s="27"/>
      <c r="I109" s="27" t="s">
        <v>10</v>
      </c>
      <c r="J109" s="27"/>
      <c r="M109" s="69"/>
      <c r="N109" s="69"/>
    </row>
    <row r="110" spans="3:21" hidden="1" x14ac:dyDescent="0.2">
      <c r="C110" s="24" t="s">
        <v>52</v>
      </c>
      <c r="D110" s="26"/>
      <c r="M110" s="68"/>
      <c r="N110" s="68"/>
    </row>
    <row r="111" spans="3:21" ht="66" hidden="1" customHeight="1" x14ac:dyDescent="0.2">
      <c r="C111" s="24" t="s">
        <v>53</v>
      </c>
      <c r="D111" s="26"/>
      <c r="M111" s="67"/>
      <c r="N111" s="67"/>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$J$104:$J$108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$C$104:$C$118</formula1>
    </dataValidation>
    <dataValidation allowBlank="1" showInputMessage="1" showErrorMessage="1" prompt="Realice un pequeño análisis, acerca del cumplimiento o incumplimiento del indicador, identificando los factores que fueron relevantes en el resultado del indicador." sqref="D53:D55 E44:J55 C44:C55"/>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G26 J26 M26 P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369"/>
      <c r="C5" s="190"/>
      <c r="D5" s="190"/>
      <c r="E5" s="190"/>
      <c r="F5" s="190"/>
      <c r="G5" s="190"/>
      <c r="H5" s="190"/>
      <c r="I5" s="190"/>
      <c r="J5" s="190"/>
      <c r="K5" s="190"/>
      <c r="L5" s="190"/>
      <c r="M5" s="190"/>
      <c r="N5" s="190"/>
      <c r="O5" s="340"/>
      <c r="P5" s="340"/>
      <c r="Q5" s="340"/>
      <c r="R5" s="341"/>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111</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114</v>
      </c>
      <c r="M9" s="166"/>
      <c r="N9" s="166"/>
      <c r="O9" s="166"/>
      <c r="P9" s="166"/>
      <c r="Q9" s="167"/>
      <c r="R9" s="3"/>
    </row>
    <row r="10" spans="2:18" ht="23.25" customHeight="1" thickBot="1" x14ac:dyDescent="0.25">
      <c r="B10" s="2"/>
      <c r="C10" s="4" t="s">
        <v>60</v>
      </c>
      <c r="D10" s="158"/>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112</v>
      </c>
      <c r="D13" s="135"/>
      <c r="E13" s="134" t="s">
        <v>107</v>
      </c>
      <c r="F13" s="139"/>
      <c r="G13" s="141" t="s">
        <v>81</v>
      </c>
      <c r="H13" s="142"/>
      <c r="I13" s="134" t="s">
        <v>4</v>
      </c>
      <c r="J13" s="139"/>
      <c r="K13" s="141" t="s">
        <v>8</v>
      </c>
      <c r="L13" s="142"/>
      <c r="M13" s="134" t="s">
        <v>113</v>
      </c>
      <c r="N13" s="135"/>
      <c r="O13" s="145"/>
      <c r="P13" s="147" t="s">
        <v>78</v>
      </c>
      <c r="Q13" s="139"/>
      <c r="R13" s="3"/>
    </row>
    <row r="14" spans="2:18" ht="51"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297">
        <v>0.9</v>
      </c>
      <c r="E25" s="104"/>
      <c r="F25" s="105"/>
      <c r="G25" s="297">
        <v>0.9</v>
      </c>
      <c r="H25" s="104"/>
      <c r="I25" s="105"/>
      <c r="J25" s="297">
        <v>0.9</v>
      </c>
      <c r="K25" s="104"/>
      <c r="L25" s="105"/>
      <c r="M25" s="297">
        <v>0.9</v>
      </c>
      <c r="N25" s="104"/>
      <c r="O25" s="105"/>
      <c r="P25" s="242">
        <v>1</v>
      </c>
      <c r="Q25" s="211"/>
      <c r="R25" s="3"/>
    </row>
    <row r="26" spans="2:20" x14ac:dyDescent="0.2">
      <c r="B26" s="2"/>
      <c r="C26" s="33" t="s">
        <v>15</v>
      </c>
      <c r="D26" s="89"/>
      <c r="E26" s="90"/>
      <c r="F26" s="91"/>
      <c r="G26" s="92"/>
      <c r="H26" s="90"/>
      <c r="I26" s="91"/>
      <c r="J26" s="92"/>
      <c r="K26" s="90"/>
      <c r="L26" s="91"/>
      <c r="M26" s="92"/>
      <c r="N26" s="90"/>
      <c r="O26" s="91"/>
      <c r="P26" s="215"/>
      <c r="Q26" s="94"/>
      <c r="R26" s="3"/>
    </row>
    <row r="27" spans="2:20" ht="15.75" customHeight="1" x14ac:dyDescent="0.2">
      <c r="B27" s="2"/>
      <c r="C27" s="33" t="s">
        <v>36</v>
      </c>
      <c r="D27" s="89"/>
      <c r="E27" s="90"/>
      <c r="F27" s="91"/>
      <c r="G27" s="92"/>
      <c r="H27" s="90"/>
      <c r="I27" s="91"/>
      <c r="J27" s="92"/>
      <c r="K27" s="90"/>
      <c r="L27" s="91"/>
      <c r="M27" s="92"/>
      <c r="N27" s="90"/>
      <c r="O27" s="91"/>
      <c r="P27" s="370"/>
      <c r="Q27" s="249"/>
      <c r="R27" s="3"/>
    </row>
    <row r="28" spans="2:20" ht="15.75" customHeight="1" thickBot="1" x14ac:dyDescent="0.25">
      <c r="B28" s="2"/>
      <c r="C28" s="32" t="s">
        <v>29</v>
      </c>
      <c r="D28" s="212" t="e">
        <f>(D26/D27)*100</f>
        <v>#DIV/0!</v>
      </c>
      <c r="E28" s="213"/>
      <c r="F28" s="214"/>
      <c r="G28" s="212" t="e">
        <f>(G26/G27)*100</f>
        <v>#DIV/0!</v>
      </c>
      <c r="H28" s="213"/>
      <c r="I28" s="214"/>
      <c r="J28" s="212" t="e">
        <f>(J26/J27)*100</f>
        <v>#DIV/0!</v>
      </c>
      <c r="K28" s="213"/>
      <c r="L28" s="214"/>
      <c r="M28" s="212" t="e">
        <f>(M26/M27)*100</f>
        <v>#DIV/0!</v>
      </c>
      <c r="N28" s="213"/>
      <c r="O28" s="214"/>
      <c r="P28" s="216" t="e">
        <v>#DIV/0!</v>
      </c>
      <c r="Q28" s="217"/>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38.25" customHeight="1" thickBot="1" x14ac:dyDescent="0.25">
      <c r="B44" s="2"/>
      <c r="C44" s="10" t="s">
        <v>18</v>
      </c>
      <c r="D44" s="18"/>
      <c r="E44" s="371"/>
      <c r="F44" s="372"/>
      <c r="G44" s="372"/>
      <c r="H44" s="372"/>
      <c r="I44" s="372"/>
      <c r="J44" s="373"/>
      <c r="K44" s="202"/>
      <c r="L44" s="202"/>
      <c r="M44" s="202"/>
      <c r="N44" s="202"/>
      <c r="O44" s="202"/>
      <c r="P44" s="202"/>
      <c r="Q44" s="203"/>
      <c r="R44" s="3"/>
    </row>
    <row r="45" spans="2:18" ht="38.25" customHeight="1" thickBot="1" x14ac:dyDescent="0.25">
      <c r="B45" s="2"/>
      <c r="C45" s="10" t="s">
        <v>19</v>
      </c>
      <c r="D45" s="18"/>
      <c r="E45" s="371"/>
      <c r="F45" s="372"/>
      <c r="G45" s="372"/>
      <c r="H45" s="372"/>
      <c r="I45" s="372"/>
      <c r="J45" s="373"/>
      <c r="K45" s="202"/>
      <c r="L45" s="202"/>
      <c r="M45" s="202"/>
      <c r="N45" s="202"/>
      <c r="O45" s="202"/>
      <c r="P45" s="202"/>
      <c r="Q45" s="203"/>
      <c r="R45" s="3"/>
    </row>
    <row r="46" spans="2:18" ht="38.25" customHeight="1" thickBot="1" x14ac:dyDescent="0.25">
      <c r="B46" s="2"/>
      <c r="C46" s="10" t="s">
        <v>90</v>
      </c>
      <c r="D46" s="18"/>
      <c r="E46" s="371"/>
      <c r="F46" s="372"/>
      <c r="G46" s="372"/>
      <c r="H46" s="372"/>
      <c r="I46" s="372"/>
      <c r="J46" s="373"/>
      <c r="K46" s="202"/>
      <c r="L46" s="202"/>
      <c r="M46" s="202"/>
      <c r="N46" s="202"/>
      <c r="O46" s="202"/>
      <c r="P46" s="202"/>
      <c r="Q46" s="203"/>
      <c r="R46" s="3"/>
    </row>
    <row r="47" spans="2:18" ht="38.25" customHeight="1" thickBot="1" x14ac:dyDescent="0.25">
      <c r="B47" s="2"/>
      <c r="C47" s="10" t="s">
        <v>20</v>
      </c>
      <c r="D47" s="18"/>
      <c r="E47" s="371"/>
      <c r="F47" s="372"/>
      <c r="G47" s="372"/>
      <c r="H47" s="372"/>
      <c r="I47" s="372"/>
      <c r="J47" s="373"/>
      <c r="K47" s="202"/>
      <c r="L47" s="202"/>
      <c r="M47" s="202"/>
      <c r="N47" s="202"/>
      <c r="O47" s="202"/>
      <c r="P47" s="202"/>
      <c r="Q47" s="203"/>
      <c r="R47" s="3"/>
    </row>
    <row r="48" spans="2:18" ht="38.25" customHeight="1" thickBot="1" x14ac:dyDescent="0.25">
      <c r="B48" s="2"/>
      <c r="C48" s="10" t="s">
        <v>21</v>
      </c>
      <c r="D48" s="18"/>
      <c r="E48" s="371"/>
      <c r="F48" s="372"/>
      <c r="G48" s="372"/>
      <c r="H48" s="372"/>
      <c r="I48" s="372"/>
      <c r="J48" s="373"/>
      <c r="K48" s="202"/>
      <c r="L48" s="202"/>
      <c r="M48" s="202"/>
      <c r="N48" s="202"/>
      <c r="O48" s="202"/>
      <c r="P48" s="202"/>
      <c r="Q48" s="203"/>
      <c r="R48" s="3"/>
    </row>
    <row r="49" spans="2:18" ht="38.25" customHeight="1" thickBot="1" x14ac:dyDescent="0.25">
      <c r="B49" s="2"/>
      <c r="C49" s="10" t="s">
        <v>38</v>
      </c>
      <c r="D49" s="18"/>
      <c r="E49" s="371"/>
      <c r="F49" s="372"/>
      <c r="G49" s="372"/>
      <c r="H49" s="372"/>
      <c r="I49" s="372"/>
      <c r="J49" s="373"/>
      <c r="K49" s="202"/>
      <c r="L49" s="202"/>
      <c r="M49" s="202"/>
      <c r="N49" s="202"/>
      <c r="O49" s="202"/>
      <c r="P49" s="202"/>
      <c r="Q49" s="203"/>
      <c r="R49" s="3"/>
    </row>
    <row r="50" spans="2:18" ht="38.25" customHeight="1" thickBot="1" x14ac:dyDescent="0.25">
      <c r="B50" s="2"/>
      <c r="C50" s="10" t="s">
        <v>64</v>
      </c>
      <c r="D50" s="18"/>
      <c r="E50" s="371"/>
      <c r="F50" s="372"/>
      <c r="G50" s="372"/>
      <c r="H50" s="372"/>
      <c r="I50" s="372"/>
      <c r="J50" s="373"/>
      <c r="K50" s="202"/>
      <c r="L50" s="202"/>
      <c r="M50" s="202"/>
      <c r="N50" s="202"/>
      <c r="O50" s="202"/>
      <c r="P50" s="202"/>
      <c r="Q50" s="203"/>
      <c r="R50" s="3"/>
    </row>
    <row r="51" spans="2:18" ht="38.25" customHeight="1" thickBot="1" x14ac:dyDescent="0.25">
      <c r="B51" s="2"/>
      <c r="C51" s="10" t="s">
        <v>65</v>
      </c>
      <c r="D51" s="18"/>
      <c r="E51" s="371"/>
      <c r="F51" s="372"/>
      <c r="G51" s="372"/>
      <c r="H51" s="372"/>
      <c r="I51" s="372"/>
      <c r="J51" s="373"/>
      <c r="K51" s="202"/>
      <c r="L51" s="202"/>
      <c r="M51" s="202"/>
      <c r="N51" s="202"/>
      <c r="O51" s="202"/>
      <c r="P51" s="202"/>
      <c r="Q51" s="203"/>
      <c r="R51" s="3"/>
    </row>
    <row r="52" spans="2:18" ht="38.25" customHeight="1" thickBot="1" x14ac:dyDescent="0.25">
      <c r="B52" s="2"/>
      <c r="C52" s="10" t="s">
        <v>66</v>
      </c>
      <c r="D52" s="18"/>
      <c r="E52" s="371"/>
      <c r="F52" s="372"/>
      <c r="G52" s="372"/>
      <c r="H52" s="372"/>
      <c r="I52" s="372"/>
      <c r="J52" s="373"/>
      <c r="K52" s="202"/>
      <c r="L52" s="202"/>
      <c r="M52" s="202"/>
      <c r="N52" s="202"/>
      <c r="O52" s="202"/>
      <c r="P52" s="202"/>
      <c r="Q52" s="203"/>
      <c r="R52" s="3"/>
    </row>
    <row r="53" spans="2:18" ht="39" customHeight="1" thickBot="1" x14ac:dyDescent="0.25">
      <c r="B53" s="2"/>
      <c r="C53" s="10" t="s">
        <v>67</v>
      </c>
      <c r="D53" s="17"/>
      <c r="E53" s="371"/>
      <c r="F53" s="372"/>
      <c r="G53" s="372"/>
      <c r="H53" s="372"/>
      <c r="I53" s="372"/>
      <c r="J53" s="373"/>
      <c r="K53" s="202"/>
      <c r="L53" s="202"/>
      <c r="M53" s="202"/>
      <c r="N53" s="202"/>
      <c r="O53" s="202"/>
      <c r="P53" s="202"/>
      <c r="Q53" s="203"/>
      <c r="R53" s="3"/>
    </row>
    <row r="54" spans="2:18" ht="39" customHeight="1" thickBot="1" x14ac:dyDescent="0.25">
      <c r="B54" s="2"/>
      <c r="C54" s="36" t="s">
        <v>89</v>
      </c>
      <c r="D54" s="17"/>
      <c r="E54" s="371"/>
      <c r="F54" s="372"/>
      <c r="G54" s="372"/>
      <c r="H54" s="372"/>
      <c r="I54" s="372"/>
      <c r="J54" s="373"/>
      <c r="K54" s="255"/>
      <c r="L54" s="255"/>
      <c r="M54" s="255"/>
      <c r="N54" s="255"/>
      <c r="O54" s="255"/>
      <c r="P54" s="255"/>
      <c r="Q54" s="256"/>
      <c r="R54" s="3"/>
    </row>
    <row r="55" spans="2:18" ht="40.5" customHeight="1" thickBot="1" x14ac:dyDescent="0.25">
      <c r="B55" s="2"/>
      <c r="C55" s="10" t="s">
        <v>68</v>
      </c>
      <c r="D55" s="17"/>
      <c r="E55" s="374"/>
      <c r="F55" s="375"/>
      <c r="G55" s="375"/>
      <c r="H55" s="375"/>
      <c r="I55" s="375"/>
      <c r="J55" s="376"/>
      <c r="K55" s="202"/>
      <c r="L55" s="202"/>
      <c r="M55" s="202"/>
      <c r="N55" s="202"/>
      <c r="O55" s="202"/>
      <c r="P55" s="202"/>
      <c r="Q55" s="203"/>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68"/>
      <c r="N104" s="68"/>
    </row>
    <row r="105" spans="3:21" ht="25.5" hidden="1" x14ac:dyDescent="0.2">
      <c r="C105" s="24" t="s">
        <v>47</v>
      </c>
      <c r="D105" s="26"/>
      <c r="H105" s="27" t="s">
        <v>76</v>
      </c>
      <c r="I105" s="27" t="s">
        <v>88</v>
      </c>
      <c r="J105" s="27" t="s">
        <v>72</v>
      </c>
      <c r="M105" s="69"/>
      <c r="N105" s="69"/>
    </row>
    <row r="106" spans="3:21" ht="38.25" hidden="1" x14ac:dyDescent="0.2">
      <c r="C106" s="24" t="s">
        <v>48</v>
      </c>
      <c r="D106" s="26"/>
      <c r="H106" s="27" t="s">
        <v>5</v>
      </c>
      <c r="I106" s="27" t="s">
        <v>8</v>
      </c>
      <c r="J106" s="27" t="s">
        <v>73</v>
      </c>
      <c r="M106" s="69"/>
      <c r="N106" s="69"/>
    </row>
    <row r="107" spans="3:21" hidden="1" x14ac:dyDescent="0.2">
      <c r="C107" s="24" t="s">
        <v>49</v>
      </c>
      <c r="D107" s="26"/>
      <c r="H107" s="27"/>
      <c r="I107" s="27" t="s">
        <v>75</v>
      </c>
      <c r="J107" s="27" t="s">
        <v>74</v>
      </c>
      <c r="M107" s="69"/>
      <c r="N107" s="69"/>
    </row>
    <row r="108" spans="3:21" ht="25.5" hidden="1" x14ac:dyDescent="0.2">
      <c r="C108" s="24" t="s">
        <v>50</v>
      </c>
      <c r="D108" s="26"/>
      <c r="H108" s="27"/>
      <c r="I108" s="27" t="s">
        <v>9</v>
      </c>
      <c r="J108" s="27" t="s">
        <v>78</v>
      </c>
      <c r="M108" s="69"/>
      <c r="N108" s="69"/>
    </row>
    <row r="109" spans="3:21" hidden="1" x14ac:dyDescent="0.2">
      <c r="C109" s="24" t="s">
        <v>51</v>
      </c>
      <c r="D109" s="26"/>
      <c r="H109" s="27"/>
      <c r="I109" s="27" t="s">
        <v>10</v>
      </c>
      <c r="J109" s="27"/>
      <c r="M109" s="69"/>
      <c r="N109" s="69"/>
    </row>
    <row r="110" spans="3:21" hidden="1" x14ac:dyDescent="0.2">
      <c r="C110" s="24" t="s">
        <v>52</v>
      </c>
      <c r="D110" s="26"/>
      <c r="M110" s="68"/>
      <c r="N110" s="68"/>
    </row>
    <row r="111" spans="3:21" ht="66" hidden="1" customHeight="1" x14ac:dyDescent="0.2">
      <c r="C111" s="24" t="s">
        <v>53</v>
      </c>
      <c r="D111" s="26"/>
      <c r="M111" s="67"/>
      <c r="N111" s="67"/>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D53:D55 E44:J55 C44:C55"/>
    <dataValidation type="list" allowBlank="1" showInputMessage="1" showErrorMessage="1" sqref="D8:I8">
      <formula1>$C$104:$C$118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$J$104:$J$108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3"/>
  <sheetViews>
    <sheetView showGridLines="0" topLeftCell="A17" zoomScale="85" zoomScaleNormal="85" zoomScaleSheetLayoutView="89" workbookViewId="0">
      <selection activeCell="K46" sqref="K46:Q46"/>
    </sheetView>
  </sheetViews>
  <sheetFormatPr baseColWidth="10" defaultColWidth="11.42578125" defaultRowHeight="12.75" x14ac:dyDescent="0.2"/>
  <cols>
    <col min="1" max="1" width="8.7109375" style="1" customWidth="1"/>
    <col min="2" max="2" width="2.42578125" style="1" customWidth="1"/>
    <col min="3" max="3" width="27.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134</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111</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114</v>
      </c>
      <c r="M9" s="166"/>
      <c r="N9" s="166"/>
      <c r="O9" s="166"/>
      <c r="P9" s="166"/>
      <c r="Q9" s="167"/>
      <c r="R9" s="3"/>
    </row>
    <row r="10" spans="2:18" ht="23.25" customHeight="1" thickBot="1" x14ac:dyDescent="0.25">
      <c r="B10" s="2"/>
      <c r="C10" s="4" t="s">
        <v>60</v>
      </c>
      <c r="D10" s="158" t="s">
        <v>132</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112</v>
      </c>
      <c r="D13" s="135"/>
      <c r="E13" s="138">
        <v>1</v>
      </c>
      <c r="F13" s="139"/>
      <c r="G13" s="141" t="s">
        <v>81</v>
      </c>
      <c r="H13" s="142"/>
      <c r="I13" s="134" t="s">
        <v>4</v>
      </c>
      <c r="J13" s="139"/>
      <c r="K13" s="141" t="s">
        <v>8</v>
      </c>
      <c r="L13" s="142"/>
      <c r="M13" s="134" t="s">
        <v>113</v>
      </c>
      <c r="N13" s="135"/>
      <c r="O13" s="145"/>
      <c r="P13" s="147" t="s">
        <v>78</v>
      </c>
      <c r="Q13" s="139"/>
      <c r="R13" s="3"/>
    </row>
    <row r="14" spans="2:18" ht="51"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103">
        <v>90</v>
      </c>
      <c r="E25" s="104"/>
      <c r="F25" s="105"/>
      <c r="G25" s="103">
        <v>90</v>
      </c>
      <c r="H25" s="104"/>
      <c r="I25" s="105"/>
      <c r="J25" s="103">
        <v>90</v>
      </c>
      <c r="K25" s="104"/>
      <c r="L25" s="105"/>
      <c r="M25" s="103">
        <v>90</v>
      </c>
      <c r="N25" s="104"/>
      <c r="O25" s="105"/>
      <c r="P25" s="210">
        <v>90</v>
      </c>
      <c r="Q25" s="211"/>
      <c r="R25" s="3"/>
    </row>
    <row r="26" spans="2:20" ht="12.75" customHeight="1" x14ac:dyDescent="0.2">
      <c r="B26" s="2"/>
      <c r="C26" s="33" t="s">
        <v>15</v>
      </c>
      <c r="D26" s="92">
        <v>5</v>
      </c>
      <c r="E26" s="90"/>
      <c r="F26" s="91"/>
      <c r="G26" s="92">
        <v>1</v>
      </c>
      <c r="H26" s="90"/>
      <c r="I26" s="91"/>
      <c r="J26" s="92">
        <v>3</v>
      </c>
      <c r="K26" s="90"/>
      <c r="L26" s="91"/>
      <c r="M26" s="92"/>
      <c r="N26" s="90"/>
      <c r="O26" s="91"/>
      <c r="P26" s="215">
        <f>SUM(D26:O26)</f>
        <v>9</v>
      </c>
      <c r="Q26" s="94"/>
      <c r="R26" s="3"/>
    </row>
    <row r="27" spans="2:20" ht="15.75" customHeight="1" x14ac:dyDescent="0.2">
      <c r="B27" s="2"/>
      <c r="C27" s="33" t="s">
        <v>36</v>
      </c>
      <c r="D27" s="92">
        <v>5</v>
      </c>
      <c r="E27" s="90"/>
      <c r="F27" s="91"/>
      <c r="G27" s="92">
        <v>1</v>
      </c>
      <c r="H27" s="90"/>
      <c r="I27" s="91"/>
      <c r="J27" s="92">
        <v>3</v>
      </c>
      <c r="K27" s="90"/>
      <c r="L27" s="91"/>
      <c r="M27" s="92"/>
      <c r="N27" s="90"/>
      <c r="O27" s="91"/>
      <c r="P27" s="215">
        <f>SUM(D27:O27)</f>
        <v>9</v>
      </c>
      <c r="Q27" s="94"/>
      <c r="R27" s="3"/>
    </row>
    <row r="28" spans="2:20" ht="15.75" customHeight="1" thickBot="1" x14ac:dyDescent="0.25">
      <c r="B28" s="2"/>
      <c r="C28" s="32" t="s">
        <v>29</v>
      </c>
      <c r="D28" s="212">
        <f>(D26/D27)*100</f>
        <v>100</v>
      </c>
      <c r="E28" s="213"/>
      <c r="F28" s="214"/>
      <c r="G28" s="212">
        <f>(G26/G27)*100</f>
        <v>100</v>
      </c>
      <c r="H28" s="213"/>
      <c r="I28" s="214"/>
      <c r="J28" s="212">
        <f>(J26/J27)*100</f>
        <v>100</v>
      </c>
      <c r="K28" s="213"/>
      <c r="L28" s="214"/>
      <c r="M28" s="212" t="e">
        <f>(M26/M27)*100</f>
        <v>#DIV/0!</v>
      </c>
      <c r="N28" s="213"/>
      <c r="O28" s="214"/>
      <c r="P28" s="216">
        <f>P26/P27*100</f>
        <v>100</v>
      </c>
      <c r="Q28" s="217"/>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38.25" customHeight="1" thickBot="1" x14ac:dyDescent="0.25">
      <c r="B44" s="2"/>
      <c r="C44" s="10" t="s">
        <v>18</v>
      </c>
      <c r="D44" s="46">
        <v>45755</v>
      </c>
      <c r="E44" s="207" t="s">
        <v>140</v>
      </c>
      <c r="F44" s="208"/>
      <c r="G44" s="208"/>
      <c r="H44" s="208"/>
      <c r="I44" s="208"/>
      <c r="J44" s="209"/>
      <c r="K44" s="202"/>
      <c r="L44" s="202"/>
      <c r="M44" s="202"/>
      <c r="N44" s="202"/>
      <c r="O44" s="202"/>
      <c r="P44" s="202"/>
      <c r="Q44" s="203"/>
      <c r="R44" s="3"/>
    </row>
    <row r="45" spans="2:18" ht="57" customHeight="1" thickBot="1" x14ac:dyDescent="0.25">
      <c r="B45" s="2"/>
      <c r="C45" s="10" t="s">
        <v>19</v>
      </c>
      <c r="D45" s="46">
        <v>45855</v>
      </c>
      <c r="E45" s="70" t="s">
        <v>144</v>
      </c>
      <c r="F45" s="71"/>
      <c r="G45" s="71"/>
      <c r="H45" s="71"/>
      <c r="I45" s="71"/>
      <c r="J45" s="72"/>
      <c r="K45" s="202"/>
      <c r="L45" s="202"/>
      <c r="M45" s="202"/>
      <c r="N45" s="202"/>
      <c r="O45" s="202"/>
      <c r="P45" s="202"/>
      <c r="Q45" s="203"/>
      <c r="R45" s="3"/>
    </row>
    <row r="46" spans="2:18" ht="64.5" customHeight="1" thickBot="1" x14ac:dyDescent="0.25">
      <c r="B46" s="2"/>
      <c r="C46" s="10" t="s">
        <v>90</v>
      </c>
      <c r="D46" s="51">
        <v>45939</v>
      </c>
      <c r="E46" s="199" t="s">
        <v>151</v>
      </c>
      <c r="F46" s="200"/>
      <c r="G46" s="200"/>
      <c r="H46" s="200"/>
      <c r="I46" s="200"/>
      <c r="J46" s="201"/>
      <c r="K46" s="202"/>
      <c r="L46" s="202"/>
      <c r="M46" s="202"/>
      <c r="N46" s="202"/>
      <c r="O46" s="202"/>
      <c r="P46" s="202"/>
      <c r="Q46" s="203"/>
      <c r="R46" s="3"/>
    </row>
    <row r="47" spans="2:18" ht="38.25" customHeight="1" thickBot="1" x14ac:dyDescent="0.25">
      <c r="B47" s="2"/>
      <c r="C47" s="10" t="s">
        <v>20</v>
      </c>
      <c r="D47" s="49"/>
      <c r="E47" s="204"/>
      <c r="F47" s="205"/>
      <c r="G47" s="205"/>
      <c r="H47" s="205"/>
      <c r="I47" s="205"/>
      <c r="J47" s="206"/>
      <c r="K47" s="202"/>
      <c r="L47" s="202"/>
      <c r="M47" s="202"/>
      <c r="N47" s="202"/>
      <c r="O47" s="202"/>
      <c r="P47" s="202"/>
      <c r="Q47" s="20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idden="1" x14ac:dyDescent="0.2">
      <c r="C97" s="24" t="s">
        <v>47</v>
      </c>
      <c r="D97" s="26"/>
      <c r="H97" s="27" t="s">
        <v>76</v>
      </c>
      <c r="I97" s="27" t="s">
        <v>88</v>
      </c>
      <c r="J97" s="27" t="s">
        <v>72</v>
      </c>
      <c r="M97" s="69"/>
      <c r="N97" s="69"/>
    </row>
    <row r="98" spans="3:14" ht="25.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J28:L28"/>
    <mergeCell ref="M28:O28"/>
    <mergeCell ref="P28:Q28"/>
    <mergeCell ref="G27:I27"/>
    <mergeCell ref="J27:L27"/>
    <mergeCell ref="M27:O27"/>
    <mergeCell ref="P27:Q27"/>
    <mergeCell ref="J25:L25"/>
    <mergeCell ref="M25:O25"/>
    <mergeCell ref="P25:Q25"/>
    <mergeCell ref="I31:Q31"/>
    <mergeCell ref="C42:J42"/>
    <mergeCell ref="K42:Q42"/>
    <mergeCell ref="D26:F26"/>
    <mergeCell ref="D27:F27"/>
    <mergeCell ref="D28:F28"/>
    <mergeCell ref="D25:F25"/>
    <mergeCell ref="G25:I25"/>
    <mergeCell ref="G26:I26"/>
    <mergeCell ref="J26:L26"/>
    <mergeCell ref="M26:O26"/>
    <mergeCell ref="P26:Q26"/>
    <mergeCell ref="G28:I28"/>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5"/>
    <dataValidation allowBlank="1" showInputMessage="1" showErrorMessage="1" prompt="Identifique el resultado del indicador en la medición desarrollada" sqref="G28 P28 M28 J28 D28"/>
    <dataValidation allowBlank="1" showInputMessage="1" showErrorMessage="1" prompt="Identifique el valor registrado en el denominador de la fórmula de cálculo" sqref="G27 M27 J27 D27"/>
    <dataValidation allowBlank="1" showInputMessage="1" showErrorMessage="1" prompt="Identifique el valor registrado en el numerador de la fórmula de cálculo" sqref="P26:P27 M26 J26 G26 D26"/>
    <dataValidation allowBlank="1" showInputMessage="1" showErrorMessage="1" prompt="Valor que se espera alcance el Indicador" sqref="P25 G25 M25 J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U123"/>
  <sheetViews>
    <sheetView showGridLines="0" zoomScale="85" zoomScaleNormal="85" zoomScaleSheetLayoutView="89" workbookViewId="0">
      <selection activeCell="E47" sqref="E47:J4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134</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133</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118</v>
      </c>
      <c r="M9" s="166"/>
      <c r="N9" s="166"/>
      <c r="O9" s="166"/>
      <c r="P9" s="166"/>
      <c r="Q9" s="167"/>
      <c r="R9" s="3"/>
    </row>
    <row r="10" spans="2:18" ht="23.25" customHeight="1" thickBot="1" x14ac:dyDescent="0.25">
      <c r="B10" s="2"/>
      <c r="C10" s="4" t="s">
        <v>60</v>
      </c>
      <c r="D10" s="158" t="s">
        <v>132</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119</v>
      </c>
      <c r="D13" s="135"/>
      <c r="E13" s="138">
        <v>0.83</v>
      </c>
      <c r="F13" s="139"/>
      <c r="G13" s="141" t="s">
        <v>81</v>
      </c>
      <c r="H13" s="142"/>
      <c r="I13" s="134" t="s">
        <v>4</v>
      </c>
      <c r="J13" s="139"/>
      <c r="K13" s="141" t="s">
        <v>8</v>
      </c>
      <c r="L13" s="142"/>
      <c r="M13" s="134" t="s">
        <v>128</v>
      </c>
      <c r="N13" s="135"/>
      <c r="O13" s="145"/>
      <c r="P13" s="147" t="s">
        <v>78</v>
      </c>
      <c r="Q13" s="139"/>
      <c r="R13" s="3"/>
    </row>
    <row r="14" spans="2:18" ht="51"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103">
        <v>90</v>
      </c>
      <c r="E25" s="104"/>
      <c r="F25" s="105"/>
      <c r="G25" s="103">
        <v>90</v>
      </c>
      <c r="H25" s="104"/>
      <c r="I25" s="105"/>
      <c r="J25" s="103">
        <v>90</v>
      </c>
      <c r="K25" s="104"/>
      <c r="L25" s="105"/>
      <c r="M25" s="103">
        <v>90</v>
      </c>
      <c r="N25" s="104"/>
      <c r="O25" s="105"/>
      <c r="P25" s="210">
        <v>90</v>
      </c>
      <c r="Q25" s="211"/>
      <c r="R25" s="3"/>
    </row>
    <row r="26" spans="2:20" ht="12.75" customHeight="1" x14ac:dyDescent="0.2">
      <c r="B26" s="2"/>
      <c r="C26" s="33" t="s">
        <v>15</v>
      </c>
      <c r="D26" s="92">
        <v>120</v>
      </c>
      <c r="E26" s="90"/>
      <c r="F26" s="91"/>
      <c r="G26" s="92">
        <v>379</v>
      </c>
      <c r="H26" s="90"/>
      <c r="I26" s="91"/>
      <c r="J26" s="92">
        <v>215</v>
      </c>
      <c r="K26" s="90"/>
      <c r="L26" s="91"/>
      <c r="M26" s="92"/>
      <c r="N26" s="90"/>
      <c r="O26" s="91"/>
      <c r="P26" s="215">
        <f>SUM(J26:O26)</f>
        <v>215</v>
      </c>
      <c r="Q26" s="94"/>
      <c r="R26" s="3"/>
    </row>
    <row r="27" spans="2:20" ht="15.75" customHeight="1" x14ac:dyDescent="0.2">
      <c r="B27" s="2"/>
      <c r="C27" s="33" t="s">
        <v>36</v>
      </c>
      <c r="D27" s="92">
        <v>128</v>
      </c>
      <c r="E27" s="90"/>
      <c r="F27" s="91"/>
      <c r="G27" s="92">
        <v>394</v>
      </c>
      <c r="H27" s="90"/>
      <c r="I27" s="91"/>
      <c r="J27" s="92">
        <v>224</v>
      </c>
      <c r="K27" s="90"/>
      <c r="L27" s="91"/>
      <c r="M27" s="92"/>
      <c r="N27" s="90"/>
      <c r="O27" s="91"/>
      <c r="P27" s="215">
        <f>SUM(J27:O27)</f>
        <v>224</v>
      </c>
      <c r="Q27" s="94"/>
      <c r="R27" s="3"/>
    </row>
    <row r="28" spans="2:20" ht="15.75" customHeight="1" thickBot="1" x14ac:dyDescent="0.25">
      <c r="B28" s="2"/>
      <c r="C28" s="32" t="s">
        <v>29</v>
      </c>
      <c r="D28" s="227">
        <f>(D26/D27)*100</f>
        <v>93.75</v>
      </c>
      <c r="E28" s="228"/>
      <c r="F28" s="229"/>
      <c r="G28" s="95">
        <f>(G26/G27)*100</f>
        <v>96.19289340101524</v>
      </c>
      <c r="H28" s="96"/>
      <c r="I28" s="97"/>
      <c r="J28" s="95">
        <f>(J26/J27)*100</f>
        <v>95.982142857142861</v>
      </c>
      <c r="K28" s="96"/>
      <c r="L28" s="97"/>
      <c r="M28" s="95" t="e">
        <f>(M26/M27)*100</f>
        <v>#DIV/0!</v>
      </c>
      <c r="N28" s="96"/>
      <c r="O28" s="97"/>
      <c r="P28" s="230">
        <f>(P26/P27)*100</f>
        <v>95.982142857142861</v>
      </c>
      <c r="Q28" s="231"/>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239.25" customHeight="1" thickBot="1" x14ac:dyDescent="0.25">
      <c r="B44" s="2"/>
      <c r="C44" s="10" t="s">
        <v>18</v>
      </c>
      <c r="D44" s="46">
        <v>45756</v>
      </c>
      <c r="E44" s="221" t="s">
        <v>141</v>
      </c>
      <c r="F44" s="222"/>
      <c r="G44" s="222"/>
      <c r="H44" s="222"/>
      <c r="I44" s="222"/>
      <c r="J44" s="223"/>
      <c r="K44" s="225"/>
      <c r="L44" s="225"/>
      <c r="M44" s="225"/>
      <c r="N44" s="225"/>
      <c r="O44" s="225"/>
      <c r="P44" s="225"/>
      <c r="Q44" s="226"/>
      <c r="R44" s="3"/>
    </row>
    <row r="45" spans="2:18" ht="174.75" customHeight="1" thickBot="1" x14ac:dyDescent="0.25">
      <c r="B45" s="2"/>
      <c r="C45" s="10" t="s">
        <v>19</v>
      </c>
      <c r="D45" s="46">
        <v>45855</v>
      </c>
      <c r="E45" s="218" t="s">
        <v>145</v>
      </c>
      <c r="F45" s="219"/>
      <c r="G45" s="219"/>
      <c r="H45" s="219"/>
      <c r="I45" s="219"/>
      <c r="J45" s="220"/>
      <c r="K45" s="202"/>
      <c r="L45" s="202"/>
      <c r="M45" s="202"/>
      <c r="N45" s="202"/>
      <c r="O45" s="202"/>
      <c r="P45" s="202"/>
      <c r="Q45" s="203"/>
      <c r="R45" s="3"/>
    </row>
    <row r="46" spans="2:18" ht="294.75" customHeight="1" thickBot="1" x14ac:dyDescent="0.25">
      <c r="B46" s="2"/>
      <c r="C46" s="10" t="s">
        <v>90</v>
      </c>
      <c r="D46" s="51">
        <v>45939</v>
      </c>
      <c r="E46" s="221" t="s">
        <v>152</v>
      </c>
      <c r="F46" s="222"/>
      <c r="G46" s="222"/>
      <c r="H46" s="222"/>
      <c r="I46" s="222"/>
      <c r="J46" s="223"/>
      <c r="K46" s="224"/>
      <c r="L46" s="225"/>
      <c r="M46" s="225"/>
      <c r="N46" s="225"/>
      <c r="O46" s="225"/>
      <c r="P46" s="225"/>
      <c r="Q46" s="226"/>
      <c r="R46" s="3"/>
    </row>
    <row r="47" spans="2:18" ht="244.5" customHeight="1" thickBot="1" x14ac:dyDescent="0.25">
      <c r="B47" s="2"/>
      <c r="C47" s="10" t="s">
        <v>20</v>
      </c>
      <c r="D47" s="49"/>
      <c r="E47" s="221"/>
      <c r="F47" s="222"/>
      <c r="G47" s="222"/>
      <c r="H47" s="222"/>
      <c r="I47" s="222"/>
      <c r="J47" s="223"/>
      <c r="K47" s="202"/>
      <c r="L47" s="202"/>
      <c r="M47" s="202"/>
      <c r="N47" s="202"/>
      <c r="O47" s="202"/>
      <c r="P47" s="202"/>
      <c r="Q47" s="20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t="25.5" hidden="1" x14ac:dyDescent="0.2">
      <c r="C97" s="24" t="s">
        <v>47</v>
      </c>
      <c r="D97" s="26"/>
      <c r="H97" s="27" t="s">
        <v>76</v>
      </c>
      <c r="I97" s="27" t="s">
        <v>88</v>
      </c>
      <c r="J97" s="27" t="s">
        <v>72</v>
      </c>
      <c r="M97" s="69"/>
      <c r="N97" s="69"/>
    </row>
    <row r="98" spans="3:14" ht="38.2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J25 G25"/>
    <dataValidation allowBlank="1" showInputMessage="1" showErrorMessage="1" prompt="Identifique el valor registrado en el numerador de la fórmula de cálculo" sqref="M26 P26:P27 J26 D26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P28 D28 J28 G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121"/>
  <sheetViews>
    <sheetView showGridLines="0" topLeftCell="A19" zoomScale="85" zoomScaleNormal="85" zoomScaleSheetLayoutView="89" workbookViewId="0">
      <selection activeCell="E45" sqref="E45:J45"/>
    </sheetView>
  </sheetViews>
  <sheetFormatPr baseColWidth="10" defaultColWidth="11.42578125" defaultRowHeight="12.75" x14ac:dyDescent="0.2"/>
  <cols>
    <col min="1" max="1" width="8.7109375" style="1" customWidth="1"/>
    <col min="2" max="2" width="2.42578125" style="1" customWidth="1"/>
    <col min="3" max="3" width="29.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134</v>
      </c>
      <c r="C5" s="187"/>
      <c r="D5" s="187"/>
      <c r="E5" s="187"/>
      <c r="F5" s="187"/>
      <c r="G5" s="187"/>
      <c r="H5" s="187"/>
      <c r="I5" s="187"/>
      <c r="J5" s="187"/>
      <c r="K5" s="187"/>
      <c r="L5" s="187"/>
      <c r="M5" s="187"/>
      <c r="N5" s="187"/>
      <c r="O5" s="188"/>
      <c r="P5" s="188"/>
      <c r="Q5" s="188"/>
      <c r="R5" s="189"/>
    </row>
    <row r="6" spans="2:18" ht="15" customHeight="1" thickBot="1" x14ac:dyDescent="0.25">
      <c r="B6" s="234" t="s">
        <v>0</v>
      </c>
      <c r="C6" s="235"/>
      <c r="D6" s="235"/>
      <c r="E6" s="235"/>
      <c r="F6" s="235"/>
      <c r="G6" s="235"/>
      <c r="H6" s="235"/>
      <c r="I6" s="235"/>
      <c r="J6" s="235"/>
      <c r="K6" s="235"/>
      <c r="L6" s="235"/>
      <c r="M6" s="235"/>
      <c r="N6" s="235"/>
      <c r="O6" s="235"/>
      <c r="P6" s="235"/>
      <c r="Q6" s="235"/>
      <c r="R6" s="23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109</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129</v>
      </c>
      <c r="M9" s="166"/>
      <c r="N9" s="166"/>
      <c r="O9" s="166"/>
      <c r="P9" s="166"/>
      <c r="Q9" s="167"/>
      <c r="R9" s="3"/>
    </row>
    <row r="10" spans="2:18" ht="23.25" customHeight="1" thickBot="1" x14ac:dyDescent="0.25">
      <c r="B10" s="2"/>
      <c r="C10" s="4" t="s">
        <v>60</v>
      </c>
      <c r="D10" s="158" t="s">
        <v>124</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110</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120</v>
      </c>
      <c r="D13" s="135"/>
      <c r="E13" s="138">
        <v>1</v>
      </c>
      <c r="F13" s="139"/>
      <c r="G13" s="141" t="s">
        <v>81</v>
      </c>
      <c r="H13" s="142"/>
      <c r="I13" s="134" t="s">
        <v>4</v>
      </c>
      <c r="J13" s="139"/>
      <c r="K13" s="141" t="s">
        <v>9</v>
      </c>
      <c r="L13" s="142"/>
      <c r="M13" s="134" t="s">
        <v>130</v>
      </c>
      <c r="N13" s="135"/>
      <c r="O13" s="145"/>
      <c r="P13" s="147" t="s">
        <v>78</v>
      </c>
      <c r="Q13" s="139"/>
      <c r="R13" s="3"/>
    </row>
    <row r="14" spans="2:18" ht="39"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244" t="s">
        <v>24</v>
      </c>
      <c r="C20" s="245"/>
      <c r="D20" s="245"/>
      <c r="E20" s="245"/>
      <c r="F20" s="245"/>
      <c r="G20" s="245"/>
      <c r="H20" s="245"/>
      <c r="I20" s="245"/>
      <c r="J20" s="245"/>
      <c r="K20" s="245"/>
      <c r="L20" s="245"/>
      <c r="M20" s="245"/>
      <c r="N20" s="245"/>
      <c r="O20" s="245"/>
      <c r="P20" s="245"/>
      <c r="Q20" s="245"/>
      <c r="R20" s="246"/>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122</v>
      </c>
      <c r="E24" s="116"/>
      <c r="F24" s="116"/>
      <c r="G24" s="116"/>
      <c r="H24" s="116"/>
      <c r="I24" s="117"/>
      <c r="J24" s="118" t="s">
        <v>123</v>
      </c>
      <c r="K24" s="116"/>
      <c r="L24" s="116"/>
      <c r="M24" s="116"/>
      <c r="N24" s="116"/>
      <c r="O24" s="117"/>
      <c r="P24" s="113"/>
      <c r="Q24" s="114"/>
      <c r="R24" s="3"/>
    </row>
    <row r="25" spans="2:20" ht="15" customHeight="1" x14ac:dyDescent="0.2">
      <c r="B25" s="2"/>
      <c r="C25" s="34" t="s">
        <v>17</v>
      </c>
      <c r="D25" s="243">
        <v>100</v>
      </c>
      <c r="E25" s="101"/>
      <c r="F25" s="101"/>
      <c r="G25" s="101"/>
      <c r="H25" s="101"/>
      <c r="I25" s="102"/>
      <c r="J25" s="100">
        <v>100</v>
      </c>
      <c r="K25" s="101"/>
      <c r="L25" s="101"/>
      <c r="M25" s="101"/>
      <c r="N25" s="101"/>
      <c r="O25" s="102"/>
      <c r="P25" s="242"/>
      <c r="Q25" s="211"/>
      <c r="R25" s="3"/>
    </row>
    <row r="26" spans="2:20" x14ac:dyDescent="0.2">
      <c r="B26" s="2"/>
      <c r="C26" s="33" t="s">
        <v>15</v>
      </c>
      <c r="D26" s="89">
        <v>125</v>
      </c>
      <c r="E26" s="90"/>
      <c r="F26" s="90"/>
      <c r="G26" s="90"/>
      <c r="H26" s="90"/>
      <c r="I26" s="91"/>
      <c r="J26" s="92"/>
      <c r="K26" s="90"/>
      <c r="L26" s="90"/>
      <c r="M26" s="90"/>
      <c r="N26" s="90"/>
      <c r="O26" s="91"/>
      <c r="P26" s="215"/>
      <c r="Q26" s="94"/>
      <c r="R26" s="3"/>
    </row>
    <row r="27" spans="2:20" ht="15.75" customHeight="1" x14ac:dyDescent="0.2">
      <c r="B27" s="2"/>
      <c r="C27" s="33" t="s">
        <v>36</v>
      </c>
      <c r="D27" s="89">
        <v>125</v>
      </c>
      <c r="E27" s="90"/>
      <c r="F27" s="90"/>
      <c r="G27" s="90"/>
      <c r="H27" s="90"/>
      <c r="I27" s="91"/>
      <c r="J27" s="92"/>
      <c r="K27" s="90"/>
      <c r="L27" s="90"/>
      <c r="M27" s="90"/>
      <c r="N27" s="90"/>
      <c r="O27" s="91"/>
      <c r="P27" s="215"/>
      <c r="Q27" s="94"/>
      <c r="R27" s="3"/>
    </row>
    <row r="28" spans="2:20" ht="15.75" customHeight="1" thickBot="1" x14ac:dyDescent="0.25">
      <c r="B28" s="2"/>
      <c r="C28" s="32" t="s">
        <v>29</v>
      </c>
      <c r="D28" s="95">
        <f>(D26/D27)*100</f>
        <v>100</v>
      </c>
      <c r="E28" s="96"/>
      <c r="F28" s="96"/>
      <c r="G28" s="96"/>
      <c r="H28" s="96"/>
      <c r="I28" s="241"/>
      <c r="J28" s="95" t="e">
        <f>(J26/J27)*100</f>
        <v>#DIV/0!</v>
      </c>
      <c r="K28" s="96"/>
      <c r="L28" s="96"/>
      <c r="M28" s="96"/>
      <c r="N28" s="96"/>
      <c r="O28" s="97"/>
      <c r="P28" s="239"/>
      <c r="Q28" s="240"/>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32" t="s">
        <v>22</v>
      </c>
      <c r="D42" s="233"/>
      <c r="E42" s="233"/>
      <c r="F42" s="233"/>
      <c r="G42" s="233"/>
      <c r="H42" s="233"/>
      <c r="I42" s="233"/>
      <c r="J42" s="233"/>
      <c r="K42" s="234" t="s">
        <v>77</v>
      </c>
      <c r="L42" s="235"/>
      <c r="M42" s="235"/>
      <c r="N42" s="235"/>
      <c r="O42" s="235"/>
      <c r="P42" s="235"/>
      <c r="Q42" s="236"/>
      <c r="R42" s="3"/>
    </row>
    <row r="43" spans="2:18" ht="28.5" customHeight="1" thickBot="1" x14ac:dyDescent="0.25">
      <c r="B43" s="2"/>
      <c r="C43" s="37"/>
      <c r="D43" s="38" t="s">
        <v>79</v>
      </c>
      <c r="E43" s="237" t="s">
        <v>80</v>
      </c>
      <c r="F43" s="237"/>
      <c r="G43" s="237"/>
      <c r="H43" s="237"/>
      <c r="I43" s="237"/>
      <c r="J43" s="238"/>
      <c r="K43" s="39"/>
      <c r="L43" s="40"/>
      <c r="M43" s="40"/>
      <c r="N43" s="40"/>
      <c r="O43" s="40"/>
      <c r="P43" s="40"/>
      <c r="Q43" s="41"/>
      <c r="R43" s="3"/>
    </row>
    <row r="44" spans="2:18" ht="93.75" customHeight="1" thickBot="1" x14ac:dyDescent="0.25">
      <c r="B44" s="2"/>
      <c r="C44" s="10" t="s">
        <v>18</v>
      </c>
      <c r="D44" s="48">
        <v>45855</v>
      </c>
      <c r="E44" s="70" t="s">
        <v>146</v>
      </c>
      <c r="F44" s="71"/>
      <c r="G44" s="71"/>
      <c r="H44" s="71"/>
      <c r="I44" s="71"/>
      <c r="J44" s="72"/>
      <c r="K44" s="192"/>
      <c r="L44" s="192"/>
      <c r="M44" s="192"/>
      <c r="N44" s="192"/>
      <c r="O44" s="192"/>
      <c r="P44" s="192"/>
      <c r="Q44" s="193"/>
      <c r="R44" s="3"/>
    </row>
    <row r="45" spans="2:18" ht="72" customHeight="1" thickBot="1" x14ac:dyDescent="0.25">
      <c r="B45" s="2"/>
      <c r="C45" s="10" t="s">
        <v>19</v>
      </c>
      <c r="D45" s="47"/>
      <c r="E45" s="75"/>
      <c r="F45" s="76"/>
      <c r="G45" s="76"/>
      <c r="H45" s="76"/>
      <c r="I45" s="76"/>
      <c r="J45" s="77"/>
      <c r="K45" s="202"/>
      <c r="L45" s="202"/>
      <c r="M45" s="202"/>
      <c r="N45" s="202"/>
      <c r="O45" s="202"/>
      <c r="P45" s="202"/>
      <c r="Q45" s="203"/>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42" t="s">
        <v>39</v>
      </c>
      <c r="D93" s="43"/>
      <c r="H93" s="29" t="s">
        <v>23</v>
      </c>
      <c r="I93" s="29" t="s">
        <v>25</v>
      </c>
      <c r="J93" s="29" t="s">
        <v>70</v>
      </c>
      <c r="U93" s="28" t="s">
        <v>30</v>
      </c>
    </row>
    <row r="94" spans="3:21" ht="25.5" hidden="1" x14ac:dyDescent="0.2">
      <c r="C94" s="44" t="s">
        <v>46</v>
      </c>
      <c r="D94" s="44"/>
      <c r="H94" s="27" t="s">
        <v>4</v>
      </c>
      <c r="I94" s="27" t="s">
        <v>7</v>
      </c>
      <c r="J94" s="27" t="s">
        <v>71</v>
      </c>
      <c r="M94" s="68"/>
      <c r="N94" s="68"/>
    </row>
    <row r="95" spans="3:21" hidden="1" x14ac:dyDescent="0.2">
      <c r="C95" s="44" t="s">
        <v>47</v>
      </c>
      <c r="D95" s="44"/>
      <c r="H95" s="27" t="s">
        <v>76</v>
      </c>
      <c r="I95" s="27" t="s">
        <v>88</v>
      </c>
      <c r="J95" s="27" t="s">
        <v>72</v>
      </c>
      <c r="M95" s="69"/>
      <c r="N95" s="69"/>
    </row>
    <row r="96" spans="3:21" ht="25.5" hidden="1" x14ac:dyDescent="0.2">
      <c r="C96" s="44" t="s">
        <v>48</v>
      </c>
      <c r="D96" s="44"/>
      <c r="H96" s="27" t="s">
        <v>5</v>
      </c>
      <c r="I96" s="27" t="s">
        <v>8</v>
      </c>
      <c r="J96" s="27" t="s">
        <v>73</v>
      </c>
      <c r="M96" s="69"/>
      <c r="N96" s="69"/>
    </row>
    <row r="97" spans="3:14" hidden="1" x14ac:dyDescent="0.2">
      <c r="C97" s="44" t="s">
        <v>49</v>
      </c>
      <c r="D97" s="44"/>
      <c r="H97" s="27"/>
      <c r="I97" s="27" t="s">
        <v>75</v>
      </c>
      <c r="J97" s="27" t="s">
        <v>74</v>
      </c>
      <c r="M97" s="69"/>
      <c r="N97" s="69"/>
    </row>
    <row r="98" spans="3:14" ht="25.5" hidden="1" x14ac:dyDescent="0.2">
      <c r="C98" s="44" t="s">
        <v>50</v>
      </c>
      <c r="D98" s="44"/>
      <c r="H98" s="27"/>
      <c r="I98" s="27" t="s">
        <v>9</v>
      </c>
      <c r="J98" s="27" t="s">
        <v>78</v>
      </c>
      <c r="M98" s="69"/>
      <c r="N98" s="69"/>
    </row>
    <row r="99" spans="3:14" hidden="1" x14ac:dyDescent="0.2">
      <c r="C99" s="44" t="s">
        <v>51</v>
      </c>
      <c r="D99" s="44"/>
      <c r="H99" s="27"/>
      <c r="I99" s="27" t="s">
        <v>10</v>
      </c>
      <c r="J99" s="27"/>
      <c r="M99" s="69"/>
      <c r="N99" s="69"/>
    </row>
    <row r="100" spans="3:14" hidden="1" x14ac:dyDescent="0.2">
      <c r="C100" s="44" t="s">
        <v>52</v>
      </c>
      <c r="D100" s="44"/>
      <c r="M100" s="68"/>
      <c r="N100" s="68"/>
    </row>
    <row r="101" spans="3:14" ht="66" hidden="1" customHeight="1" x14ac:dyDescent="0.2">
      <c r="C101" s="44" t="s">
        <v>53</v>
      </c>
      <c r="D101" s="44"/>
      <c r="M101" s="68"/>
      <c r="N101" s="68"/>
    </row>
    <row r="102" spans="3:14" hidden="1" x14ac:dyDescent="0.2">
      <c r="C102" s="44" t="s">
        <v>37</v>
      </c>
      <c r="D102" s="44"/>
    </row>
    <row r="103" spans="3:14" ht="25.5" hidden="1" x14ac:dyDescent="0.2">
      <c r="C103" s="44" t="s">
        <v>54</v>
      </c>
      <c r="D103" s="44"/>
    </row>
    <row r="104" spans="3:14" hidden="1" x14ac:dyDescent="0.2">
      <c r="C104" s="44" t="s">
        <v>55</v>
      </c>
      <c r="D104" s="44"/>
    </row>
    <row r="105" spans="3:14" ht="25.5" hidden="1" x14ac:dyDescent="0.2">
      <c r="C105" s="44" t="s">
        <v>56</v>
      </c>
      <c r="D105" s="44"/>
    </row>
    <row r="106" spans="3:14" hidden="1" x14ac:dyDescent="0.2">
      <c r="C106" s="44" t="s">
        <v>41</v>
      </c>
      <c r="D106" s="27"/>
    </row>
    <row r="107" spans="3:14" hidden="1" x14ac:dyDescent="0.2">
      <c r="C107" s="44" t="s">
        <v>40</v>
      </c>
    </row>
    <row r="108" spans="3:14" hidden="1" x14ac:dyDescent="0.2">
      <c r="C108" s="44" t="s">
        <v>57</v>
      </c>
      <c r="D108" s="27"/>
    </row>
    <row r="109" spans="3:14" hidden="1" x14ac:dyDescent="0.2"/>
    <row r="110" spans="3:14" ht="6.75" hidden="1" customHeight="1" x14ac:dyDescent="0.2"/>
    <row r="111" spans="3:14" ht="15" hidden="1" customHeight="1" x14ac:dyDescent="0.2">
      <c r="C111" s="45" t="s">
        <v>30</v>
      </c>
    </row>
    <row r="112" spans="3:14" ht="18.75" hidden="1" customHeight="1" x14ac:dyDescent="0.2">
      <c r="C112" s="45" t="s">
        <v>33</v>
      </c>
    </row>
    <row r="113" spans="3:3" ht="15" hidden="1" customHeight="1" x14ac:dyDescent="0.2">
      <c r="C113" s="45" t="s">
        <v>42</v>
      </c>
    </row>
    <row r="114" spans="3:3" ht="11.25" hidden="1" customHeight="1" x14ac:dyDescent="0.2">
      <c r="C114" s="45" t="s">
        <v>31</v>
      </c>
    </row>
    <row r="115" spans="3:3" ht="16.5" hidden="1" customHeight="1" x14ac:dyDescent="0.2">
      <c r="C115" s="45" t="s">
        <v>32</v>
      </c>
    </row>
    <row r="116" spans="3:3" ht="12" hidden="1" customHeight="1" x14ac:dyDescent="0.2">
      <c r="C116" s="45" t="s">
        <v>34</v>
      </c>
    </row>
    <row r="117" spans="3:3" ht="25.5" hidden="1" customHeight="1" x14ac:dyDescent="0.2">
      <c r="C117" s="45" t="s">
        <v>35</v>
      </c>
    </row>
    <row r="118" spans="3:3" ht="27.75" hidden="1" customHeight="1" x14ac:dyDescent="0.2">
      <c r="C118" s="45" t="s">
        <v>43</v>
      </c>
    </row>
    <row r="119" spans="3:3" ht="36.75" hidden="1" customHeight="1" x14ac:dyDescent="0.2">
      <c r="C119" s="45" t="s">
        <v>44</v>
      </c>
    </row>
    <row r="120" spans="3:3" hidden="1" x14ac:dyDescent="0.2">
      <c r="C120" s="45" t="s">
        <v>45</v>
      </c>
    </row>
    <row r="121" spans="3:3" hidden="1" x14ac:dyDescent="0.2"/>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P24:Q24"/>
    <mergeCell ref="D24:I24"/>
    <mergeCell ref="J24:O24"/>
    <mergeCell ref="P25:Q25"/>
    <mergeCell ref="D25:I25"/>
    <mergeCell ref="J25:O25"/>
    <mergeCell ref="P26:Q26"/>
    <mergeCell ref="D26:I26"/>
    <mergeCell ref="J26:O26"/>
    <mergeCell ref="P27:Q27"/>
    <mergeCell ref="D27:I27"/>
    <mergeCell ref="J27:O27"/>
    <mergeCell ref="P28:Q28"/>
    <mergeCell ref="D28:I28"/>
    <mergeCell ref="J28:O28"/>
    <mergeCell ref="I31:Q31"/>
    <mergeCell ref="C42:J42"/>
    <mergeCell ref="K42:Q42"/>
    <mergeCell ref="E43:J43"/>
    <mergeCell ref="E44:J44"/>
    <mergeCell ref="K44:Q44"/>
    <mergeCell ref="E45:J45"/>
    <mergeCell ref="K45:Q45"/>
    <mergeCell ref="M101:N101"/>
    <mergeCell ref="M94:N94"/>
    <mergeCell ref="M95:N95"/>
    <mergeCell ref="M96:N96"/>
    <mergeCell ref="M97:N97"/>
    <mergeCell ref="M98:N98"/>
    <mergeCell ref="M99:N99"/>
    <mergeCell ref="M100:N100"/>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D28 P28 J28"/>
    <dataValidation allowBlank="1" showInputMessage="1" showErrorMessage="1" prompt="Identifique el valor registrado en el denominador de la fórmula de cálculo" sqref="J27 D27"/>
    <dataValidation allowBlank="1" showInputMessage="1" showErrorMessage="1" prompt="Identifique el valor registrado en el numerador de la fórmula de cálculo" sqref="P26:P27 J26 D26"/>
    <dataValidation allowBlank="1" showInputMessage="1" showErrorMessage="1" prompt="Valor que se espera alcance el Indicador" sqref="D25 P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U121"/>
  <sheetViews>
    <sheetView showGridLines="0" topLeftCell="A4" zoomScale="85" zoomScaleNormal="85" zoomScaleSheetLayoutView="89" workbookViewId="0">
      <selection activeCell="X29" sqref="X29"/>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135</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104</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106</v>
      </c>
      <c r="M9" s="166"/>
      <c r="N9" s="166"/>
      <c r="O9" s="166"/>
      <c r="P9" s="166"/>
      <c r="Q9" s="167"/>
      <c r="R9" s="3"/>
    </row>
    <row r="10" spans="2:18" ht="23.25" customHeight="1" thickBot="1" x14ac:dyDescent="0.25">
      <c r="B10" s="2"/>
      <c r="C10" s="4" t="s">
        <v>60</v>
      </c>
      <c r="D10" s="158" t="s">
        <v>124</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121</v>
      </c>
      <c r="D13" s="135"/>
      <c r="E13" s="134">
        <v>100</v>
      </c>
      <c r="F13" s="139"/>
      <c r="G13" s="141" t="s">
        <v>81</v>
      </c>
      <c r="H13" s="142"/>
      <c r="I13" s="134" t="s">
        <v>4</v>
      </c>
      <c r="J13" s="139"/>
      <c r="K13" s="141" t="s">
        <v>10</v>
      </c>
      <c r="L13" s="142"/>
      <c r="M13" s="134" t="s">
        <v>105</v>
      </c>
      <c r="N13" s="135"/>
      <c r="O13" s="145"/>
      <c r="P13" s="147" t="s">
        <v>71</v>
      </c>
      <c r="Q13" s="139"/>
      <c r="R13" s="3"/>
    </row>
    <row r="14" spans="2:18" ht="39"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v>2024</v>
      </c>
      <c r="E24" s="116"/>
      <c r="F24" s="116"/>
      <c r="G24" s="116"/>
      <c r="H24" s="116"/>
      <c r="I24" s="247"/>
      <c r="J24" s="115">
        <v>2025</v>
      </c>
      <c r="K24" s="116"/>
      <c r="L24" s="116"/>
      <c r="M24" s="116"/>
      <c r="N24" s="116"/>
      <c r="O24" s="247"/>
      <c r="P24" s="112" t="s">
        <v>13</v>
      </c>
      <c r="Q24" s="114"/>
      <c r="R24" s="3"/>
    </row>
    <row r="25" spans="2:20" ht="15" customHeight="1" x14ac:dyDescent="0.2">
      <c r="B25" s="2"/>
      <c r="C25" s="34" t="s">
        <v>17</v>
      </c>
      <c r="D25" s="106">
        <v>100</v>
      </c>
      <c r="E25" s="104"/>
      <c r="F25" s="104"/>
      <c r="G25" s="104"/>
      <c r="H25" s="104"/>
      <c r="I25" s="107"/>
      <c r="J25" s="106">
        <v>100</v>
      </c>
      <c r="K25" s="104"/>
      <c r="L25" s="104"/>
      <c r="M25" s="104"/>
      <c r="N25" s="104"/>
      <c r="O25" s="107"/>
      <c r="P25" s="106"/>
      <c r="Q25" s="107"/>
      <c r="R25" s="3"/>
    </row>
    <row r="26" spans="2:20" x14ac:dyDescent="0.2">
      <c r="B26" s="2"/>
      <c r="C26" s="33" t="s">
        <v>15</v>
      </c>
      <c r="D26" s="89">
        <v>3</v>
      </c>
      <c r="E26" s="90"/>
      <c r="F26" s="90"/>
      <c r="G26" s="90"/>
      <c r="H26" s="90"/>
      <c r="I26" s="108"/>
      <c r="J26" s="89"/>
      <c r="K26" s="90"/>
      <c r="L26" s="90"/>
      <c r="M26" s="90"/>
      <c r="N26" s="90"/>
      <c r="O26" s="108"/>
      <c r="P26" s="93"/>
      <c r="Q26" s="94"/>
      <c r="R26" s="3"/>
    </row>
    <row r="27" spans="2:20" ht="15.75" customHeight="1" x14ac:dyDescent="0.2">
      <c r="B27" s="2"/>
      <c r="C27" s="33" t="s">
        <v>36</v>
      </c>
      <c r="D27" s="89">
        <v>3</v>
      </c>
      <c r="E27" s="90"/>
      <c r="F27" s="90"/>
      <c r="G27" s="90"/>
      <c r="H27" s="90"/>
      <c r="I27" s="108"/>
      <c r="J27" s="89"/>
      <c r="K27" s="90"/>
      <c r="L27" s="90"/>
      <c r="M27" s="90"/>
      <c r="N27" s="90"/>
      <c r="O27" s="108"/>
      <c r="P27" s="248"/>
      <c r="Q27" s="249"/>
      <c r="R27" s="3"/>
    </row>
    <row r="28" spans="2:20" ht="15.75" customHeight="1" thickBot="1" x14ac:dyDescent="0.25">
      <c r="B28" s="2"/>
      <c r="C28" s="32" t="s">
        <v>29</v>
      </c>
      <c r="D28" s="227">
        <f>(D26/D27)*100</f>
        <v>100</v>
      </c>
      <c r="E28" s="228"/>
      <c r="F28" s="228"/>
      <c r="G28" s="228"/>
      <c r="H28" s="228"/>
      <c r="I28" s="251"/>
      <c r="J28" s="227" t="e">
        <f>(J26/J27)*100</f>
        <v>#DIV/0!</v>
      </c>
      <c r="K28" s="228"/>
      <c r="L28" s="228"/>
      <c r="M28" s="228"/>
      <c r="N28" s="228"/>
      <c r="O28" s="251"/>
      <c r="P28" s="212"/>
      <c r="Q28" s="250"/>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102" customHeight="1" thickBot="1" x14ac:dyDescent="0.25">
      <c r="B44" s="2"/>
      <c r="C44" s="10" t="s">
        <v>18</v>
      </c>
      <c r="D44" s="47">
        <v>45673</v>
      </c>
      <c r="E44" s="252" t="s">
        <v>136</v>
      </c>
      <c r="F44" s="253"/>
      <c r="G44" s="253"/>
      <c r="H44" s="253"/>
      <c r="I44" s="253"/>
      <c r="J44" s="254"/>
      <c r="K44" s="255"/>
      <c r="L44" s="255"/>
      <c r="M44" s="255"/>
      <c r="N44" s="255"/>
      <c r="O44" s="255"/>
      <c r="P44" s="255"/>
      <c r="Q44" s="256"/>
      <c r="R44" s="3"/>
    </row>
    <row r="45" spans="2:18" ht="133.5" customHeight="1" thickBot="1" x14ac:dyDescent="0.25">
      <c r="B45" s="2"/>
      <c r="C45" s="10" t="s">
        <v>19</v>
      </c>
      <c r="D45" s="47"/>
      <c r="E45" s="252"/>
      <c r="F45" s="253"/>
      <c r="G45" s="253"/>
      <c r="H45" s="253"/>
      <c r="I45" s="253"/>
      <c r="J45" s="254"/>
      <c r="K45" s="255"/>
      <c r="L45" s="255"/>
      <c r="M45" s="255"/>
      <c r="N45" s="255"/>
      <c r="O45" s="255"/>
      <c r="P45" s="255"/>
      <c r="Q45" s="256"/>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31" t="s">
        <v>39</v>
      </c>
      <c r="D93" s="30"/>
      <c r="H93" s="29" t="s">
        <v>23</v>
      </c>
      <c r="I93" s="29" t="s">
        <v>25</v>
      </c>
      <c r="J93" s="29" t="s">
        <v>70</v>
      </c>
      <c r="U93" s="28" t="s">
        <v>30</v>
      </c>
    </row>
    <row r="94" spans="3:21" ht="25.5" hidden="1" x14ac:dyDescent="0.2">
      <c r="C94" s="24" t="s">
        <v>46</v>
      </c>
      <c r="D94" s="26"/>
      <c r="H94" s="27" t="s">
        <v>4</v>
      </c>
      <c r="I94" s="27" t="s">
        <v>7</v>
      </c>
      <c r="J94" s="27" t="s">
        <v>71</v>
      </c>
      <c r="M94" s="68"/>
      <c r="N94" s="68"/>
    </row>
    <row r="95" spans="3:21" ht="25.5" hidden="1" x14ac:dyDescent="0.2">
      <c r="C95" s="24" t="s">
        <v>47</v>
      </c>
      <c r="D95" s="26"/>
      <c r="H95" s="27" t="s">
        <v>76</v>
      </c>
      <c r="I95" s="27" t="s">
        <v>88</v>
      </c>
      <c r="J95" s="27" t="s">
        <v>72</v>
      </c>
      <c r="M95" s="69"/>
      <c r="N95" s="69"/>
    </row>
    <row r="96" spans="3:21" ht="38.25" hidden="1" x14ac:dyDescent="0.2">
      <c r="C96" s="24" t="s">
        <v>48</v>
      </c>
      <c r="D96" s="26"/>
      <c r="H96" s="27" t="s">
        <v>5</v>
      </c>
      <c r="I96" s="27" t="s">
        <v>8</v>
      </c>
      <c r="J96" s="27" t="s">
        <v>73</v>
      </c>
      <c r="M96" s="69"/>
      <c r="N96" s="69"/>
    </row>
    <row r="97" spans="3:14" hidden="1" x14ac:dyDescent="0.2">
      <c r="C97" s="24" t="s">
        <v>49</v>
      </c>
      <c r="D97" s="26"/>
      <c r="H97" s="27"/>
      <c r="I97" s="27" t="s">
        <v>75</v>
      </c>
      <c r="J97" s="27" t="s">
        <v>74</v>
      </c>
      <c r="M97" s="69"/>
      <c r="N97" s="69"/>
    </row>
    <row r="98" spans="3:14" ht="25.5" hidden="1" x14ac:dyDescent="0.2">
      <c r="C98" s="24" t="s">
        <v>50</v>
      </c>
      <c r="D98" s="26"/>
      <c r="H98" s="27"/>
      <c r="I98" s="27" t="s">
        <v>9</v>
      </c>
      <c r="J98" s="27" t="s">
        <v>78</v>
      </c>
      <c r="M98" s="69"/>
      <c r="N98" s="69"/>
    </row>
    <row r="99" spans="3:14" hidden="1" x14ac:dyDescent="0.2">
      <c r="C99" s="24" t="s">
        <v>51</v>
      </c>
      <c r="D99" s="26"/>
      <c r="H99" s="27"/>
      <c r="I99" s="27" t="s">
        <v>10</v>
      </c>
      <c r="J99" s="27"/>
      <c r="M99" s="69"/>
      <c r="N99" s="69"/>
    </row>
    <row r="100" spans="3:14" hidden="1" x14ac:dyDescent="0.2">
      <c r="C100" s="24" t="s">
        <v>52</v>
      </c>
      <c r="D100" s="26"/>
      <c r="M100" s="68"/>
      <c r="N100" s="68"/>
    </row>
    <row r="101" spans="3:14" ht="66" hidden="1" customHeight="1" x14ac:dyDescent="0.2">
      <c r="C101" s="24" t="s">
        <v>53</v>
      </c>
      <c r="D101" s="26"/>
      <c r="M101" s="67"/>
      <c r="N101" s="67"/>
    </row>
    <row r="102" spans="3:14" hidden="1" x14ac:dyDescent="0.2">
      <c r="C102" s="24" t="s">
        <v>37</v>
      </c>
      <c r="D102" s="26"/>
    </row>
    <row r="103" spans="3:14" ht="25.5" hidden="1" x14ac:dyDescent="0.2">
      <c r="C103" s="24" t="s">
        <v>54</v>
      </c>
      <c r="D103" s="26"/>
    </row>
    <row r="104" spans="3:14" ht="25.5" hidden="1" x14ac:dyDescent="0.2">
      <c r="C104" s="24" t="s">
        <v>55</v>
      </c>
      <c r="D104" s="26"/>
    </row>
    <row r="105" spans="3:14" ht="25.5" hidden="1" x14ac:dyDescent="0.2">
      <c r="C105" s="24" t="s">
        <v>56</v>
      </c>
      <c r="D105" s="26"/>
    </row>
    <row r="106" spans="3:14" hidden="1" x14ac:dyDescent="0.2">
      <c r="C106" s="24" t="s">
        <v>41</v>
      </c>
      <c r="D106" s="23"/>
    </row>
    <row r="107" spans="3:14" hidden="1" x14ac:dyDescent="0.2">
      <c r="C107" s="24" t="s">
        <v>40</v>
      </c>
      <c r="D107" s="25"/>
    </row>
    <row r="108" spans="3:14" hidden="1" x14ac:dyDescent="0.2">
      <c r="C108" s="24" t="s">
        <v>57</v>
      </c>
      <c r="D108" s="23"/>
    </row>
    <row r="109" spans="3:14" hidden="1" x14ac:dyDescent="0.2"/>
    <row r="110" spans="3:14" ht="6.75" hidden="1" customHeight="1" x14ac:dyDescent="0.2"/>
    <row r="111" spans="3:14" ht="15" hidden="1" customHeight="1" x14ac:dyDescent="0.2">
      <c r="C111" s="14" t="s">
        <v>30</v>
      </c>
    </row>
    <row r="112" spans="3:14" ht="18.75" hidden="1" customHeight="1" x14ac:dyDescent="0.2">
      <c r="C112" s="14" t="s">
        <v>33</v>
      </c>
    </row>
    <row r="113" spans="3:3" ht="15" hidden="1" customHeight="1" x14ac:dyDescent="0.2">
      <c r="C113" s="14" t="s">
        <v>42</v>
      </c>
    </row>
    <row r="114" spans="3:3" ht="11.25" hidden="1" customHeight="1" x14ac:dyDescent="0.2">
      <c r="C114" s="14" t="s">
        <v>31</v>
      </c>
    </row>
    <row r="115" spans="3:3" ht="16.5" hidden="1" customHeight="1" x14ac:dyDescent="0.2">
      <c r="C115" s="14" t="s">
        <v>32</v>
      </c>
    </row>
    <row r="116" spans="3:3" ht="12" hidden="1" customHeight="1" x14ac:dyDescent="0.2">
      <c r="C116" s="14" t="s">
        <v>34</v>
      </c>
    </row>
    <row r="117" spans="3:3" ht="25.5" hidden="1" customHeight="1" x14ac:dyDescent="0.2">
      <c r="C117" s="14" t="s">
        <v>35</v>
      </c>
    </row>
    <row r="118" spans="3:3" ht="27.75" hidden="1" customHeight="1" x14ac:dyDescent="0.2">
      <c r="C118" s="14" t="s">
        <v>43</v>
      </c>
    </row>
    <row r="119" spans="3:3" ht="36.75" hidden="1" customHeight="1" x14ac:dyDescent="0.2">
      <c r="C119" s="22" t="s">
        <v>44</v>
      </c>
    </row>
    <row r="120" spans="3:3" hidden="1" x14ac:dyDescent="0.2">
      <c r="C120" s="14" t="s">
        <v>45</v>
      </c>
    </row>
    <row r="121" spans="3:3" hidden="1" x14ac:dyDescent="0.2"/>
  </sheetData>
  <mergeCells count="69">
    <mergeCell ref="M98:N98"/>
    <mergeCell ref="M99:N99"/>
    <mergeCell ref="M100:N100"/>
    <mergeCell ref="M101:N101"/>
    <mergeCell ref="E45:J45"/>
    <mergeCell ref="K45:Q45"/>
    <mergeCell ref="M94:N94"/>
    <mergeCell ref="M95:N95"/>
    <mergeCell ref="M96:N96"/>
    <mergeCell ref="M97:N97"/>
    <mergeCell ref="I31:Q31"/>
    <mergeCell ref="C42:J42"/>
    <mergeCell ref="K42:Q42"/>
    <mergeCell ref="E43:J43"/>
    <mergeCell ref="E44:J44"/>
    <mergeCell ref="K44:Q44"/>
    <mergeCell ref="P26:Q26"/>
    <mergeCell ref="P27:Q27"/>
    <mergeCell ref="P28:Q28"/>
    <mergeCell ref="D26:I26"/>
    <mergeCell ref="D27:I27"/>
    <mergeCell ref="D28:I28"/>
    <mergeCell ref="J26:O26"/>
    <mergeCell ref="J27:O27"/>
    <mergeCell ref="J28:O28"/>
    <mergeCell ref="B20:R20"/>
    <mergeCell ref="C23:Q23"/>
    <mergeCell ref="P24:Q24"/>
    <mergeCell ref="P25:Q25"/>
    <mergeCell ref="D24:I24"/>
    <mergeCell ref="D25:I25"/>
    <mergeCell ref="J25:O25"/>
    <mergeCell ref="J24:O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J28 P28 D28"/>
    <dataValidation allowBlank="1" showInputMessage="1" showErrorMessage="1" prompt="Identifique el valor registrado en el numerador de la fórmula de cálculo" sqref="P26 J26:J27 D26:D27"/>
    <dataValidation allowBlank="1" showInputMessage="1" showErrorMessage="1" prompt="Valor que se espera alcance el Indicador" sqref="J25 P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23"/>
  <sheetViews>
    <sheetView showGridLines="0" topLeftCell="A25" zoomScale="85" zoomScaleNormal="85" zoomScaleSheetLayoutView="89" workbookViewId="0">
      <selection activeCell="W46" sqref="W46"/>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134</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customHeight="1"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101</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108</v>
      </c>
      <c r="M9" s="166"/>
      <c r="N9" s="166"/>
      <c r="O9" s="166"/>
      <c r="P9" s="166"/>
      <c r="Q9" s="167"/>
      <c r="R9" s="3"/>
    </row>
    <row r="10" spans="2:18" ht="23.25" customHeight="1" thickBot="1" x14ac:dyDescent="0.25">
      <c r="B10" s="2"/>
      <c r="C10" s="4" t="s">
        <v>60</v>
      </c>
      <c r="D10" s="158" t="s">
        <v>132</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102</v>
      </c>
      <c r="D13" s="135"/>
      <c r="E13" s="138">
        <v>0.67859999999999998</v>
      </c>
      <c r="F13" s="139"/>
      <c r="G13" s="141" t="s">
        <v>81</v>
      </c>
      <c r="H13" s="142"/>
      <c r="I13" s="134" t="s">
        <v>4</v>
      </c>
      <c r="J13" s="139"/>
      <c r="K13" s="141" t="s">
        <v>8</v>
      </c>
      <c r="L13" s="142"/>
      <c r="M13" s="134" t="s">
        <v>103</v>
      </c>
      <c r="N13" s="135"/>
      <c r="O13" s="145"/>
      <c r="P13" s="147" t="s">
        <v>71</v>
      </c>
      <c r="Q13" s="139"/>
      <c r="R13" s="3"/>
    </row>
    <row r="14" spans="2:18" ht="49.5"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100">
        <v>100</v>
      </c>
      <c r="E25" s="101"/>
      <c r="F25" s="102"/>
      <c r="G25" s="100">
        <v>100</v>
      </c>
      <c r="H25" s="101"/>
      <c r="I25" s="102"/>
      <c r="J25" s="100">
        <v>100</v>
      </c>
      <c r="K25" s="101"/>
      <c r="L25" s="102"/>
      <c r="M25" s="100">
        <v>100</v>
      </c>
      <c r="N25" s="101"/>
      <c r="O25" s="102"/>
      <c r="P25" s="269">
        <v>100</v>
      </c>
      <c r="Q25" s="270"/>
      <c r="R25" s="3"/>
    </row>
    <row r="26" spans="2:20" ht="12.75" customHeight="1" x14ac:dyDescent="0.2">
      <c r="B26" s="2"/>
      <c r="C26" s="33" t="s">
        <v>15</v>
      </c>
      <c r="D26" s="92">
        <v>85</v>
      </c>
      <c r="E26" s="90"/>
      <c r="F26" s="91"/>
      <c r="G26" s="92">
        <v>151</v>
      </c>
      <c r="H26" s="90"/>
      <c r="I26" s="91"/>
      <c r="J26" s="92">
        <v>48</v>
      </c>
      <c r="K26" s="90"/>
      <c r="L26" s="91"/>
      <c r="M26" s="92"/>
      <c r="N26" s="90"/>
      <c r="O26" s="91"/>
      <c r="P26" s="215">
        <f>SUM(G26:O26)</f>
        <v>199</v>
      </c>
      <c r="Q26" s="94"/>
      <c r="R26" s="3"/>
    </row>
    <row r="27" spans="2:20" ht="15.75" customHeight="1" x14ac:dyDescent="0.2">
      <c r="B27" s="2"/>
      <c r="C27" s="33" t="s">
        <v>36</v>
      </c>
      <c r="D27" s="92">
        <v>92</v>
      </c>
      <c r="E27" s="90"/>
      <c r="F27" s="91"/>
      <c r="G27" s="92">
        <v>151</v>
      </c>
      <c r="H27" s="90"/>
      <c r="I27" s="91"/>
      <c r="J27" s="92">
        <v>52</v>
      </c>
      <c r="K27" s="90"/>
      <c r="L27" s="91"/>
      <c r="M27" s="92"/>
      <c r="N27" s="90"/>
      <c r="O27" s="91"/>
      <c r="P27" s="215">
        <f>SUM(G27:O27)</f>
        <v>203</v>
      </c>
      <c r="Q27" s="94"/>
      <c r="R27" s="3"/>
    </row>
    <row r="28" spans="2:20" ht="15.75" customHeight="1" thickBot="1" x14ac:dyDescent="0.25">
      <c r="B28" s="2"/>
      <c r="C28" s="32" t="s">
        <v>29</v>
      </c>
      <c r="D28" s="227">
        <f>(D26/D27)*100</f>
        <v>92.391304347826093</v>
      </c>
      <c r="E28" s="228"/>
      <c r="F28" s="229"/>
      <c r="G28" s="95">
        <f>(G26/G27)*100</f>
        <v>100</v>
      </c>
      <c r="H28" s="96"/>
      <c r="I28" s="97"/>
      <c r="J28" s="227">
        <f>(J26/J27)*100</f>
        <v>92.307692307692307</v>
      </c>
      <c r="K28" s="228"/>
      <c r="L28" s="251"/>
      <c r="M28" s="227" t="e">
        <f>(M26/M27)*100</f>
        <v>#DIV/0!</v>
      </c>
      <c r="N28" s="228"/>
      <c r="O28" s="229"/>
      <c r="P28" s="267">
        <f>P26/P27*100</f>
        <v>98.029556650246306</v>
      </c>
      <c r="Q28" s="268"/>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19"/>
      <c r="L43" s="20"/>
      <c r="M43" s="20"/>
      <c r="N43" s="20"/>
      <c r="O43" s="20"/>
      <c r="P43" s="20"/>
      <c r="Q43" s="21"/>
      <c r="R43" s="3"/>
    </row>
    <row r="44" spans="2:18" ht="192.75" customHeight="1" thickBot="1" x14ac:dyDescent="0.25">
      <c r="B44" s="2"/>
      <c r="C44" s="10" t="s">
        <v>18</v>
      </c>
      <c r="D44" s="50">
        <v>45382</v>
      </c>
      <c r="E44" s="264" t="s">
        <v>142</v>
      </c>
      <c r="F44" s="265"/>
      <c r="G44" s="265"/>
      <c r="H44" s="265"/>
      <c r="I44" s="265"/>
      <c r="J44" s="266"/>
      <c r="K44" s="70"/>
      <c r="L44" s="71"/>
      <c r="M44" s="71"/>
      <c r="N44" s="71"/>
      <c r="O44" s="71"/>
      <c r="P44" s="71"/>
      <c r="Q44" s="72"/>
      <c r="R44" s="3"/>
    </row>
    <row r="45" spans="2:18" ht="111.75" customHeight="1" thickBot="1" x14ac:dyDescent="0.25">
      <c r="B45" s="2"/>
      <c r="C45" s="10" t="s">
        <v>19</v>
      </c>
      <c r="D45" s="48">
        <v>45838</v>
      </c>
      <c r="E45" s="257" t="s">
        <v>147</v>
      </c>
      <c r="F45" s="258"/>
      <c r="G45" s="258"/>
      <c r="H45" s="258"/>
      <c r="I45" s="258"/>
      <c r="J45" s="259"/>
      <c r="K45" s="260"/>
      <c r="L45" s="261"/>
      <c r="M45" s="261"/>
      <c r="N45" s="261"/>
      <c r="O45" s="261"/>
      <c r="P45" s="261"/>
      <c r="Q45" s="262"/>
      <c r="R45" s="3"/>
    </row>
    <row r="46" spans="2:18" ht="186" customHeight="1" thickBot="1" x14ac:dyDescent="0.25">
      <c r="B46" s="2"/>
      <c r="C46" s="10" t="s">
        <v>90</v>
      </c>
      <c r="D46" s="46">
        <v>45930</v>
      </c>
      <c r="E46" s="257" t="s">
        <v>153</v>
      </c>
      <c r="F46" s="258"/>
      <c r="G46" s="258"/>
      <c r="H46" s="258"/>
      <c r="I46" s="258"/>
      <c r="J46" s="259"/>
      <c r="K46" s="260"/>
      <c r="L46" s="261"/>
      <c r="M46" s="261"/>
      <c r="N46" s="261"/>
      <c r="O46" s="261"/>
      <c r="P46" s="261"/>
      <c r="Q46" s="262"/>
      <c r="R46" s="3"/>
    </row>
    <row r="47" spans="2:18" ht="167.25" customHeight="1" thickBot="1" x14ac:dyDescent="0.25">
      <c r="B47" s="2"/>
      <c r="C47" s="10" t="s">
        <v>20</v>
      </c>
      <c r="D47" s="47"/>
      <c r="E47" s="263"/>
      <c r="F47" s="71"/>
      <c r="G47" s="71"/>
      <c r="H47" s="71"/>
      <c r="I47" s="71"/>
      <c r="J47" s="72"/>
      <c r="K47" s="75"/>
      <c r="L47" s="76"/>
      <c r="M47" s="76"/>
      <c r="N47" s="76"/>
      <c r="O47" s="76"/>
      <c r="P47" s="76"/>
      <c r="Q47" s="7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t="25.5" hidden="1" x14ac:dyDescent="0.2">
      <c r="C97" s="24" t="s">
        <v>47</v>
      </c>
      <c r="D97" s="26"/>
      <c r="H97" s="27" t="s">
        <v>76</v>
      </c>
      <c r="I97" s="27" t="s">
        <v>88</v>
      </c>
      <c r="J97" s="27" t="s">
        <v>72</v>
      </c>
      <c r="M97" s="69"/>
      <c r="N97" s="69"/>
    </row>
    <row r="98" spans="3:14" ht="38.2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784" yWindow="670"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J28 G28 D28"/>
    <dataValidation allowBlank="1" showInputMessage="1" showErrorMessage="1" prompt="Identifique el valor registrado en el denominador de la fórmula de cálculo" sqref="J27 M27 D27 G27"/>
    <dataValidation allowBlank="1" showInputMessage="1" showErrorMessage="1" prompt="Identifique el valor registrado en el numerador de la fórmula de cálculo" sqref="D26 M26 P26:P27 J26 G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14" zoomScale="85" zoomScaleNormal="85" zoomScaleSheetLayoutView="89" workbookViewId="0">
      <selection activeCell="D46" sqref="D46:J46"/>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8"/>
      <c r="O2" s="185" t="s">
        <v>91</v>
      </c>
      <c r="P2" s="185"/>
      <c r="Q2" s="185"/>
      <c r="R2" s="185"/>
    </row>
    <row r="3" spans="2:18" ht="24.75" customHeight="1" x14ac:dyDescent="0.2">
      <c r="B3" s="174"/>
      <c r="C3" s="69"/>
      <c r="D3" s="175"/>
      <c r="E3" s="179"/>
      <c r="F3" s="180"/>
      <c r="G3" s="180"/>
      <c r="H3" s="180"/>
      <c r="I3" s="180"/>
      <c r="J3" s="180"/>
      <c r="K3" s="180"/>
      <c r="L3" s="180"/>
      <c r="M3" s="180"/>
      <c r="N3" s="181"/>
      <c r="O3" s="185" t="s">
        <v>82</v>
      </c>
      <c r="P3" s="185"/>
      <c r="Q3" s="185"/>
      <c r="R3" s="185"/>
    </row>
    <row r="4" spans="2:18" ht="24.75" customHeight="1" thickBot="1" x14ac:dyDescent="0.25">
      <c r="B4" s="174"/>
      <c r="C4" s="69"/>
      <c r="D4" s="175"/>
      <c r="E4" s="182"/>
      <c r="F4" s="183"/>
      <c r="G4" s="183"/>
      <c r="H4" s="183"/>
      <c r="I4" s="183"/>
      <c r="J4" s="183"/>
      <c r="K4" s="183"/>
      <c r="L4" s="183"/>
      <c r="M4" s="183"/>
      <c r="N4" s="184"/>
      <c r="O4" s="185" t="s">
        <v>83</v>
      </c>
      <c r="P4" s="185"/>
      <c r="Q4" s="185"/>
      <c r="R4" s="185"/>
    </row>
    <row r="5" spans="2:18" ht="13.5" thickBot="1" x14ac:dyDescent="0.25">
      <c r="B5" s="186" t="s">
        <v>134</v>
      </c>
      <c r="C5" s="187"/>
      <c r="D5" s="187"/>
      <c r="E5" s="187"/>
      <c r="F5" s="187"/>
      <c r="G5" s="187"/>
      <c r="H5" s="187"/>
      <c r="I5" s="187"/>
      <c r="J5" s="187"/>
      <c r="K5" s="187"/>
      <c r="L5" s="187"/>
      <c r="M5" s="187"/>
      <c r="N5" s="187"/>
      <c r="O5" s="188"/>
      <c r="P5" s="188"/>
      <c r="Q5" s="188"/>
      <c r="R5" s="189"/>
    </row>
    <row r="6" spans="2:18" ht="15" customHeight="1" thickBot="1" x14ac:dyDescent="0.25">
      <c r="B6" s="234" t="s">
        <v>0</v>
      </c>
      <c r="C6" s="235"/>
      <c r="D6" s="235"/>
      <c r="E6" s="235"/>
      <c r="F6" s="235"/>
      <c r="G6" s="235"/>
      <c r="H6" s="235"/>
      <c r="I6" s="235"/>
      <c r="J6" s="235"/>
      <c r="K6" s="235"/>
      <c r="L6" s="235"/>
      <c r="M6" s="235"/>
      <c r="N6" s="235"/>
      <c r="O6" s="235"/>
      <c r="P6" s="235"/>
      <c r="Q6" s="235"/>
      <c r="R6" s="236"/>
    </row>
    <row r="7" spans="2:18" ht="13.5" thickBot="1" x14ac:dyDescent="0.25">
      <c r="B7" s="2"/>
      <c r="C7" s="190"/>
      <c r="D7" s="190"/>
      <c r="E7" s="190"/>
      <c r="F7" s="190"/>
      <c r="G7" s="190"/>
      <c r="H7" s="190"/>
      <c r="I7" s="190"/>
      <c r="J7" s="190"/>
      <c r="K7" s="190"/>
      <c r="L7" s="190"/>
      <c r="M7" s="190"/>
      <c r="N7" s="190"/>
      <c r="O7" s="190"/>
      <c r="P7" s="190"/>
      <c r="Q7" s="190"/>
      <c r="R7" s="3"/>
    </row>
    <row r="8" spans="2:18" ht="30" customHeight="1" thickBot="1" x14ac:dyDescent="0.25">
      <c r="B8" s="2"/>
      <c r="C8" s="4" t="s">
        <v>62</v>
      </c>
      <c r="D8" s="191" t="s">
        <v>53</v>
      </c>
      <c r="E8" s="192"/>
      <c r="F8" s="192"/>
      <c r="G8" s="192"/>
      <c r="H8" s="192"/>
      <c r="I8" s="193"/>
      <c r="J8" s="194" t="s">
        <v>58</v>
      </c>
      <c r="K8" s="195"/>
      <c r="L8" s="196" t="s">
        <v>127</v>
      </c>
      <c r="M8" s="197"/>
      <c r="N8" s="197"/>
      <c r="O8" s="197"/>
      <c r="P8" s="197"/>
      <c r="Q8" s="198"/>
      <c r="R8" s="3"/>
    </row>
    <row r="9" spans="2:18" ht="23.25" customHeight="1" thickBot="1" x14ac:dyDescent="0.25">
      <c r="B9" s="2"/>
      <c r="C9" s="4" t="s">
        <v>61</v>
      </c>
      <c r="D9" s="158" t="s">
        <v>93</v>
      </c>
      <c r="E9" s="159"/>
      <c r="F9" s="159"/>
      <c r="G9" s="159"/>
      <c r="H9" s="159"/>
      <c r="I9" s="160"/>
      <c r="J9" s="161" t="s">
        <v>59</v>
      </c>
      <c r="K9" s="162"/>
      <c r="L9" s="165" t="s">
        <v>125</v>
      </c>
      <c r="M9" s="166"/>
      <c r="N9" s="166"/>
      <c r="O9" s="166"/>
      <c r="P9" s="166"/>
      <c r="Q9" s="167"/>
      <c r="R9" s="3"/>
    </row>
    <row r="10" spans="2:18" ht="23.25" customHeight="1" thickBot="1" x14ac:dyDescent="0.25">
      <c r="B10" s="2"/>
      <c r="C10" s="4" t="s">
        <v>60</v>
      </c>
      <c r="D10" s="158" t="s">
        <v>124</v>
      </c>
      <c r="E10" s="159"/>
      <c r="F10" s="159"/>
      <c r="G10" s="159"/>
      <c r="H10" s="159"/>
      <c r="I10" s="160"/>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131</v>
      </c>
      <c r="D13" s="135"/>
      <c r="E13" s="138">
        <v>1</v>
      </c>
      <c r="F13" s="139"/>
      <c r="G13" s="141" t="s">
        <v>81</v>
      </c>
      <c r="H13" s="142"/>
      <c r="I13" s="134" t="s">
        <v>4</v>
      </c>
      <c r="J13" s="139"/>
      <c r="K13" s="141" t="s">
        <v>8</v>
      </c>
      <c r="L13" s="142"/>
      <c r="M13" s="134" t="s">
        <v>126</v>
      </c>
      <c r="N13" s="135"/>
      <c r="O13" s="145"/>
      <c r="P13" s="147" t="s">
        <v>71</v>
      </c>
      <c r="Q13" s="139"/>
      <c r="R13" s="3"/>
    </row>
    <row r="14" spans="2:18" ht="75"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98</v>
      </c>
      <c r="G16" s="125"/>
      <c r="H16" s="6"/>
      <c r="I16" s="6"/>
      <c r="J16" s="6"/>
      <c r="K16" s="6"/>
      <c r="L16" s="6"/>
      <c r="M16" s="7"/>
      <c r="N16" s="7"/>
      <c r="O16" s="7"/>
      <c r="P16" s="7"/>
      <c r="Q16" s="7"/>
      <c r="R16" s="3"/>
    </row>
    <row r="17" spans="2:20" ht="18.75" customHeight="1" x14ac:dyDescent="0.2">
      <c r="B17" s="2"/>
      <c r="C17" s="120"/>
      <c r="D17" s="126" t="s">
        <v>27</v>
      </c>
      <c r="E17" s="127"/>
      <c r="F17" s="89" t="s">
        <v>99</v>
      </c>
      <c r="G17" s="108"/>
      <c r="H17" s="6"/>
      <c r="I17" s="6"/>
      <c r="J17" s="6"/>
      <c r="K17" s="6"/>
      <c r="L17" s="6"/>
      <c r="M17" s="7"/>
      <c r="N17" s="7"/>
      <c r="O17" s="7"/>
      <c r="P17" s="7"/>
      <c r="Q17" s="7"/>
      <c r="R17" s="3"/>
    </row>
    <row r="18" spans="2:20" ht="18.75" customHeight="1" thickBot="1" x14ac:dyDescent="0.25">
      <c r="B18" s="2"/>
      <c r="C18" s="121"/>
      <c r="D18" s="128" t="s">
        <v>28</v>
      </c>
      <c r="E18" s="129"/>
      <c r="F18" s="130" t="s">
        <v>100</v>
      </c>
      <c r="G18" s="131"/>
      <c r="H18" s="6"/>
      <c r="I18" s="6"/>
      <c r="J18" s="6"/>
      <c r="K18" s="6"/>
      <c r="L18" s="6"/>
      <c r="M18" s="7"/>
      <c r="N18" s="7"/>
      <c r="O18" s="7"/>
      <c r="P18" s="7"/>
      <c r="Q18" s="7"/>
      <c r="R18" s="3"/>
    </row>
    <row r="19" spans="2:20" ht="6" customHeight="1" thickBot="1" x14ac:dyDescent="0.25">
      <c r="B19" s="2"/>
      <c r="R19" s="3"/>
    </row>
    <row r="20" spans="2:20" ht="13.5" thickBot="1" x14ac:dyDescent="0.25">
      <c r="B20" s="244" t="s">
        <v>24</v>
      </c>
      <c r="C20" s="245"/>
      <c r="D20" s="245"/>
      <c r="E20" s="245"/>
      <c r="F20" s="245"/>
      <c r="G20" s="245"/>
      <c r="H20" s="245"/>
      <c r="I20" s="245"/>
      <c r="J20" s="245"/>
      <c r="K20" s="245"/>
      <c r="L20" s="245"/>
      <c r="M20" s="245"/>
      <c r="N20" s="245"/>
      <c r="O20" s="245"/>
      <c r="P20" s="245"/>
      <c r="Q20" s="245"/>
      <c r="R20" s="246"/>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100">
        <v>100</v>
      </c>
      <c r="E25" s="101"/>
      <c r="F25" s="102"/>
      <c r="G25" s="100">
        <v>100</v>
      </c>
      <c r="H25" s="101"/>
      <c r="I25" s="102"/>
      <c r="J25" s="100">
        <v>100</v>
      </c>
      <c r="K25" s="101"/>
      <c r="L25" s="102"/>
      <c r="M25" s="100">
        <v>100</v>
      </c>
      <c r="N25" s="101"/>
      <c r="O25" s="102"/>
      <c r="P25" s="242">
        <v>1</v>
      </c>
      <c r="Q25" s="211"/>
      <c r="R25" s="3"/>
    </row>
    <row r="26" spans="2:20" ht="12.75" customHeight="1" x14ac:dyDescent="0.2">
      <c r="B26" s="2"/>
      <c r="C26" s="33" t="s">
        <v>15</v>
      </c>
      <c r="D26" s="92">
        <v>3</v>
      </c>
      <c r="E26" s="90"/>
      <c r="F26" s="91"/>
      <c r="G26" s="92">
        <v>5</v>
      </c>
      <c r="H26" s="90"/>
      <c r="I26" s="91"/>
      <c r="J26" s="92">
        <v>2</v>
      </c>
      <c r="K26" s="90"/>
      <c r="L26" s="91"/>
      <c r="M26" s="92"/>
      <c r="N26" s="90"/>
      <c r="O26" s="91"/>
      <c r="P26" s="215">
        <f>SUM(D26:O26)</f>
        <v>10</v>
      </c>
      <c r="Q26" s="94"/>
      <c r="R26" s="3"/>
    </row>
    <row r="27" spans="2:20" ht="15.75" customHeight="1" x14ac:dyDescent="0.2">
      <c r="B27" s="2"/>
      <c r="C27" s="33" t="s">
        <v>36</v>
      </c>
      <c r="D27" s="92">
        <v>3</v>
      </c>
      <c r="E27" s="90"/>
      <c r="F27" s="91"/>
      <c r="G27" s="92">
        <v>5</v>
      </c>
      <c r="H27" s="90"/>
      <c r="I27" s="91"/>
      <c r="J27" s="92">
        <v>2</v>
      </c>
      <c r="K27" s="90"/>
      <c r="L27" s="91"/>
      <c r="M27" s="92"/>
      <c r="N27" s="90"/>
      <c r="O27" s="91"/>
      <c r="P27" s="215">
        <f>SUM(D27:O27)</f>
        <v>10</v>
      </c>
      <c r="Q27" s="94"/>
      <c r="R27" s="3"/>
    </row>
    <row r="28" spans="2:20" ht="15.75" customHeight="1" thickBot="1" x14ac:dyDescent="0.25">
      <c r="B28" s="2"/>
      <c r="C28" s="32" t="s">
        <v>29</v>
      </c>
      <c r="D28" s="212">
        <f>(D26/D27)*100</f>
        <v>100</v>
      </c>
      <c r="E28" s="213"/>
      <c r="F28" s="214"/>
      <c r="G28" s="212">
        <f>(G26/G27)*100</f>
        <v>100</v>
      </c>
      <c r="H28" s="213"/>
      <c r="I28" s="214"/>
      <c r="J28" s="212">
        <f>(J26/J27)*100</f>
        <v>100</v>
      </c>
      <c r="K28" s="213"/>
      <c r="L28" s="214"/>
      <c r="M28" s="212" t="e">
        <f>(M26/M27)*100</f>
        <v>#DIV/0!</v>
      </c>
      <c r="N28" s="213"/>
      <c r="O28" s="214"/>
      <c r="P28" s="239">
        <f>P26/P27</f>
        <v>1</v>
      </c>
      <c r="Q28" s="240"/>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32" t="s">
        <v>22</v>
      </c>
      <c r="D42" s="233"/>
      <c r="E42" s="233"/>
      <c r="F42" s="233"/>
      <c r="G42" s="233"/>
      <c r="H42" s="233"/>
      <c r="I42" s="233"/>
      <c r="J42" s="233"/>
      <c r="K42" s="234" t="s">
        <v>77</v>
      </c>
      <c r="L42" s="235"/>
      <c r="M42" s="235"/>
      <c r="N42" s="235"/>
      <c r="O42" s="235"/>
      <c r="P42" s="235"/>
      <c r="Q42" s="236"/>
      <c r="R42" s="3"/>
    </row>
    <row r="43" spans="2:18" ht="28.5" customHeight="1" thickBot="1" x14ac:dyDescent="0.25">
      <c r="B43" s="2"/>
      <c r="C43" s="37"/>
      <c r="D43" s="38" t="s">
        <v>79</v>
      </c>
      <c r="E43" s="237" t="s">
        <v>80</v>
      </c>
      <c r="F43" s="237"/>
      <c r="G43" s="237"/>
      <c r="H43" s="237"/>
      <c r="I43" s="237"/>
      <c r="J43" s="238"/>
      <c r="K43" s="39"/>
      <c r="L43" s="40"/>
      <c r="M43" s="40"/>
      <c r="N43" s="40"/>
      <c r="O43" s="40"/>
      <c r="P43" s="40"/>
      <c r="Q43" s="41"/>
      <c r="R43" s="3"/>
    </row>
    <row r="44" spans="2:18" ht="112.5" customHeight="1" thickBot="1" x14ac:dyDescent="0.25">
      <c r="B44" s="2"/>
      <c r="C44" s="10" t="s">
        <v>18</v>
      </c>
      <c r="D44" s="46">
        <v>45747</v>
      </c>
      <c r="E44" s="70" t="s">
        <v>139</v>
      </c>
      <c r="F44" s="71"/>
      <c r="G44" s="71"/>
      <c r="H44" s="71"/>
      <c r="I44" s="71"/>
      <c r="J44" s="72"/>
      <c r="K44" s="76"/>
      <c r="L44" s="76"/>
      <c r="M44" s="76"/>
      <c r="N44" s="76"/>
      <c r="O44" s="76"/>
      <c r="P44" s="76"/>
      <c r="Q44" s="77"/>
      <c r="R44" s="3"/>
    </row>
    <row r="45" spans="2:18" ht="60" customHeight="1" thickBot="1" x14ac:dyDescent="0.25">
      <c r="B45" s="2"/>
      <c r="C45" s="10" t="s">
        <v>19</v>
      </c>
      <c r="D45" s="48" t="s">
        <v>148</v>
      </c>
      <c r="E45" s="70" t="s">
        <v>149</v>
      </c>
      <c r="F45" s="71"/>
      <c r="G45" s="71"/>
      <c r="H45" s="71"/>
      <c r="I45" s="71"/>
      <c r="J45" s="72"/>
      <c r="K45" s="271"/>
      <c r="L45" s="272"/>
      <c r="M45" s="272"/>
      <c r="N45" s="272"/>
      <c r="O45" s="272"/>
      <c r="P45" s="272"/>
      <c r="Q45" s="252"/>
      <c r="R45" s="3"/>
    </row>
    <row r="46" spans="2:18" ht="56.25" customHeight="1" thickBot="1" x14ac:dyDescent="0.25">
      <c r="B46" s="2"/>
      <c r="C46" s="10" t="s">
        <v>90</v>
      </c>
      <c r="D46" s="48">
        <v>45930</v>
      </c>
      <c r="E46" s="70" t="s">
        <v>154</v>
      </c>
      <c r="F46" s="71"/>
      <c r="G46" s="71"/>
      <c r="H46" s="71"/>
      <c r="I46" s="71"/>
      <c r="J46" s="72"/>
      <c r="K46" s="202"/>
      <c r="L46" s="202"/>
      <c r="M46" s="202"/>
      <c r="N46" s="202"/>
      <c r="O46" s="202"/>
      <c r="P46" s="202"/>
      <c r="Q46" s="203"/>
      <c r="R46" s="3"/>
    </row>
    <row r="47" spans="2:18" ht="75.75" customHeight="1" thickBot="1" x14ac:dyDescent="0.25">
      <c r="B47" s="2"/>
      <c r="C47" s="10" t="s">
        <v>20</v>
      </c>
      <c r="D47" s="47"/>
      <c r="E47" s="273"/>
      <c r="F47" s="253"/>
      <c r="G47" s="253"/>
      <c r="H47" s="253"/>
      <c r="I47" s="253"/>
      <c r="J47" s="254"/>
      <c r="K47" s="202"/>
      <c r="L47" s="202"/>
      <c r="M47" s="202"/>
      <c r="N47" s="202"/>
      <c r="O47" s="202"/>
      <c r="P47" s="202"/>
      <c r="Q47" s="20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42" t="s">
        <v>39</v>
      </c>
      <c r="D95" s="43"/>
      <c r="H95" s="29" t="s">
        <v>23</v>
      </c>
      <c r="I95" s="29" t="s">
        <v>25</v>
      </c>
      <c r="J95" s="29" t="s">
        <v>70</v>
      </c>
      <c r="U95" s="28" t="s">
        <v>30</v>
      </c>
    </row>
    <row r="96" spans="3:21" ht="25.5" hidden="1" x14ac:dyDescent="0.2">
      <c r="C96" s="44" t="s">
        <v>46</v>
      </c>
      <c r="D96" s="44"/>
      <c r="H96" s="27" t="s">
        <v>4</v>
      </c>
      <c r="I96" s="27" t="s">
        <v>7</v>
      </c>
      <c r="J96" s="27" t="s">
        <v>71</v>
      </c>
      <c r="M96" s="68"/>
      <c r="N96" s="68"/>
    </row>
    <row r="97" spans="3:14" ht="25.5" hidden="1" x14ac:dyDescent="0.2">
      <c r="C97" s="44" t="s">
        <v>47</v>
      </c>
      <c r="D97" s="44"/>
      <c r="H97" s="27" t="s">
        <v>76</v>
      </c>
      <c r="I97" s="27" t="s">
        <v>88</v>
      </c>
      <c r="J97" s="27" t="s">
        <v>72</v>
      </c>
      <c r="M97" s="69"/>
      <c r="N97" s="69"/>
    </row>
    <row r="98" spans="3:14" ht="38.25" hidden="1" x14ac:dyDescent="0.2">
      <c r="C98" s="44" t="s">
        <v>48</v>
      </c>
      <c r="D98" s="44"/>
      <c r="H98" s="27" t="s">
        <v>5</v>
      </c>
      <c r="I98" s="27" t="s">
        <v>8</v>
      </c>
      <c r="J98" s="27" t="s">
        <v>73</v>
      </c>
      <c r="M98" s="69"/>
      <c r="N98" s="69"/>
    </row>
    <row r="99" spans="3:14" hidden="1" x14ac:dyDescent="0.2">
      <c r="C99" s="44" t="s">
        <v>49</v>
      </c>
      <c r="D99" s="44"/>
      <c r="H99" s="27"/>
      <c r="I99" s="27" t="s">
        <v>75</v>
      </c>
      <c r="J99" s="27" t="s">
        <v>74</v>
      </c>
      <c r="M99" s="69"/>
      <c r="N99" s="69"/>
    </row>
    <row r="100" spans="3:14" ht="25.5" hidden="1" x14ac:dyDescent="0.2">
      <c r="C100" s="44" t="s">
        <v>50</v>
      </c>
      <c r="D100" s="44"/>
      <c r="H100" s="27"/>
      <c r="I100" s="27" t="s">
        <v>9</v>
      </c>
      <c r="J100" s="27" t="s">
        <v>78</v>
      </c>
      <c r="M100" s="69"/>
      <c r="N100" s="69"/>
    </row>
    <row r="101" spans="3:14" hidden="1" x14ac:dyDescent="0.2">
      <c r="C101" s="44" t="s">
        <v>51</v>
      </c>
      <c r="D101" s="44"/>
      <c r="H101" s="27"/>
      <c r="I101" s="27" t="s">
        <v>10</v>
      </c>
      <c r="J101" s="27"/>
      <c r="M101" s="69"/>
      <c r="N101" s="69"/>
    </row>
    <row r="102" spans="3:14" hidden="1" x14ac:dyDescent="0.2">
      <c r="C102" s="44" t="s">
        <v>52</v>
      </c>
      <c r="D102" s="44"/>
      <c r="M102" s="68"/>
      <c r="N102" s="68"/>
    </row>
    <row r="103" spans="3:14" ht="66" hidden="1" customHeight="1" x14ac:dyDescent="0.2">
      <c r="C103" s="44" t="s">
        <v>53</v>
      </c>
      <c r="D103" s="44"/>
      <c r="M103" s="68"/>
      <c r="N103" s="68"/>
    </row>
    <row r="104" spans="3:14" hidden="1" x14ac:dyDescent="0.2">
      <c r="C104" s="44" t="s">
        <v>37</v>
      </c>
      <c r="D104" s="44"/>
    </row>
    <row r="105" spans="3:14" ht="25.5" hidden="1" x14ac:dyDescent="0.2">
      <c r="C105" s="44" t="s">
        <v>54</v>
      </c>
      <c r="D105" s="44"/>
    </row>
    <row r="106" spans="3:14" ht="25.5" hidden="1" x14ac:dyDescent="0.2">
      <c r="C106" s="44" t="s">
        <v>55</v>
      </c>
      <c r="D106" s="44"/>
    </row>
    <row r="107" spans="3:14" ht="25.5" hidden="1" x14ac:dyDescent="0.2">
      <c r="C107" s="44" t="s">
        <v>56</v>
      </c>
      <c r="D107" s="44"/>
    </row>
    <row r="108" spans="3:14" hidden="1" x14ac:dyDescent="0.2">
      <c r="C108" s="44" t="s">
        <v>41</v>
      </c>
      <c r="D108" s="27"/>
    </row>
    <row r="109" spans="3:14" hidden="1" x14ac:dyDescent="0.2">
      <c r="C109" s="44" t="s">
        <v>40</v>
      </c>
    </row>
    <row r="110" spans="3:14" hidden="1" x14ac:dyDescent="0.2">
      <c r="C110" s="44" t="s">
        <v>57</v>
      </c>
      <c r="D110" s="27"/>
    </row>
    <row r="111" spans="3:14" hidden="1" x14ac:dyDescent="0.2"/>
    <row r="112" spans="3:14" ht="6.75" hidden="1" customHeight="1" x14ac:dyDescent="0.2"/>
    <row r="113" spans="3:3" ht="15" hidden="1" customHeight="1" x14ac:dyDescent="0.2">
      <c r="C113" s="45" t="s">
        <v>30</v>
      </c>
    </row>
    <row r="114" spans="3:3" ht="18.75" hidden="1" customHeight="1" x14ac:dyDescent="0.2">
      <c r="C114" s="45" t="s">
        <v>33</v>
      </c>
    </row>
    <row r="115" spans="3:3" ht="15" hidden="1" customHeight="1" x14ac:dyDescent="0.2">
      <c r="C115" s="45" t="s">
        <v>42</v>
      </c>
    </row>
    <row r="116" spans="3:3" ht="11.25" hidden="1" customHeight="1" x14ac:dyDescent="0.2">
      <c r="C116" s="45" t="s">
        <v>31</v>
      </c>
    </row>
    <row r="117" spans="3:3" ht="16.5" hidden="1" customHeight="1" x14ac:dyDescent="0.2">
      <c r="C117" s="45" t="s">
        <v>32</v>
      </c>
    </row>
    <row r="118" spans="3:3" ht="12" hidden="1" customHeight="1" x14ac:dyDescent="0.2">
      <c r="C118" s="45" t="s">
        <v>34</v>
      </c>
    </row>
    <row r="119" spans="3:3" ht="25.5" hidden="1" customHeight="1" x14ac:dyDescent="0.2">
      <c r="C119" s="45" t="s">
        <v>35</v>
      </c>
    </row>
    <row r="120" spans="3:3" ht="27.75" hidden="1" customHeight="1" x14ac:dyDescent="0.2">
      <c r="C120" s="45" t="s">
        <v>43</v>
      </c>
    </row>
    <row r="121" spans="3:3" ht="36.75" hidden="1" customHeight="1" x14ac:dyDescent="0.2">
      <c r="C121" s="45" t="s">
        <v>44</v>
      </c>
    </row>
    <row r="122" spans="3:3" hidden="1" x14ac:dyDescent="0.2">
      <c r="C122" s="45"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6:F26"/>
    <mergeCell ref="G26:I26"/>
    <mergeCell ref="M26:O26"/>
    <mergeCell ref="P26:Q26"/>
    <mergeCell ref="J26:L26"/>
    <mergeCell ref="D27:F27"/>
    <mergeCell ref="G27:I27"/>
    <mergeCell ref="M27:O27"/>
    <mergeCell ref="P27:Q27"/>
    <mergeCell ref="D28:F28"/>
    <mergeCell ref="G28:I28"/>
    <mergeCell ref="M28:O28"/>
    <mergeCell ref="P28:Q28"/>
    <mergeCell ref="J27:L27"/>
    <mergeCell ref="J28:L28"/>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P26:P27 M26 D26 G26 J26"/>
    <dataValidation allowBlank="1" showInputMessage="1" showErrorMessage="1" prompt="Identifique el valor registrado en el denominador de la fórmula de cálculo" sqref="M27 D27 G27 J27"/>
    <dataValidation allowBlank="1" showInputMessage="1" showErrorMessage="1" prompt="Identifique el resultado del indicador en la medición desarrollada" sqref="M28 P28 D28 G28 J28"/>
    <dataValidation allowBlank="1" showInputMessage="1" showErrorMessage="1" prompt="Realice un pequeño análisis, acerca del cumplimiento o incumplimiento del indicador, identificando los factores que fueron relevantes en el resultado del indicador." sqref="C44:C47 E44 E45: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3"/>
  <sheetViews>
    <sheetView workbookViewId="0">
      <selection activeCell="N57" sqref="N5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7"/>
      <c r="O2" s="288" t="s">
        <v>91</v>
      </c>
      <c r="P2" s="289"/>
      <c r="Q2" s="289"/>
      <c r="R2" s="290"/>
    </row>
    <row r="3" spans="2:18" ht="24.75" customHeight="1" x14ac:dyDescent="0.2">
      <c r="B3" s="174"/>
      <c r="C3" s="69"/>
      <c r="D3" s="175"/>
      <c r="E3" s="179"/>
      <c r="F3" s="180"/>
      <c r="G3" s="180"/>
      <c r="H3" s="180"/>
      <c r="I3" s="180"/>
      <c r="J3" s="180"/>
      <c r="K3" s="180"/>
      <c r="L3" s="180"/>
      <c r="M3" s="180"/>
      <c r="N3" s="287"/>
      <c r="O3" s="291" t="s">
        <v>155</v>
      </c>
      <c r="P3" s="185"/>
      <c r="Q3" s="185"/>
      <c r="R3" s="292"/>
    </row>
    <row r="4" spans="2:18" ht="24.75" customHeight="1" thickBot="1" x14ac:dyDescent="0.25">
      <c r="B4" s="174"/>
      <c r="C4" s="69"/>
      <c r="D4" s="175"/>
      <c r="E4" s="182"/>
      <c r="F4" s="183"/>
      <c r="G4" s="183"/>
      <c r="H4" s="183"/>
      <c r="I4" s="183"/>
      <c r="J4" s="183"/>
      <c r="K4" s="183"/>
      <c r="L4" s="183"/>
      <c r="M4" s="183"/>
      <c r="N4" s="183"/>
      <c r="O4" s="293" t="s">
        <v>83</v>
      </c>
      <c r="P4" s="294"/>
      <c r="Q4" s="294"/>
      <c r="R4" s="295"/>
    </row>
    <row r="5" spans="2:18" ht="13.5" thickBot="1" x14ac:dyDescent="0.25">
      <c r="B5" s="186" t="s">
        <v>156</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75" t="s">
        <v>53</v>
      </c>
      <c r="E8" s="76"/>
      <c r="F8" s="76"/>
      <c r="G8" s="76"/>
      <c r="H8" s="76"/>
      <c r="I8" s="77"/>
      <c r="J8" s="194" t="s">
        <v>58</v>
      </c>
      <c r="K8" s="195"/>
      <c r="L8" s="196" t="s">
        <v>157</v>
      </c>
      <c r="M8" s="197"/>
      <c r="N8" s="197"/>
      <c r="O8" s="197"/>
      <c r="P8" s="197"/>
      <c r="Q8" s="198"/>
      <c r="R8" s="3"/>
    </row>
    <row r="9" spans="2:18" ht="23.25" customHeight="1" thickBot="1" x14ac:dyDescent="0.25">
      <c r="B9" s="2"/>
      <c r="C9" s="4" t="s">
        <v>61</v>
      </c>
      <c r="D9" s="284" t="s">
        <v>158</v>
      </c>
      <c r="E9" s="285"/>
      <c r="F9" s="285"/>
      <c r="G9" s="285"/>
      <c r="H9" s="285"/>
      <c r="I9" s="286"/>
      <c r="J9" s="161" t="s">
        <v>59</v>
      </c>
      <c r="K9" s="162"/>
      <c r="L9" s="165" t="s">
        <v>159</v>
      </c>
      <c r="M9" s="166"/>
      <c r="N9" s="166"/>
      <c r="O9" s="166"/>
      <c r="P9" s="166"/>
      <c r="Q9" s="167"/>
      <c r="R9" s="3"/>
    </row>
    <row r="10" spans="2:18" ht="23.25" customHeight="1" thickBot="1" x14ac:dyDescent="0.25">
      <c r="B10" s="2"/>
      <c r="C10" s="4" t="s">
        <v>60</v>
      </c>
      <c r="D10" s="284" t="s">
        <v>160</v>
      </c>
      <c r="E10" s="285"/>
      <c r="F10" s="285"/>
      <c r="G10" s="285"/>
      <c r="H10" s="285"/>
      <c r="I10" s="286"/>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57"/>
      <c r="P12" s="132" t="s">
        <v>69</v>
      </c>
      <c r="Q12" s="133"/>
      <c r="R12" s="3"/>
    </row>
    <row r="13" spans="2:18" ht="15" customHeight="1" x14ac:dyDescent="0.2">
      <c r="B13" s="2"/>
      <c r="C13" s="134" t="s">
        <v>161</v>
      </c>
      <c r="D13" s="135"/>
      <c r="E13" s="283">
        <v>0.98480000000000001</v>
      </c>
      <c r="F13" s="139"/>
      <c r="G13" s="141" t="s">
        <v>81</v>
      </c>
      <c r="H13" s="142"/>
      <c r="I13" s="134" t="s">
        <v>4</v>
      </c>
      <c r="J13" s="139"/>
      <c r="K13" s="141" t="s">
        <v>8</v>
      </c>
      <c r="L13" s="142"/>
      <c r="M13" s="134" t="s">
        <v>162</v>
      </c>
      <c r="N13" s="135"/>
      <c r="O13" s="145"/>
      <c r="P13" s="147" t="s">
        <v>74</v>
      </c>
      <c r="Q13" s="139"/>
      <c r="R13" s="3"/>
    </row>
    <row r="14" spans="2:18" ht="69" customHeight="1" thickBot="1" x14ac:dyDescent="0.25">
      <c r="B14" s="2"/>
      <c r="C14" s="136"/>
      <c r="D14" s="137"/>
      <c r="E14" s="136"/>
      <c r="F14" s="140"/>
      <c r="G14" s="143"/>
      <c r="H14" s="144"/>
      <c r="I14" s="136"/>
      <c r="J14" s="140"/>
      <c r="K14" s="143"/>
      <c r="L14" s="144"/>
      <c r="M14" s="136"/>
      <c r="N14" s="137"/>
      <c r="O14" s="146"/>
      <c r="P14" s="148"/>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163</v>
      </c>
      <c r="G16" s="125"/>
      <c r="H16" s="6"/>
      <c r="I16" s="6"/>
      <c r="J16" s="6"/>
      <c r="K16" s="6"/>
      <c r="L16" s="6"/>
      <c r="M16" s="7"/>
      <c r="N16" s="7"/>
      <c r="O16" s="7"/>
      <c r="P16" s="7"/>
      <c r="Q16" s="7"/>
      <c r="R16" s="3"/>
    </row>
    <row r="17" spans="2:20" ht="18.75" customHeight="1" x14ac:dyDescent="0.2">
      <c r="B17" s="2"/>
      <c r="C17" s="120"/>
      <c r="D17" s="126" t="s">
        <v>27</v>
      </c>
      <c r="E17" s="127"/>
      <c r="F17" s="89" t="s">
        <v>164</v>
      </c>
      <c r="G17" s="108"/>
      <c r="H17" s="6"/>
      <c r="I17" s="6"/>
      <c r="J17" s="6"/>
      <c r="K17" s="6"/>
      <c r="L17" s="6"/>
      <c r="M17" s="7"/>
      <c r="N17" s="7"/>
      <c r="O17" s="7"/>
      <c r="P17" s="7"/>
      <c r="Q17" s="7"/>
      <c r="R17" s="3"/>
    </row>
    <row r="18" spans="2:20" ht="18.75" customHeight="1" thickBot="1" x14ac:dyDescent="0.25">
      <c r="B18" s="2"/>
      <c r="C18" s="121"/>
      <c r="D18" s="128" t="s">
        <v>28</v>
      </c>
      <c r="E18" s="129"/>
      <c r="F18" s="130" t="s">
        <v>165</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247"/>
      <c r="G24" s="116" t="s">
        <v>85</v>
      </c>
      <c r="H24" s="116"/>
      <c r="I24" s="116"/>
      <c r="J24" s="115" t="s">
        <v>86</v>
      </c>
      <c r="K24" s="116"/>
      <c r="L24" s="247"/>
      <c r="M24" s="115" t="s">
        <v>87</v>
      </c>
      <c r="N24" s="116"/>
      <c r="O24" s="247"/>
      <c r="P24" s="282" t="s">
        <v>13</v>
      </c>
      <c r="Q24" s="114"/>
      <c r="R24" s="3"/>
    </row>
    <row r="25" spans="2:20" ht="15" customHeight="1" x14ac:dyDescent="0.2">
      <c r="B25" s="2"/>
      <c r="C25" s="34" t="s">
        <v>17</v>
      </c>
      <c r="D25" s="278">
        <v>0.1</v>
      </c>
      <c r="E25" s="104"/>
      <c r="F25" s="107"/>
      <c r="G25" s="279">
        <v>0.2</v>
      </c>
      <c r="H25" s="104"/>
      <c r="I25" s="104"/>
      <c r="J25" s="278">
        <v>0.25</v>
      </c>
      <c r="K25" s="104"/>
      <c r="L25" s="107"/>
      <c r="M25" s="278">
        <v>0.25</v>
      </c>
      <c r="N25" s="104"/>
      <c r="O25" s="107"/>
      <c r="P25" s="280">
        <v>0.8</v>
      </c>
      <c r="Q25" s="211"/>
      <c r="R25" s="3"/>
    </row>
    <row r="26" spans="2:20" x14ac:dyDescent="0.2">
      <c r="B26" s="2"/>
      <c r="C26" s="33" t="s">
        <v>15</v>
      </c>
      <c r="D26" s="89">
        <v>365</v>
      </c>
      <c r="E26" s="90"/>
      <c r="F26" s="108"/>
      <c r="G26" s="90">
        <v>351</v>
      </c>
      <c r="H26" s="90"/>
      <c r="I26" s="90"/>
      <c r="J26" s="89">
        <v>434</v>
      </c>
      <c r="K26" s="90"/>
      <c r="L26" s="108"/>
      <c r="M26" s="89"/>
      <c r="N26" s="90"/>
      <c r="O26" s="108"/>
      <c r="P26" s="281">
        <f>+SUM(D26:O26)</f>
        <v>1150</v>
      </c>
      <c r="Q26" s="94"/>
      <c r="R26" s="3"/>
    </row>
    <row r="27" spans="2:20" ht="15.75" customHeight="1" x14ac:dyDescent="0.2">
      <c r="B27" s="2"/>
      <c r="C27" s="33" t="s">
        <v>36</v>
      </c>
      <c r="D27" s="89">
        <v>365</v>
      </c>
      <c r="E27" s="90"/>
      <c r="F27" s="108"/>
      <c r="G27" s="90">
        <v>351</v>
      </c>
      <c r="H27" s="90"/>
      <c r="I27" s="90"/>
      <c r="J27" s="89">
        <v>434</v>
      </c>
      <c r="K27" s="90"/>
      <c r="L27" s="108"/>
      <c r="M27" s="89"/>
      <c r="N27" s="90"/>
      <c r="O27" s="108"/>
      <c r="P27" s="90">
        <f>+SUM(D27:O27)</f>
        <v>1150</v>
      </c>
      <c r="Q27" s="108"/>
      <c r="R27" s="3"/>
    </row>
    <row r="28" spans="2:20" ht="15.75" customHeight="1" thickBot="1" x14ac:dyDescent="0.25">
      <c r="B28" s="2"/>
      <c r="C28" s="32" t="s">
        <v>29</v>
      </c>
      <c r="D28" s="227">
        <f>(D26/D27)*100</f>
        <v>100</v>
      </c>
      <c r="E28" s="228"/>
      <c r="F28" s="251"/>
      <c r="G28" s="228">
        <f>(G26/G27)*100</f>
        <v>100</v>
      </c>
      <c r="H28" s="228"/>
      <c r="I28" s="228"/>
      <c r="J28" s="227">
        <f>(J26/J27)*100</f>
        <v>100</v>
      </c>
      <c r="K28" s="228"/>
      <c r="L28" s="251"/>
      <c r="M28" s="227" t="e">
        <f>(M26/M27)*100</f>
        <v>#DIV/0!</v>
      </c>
      <c r="N28" s="228"/>
      <c r="O28" s="251"/>
      <c r="P28" s="229">
        <f>+(P26/P27)*100</f>
        <v>100</v>
      </c>
      <c r="Q28" s="268"/>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53"/>
      <c r="L43" s="54"/>
      <c r="M43" s="54"/>
      <c r="N43" s="54"/>
      <c r="O43" s="54"/>
      <c r="P43" s="54"/>
      <c r="Q43" s="55"/>
      <c r="R43" s="3"/>
    </row>
    <row r="44" spans="2:18" ht="68.25" customHeight="1" thickBot="1" x14ac:dyDescent="0.25">
      <c r="B44" s="2"/>
      <c r="C44" s="10" t="s">
        <v>18</v>
      </c>
      <c r="D44" s="46">
        <v>45747</v>
      </c>
      <c r="E44" s="274" t="s">
        <v>166</v>
      </c>
      <c r="F44" s="258"/>
      <c r="G44" s="258"/>
      <c r="H44" s="258"/>
      <c r="I44" s="258"/>
      <c r="J44" s="259"/>
      <c r="K44" s="202"/>
      <c r="L44" s="202"/>
      <c r="M44" s="202"/>
      <c r="N44" s="202"/>
      <c r="O44" s="202"/>
      <c r="P44" s="202"/>
      <c r="Q44" s="203"/>
      <c r="R44" s="3"/>
    </row>
    <row r="45" spans="2:18" ht="69.75" customHeight="1" thickBot="1" x14ac:dyDescent="0.25">
      <c r="B45" s="2"/>
      <c r="C45" s="10" t="s">
        <v>19</v>
      </c>
      <c r="D45" s="46">
        <v>45838</v>
      </c>
      <c r="E45" s="274" t="s">
        <v>167</v>
      </c>
      <c r="F45" s="258"/>
      <c r="G45" s="258"/>
      <c r="H45" s="258"/>
      <c r="I45" s="258"/>
      <c r="J45" s="259"/>
      <c r="K45" s="202"/>
      <c r="L45" s="202"/>
      <c r="M45" s="202"/>
      <c r="N45" s="202"/>
      <c r="O45" s="202"/>
      <c r="P45" s="202"/>
      <c r="Q45" s="203"/>
      <c r="R45" s="3"/>
    </row>
    <row r="46" spans="2:18" ht="111" customHeight="1" thickBot="1" x14ac:dyDescent="0.25">
      <c r="B46" s="2"/>
      <c r="C46" s="10" t="s">
        <v>90</v>
      </c>
      <c r="D46" s="46">
        <v>45930</v>
      </c>
      <c r="E46" s="274" t="s">
        <v>168</v>
      </c>
      <c r="F46" s="258"/>
      <c r="G46" s="258"/>
      <c r="H46" s="258"/>
      <c r="I46" s="258"/>
      <c r="J46" s="259"/>
      <c r="K46" s="202"/>
      <c r="L46" s="202"/>
      <c r="M46" s="202"/>
      <c r="N46" s="202"/>
      <c r="O46" s="202"/>
      <c r="P46" s="202"/>
      <c r="Q46" s="203"/>
      <c r="R46" s="3"/>
    </row>
    <row r="47" spans="2:18" ht="75.75" customHeight="1" thickBot="1" x14ac:dyDescent="0.25">
      <c r="B47" s="2"/>
      <c r="C47" s="10" t="s">
        <v>20</v>
      </c>
      <c r="D47" s="56"/>
      <c r="E47" s="275"/>
      <c r="F47" s="276"/>
      <c r="G47" s="276"/>
      <c r="H47" s="276"/>
      <c r="I47" s="276"/>
      <c r="J47" s="277"/>
      <c r="K47" s="202"/>
      <c r="L47" s="202"/>
      <c r="M47" s="202"/>
      <c r="N47" s="202"/>
      <c r="O47" s="202"/>
      <c r="P47" s="202"/>
      <c r="Q47" s="20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t="25.5" hidden="1" x14ac:dyDescent="0.2">
      <c r="C97" s="24" t="s">
        <v>47</v>
      </c>
      <c r="D97" s="26"/>
      <c r="H97" s="27" t="s">
        <v>76</v>
      </c>
      <c r="I97" s="27" t="s">
        <v>88</v>
      </c>
      <c r="J97" s="27" t="s">
        <v>72</v>
      </c>
      <c r="M97" s="69"/>
      <c r="N97" s="69"/>
    </row>
    <row r="98" spans="3:14" ht="38.2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2:N102"/>
    <mergeCell ref="M103:N103"/>
    <mergeCell ref="M96:N96"/>
    <mergeCell ref="M97:N97"/>
    <mergeCell ref="M98:N98"/>
    <mergeCell ref="M99:N99"/>
    <mergeCell ref="M100:N100"/>
    <mergeCell ref="M101:N101"/>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P26 G26 M26 D26"/>
    <dataValidation allowBlank="1" showInputMessage="1" showErrorMessage="1" prompt="Identifique el valor registrado en el denominador de la fórmula de cálculo" sqref="J27 M27 G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U123"/>
  <sheetViews>
    <sheetView tabSelected="1" workbookViewId="0">
      <selection activeCell="U14" sqref="U1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1"/>
      <c r="C2" s="172"/>
      <c r="D2" s="173"/>
      <c r="E2" s="176" t="s">
        <v>92</v>
      </c>
      <c r="F2" s="177"/>
      <c r="G2" s="177"/>
      <c r="H2" s="177"/>
      <c r="I2" s="177"/>
      <c r="J2" s="177"/>
      <c r="K2" s="177"/>
      <c r="L2" s="177"/>
      <c r="M2" s="177"/>
      <c r="N2" s="177"/>
      <c r="O2" s="288" t="s">
        <v>91</v>
      </c>
      <c r="P2" s="289"/>
      <c r="Q2" s="289"/>
      <c r="R2" s="290"/>
    </row>
    <row r="3" spans="2:18" ht="24.75" customHeight="1" x14ac:dyDescent="0.2">
      <c r="B3" s="174"/>
      <c r="C3" s="69"/>
      <c r="D3" s="175"/>
      <c r="E3" s="179"/>
      <c r="F3" s="180"/>
      <c r="G3" s="180"/>
      <c r="H3" s="180"/>
      <c r="I3" s="180"/>
      <c r="J3" s="180"/>
      <c r="K3" s="180"/>
      <c r="L3" s="180"/>
      <c r="M3" s="180"/>
      <c r="N3" s="287"/>
      <c r="O3" s="291" t="s">
        <v>155</v>
      </c>
      <c r="P3" s="185"/>
      <c r="Q3" s="185"/>
      <c r="R3" s="292"/>
    </row>
    <row r="4" spans="2:18" ht="24.75" customHeight="1" thickBot="1" x14ac:dyDescent="0.25">
      <c r="B4" s="174"/>
      <c r="C4" s="69"/>
      <c r="D4" s="175"/>
      <c r="E4" s="182"/>
      <c r="F4" s="183"/>
      <c r="G4" s="183"/>
      <c r="H4" s="183"/>
      <c r="I4" s="183"/>
      <c r="J4" s="183"/>
      <c r="K4" s="183"/>
      <c r="L4" s="183"/>
      <c r="M4" s="183"/>
      <c r="N4" s="183"/>
      <c r="O4" s="293" t="s">
        <v>83</v>
      </c>
      <c r="P4" s="294"/>
      <c r="Q4" s="294"/>
      <c r="R4" s="295"/>
    </row>
    <row r="5" spans="2:18" ht="13.5" thickBot="1" x14ac:dyDescent="0.25">
      <c r="B5" s="186" t="s">
        <v>169</v>
      </c>
      <c r="C5" s="187"/>
      <c r="D5" s="187"/>
      <c r="E5" s="187"/>
      <c r="F5" s="187"/>
      <c r="G5" s="187"/>
      <c r="H5" s="187"/>
      <c r="I5" s="187"/>
      <c r="J5" s="187"/>
      <c r="K5" s="187"/>
      <c r="L5" s="187"/>
      <c r="M5" s="187"/>
      <c r="N5" s="187"/>
      <c r="O5" s="188"/>
      <c r="P5" s="188"/>
      <c r="Q5" s="188"/>
      <c r="R5" s="189"/>
    </row>
    <row r="6" spans="2:18" ht="15" customHeight="1" thickBot="1" x14ac:dyDescent="0.25">
      <c r="B6" s="84" t="s">
        <v>0</v>
      </c>
      <c r="C6" s="85"/>
      <c r="D6" s="85"/>
      <c r="E6" s="85"/>
      <c r="F6" s="85"/>
      <c r="G6" s="85"/>
      <c r="H6" s="85"/>
      <c r="I6" s="85"/>
      <c r="J6" s="85"/>
      <c r="K6" s="85"/>
      <c r="L6" s="85"/>
      <c r="M6" s="85"/>
      <c r="N6" s="85"/>
      <c r="O6" s="85"/>
      <c r="P6" s="85"/>
      <c r="Q6" s="85"/>
      <c r="R6" s="86"/>
    </row>
    <row r="7" spans="2:18" ht="13.5" thickBot="1" x14ac:dyDescent="0.25">
      <c r="B7" s="2"/>
      <c r="C7" s="190"/>
      <c r="D7" s="190"/>
      <c r="E7" s="190"/>
      <c r="F7" s="190"/>
      <c r="G7" s="190"/>
      <c r="H7" s="190"/>
      <c r="I7" s="190"/>
      <c r="J7" s="190"/>
      <c r="K7" s="190"/>
      <c r="L7" s="190"/>
      <c r="M7" s="190"/>
      <c r="N7" s="190"/>
      <c r="O7" s="190"/>
      <c r="P7" s="190"/>
      <c r="Q7" s="190"/>
      <c r="R7" s="3"/>
    </row>
    <row r="8" spans="2:18" ht="23.25" customHeight="1" thickBot="1" x14ac:dyDescent="0.25">
      <c r="B8" s="2"/>
      <c r="C8" s="4" t="s">
        <v>62</v>
      </c>
      <c r="D8" s="191" t="s">
        <v>53</v>
      </c>
      <c r="E8" s="192"/>
      <c r="F8" s="192"/>
      <c r="G8" s="192"/>
      <c r="H8" s="192"/>
      <c r="I8" s="193"/>
      <c r="J8" s="194" t="s">
        <v>58</v>
      </c>
      <c r="K8" s="195"/>
      <c r="L8" s="196" t="s">
        <v>170</v>
      </c>
      <c r="M8" s="197"/>
      <c r="N8" s="197"/>
      <c r="O8" s="197"/>
      <c r="P8" s="197"/>
      <c r="Q8" s="198"/>
      <c r="R8" s="3"/>
    </row>
    <row r="9" spans="2:18" ht="23.25" customHeight="1" thickBot="1" x14ac:dyDescent="0.25">
      <c r="B9" s="2"/>
      <c r="C9" s="4" t="s">
        <v>61</v>
      </c>
      <c r="D9" s="158" t="s">
        <v>158</v>
      </c>
      <c r="E9" s="159"/>
      <c r="F9" s="159"/>
      <c r="G9" s="159"/>
      <c r="H9" s="159"/>
      <c r="I9" s="160"/>
      <c r="J9" s="161" t="s">
        <v>59</v>
      </c>
      <c r="K9" s="162"/>
      <c r="L9" s="165" t="s">
        <v>171</v>
      </c>
      <c r="M9" s="166"/>
      <c r="N9" s="166"/>
      <c r="O9" s="166"/>
      <c r="P9" s="166"/>
      <c r="Q9" s="167"/>
      <c r="R9" s="3"/>
    </row>
    <row r="10" spans="2:18" ht="30" customHeight="1" thickBot="1" x14ac:dyDescent="0.25">
      <c r="B10" s="2"/>
      <c r="C10" s="4" t="s">
        <v>60</v>
      </c>
      <c r="D10" s="302" t="s">
        <v>172</v>
      </c>
      <c r="E10" s="303"/>
      <c r="F10" s="303"/>
      <c r="G10" s="303"/>
      <c r="H10" s="303"/>
      <c r="I10" s="304"/>
      <c r="J10" s="163"/>
      <c r="K10" s="164"/>
      <c r="L10" s="168"/>
      <c r="M10" s="169"/>
      <c r="N10" s="169"/>
      <c r="O10" s="169"/>
      <c r="P10" s="169"/>
      <c r="Q10" s="170"/>
      <c r="R10" s="3"/>
    </row>
    <row r="11" spans="2:18" ht="6" customHeight="1" thickBot="1" x14ac:dyDescent="0.25">
      <c r="B11" s="2"/>
      <c r="I11" s="5"/>
      <c r="R11" s="3"/>
    </row>
    <row r="12" spans="2:18" ht="15" customHeight="1" x14ac:dyDescent="0.2">
      <c r="B12" s="2"/>
      <c r="C12" s="149" t="s">
        <v>14</v>
      </c>
      <c r="D12" s="150"/>
      <c r="E12" s="149" t="s">
        <v>63</v>
      </c>
      <c r="F12" s="151"/>
      <c r="G12" s="152" t="s">
        <v>1</v>
      </c>
      <c r="H12" s="153"/>
      <c r="I12" s="149" t="s">
        <v>3</v>
      </c>
      <c r="J12" s="151"/>
      <c r="K12" s="154" t="s">
        <v>6</v>
      </c>
      <c r="L12" s="155"/>
      <c r="M12" s="119" t="s">
        <v>2</v>
      </c>
      <c r="N12" s="156"/>
      <c r="O12" s="133"/>
      <c r="P12" s="156" t="s">
        <v>69</v>
      </c>
      <c r="Q12" s="133"/>
      <c r="R12" s="3"/>
    </row>
    <row r="13" spans="2:18" ht="15" customHeight="1" x14ac:dyDescent="0.2">
      <c r="B13" s="2"/>
      <c r="C13" s="298" t="s">
        <v>173</v>
      </c>
      <c r="D13" s="299"/>
      <c r="E13" s="138">
        <v>0.97</v>
      </c>
      <c r="F13" s="139"/>
      <c r="G13" s="141" t="s">
        <v>81</v>
      </c>
      <c r="H13" s="142"/>
      <c r="I13" s="134" t="s">
        <v>4</v>
      </c>
      <c r="J13" s="139"/>
      <c r="K13" s="141" t="s">
        <v>8</v>
      </c>
      <c r="L13" s="142"/>
      <c r="M13" s="134" t="s">
        <v>174</v>
      </c>
      <c r="N13" s="135"/>
      <c r="O13" s="139"/>
      <c r="P13" s="135" t="s">
        <v>74</v>
      </c>
      <c r="Q13" s="139"/>
      <c r="R13" s="3"/>
    </row>
    <row r="14" spans="2:18" ht="68.25" customHeight="1" thickBot="1" x14ac:dyDescent="0.25">
      <c r="B14" s="2"/>
      <c r="C14" s="300"/>
      <c r="D14" s="301"/>
      <c r="E14" s="136"/>
      <c r="F14" s="140"/>
      <c r="G14" s="143"/>
      <c r="H14" s="144"/>
      <c r="I14" s="136"/>
      <c r="J14" s="140"/>
      <c r="K14" s="143"/>
      <c r="L14" s="144"/>
      <c r="M14" s="136"/>
      <c r="N14" s="137"/>
      <c r="O14" s="140"/>
      <c r="P14" s="137"/>
      <c r="Q14" s="140"/>
      <c r="R14" s="3"/>
    </row>
    <row r="15" spans="2:18" ht="8.25" customHeight="1" thickBot="1" x14ac:dyDescent="0.25">
      <c r="B15" s="2"/>
      <c r="M15" s="7"/>
      <c r="N15" s="7"/>
      <c r="O15" s="7"/>
      <c r="P15" s="7"/>
      <c r="Q15" s="7"/>
      <c r="R15" s="3"/>
    </row>
    <row r="16" spans="2:18" x14ac:dyDescent="0.2">
      <c r="B16" s="2"/>
      <c r="C16" s="119" t="s">
        <v>11</v>
      </c>
      <c r="D16" s="122" t="s">
        <v>26</v>
      </c>
      <c r="E16" s="123"/>
      <c r="F16" s="124" t="s">
        <v>163</v>
      </c>
      <c r="G16" s="125"/>
      <c r="H16" s="6"/>
      <c r="I16" s="6"/>
      <c r="J16" s="6"/>
      <c r="K16" s="6"/>
      <c r="L16" s="6"/>
      <c r="M16" s="7"/>
      <c r="N16" s="7"/>
      <c r="O16" s="7"/>
      <c r="P16" s="7"/>
      <c r="Q16" s="7"/>
      <c r="R16" s="3"/>
    </row>
    <row r="17" spans="2:20" ht="18.75" customHeight="1" x14ac:dyDescent="0.2">
      <c r="B17" s="2"/>
      <c r="C17" s="120"/>
      <c r="D17" s="126" t="s">
        <v>27</v>
      </c>
      <c r="E17" s="127"/>
      <c r="F17" s="89" t="s">
        <v>164</v>
      </c>
      <c r="G17" s="108"/>
      <c r="H17" s="6"/>
      <c r="I17" s="6"/>
      <c r="J17" s="6"/>
      <c r="K17" s="6"/>
      <c r="L17" s="6"/>
      <c r="M17" s="7"/>
      <c r="N17" s="7"/>
      <c r="O17" s="7"/>
      <c r="P17" s="7"/>
      <c r="Q17" s="7"/>
      <c r="R17" s="3"/>
    </row>
    <row r="18" spans="2:20" ht="18.75" customHeight="1" thickBot="1" x14ac:dyDescent="0.25">
      <c r="B18" s="2"/>
      <c r="C18" s="121"/>
      <c r="D18" s="128" t="s">
        <v>28</v>
      </c>
      <c r="E18" s="129"/>
      <c r="F18" s="130" t="s">
        <v>165</v>
      </c>
      <c r="G18" s="131"/>
      <c r="H18" s="6"/>
      <c r="I18" s="6"/>
      <c r="J18" s="6"/>
      <c r="K18" s="6"/>
      <c r="L18" s="6"/>
      <c r="M18" s="7"/>
      <c r="N18" s="7"/>
      <c r="O18" s="7"/>
      <c r="P18" s="7"/>
      <c r="Q18" s="7"/>
      <c r="R18" s="3"/>
    </row>
    <row r="19" spans="2:20" ht="6" customHeight="1" thickBot="1" x14ac:dyDescent="0.25">
      <c r="B19" s="2"/>
      <c r="R19" s="3"/>
    </row>
    <row r="20" spans="2:20" ht="13.5" thickBot="1" x14ac:dyDescent="0.25">
      <c r="B20" s="109" t="s">
        <v>24</v>
      </c>
      <c r="C20" s="110"/>
      <c r="D20" s="110"/>
      <c r="E20" s="110"/>
      <c r="F20" s="110"/>
      <c r="G20" s="110"/>
      <c r="H20" s="110"/>
      <c r="I20" s="110"/>
      <c r="J20" s="110"/>
      <c r="K20" s="110"/>
      <c r="L20" s="110"/>
      <c r="M20" s="110"/>
      <c r="N20" s="110"/>
      <c r="O20" s="110"/>
      <c r="P20" s="110"/>
      <c r="Q20" s="110"/>
      <c r="R20" s="111"/>
    </row>
    <row r="21" spans="2:20" ht="6" customHeight="1" x14ac:dyDescent="0.2">
      <c r="B21" s="2"/>
      <c r="G21" s="8"/>
      <c r="H21" s="8"/>
      <c r="R21" s="3"/>
    </row>
    <row r="22" spans="2:20" ht="4.5" customHeight="1" thickBot="1" x14ac:dyDescent="0.25">
      <c r="B22" s="2"/>
      <c r="R22" s="3"/>
    </row>
    <row r="23" spans="2:20" ht="15.75" customHeight="1" thickBot="1" x14ac:dyDescent="0.25">
      <c r="B23" s="2"/>
      <c r="C23" s="112" t="s">
        <v>12</v>
      </c>
      <c r="D23" s="113"/>
      <c r="E23" s="113"/>
      <c r="F23" s="113"/>
      <c r="G23" s="113"/>
      <c r="H23" s="113"/>
      <c r="I23" s="113"/>
      <c r="J23" s="113"/>
      <c r="K23" s="113"/>
      <c r="L23" s="113"/>
      <c r="M23" s="113"/>
      <c r="N23" s="113"/>
      <c r="O23" s="113"/>
      <c r="P23" s="113"/>
      <c r="Q23" s="114"/>
      <c r="R23" s="3"/>
    </row>
    <row r="24" spans="2:20" ht="27" customHeight="1" thickBot="1" x14ac:dyDescent="0.25">
      <c r="B24" s="2"/>
      <c r="C24" s="35" t="s">
        <v>16</v>
      </c>
      <c r="D24" s="115" t="s">
        <v>84</v>
      </c>
      <c r="E24" s="116"/>
      <c r="F24" s="117"/>
      <c r="G24" s="118" t="s">
        <v>85</v>
      </c>
      <c r="H24" s="116"/>
      <c r="I24" s="117"/>
      <c r="J24" s="118" t="s">
        <v>86</v>
      </c>
      <c r="K24" s="116"/>
      <c r="L24" s="117"/>
      <c r="M24" s="118" t="s">
        <v>87</v>
      </c>
      <c r="N24" s="116"/>
      <c r="O24" s="117"/>
      <c r="P24" s="113" t="s">
        <v>13</v>
      </c>
      <c r="Q24" s="114"/>
      <c r="R24" s="3"/>
    </row>
    <row r="25" spans="2:20" ht="15" customHeight="1" x14ac:dyDescent="0.2">
      <c r="B25" s="2"/>
      <c r="C25" s="34" t="s">
        <v>17</v>
      </c>
      <c r="D25" s="278">
        <v>0.1</v>
      </c>
      <c r="E25" s="104"/>
      <c r="F25" s="105"/>
      <c r="G25" s="297">
        <v>0.25</v>
      </c>
      <c r="H25" s="104"/>
      <c r="I25" s="105"/>
      <c r="J25" s="297">
        <v>0.25</v>
      </c>
      <c r="K25" s="104"/>
      <c r="L25" s="105"/>
      <c r="M25" s="297">
        <v>0.2</v>
      </c>
      <c r="N25" s="104"/>
      <c r="O25" s="105"/>
      <c r="P25" s="242">
        <f>SUM(D25:O25)</f>
        <v>0.8</v>
      </c>
      <c r="Q25" s="211"/>
      <c r="R25" s="3"/>
    </row>
    <row r="26" spans="2:20" x14ac:dyDescent="0.2">
      <c r="B26" s="2"/>
      <c r="C26" s="33" t="s">
        <v>15</v>
      </c>
      <c r="D26" s="89">
        <v>19</v>
      </c>
      <c r="E26" s="90"/>
      <c r="F26" s="91"/>
      <c r="G26" s="92">
        <v>16</v>
      </c>
      <c r="H26" s="90"/>
      <c r="I26" s="91"/>
      <c r="J26" s="92">
        <v>19</v>
      </c>
      <c r="K26" s="90"/>
      <c r="L26" s="91"/>
      <c r="M26" s="92"/>
      <c r="N26" s="90"/>
      <c r="O26" s="91"/>
      <c r="P26" s="215">
        <f>+SUM(D26:O26)</f>
        <v>54</v>
      </c>
      <c r="Q26" s="94"/>
      <c r="R26" s="3"/>
    </row>
    <row r="27" spans="2:20" ht="15.75" customHeight="1" x14ac:dyDescent="0.2">
      <c r="B27" s="2"/>
      <c r="C27" s="33" t="s">
        <v>36</v>
      </c>
      <c r="D27" s="89">
        <v>22</v>
      </c>
      <c r="E27" s="90"/>
      <c r="F27" s="91"/>
      <c r="G27" s="92">
        <v>22</v>
      </c>
      <c r="H27" s="90"/>
      <c r="I27" s="91"/>
      <c r="J27" s="92">
        <v>23</v>
      </c>
      <c r="K27" s="90"/>
      <c r="L27" s="91"/>
      <c r="M27" s="92"/>
      <c r="N27" s="90"/>
      <c r="O27" s="91"/>
      <c r="P27" s="92">
        <f>+SUM(D27:O27)</f>
        <v>67</v>
      </c>
      <c r="Q27" s="108"/>
      <c r="R27" s="3"/>
    </row>
    <row r="28" spans="2:20" ht="15.75" customHeight="1" thickBot="1" x14ac:dyDescent="0.25">
      <c r="B28" s="2"/>
      <c r="C28" s="32" t="s">
        <v>29</v>
      </c>
      <c r="D28" s="95">
        <f>(D26/D27)*100</f>
        <v>86.36363636363636</v>
      </c>
      <c r="E28" s="96"/>
      <c r="F28" s="97"/>
      <c r="G28" s="95">
        <f>(G26/G27)*100</f>
        <v>72.727272727272734</v>
      </c>
      <c r="H28" s="96"/>
      <c r="I28" s="97"/>
      <c r="J28" s="95">
        <f>(J26/J27)*100</f>
        <v>82.608695652173907</v>
      </c>
      <c r="K28" s="96"/>
      <c r="L28" s="97"/>
      <c r="M28" s="95" t="e">
        <f>(M26/M27)*100</f>
        <v>#DIV/0!</v>
      </c>
      <c r="N28" s="96"/>
      <c r="O28" s="97"/>
      <c r="P28" s="230">
        <f>+(P26/P27)*100</f>
        <v>80.597014925373131</v>
      </c>
      <c r="Q28" s="231"/>
      <c r="R28" s="3"/>
    </row>
    <row r="29" spans="2:20" x14ac:dyDescent="0.2">
      <c r="B29" s="2"/>
      <c r="R29" s="3"/>
      <c r="T29" s="9"/>
    </row>
    <row r="30" spans="2:20" x14ac:dyDescent="0.2">
      <c r="B30" s="2"/>
      <c r="R30" s="3"/>
    </row>
    <row r="31" spans="2:20" x14ac:dyDescent="0.2">
      <c r="B31" s="2"/>
      <c r="I31" s="81"/>
      <c r="J31" s="81"/>
      <c r="K31" s="81"/>
      <c r="L31" s="81"/>
      <c r="M31" s="81"/>
      <c r="N31" s="81"/>
      <c r="O31" s="81"/>
      <c r="P31" s="81"/>
      <c r="Q31" s="81"/>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2" t="s">
        <v>22</v>
      </c>
      <c r="D42" s="83"/>
      <c r="E42" s="83"/>
      <c r="F42" s="83"/>
      <c r="G42" s="83"/>
      <c r="H42" s="83"/>
      <c r="I42" s="83"/>
      <c r="J42" s="83"/>
      <c r="K42" s="84" t="s">
        <v>77</v>
      </c>
      <c r="L42" s="85"/>
      <c r="M42" s="85"/>
      <c r="N42" s="85"/>
      <c r="O42" s="85"/>
      <c r="P42" s="85"/>
      <c r="Q42" s="86"/>
      <c r="R42" s="3"/>
    </row>
    <row r="43" spans="2:18" ht="28.5" customHeight="1" thickBot="1" x14ac:dyDescent="0.25">
      <c r="B43" s="2"/>
      <c r="C43" s="15"/>
      <c r="D43" s="16" t="s">
        <v>79</v>
      </c>
      <c r="E43" s="87" t="s">
        <v>80</v>
      </c>
      <c r="F43" s="87"/>
      <c r="G43" s="87"/>
      <c r="H43" s="87"/>
      <c r="I43" s="87"/>
      <c r="J43" s="88"/>
      <c r="K43" s="53"/>
      <c r="L43" s="54"/>
      <c r="M43" s="54"/>
      <c r="N43" s="54"/>
      <c r="O43" s="54"/>
      <c r="P43" s="54"/>
      <c r="Q43" s="55"/>
      <c r="R43" s="3"/>
    </row>
    <row r="44" spans="2:18" ht="117" customHeight="1" thickBot="1" x14ac:dyDescent="0.25">
      <c r="B44" s="2"/>
      <c r="C44" s="10" t="s">
        <v>18</v>
      </c>
      <c r="D44" s="46">
        <v>45747</v>
      </c>
      <c r="E44" s="274" t="s">
        <v>175</v>
      </c>
      <c r="F44" s="258"/>
      <c r="G44" s="258"/>
      <c r="H44" s="258"/>
      <c r="I44" s="258"/>
      <c r="J44" s="259"/>
      <c r="K44" s="46"/>
      <c r="L44" s="207"/>
      <c r="M44" s="208"/>
      <c r="N44" s="208"/>
      <c r="O44" s="208"/>
      <c r="P44" s="208"/>
      <c r="Q44" s="209"/>
      <c r="R44" s="3"/>
    </row>
    <row r="45" spans="2:18" ht="129.75" customHeight="1" thickBot="1" x14ac:dyDescent="0.25">
      <c r="B45" s="2"/>
      <c r="C45" s="10" t="s">
        <v>19</v>
      </c>
      <c r="D45" s="46">
        <v>45838</v>
      </c>
      <c r="E45" s="274" t="s">
        <v>176</v>
      </c>
      <c r="F45" s="258"/>
      <c r="G45" s="258"/>
      <c r="H45" s="258"/>
      <c r="I45" s="258"/>
      <c r="J45" s="259"/>
      <c r="K45" s="46"/>
      <c r="L45" s="207"/>
      <c r="M45" s="208"/>
      <c r="N45" s="208"/>
      <c r="O45" s="208"/>
      <c r="P45" s="208"/>
      <c r="Q45" s="209"/>
      <c r="R45" s="3"/>
    </row>
    <row r="46" spans="2:18" ht="90" customHeight="1" thickBot="1" x14ac:dyDescent="0.25">
      <c r="B46" s="2"/>
      <c r="C46" s="10" t="s">
        <v>90</v>
      </c>
      <c r="D46" s="46">
        <v>45930</v>
      </c>
      <c r="E46" s="274" t="s">
        <v>177</v>
      </c>
      <c r="F46" s="258"/>
      <c r="G46" s="258"/>
      <c r="H46" s="258"/>
      <c r="I46" s="258"/>
      <c r="J46" s="259"/>
      <c r="K46" s="46"/>
      <c r="L46" s="207"/>
      <c r="M46" s="208"/>
      <c r="N46" s="208"/>
      <c r="O46" s="208"/>
      <c r="P46" s="208"/>
      <c r="Q46" s="209"/>
      <c r="R46" s="3"/>
    </row>
    <row r="47" spans="2:18" ht="81" customHeight="1" thickBot="1" x14ac:dyDescent="0.25">
      <c r="B47" s="2"/>
      <c r="C47" s="10" t="s">
        <v>20</v>
      </c>
      <c r="D47" s="47"/>
      <c r="E47" s="275"/>
      <c r="F47" s="276"/>
      <c r="G47" s="276"/>
      <c r="H47" s="276"/>
      <c r="I47" s="276"/>
      <c r="J47" s="277"/>
      <c r="K47" s="47"/>
      <c r="L47" s="296"/>
      <c r="M47" s="296"/>
      <c r="N47" s="296"/>
      <c r="O47" s="296"/>
      <c r="P47" s="296"/>
      <c r="Q47" s="29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68"/>
      <c r="N96" s="68"/>
    </row>
    <row r="97" spans="3:14" ht="25.5" hidden="1" x14ac:dyDescent="0.2">
      <c r="C97" s="24" t="s">
        <v>47</v>
      </c>
      <c r="D97" s="26"/>
      <c r="H97" s="27" t="s">
        <v>76</v>
      </c>
      <c r="I97" s="27" t="s">
        <v>88</v>
      </c>
      <c r="J97" s="27" t="s">
        <v>72</v>
      </c>
      <c r="M97" s="69"/>
      <c r="N97" s="69"/>
    </row>
    <row r="98" spans="3:14" ht="38.25" hidden="1" x14ac:dyDescent="0.2">
      <c r="C98" s="24" t="s">
        <v>48</v>
      </c>
      <c r="D98" s="26"/>
      <c r="H98" s="27" t="s">
        <v>5</v>
      </c>
      <c r="I98" s="27" t="s">
        <v>8</v>
      </c>
      <c r="J98" s="27" t="s">
        <v>73</v>
      </c>
      <c r="M98" s="69"/>
      <c r="N98" s="69"/>
    </row>
    <row r="99" spans="3:14" hidden="1" x14ac:dyDescent="0.2">
      <c r="C99" s="24" t="s">
        <v>49</v>
      </c>
      <c r="D99" s="26"/>
      <c r="H99" s="27"/>
      <c r="I99" s="27" t="s">
        <v>75</v>
      </c>
      <c r="J99" s="27" t="s">
        <v>74</v>
      </c>
      <c r="M99" s="69"/>
      <c r="N99" s="69"/>
    </row>
    <row r="100" spans="3:14" ht="25.5" hidden="1" x14ac:dyDescent="0.2">
      <c r="C100" s="24" t="s">
        <v>50</v>
      </c>
      <c r="D100" s="26"/>
      <c r="H100" s="27"/>
      <c r="I100" s="27" t="s">
        <v>9</v>
      </c>
      <c r="J100" s="27" t="s">
        <v>78</v>
      </c>
      <c r="M100" s="69"/>
      <c r="N100" s="69"/>
    </row>
    <row r="101" spans="3:14" hidden="1" x14ac:dyDescent="0.2">
      <c r="C101" s="24" t="s">
        <v>51</v>
      </c>
      <c r="D101" s="26"/>
      <c r="H101" s="27"/>
      <c r="I101" s="27" t="s">
        <v>10</v>
      </c>
      <c r="J101" s="27"/>
      <c r="M101" s="69"/>
      <c r="N101" s="69"/>
    </row>
    <row r="102" spans="3:14" hidden="1" x14ac:dyDescent="0.2">
      <c r="C102" s="24" t="s">
        <v>52</v>
      </c>
      <c r="D102" s="26"/>
      <c r="M102" s="68"/>
      <c r="N102" s="68"/>
    </row>
    <row r="103" spans="3:14" ht="66" hidden="1" customHeight="1" x14ac:dyDescent="0.2">
      <c r="C103" s="24" t="s">
        <v>53</v>
      </c>
      <c r="D103" s="26"/>
      <c r="M103" s="67"/>
      <c r="N103" s="67"/>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L44:Q44"/>
    <mergeCell ref="E45:J45"/>
    <mergeCell ref="L45:Q45"/>
    <mergeCell ref="E46:J46"/>
    <mergeCell ref="L46:Q46"/>
    <mergeCell ref="E47:J47"/>
    <mergeCell ref="L47:Q47"/>
    <mergeCell ref="M102:N102"/>
    <mergeCell ref="M103:N103"/>
    <mergeCell ref="M96:N96"/>
    <mergeCell ref="M97:N97"/>
    <mergeCell ref="M98:N98"/>
    <mergeCell ref="M99:N99"/>
    <mergeCell ref="M100:N100"/>
    <mergeCell ref="M101:N101"/>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P26 J26 G26 M26 D26"/>
    <dataValidation allowBlank="1" showInputMessage="1" showErrorMessage="1" prompt="Identifique el valor registrado en el denominador de la fórmula de cálculo" sqref="M27 G27 J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L44:Q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36</vt:i4>
      </vt:variant>
    </vt:vector>
  </HeadingPairs>
  <TitlesOfParts>
    <vt:vector size="49" baseType="lpstr">
      <vt:lpstr>Plan Gestión SST </vt:lpstr>
      <vt:lpstr>Capacitaciones</vt:lpstr>
      <vt:lpstr>Bienestar</vt:lpstr>
      <vt:lpstr> Desempeño</vt:lpstr>
      <vt:lpstr>Teletrabajo</vt:lpstr>
      <vt:lpstr>Inducciones Nuevos</vt:lpstr>
      <vt:lpstr>Movimientos de Personal</vt:lpstr>
      <vt:lpstr>Novedades Nómina</vt:lpstr>
      <vt:lpstr>Incapacidades</vt:lpstr>
      <vt:lpstr>Cesantías</vt:lpstr>
      <vt:lpstr>Certificaciones Pensionales</vt:lpstr>
      <vt:lpstr>Bienestar (2)</vt:lpstr>
      <vt:lpstr>Capacitaciones (2)</vt:lpstr>
      <vt:lpstr>' Desempeño'!Área_de_impresión</vt:lpstr>
      <vt:lpstr>Bienestar!Área_de_impresión</vt:lpstr>
      <vt:lpstr>'Bienestar (2)'!Área_de_impresión</vt:lpstr>
      <vt:lpstr>Capacitaciones!Área_de_impresión</vt:lpstr>
      <vt:lpstr>'Capacitaciones (2)'!Área_de_impresión</vt:lpstr>
      <vt:lpstr>'Inducciones Nuevos'!Área_de_impresión</vt:lpstr>
      <vt:lpstr>'Movimientos de Personal'!Área_de_impresión</vt:lpstr>
      <vt:lpstr>'Plan Gestión SST '!Área_de_impresión</vt:lpstr>
      <vt:lpstr>Teletrabajo!Área_de_impresión</vt:lpstr>
      <vt:lpstr>' Desempeño'!Fuente_indicador</vt:lpstr>
      <vt:lpstr>Bienestar!Fuente_indicador</vt:lpstr>
      <vt:lpstr>'Bienestar (2)'!Fuente_indicador</vt:lpstr>
      <vt:lpstr>Capacitaciones!Fuente_indicador</vt:lpstr>
      <vt:lpstr>'Capacitaciones (2)'!Fuente_indicador</vt:lpstr>
      <vt:lpstr>'Inducciones Nuevos'!Fuente_indicador</vt:lpstr>
      <vt:lpstr>'Movimientos de Personal'!Fuente_indicador</vt:lpstr>
      <vt:lpstr>'Plan Gestión SST '!Fuente_indicador</vt:lpstr>
      <vt:lpstr>Teletrabajo!Fuente_indicador</vt:lpstr>
      <vt:lpstr>' Desempeño'!Periodicidad</vt:lpstr>
      <vt:lpstr>Bienestar!Periodicidad</vt:lpstr>
      <vt:lpstr>'Bienestar (2)'!Periodicidad</vt:lpstr>
      <vt:lpstr>Capacitaciones!Periodicidad</vt:lpstr>
      <vt:lpstr>'Capacitaciones (2)'!Periodicidad</vt:lpstr>
      <vt:lpstr>'Inducciones Nuevos'!Periodicidad</vt:lpstr>
      <vt:lpstr>'Movimientos de Personal'!Periodicidad</vt:lpstr>
      <vt:lpstr>'Plan Gestión SST '!Periodicidad</vt:lpstr>
      <vt:lpstr>Teletrabajo!Periodicidad</vt:lpstr>
      <vt:lpstr>' Desempeño'!Tipo_indicador</vt:lpstr>
      <vt:lpstr>Bienestar!Tipo_indicador</vt:lpstr>
      <vt:lpstr>'Bienestar (2)'!Tipo_indicador</vt:lpstr>
      <vt:lpstr>Capacitaciones!Tipo_indicador</vt:lpstr>
      <vt:lpstr>'Capacitaciones (2)'!Tipo_indicador</vt:lpstr>
      <vt:lpstr>'Inducciones Nuevos'!Tipo_indicador</vt:lpstr>
      <vt:lpstr>'Movimientos de Personal'!Tipo_indicador</vt:lpstr>
      <vt:lpstr>'Plan Gestión SST '!Tipo_indicador</vt:lpstr>
      <vt:lpstr>Teletrabajo!Tipo_indicador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2020-09-07T22:07:49Z</cp:lastPrinted>
  <dcterms:created xsi:type="dcterms:W3CDTF">2013-03-27T13:59:56Z</dcterms:created>
  <dcterms:modified xsi:type="dcterms:W3CDTF">2025-10-27T16:41:34Z</dcterms:modified>
</cp:coreProperties>
</file>