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AMCobos\Documents\PTS\"/>
    </mc:Choice>
  </mc:AlternateContent>
  <xr:revisionPtr revIDLastSave="0" documentId="8_{530B8065-D7CF-4732-AE88-C924F43120E9}" xr6:coauthVersionLast="36" xr6:coauthVersionMax="36" xr10:uidLastSave="{00000000-0000-0000-0000-000000000000}"/>
  <bookViews>
    <workbookView xWindow="0" yWindow="0" windowWidth="20490" windowHeight="7050" xr2:uid="{00000000-000D-0000-FFFF-FFFF00000000}"/>
  </bookViews>
  <sheets>
    <sheet name="Metas por Ejes" sheetId="4" r:id="rId1"/>
    <sheet name="Metas de Salud" sheetId="5" r:id="rId2"/>
    <sheet name="Hoja6" sheetId="6" state="hidden" r:id="rId3"/>
    <sheet name="Hoja2" sheetId="2" state="hidden" r:id="rId4"/>
    <sheet name="Hoja1" sheetId="1" state="hidden" r:id="rId5"/>
  </sheets>
  <externalReferences>
    <externalReference r:id="rId6"/>
  </externalReferences>
  <definedNames>
    <definedName name="_xlnm._FilterDatabase" localSheetId="1" hidden="1">'Metas de Salud'!$A$7:$M$7</definedName>
    <definedName name="_xlnm._FilterDatabase" localSheetId="0" hidden="1">'Metas por Ejes'!$A$5:$P$90</definedName>
  </definedNames>
  <calcPr calcId="191029"/>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4" l="1"/>
  <c r="P24" i="4"/>
  <c r="P26" i="4"/>
  <c r="D131" i="1" l="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alcChain>
</file>

<file path=xl/sharedStrings.xml><?xml version="1.0" encoding="utf-8"?>
<sst xmlns="http://schemas.openxmlformats.org/spreadsheetml/2006/main" count="1911" uniqueCount="571">
  <si>
    <t>NUMERO DE META</t>
  </si>
  <si>
    <t>Incluida por el Sector Salud  en PDD (33 metas PDD y 6 metas impacto).</t>
  </si>
  <si>
    <t>Diseñar, implementar y evaluar el Modelo de Salud para la población de Bogotá D.C.</t>
  </si>
  <si>
    <t>Mantener la cobertura del 100% del aseguramiento de la población al SGSSS en el Distrito Capital.</t>
  </si>
  <si>
    <t>Implementar 3 mecanismos para disminuir las barreras de acceso para la prestación de los servicios de salud.</t>
  </si>
  <si>
    <t>Mejorar, dotar o reponer 100% de las infraestructuras de Unidades de Servicios de Salud Viabilizadas</t>
  </si>
  <si>
    <t>Culminar la construcción de 4 infraestructuras hospitalarias en curso y avanzar en el diseño de 2 infraestructuras en Salud viabilizadas en Bogotá D.C.</t>
  </si>
  <si>
    <t>Implementar el Modelo de relacionamiento integral con la ciudadanía para promover los accesos a los servicios de salud.</t>
  </si>
  <si>
    <t>Contribuir al 100% en el ejercicio de la transparencia e innovación institucional</t>
  </si>
  <si>
    <t>Implementar la estrategia de arquitectura empresarial y seguridad digital para fortalecer y mejorar las capacidades de tecnología de información de la SDS.</t>
  </si>
  <si>
    <t xml:space="preserve">META PARA EL PTS BOGOTÁ D.C. </t>
  </si>
  <si>
    <t xml:space="preserve">Definir, implementar y poner en funcionamiento una instancia de gobernanza y gobernabilidad en salud pública y Atención Primaria Social que intervenga los determinantes sociales de inequidades en salud en el territorio </t>
  </si>
  <si>
    <t xml:space="preserve">Implementar y evaluar la línea de gestión de políticas y planes de interes en salud pública para el fortalecimiento de la gobernanza y la gobernabilidad. </t>
  </si>
  <si>
    <t>Subsecretaría de Gestión Territorial  Participacion y Servicios al Cuidadano.</t>
  </si>
  <si>
    <t>Vincular el 100% de la población de pueblos y comunidades indigenas, comunidades negras, afrocolombianas, raizales, palenqueros y pueblo Rrom  identificadas en fuentes de información disponibles, a las acciones individuales y colectivas del sector salud.</t>
  </si>
  <si>
    <t>Vincular el 100% de la población rural y campesina del DC identificada  en fuentes de información disponibles, a las acciones colectivas e individuales del sector salud.</t>
  </si>
  <si>
    <t>Mantener en funcionamiento los 20 Servicios amigables en salud para las mujeres en sus diversidades</t>
  </si>
  <si>
    <t>Vincular el 100% de la población de los sectores sociales LGBTI  identificadas en fuentes de información disponibles, a las acciones individuales y colectivas del sector salud.</t>
  </si>
  <si>
    <t xml:space="preserve">
Vincular a las acciones colectivas e individuales del sector salud el 100% de la población migrante  internacional identificada a través de los entornos cuidadores.</t>
  </si>
  <si>
    <t>Mantener la Implementación de la estrategia Rehabilitación Basada en Comunidad -RBC- para la salud y el cuidado colectivo en los 20 territorios del D.C vinculando al menos 48.000 personas con discapacidad, sus familias y 32.000 personas cuidadoras de personas con discapacidad con enfoque diferencial y territorial.</t>
  </si>
  <si>
    <t>Vincular el 100% de   personas  que realizan  y estan vinculadas con las actividades sexuales pagadas identificadas en fuentes de información disponibles, a las acciones individuales y colectivas del sector salud.</t>
  </si>
  <si>
    <t>Vincular el 100% de  poblacion identificada  en fuentes de información disponibles, en  situacion de habitanza de y en  calle o en riesgo de estarlo, a las acciones individuales y colectivas del sector salud.</t>
  </si>
  <si>
    <t>Al 2028 el 60% de los trabajadores de la economía popular en actividades de auto subsistencia y comunitaria,  promueven la promoción del cuidado y el bienestar de la salud en el trabajo</t>
  </si>
  <si>
    <t>Vincular el 100% de las personas mayores identificadas en fuentes de información disponibles, a las acciones individuales y colectivas del sector salud.</t>
  </si>
  <si>
    <t>Reducir la proporción de malnutrición en la población de 5 a 17 años al 35,4%.</t>
  </si>
  <si>
    <t>Para 2028 llevar a cabo acciones de Información, comunicación y educación alimentaria y nutricional en 1´275.000 habitantes del distrito</t>
  </si>
  <si>
    <t>Reducir la proporción de riesgo por desnutrición aguda al 12% en niños y niñas menores de 5 años</t>
  </si>
  <si>
    <t>A 2028 mantener por encima del 75% la práctica de lactancia materna exclusiva en menores de 6 meses.</t>
  </si>
  <si>
    <t xml:space="preserve">A 2028, aumentar a 400 Salas Amigas de la Familia Lactante del entorno laboral (SAFL-L) con concepto satisfactorio según la normatividad vigente. </t>
  </si>
  <si>
    <t>A 2028 reducir a 15,7% la prevalencia de retraso en talla en niños y niñas menores de 2 años</t>
  </si>
  <si>
    <t>Implementar el 100% el plan de prevención y atención a la conducta suicida en Bogotá</t>
  </si>
  <si>
    <t xml:space="preserve"> Garantizar el acceso a 17.280 personas víctimas del conflicto armado a la medida de rehabilitación establecida en la Ley 1448 de 2011, a través del desarrollo del componente de atención psicosocial del PAPSIVI y de sus estrategias diferenciales. </t>
  </si>
  <si>
    <t>Lograr el 100% de implementación de las acciones para la prevención y atención de la violencia intrafamiliar, el maltrato infantil y la violencia sexual.</t>
  </si>
  <si>
    <t>Dar respuesta oportuna como mínimo al 90% de las alertas, emergencias, enfermedades emergentes y reemergentes notificadas, dentro de las primeras 24 horas.</t>
  </si>
  <si>
    <t>Mantener el 100% de la acreditación del Laboratorio de Salud Pública como referente técnico a nivel distrital y nacional junto con la operación del laboratorio de alta contención biológica BSL3</t>
  </si>
  <si>
    <t xml:space="preserve">Implementar y evaluar la línea de análisis de desigualdades
ambientales, sociales y económicas presentes en el distrito capital para el fortalecimiento de la gobernanza y la gobernabilidad. </t>
  </si>
  <si>
    <t>Fomentar  el cumplimiento de los estándares de calidad de la relación docencia servicio e investigación de las Subredes Integradas de Servicios de Salud.</t>
  </si>
  <si>
    <t xml:space="preserve">Fortalecer el programa de educación, toma de decisiones, producción y apropiacion social de conocimiento para la vida y la salud por y para los ciudadanos, que incluya un enfoque territorial.
</t>
  </si>
  <si>
    <t>Mantener la respuesta en el  100% del Centro Regulador de Urgencias ante la gestión a los incidentes relacionados con las urgencias, emergencias y desastres en salud en Bogotá D.C.</t>
  </si>
  <si>
    <t>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t>
  </si>
  <si>
    <t>Avanzar en el 100% del cronograma establecido para la producción y generación de biológicos (envasado y llenado) en Bogotá D.C para contribuir a la soberanía sanitaria.</t>
  </si>
  <si>
    <t xml:space="preserve">Al 2028 se implementará el 100% de los planes de acción participativos anuales de la Política de Participación Social en Salud para el fortalecimiento de las capacidades  institucionales y comunitarias que garantizan el derecho a la participación ciudadana, la transparencia, la lucha contra la corrupción, el control social y la rendición de cuentas del sector salud con procesos comunitarios e intersectoriales en las 20 localidades. </t>
  </si>
  <si>
    <t>Al 2028 se promoverán el 100% de los espacios e iniciativas de co-creación e innovación, formación e intercambio de experiencias y saberes donde se fortalezcan liderazgos sociales y se promueva la autogestión de las organizaciones comunitarias, poblacionales, diferenciales, de género, territoriales e institucionales para dar respuesta a los retos en salud identificados en el territorio en el marco de la Atención Primaria Social.</t>
  </si>
  <si>
    <t>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t>
  </si>
  <si>
    <t>Orientar la implementación del Modelo de Salud de Bogotá basado en la APS social en la Red Pública Distrital con énfasis en el despliegue de acciones efectivas de promocíón y mantenimiento de la salud, la atención oportuna de la población maternoperinatal y la atención integral de las enfermedades priorizadas en Bogotá mejorando el acceso, la oportunidad e integralidad  con altos estandares de calidad.</t>
  </si>
  <si>
    <t xml:space="preserve">Mantener el fortalecimiento administrativo, financiero y asistencial de capital salud y las cuatro subredes a través de estrategias  de articulación, complementaridad y sostenibilidad </t>
  </si>
  <si>
    <t>Realizar el seguimiento a la implementación del Modelo de Salud basado en la APS Social, fortaleciendo la red integral de prestación de servicios de salud público - privada, territorializada y especializada que gestione el riesgo de toda la población del Distrito.</t>
  </si>
  <si>
    <t>Fortalecer la Atención Primaria en Salud con la conformación de equipos básicos de salud extramurales con enfoque territorial y de identificación del riesgo a nivel individual y familiar, realizar atenciones resolutivas en salud  con contiuidad a traves de seguimiento y monitoreo de la familia.</t>
  </si>
  <si>
    <t>Mantener la rectoría y gobernanza de la atención en salud de la población de Bogotá D.C afiliada y no asegurada al Sistema General de Seguridad Social en Salud en el marco del Modelo de Salud basado en la APS Social.</t>
  </si>
  <si>
    <t>Fortalecer los recursos humanos, tecnológicos y económicos para el acompañamiento en el mejoramiento de la calidad y de la accesibilidad, ante todo con modificación de modelos operativos, especialmente en servicios especializado</t>
  </si>
  <si>
    <t xml:space="preserve">Mejorar en un 2% la experiencia del usuario durante el proceso de atención en salud en Bogotá D.C. </t>
  </si>
  <si>
    <t>A 2028 divulgar al menos 200 tableros de información a través del Observatorio de Salud de Bogotá D.C. - SaluData que integre información sectorial e intersectorial que dé cuenta de la situación de salud de Bogotá y la implementación de la Atención Primaria Social</t>
  </si>
  <si>
    <t>A 2028 lograr la interoperabilidad de la Historia Clínica Electrónica con las IPS públicas y privadas a través del nodo territorial de Bogotá en el marco de la Ley 2015 de 2020 y todas las resoluciones que emita el Ministerio de Salud y Protección Social en cumplimiento a la misma.</t>
  </si>
  <si>
    <t>A 2028  Implementar las acciones del Plan de Gobierno Digital en la SDS que permita facilitar y agilizar los tramites y servicios de salud a la ciudadanía.</t>
  </si>
  <si>
    <t xml:space="preserve">A 2028 desarrollar, implementar y poner en funcionamiento un sistema de información interoperable sectorial e intersectorial para la operación, monitoreo y divulgación de resultados de la Atención Primaria Social en pro del bienestar de la población de Bogotá D.C. </t>
  </si>
  <si>
    <t>EJES</t>
  </si>
  <si>
    <t>A 2028, mantener por debajo de 29,5  por 100.000 nacidos vivos la razón de mortalidad materna</t>
  </si>
  <si>
    <t xml:space="preserve">A 2028 mantener a 10 por cada 1000 nacidos vivos la tasa de mortalidad perinatal. </t>
  </si>
  <si>
    <t>Desarrollar el 100% de las intervenciones en las líneas estratégicas del plan de acción para la prevención y manejo del bajo peso al nacer.</t>
  </si>
  <si>
    <t xml:space="preserve">Mantener la tasa de mortalidad infantil por debajo de 9 por 1.000 nacidos vivos en  Bogotá D.C. </t>
  </si>
  <si>
    <t xml:space="preserve">A 2028 lograr la incidencia de sífilis congénita a 2 por cada 1.000 nacidos vivos más muertes fetales
</t>
  </si>
  <si>
    <t>El 92% de la población que vive con VIH conoce su diagnostico, el 92% de estos tienen acceso al tratamiento y de estas últimas el 92% alcanzan cargas cargas virales indetectables aportando así a los objetivos mundiales de 95/95/95 definidos por ONUSIDA.</t>
  </si>
  <si>
    <t xml:space="preserve">Mantener la tasa de mortalidad en menores de 5 años en menos de 10,3  por mil nacidos vivos </t>
  </si>
  <si>
    <t>Lograr coberturas de vacunación del 95% en los menores de un año con terceras dosis de pentavalente</t>
  </si>
  <si>
    <t>Lograr coberturas de vacunación del 95% en los niños y niñas de u año de edad con Triple Viral.</t>
  </si>
  <si>
    <t>Reducir a menos de 130 x 100mil habitantes, la tasa de incidencia de morbilidad por eventos inmunoprevenibles.</t>
  </si>
  <si>
    <t xml:space="preserve">Mantener la Tasa Específica de Fecundidad en mujeres menores de 14 años en un 0,6 por 1000 mujeres de 10 a 14 años. </t>
  </si>
  <si>
    <t>Mantener la Tasa Específica de Fecundidad en mujeres de 15 - 19 años en 18 por 1000 mujeres adolescentes de 15 - 19 años.</t>
  </si>
  <si>
    <t>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t>
  </si>
  <si>
    <t>Mantener por debajo de 125 por 100.000 habitantes  la tasa anual de mortalidad evitable por enfermedades crónicas no transmisibles en población con edades de 30 a 70 años</t>
  </si>
  <si>
    <t>Implementar el 100% de las acciones del plan de acción de la estrategia intersectorial para la prevención del consumo de sustancias psicoactivas y la reducción de riesgos y daños en la población usuaria.</t>
  </si>
  <si>
    <t>A 2028 se habrá implementado una red intersectorial y comunitaria de salud ambiental por localidad</t>
  </si>
  <si>
    <t>A 2028 implementar el 100% de la estrategia para la gestión integral de zoonosis en el Distrito Capital</t>
  </si>
  <si>
    <t>A 2028 el sector salud vacunará anualmente contra la rabia mínimo el 40% de la población canina y felina en Bogotá, D.C</t>
  </si>
  <si>
    <t>A 2028 incrementar en un 7% el número de los establecimientos vigilados y controlados en el D.C</t>
  </si>
  <si>
    <t>A 2028 implementar el 60% del Plan de respuesta sectorial de gestión integral de riesgo en salud por calidad del aire en Bogotá</t>
  </si>
  <si>
    <t xml:space="preserve">Mantener por debajo de 2 casos por 100 egresos  la tasa global de IAAS en las IPS de Bogota </t>
  </si>
  <si>
    <t xml:space="preserve">A 2028, Mantener en el distrito la tasa de mortalidad por Tuberculosis por debajo de la tasa de mortalidad nacional. </t>
  </si>
  <si>
    <t>Implementar 100% de acciones del plan distrital de seguridad vial a cargo del sector salud, para la promoción de comportamientos de cuidado, reducción del riesgo de perder vidas y sufrir lesiones graves en las vías.</t>
  </si>
  <si>
    <t>A 2028 ejecutar el 100% del Plan de gestión, investigación y desarrollo institucional del IDCBIS, como actor líder del ecosistema de CTI en salud para consolidar y potencializar la investigación, la innovación y el desarrollo científico del Distrito Capital.</t>
  </si>
  <si>
    <t>Contribuir a la apropiación social del conocimiento  tales como generación de capacidades, estrategias de comunicación y divulgación en el marco de las prioridades de salud pública</t>
  </si>
  <si>
    <t>Porcentaje de implementación de acciones para la prevención y atención de la violencia intrafamiliar, el maltrato infantil y la violencia sexual.</t>
  </si>
  <si>
    <t xml:space="preserve">
Mantener el 100% de la acreditación del Laboratorio de Salud Pública como referente técnico a nivel distrital y nacional junto con la operación del laboratorio de alta contención biológica BSL3</t>
  </si>
  <si>
    <t>SALUD</t>
  </si>
  <si>
    <t>HOJA</t>
  </si>
  <si>
    <t>Etiquetas de fila</t>
  </si>
  <si>
    <t>Total general</t>
  </si>
  <si>
    <t>Implementar 100% de acciones del sector salud en el marco del plan distrital de seguridad vial, para la promoción de comportamientos de cuidado, reducción del riesgo de perder vidas y sufrir lesiones graves en las vías.</t>
  </si>
  <si>
    <t>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t>
  </si>
  <si>
    <t>Vincular el 100% de las personas identificadas por el sector salud, con enfoque diferencial y por momentos de curso de vida, genero, orientaciones e identidades diversas y por condiciones o situaciones, a las acciones individuales, colectivas y poblacionales de la oferta de salud.</t>
  </si>
  <si>
    <t>Implementar una red intersectorial y comunitaria de salud ambiental por localidad.</t>
  </si>
  <si>
    <t>Gestionar e implementar el plan integral de respuesta para la desvinculación del trabajo infantil, del 100% de los NNA identificados desde el sector salud.</t>
  </si>
  <si>
    <t xml:space="preserve"> Garantizar el acceso a 17.280 personas víctimas del conflicto armado, a las medidas de rehabilitación establecida en la Ley 1448 de 2011, a través del desarrollo del componente de atención psicosocial del PAPSIVI y de sus estrategias diferenciales. </t>
  </si>
  <si>
    <t>Reducir la proporción de riesgo por desnutrición aguda al 12% en menores de 5 años</t>
  </si>
  <si>
    <t>Desarrollar el 100% de las intervenciones en las líneas estratégicas del plan de acción para reducir la morbilidad y mortalidad materno- perinatal</t>
  </si>
  <si>
    <t xml:space="preserve">Desarrollar el 100% de las intervenciones en las líneas estratégicas del plan de acción de la primera infancia, para el fortalecimiento de la atención integral e integrada desde el nacimiento y durante la primera infancia. 
</t>
  </si>
  <si>
    <t xml:space="preserve">Reducir a menos de 130 x 100mil habitantes, la tasa de incidencia de morbilidad por eventos inmunoprevenibles.
</t>
  </si>
  <si>
    <t>Implementar el 100% del plan de acción del comité de Fast Track Cities, que permita cumplir los compromisos de la declaración de Sevilla suscrita por Bogotá.</t>
  </si>
  <si>
    <t>Mantener el 100% de la operación de la red de vigilancia y la gestión del riesgo en salud pública en Bogotá D.C.</t>
  </si>
  <si>
    <t>Mantener la respuesta en el l 100% del Centro Regulador de Urgencias ante la gestión a los incidentes relacionados con las urgencias, emergencias y desastres en salud en Bogotá D.C.</t>
  </si>
  <si>
    <t>Implementar el 100% del plan de fortalecimiento del ecosistema de CTeI para la salud a fin de contribuir a la generación y la apropiación social de nuevo conocimiento para la toma de decisiones relacionadas con las problemáticas relevantes en salud pública de Bogotá.</t>
  </si>
  <si>
    <t>Cuenta de HOJA</t>
  </si>
  <si>
    <t>Eje 1. Gobernabilidad y gobernanza de la salud pública</t>
  </si>
  <si>
    <t xml:space="preserve">Desarrollar capacidades y liderazgo para la cogestión, coadministración y cogobierno en un diálogo armónico con las formas organizativas de los pueblos y comunidades, organizaciones ciudadanas, sociales y comunitarias, a través del liderazgo y la generación de alianzas, acciones conjuntas, articuladas e integradas para el logro de resultados en salud, según la naturaleza de los problemas y las circunstancias sociales del territorio. </t>
  </si>
  <si>
    <t xml:space="preserve">A 2031 el 100% de las Entidades Territoriales del orden departamental, distrital y municipal han desarrollado procesos de ajuste institucional para el fortalecimiento de las capacidades de la autoridad sanitaria y la apropiación territorial del modelo de salud basado en la atención primaria. </t>
  </si>
  <si>
    <t xml:space="preserve">Capacidades territoriales y sectoriales fortalecidas para la gobernanza en salud pública </t>
  </si>
  <si>
    <t>Desarrollo y fortalecimiento de capacidades para la planeación integral en salud y la gestión territorial en el marco del Modelo de Salud preventivo, predictivo y resolutivo basado en Atención Primaria en Salud - APS.</t>
  </si>
  <si>
    <t xml:space="preserve">Numerador: Actividades Ejecutadas según las fases de implementación del Plan de Acción de la Instancia de Gobernabilidad y Gobernanza
 Denominador: Actividades Programadas por fases de implementación del plan de acción de la Instancia de Gobernabilidad y Gobernanza * 100 </t>
  </si>
  <si>
    <t xml:space="preserve">No aplica </t>
  </si>
  <si>
    <t>A 2031 el 100% de las Entidades Territoriales del orden departamental, distrital y municipal desarrollan mecanismos para el fortalecimiento de la rectoría en salud en su territorio, conforme a las competencias establecidas.</t>
  </si>
  <si>
    <t>Promoción de capacidades y mecanismos para la gobernanza en salud pública y la incidencia sobre los determinantes sociales de la salud desde las diferentes instancias intersectoriales del orden nacional y territorial.</t>
  </si>
  <si>
    <t>Porcentaje de Implementación de la línea de acción  gestión de políticas y planes de interes en salud pública para el fortalecimiento de la gobernanza y la gobernabilidad</t>
  </si>
  <si>
    <t>A 2031 el 100% de las Entidades Territoriales del orden departamental, distrital y municipal garantizan el derecho a la participación social de acuerdo con las competencias establecidas en la política de participación social en salud.</t>
  </si>
  <si>
    <t>Establecimiento de mecanismos de participación basada en atención primaria en salud — APS para la gobernanza propia en salud de los pueblos y comunidades.</t>
  </si>
  <si>
    <t>A 2031 el 100% de las Entidades territoriales departamentales y distritales contaran con una participación de organizaciones de base comunitaria y estructuras o formas de cuidado provenientes de saberes populares, tradiciones culturales, y saberes propios de pueblos y comunidades étnicas como parte de la red integral e integrada territorial de salud según disposiciones del Ministerio de Salud y protección Social.</t>
  </si>
  <si>
    <t>Abogacía e incidencia técnica y política en la agenda de otros sectores, a fin de generar acciones intersectoriales y transectoriales definiendo temas transversales y objetivos comunes.</t>
  </si>
  <si>
    <t xml:space="preserve">Eje 2.  Pueblos y comunidades étnicas, población campesina, genero-diversidades, condiciones y situaciones </t>
  </si>
  <si>
    <t xml:space="preserve">Contar con elementos para la acción que le permita aproximarse a las condiciones de vida y salud de las diferentes poblaciones de acuerdo con sus particularidades y necesidades, mediante el respeto a la integridad y la participación social, y como garante en la construcción conjunta de intervenciones desde el dialogo horizontal y respetuoso de sus saberes, prácticas y creencias. </t>
  </si>
  <si>
    <t>A 2031 el 100% de entidades territoriales Departamentales, Distritales y Municipales que tienen en su territorio pueblos y comunidades indígenas, comunidades negras, afrocolombianas, raizales y palenqueras y pueblo Rrom integran en sus planes territoriales de salud los acuerdos resultantes para la garantía del derecho fundamental a la salud y la respuesta a las necesidades de la salud propia e intercultural.</t>
  </si>
  <si>
    <t>Políticas, planes, programas y estrategias en salud con transversalización de los enfoques de pueblos y comunidades, género y diferencial e integración de los
sistemas de conocimiento</t>
  </si>
  <si>
    <t xml:space="preserve">Fortalecer capacidades de las organizaciones y colectivos en la planeación y participación como ejercicio del derecho a la salud </t>
  </si>
  <si>
    <t>Porcentaje de la población de pueblos, comunidades indigenas, comunidades negras, afrocolombianas, raizales, palenqueras y del pueblo Rrom  identificadas y vinculadas, a las acciones individuales y colectivas del sector salud.</t>
  </si>
  <si>
    <t>Número de población de pueblos indigenas, comunidades negras, afrocolombianas, raizales, palenqueras y del pueblo Rrom identificadas y  vinculadas a las acciones individuales, colectivas y poblacionales de la oferta de salud/número de población de pueblos indigenas, comunidades negras, afrocolombianas, raizales, palenqueras y del pueblo Rrom identificadas desde el sector salud * 100</t>
  </si>
  <si>
    <t>Bases de datos de acciones individuales y colectivas (GESI), Bases de datos aplicativo Distrital PAI, Bases de datos SISCOSSR (Sistema de Información en Salud Sexual y Reproductiva para población que realiza actividades sexuales pagadas, LGBTI y habitanza en calle), Sistema de Información de Referencia y Contrarreferencia (SIRC).</t>
  </si>
  <si>
    <t>A 2031 el 100% las entidades territoriales Departamentales, Distritales han implementado las medidas de atención para la atención a las mujeres víctimas de violencia de género.</t>
  </si>
  <si>
    <t>Desarrollo de capacidades institucionales, sectoriales, intersectoriales y comunitarias para la transversalización del enfoque diferencial, de género y diversidad, curso de vida, salud familiar y comunitaria,
psicosocial y el reconocimiento y respeto por los sistemas de conocimiento propio de pueblos y comunidades étnicas y campesinas en la planeación, formulación e implementación de planes, programas y estrategias orientados a la garantía del derecho fundamental a la salud.</t>
  </si>
  <si>
    <t>Porcentaje de población población rural y campesina identificada y viculada a las acciones colectivas y poblacionales de la oferta de salud.</t>
  </si>
  <si>
    <t>Número de población población rural y campesina vinculada a las acciones colectivas  de la oferta de salud/número de población población rural y campesina identificada desde el sector salud * 100</t>
  </si>
  <si>
    <t>Bases de datos de acciones colectivas (GESI); Sistema de Información de Referencia y Contrareferencia (SIRC).</t>
  </si>
  <si>
    <t>A 2031 de entidades territoriales Departamentales, Distritales y
Municipales han adoptado los Lineamientos para la Superación de
Barreras de Acceso y Atención para el Ejercicio del Derecho a la Salud de las Personas OSIGD-LGBTI.</t>
  </si>
  <si>
    <t>Adopción e implementación de la estrategia de transversalización del enfoque de género en el sector
salud para el cierre de brechas por razones de sexo, género, identidad de género y orientación sexual</t>
  </si>
  <si>
    <t>Porcentaje de población de los sectores sociales LGBTI  identificadas y vinculadas a las acciones individuales, colectivas y poblacionales de la oferta de salud.</t>
  </si>
  <si>
    <t>Número de población de los sectores sociales LGBTI identificadas vinculadas a las acciones individuales, colectivas y poblacionales de la oferta de salud/número de población de los sectores sociales LGBTI identificadas desde el sector salud * 100</t>
  </si>
  <si>
    <t xml:space="preserve"> Bases de datos aplicativo Distrital PAI, Bases de datos SISCOSSR (Sistema de Información en Salud Sexual y Reproductiva para población que realiza actividades sexuales pagadas, LGBTI y habitanza en calle), Sistema de Información de Referencia y Contrarreferencia (SIRC).</t>
  </si>
  <si>
    <t>A 2031 las entidades territoriales implementan el Plan de Atención Sectorial a Población Migrante Colombianos retomados y comunidades de acogida.</t>
  </si>
  <si>
    <t>Porcentaje de población migrante internacional identificada y viculada a las acciones colectivas y poblacionales de la oferta de salud.</t>
  </si>
  <si>
    <t>Número de población migrante internacional vinculada a las acciones colectivas  de la oferta de salud/número de población migrante internacional identificada desde el sector salud * 100</t>
  </si>
  <si>
    <t>A 2031, el 100% de las entidades territoriales implementan la estrategia de Rehabilitación Basada en Comunidad (RBC) en los territorios</t>
  </si>
  <si>
    <t>Territorios del D.C implementando la estrategia Rehabilitación Basada en Comunidad -RBC- para la salud y el cuidado colectivo vinculando al menos 48.000 personas con discapacidad , sus familias y 32.000 personas cuidadoras de personas con  discapacidad con enfoque diferencial y territorial.</t>
  </si>
  <si>
    <t>Número de territorios del D.C implementando la Estrategia de Rehabilitación Basada en Comunidad - RBC- para la salud y el cuidado colectivo para personas con discapacidad, sus  familias y personas cuidadoras de personas con  discapacidad/ Número de territorios del D.C implementando la estrategia Rehabilitación Basada en Comunidad RBC para la salud y el cuidado de personas con discapacidad, sus familias y personas cuidadoras de  personas con discapacudad</t>
  </si>
  <si>
    <t xml:space="preserve">19 Territorios del D.C implementando la estrategia de RBC </t>
  </si>
  <si>
    <t>Lineamientos del Plan de Salud Publica de Intervenciones Colectivas PSPIC "Acciones Colectivas de los Entornos Cuidadores Comunitario e institucional"</t>
  </si>
  <si>
    <t>Eje 3.  Determinantes Sociales de la Salud</t>
  </si>
  <si>
    <t xml:space="preserve">Transformar las circunstancias injustas relacionadas con peores resultados de salud de la población, mediante la definición de acciones de carácter inter y transectorial en los planes de desarrollo territorial, con el fin de avanzar en la reducción de brechas sociosanitarias Transformar las circunstancias injustas relacionadas con peores resultados de salud de la población, mediante la definición de acciones de carácter inter y transectorial en los planes de desarrollo territorial, con el fin de avanzar en la reducción de brechas sociosanitarias . </t>
  </si>
  <si>
    <t>A 2031 las Entidades Municipales, Departamentales y Distritales responden a las necesidades en salud de la población con participación de los actores estratégicos del territorio.</t>
  </si>
  <si>
    <t xml:space="preserve">Entorno económico favorable para la salud </t>
  </si>
  <si>
    <t>Porcentaje de  personas que realizan  actividades sexuales pagadas identificadas y vinculadas a las acciones individuales, colectivas y poblacionales de la oferta de salud.</t>
  </si>
  <si>
    <t>Número de personas que realizan y estan  vinculadas con las actividades sexuales pagadas  vinculadas a las acciones individuales, colectivas y poblacionales de la oferta de salud/número de personas vinculadas con las actividaes sexuales pagadas identificadas desde el sector salud * 100</t>
  </si>
  <si>
    <t>porcentaje de   poblacion identificada en  situacion de habitanza de y en  calle o en riesgo de estarlo, vinculada  a las acciones individuales y colectivas del sector salud.</t>
  </si>
  <si>
    <t>Número de personas  en situacion de  habitanza de y en calle o en riesgo de estarlo  vinculadas a las acciones individuales, colectivas y poblacionales de la oferta de salud/número de personas en situacion de habitanza de y en calle o en riesgo de estarlo  vinculadas a las acciones individuales, colectivas y poblacionales identificadas desde el sector salud * 100</t>
  </si>
  <si>
    <t xml:space="preserve">Caracterizar y gestionar para mejorar las opciones de intervención respecto a las condiciones de salud de la población que hace parte de la economía popular y de actividades de auto subsistencia y comunitaria de acuerdo con el contexto territorial </t>
  </si>
  <si>
    <t xml:space="preserve">Porcentaje de trabajadores de la economía popular  en actividades de auto subsistencia y comunitaria que promueven la promoción del cuidado y el bienestar de la salud a través de la modificación de prácticas </t>
  </si>
  <si>
    <t>Numero de trabajadores de la economía popular  en actividades de auto subsistencia y comunitaria promueven la promoción del cuidado y el bienestar de la salud a través de la modificación de prácticas / Numero de trabajadores de la economía popular  en actividades de auto subsistencia y comunitaria que son caracterizados</t>
  </si>
  <si>
    <t>Cuatrenio 2020-2024</t>
  </si>
  <si>
    <t>Reporte proyecto 7828 act. 15.1 SEGPLAN 2023</t>
  </si>
  <si>
    <t>Porcentaje de personas mayores identificadas y viculadas a las acciones individuales, colectivas y poblacionales de la oferta de salud.</t>
  </si>
  <si>
    <t>Número de personas mayores vinculadas a las acciones individuales, colectivas y poblacionales de la oferta de salud/número de personas mayores identificadas desde el sector salud * 100</t>
  </si>
  <si>
    <t xml:space="preserve">Gestión de la garantía progresiva del derecho humano a la alimentación, a partir de acuerdos en espacios intersectoriales.  </t>
  </si>
  <si>
    <t>Proporción de malnutrición en la población de 5 a 17 años según IMC/E</t>
  </si>
  <si>
    <t>(No. Total de población de 5 a 17 años cuyo IMC/E es &lt; -1 y &gt; +1 desviaciones estándar / No. Total de población de 5 a 17 años captados por el SISVAN en el periodo analizado) x 100</t>
  </si>
  <si>
    <t>Sistema de información de vigilancia alimentario y nutricional SISVAN</t>
  </si>
  <si>
    <t>Número de personas aboradadas con acciones de información, comunicacion y educación alimentaria y nutricional</t>
  </si>
  <si>
    <t>Suma de personas aboradadas con acciones de información, comunicacion y educación alimentaria y nutricional</t>
  </si>
  <si>
    <t>SEGPLAN</t>
  </si>
  <si>
    <t xml:space="preserve">Riesgo de desnutrición aguda en niños y niñas menores de 5 años según indicador peso para la talla, Bogotá D.C </t>
  </si>
  <si>
    <t>Número de casos de riesgo de desnutrición aguda captados en las consultas de atención integral en IPS públicas y privadas de Bogotá y notificados al Sistema de Vigilancia Alimentaria y Nutricional –SISVAN- / total de niños y niñas menores de 5 años captados en las consultas de atención integral en IPS públicas y privadas de Bogotá y notificados al Sistema de Vigilancia Alimentaria y Nutricional –SISVAN- * 100</t>
  </si>
  <si>
    <t>SISVAN</t>
  </si>
  <si>
    <t xml:space="preserve">Proporción de lactancia materna exclusiva en niños y niñas menores de 6 meses </t>
  </si>
  <si>
    <t>Número de niños y niñas menores de 6 meses captados en las consultas de atención integral en IPS públicas y privadas de Bogotá y notificados al Sistema de Vigilancia Alimentaria y Nutricional – SISVAN con lactancia materna exclusiva al día anterior de la consulta / total de niños y niñas menores de 6 meses captados en las consultas de atención integral en IPS públicas y privadas de Bogotá y notificados al Sistema de Vigilancia Alimentaria y Nutricional – SISVAN * 100</t>
  </si>
  <si>
    <t>Número de Salas Amigas de la Familia Lactante del entorno laboral con concepto satisfactorio</t>
  </si>
  <si>
    <t>Sistema de información de inscripción, asistencia técnica y verificación de Salas Amigas de la Familia Lactante del entorno laboral (SAFL-L) de la SDS.</t>
  </si>
  <si>
    <t>Prevalencia de retraso en talla en niños y niñas menores de 2 años</t>
  </si>
  <si>
    <t>Número de casos de retraso en talla en niños y niñas menores de 2 años captados por las IPS públicas y privadas de Bogotá al Sistema de Vigilancia Alimentaria y Nutricional –SISVAN- / total de niños y niñas menores de 2 años captados por las IPS públicas y privadas de Bogotá al Sistema de Vigilancia Alimentaria y Nutricional –SISVAN- * 100</t>
  </si>
  <si>
    <t>Transformación cultural, movilización y organización social
y popular por la vida, salud y la 'equidad en salud</t>
  </si>
  <si>
    <t>Fortalecimiento de acciones dirigidas a la prevención y atención de problemas y trastornos mentales de la población en todos los entornos y momentos del curso de vida (familia, escuela, trabajo y otros escenarios de protección social)</t>
  </si>
  <si>
    <t>Porcentaje de implementación del plan de prevención y atención a la conducta suicida</t>
  </si>
  <si>
    <t>Número de acciones ejecutadas del plan de prevención y atención a la conducta suicida / Número de acciones planeadas en el plan de prevención y atención a la conducta suicida x 100</t>
  </si>
  <si>
    <t>No aplica</t>
  </si>
  <si>
    <t>Población víctima del conflicto armado con procesos de atención psicosocial finalizados por cumplimiento de objetivos</t>
  </si>
  <si>
    <t xml:space="preserve">Número de personas víctimas del conflicto armado con procesos de atención psicosocial finalizados por cumplimiento de objetivos </t>
  </si>
  <si>
    <t>Meta Plan de Desarrollo Distrital - Bogotá  2020 - 2024</t>
  </si>
  <si>
    <t>Territorios saludables articulados y trabajando por la paz, la convivencia pacífica y la resiliencia.</t>
  </si>
  <si>
    <t>Generación de procesos de territorios en salud que permitan la gestión para la afectación positiva determinantes sociales y avance en la garantía del derecho a la salud libre de violencias por la vida y la paz</t>
  </si>
  <si>
    <t>Número de acciones ejecutadas en el sector salud/ número de acciones programadas en el sector salud* 100</t>
  </si>
  <si>
    <t>Eje 5.  Cambio climático, emergencias, desastres y pandemias</t>
  </si>
  <si>
    <t xml:space="preserve">Reducir los efectos negativos en la salud humana y ambiental, a través de la gestión integral del riesgo como un proceso que orienta la formulación, ejecución, seguimiento y evaluación de políticas, planes, programas y proyectos; y fortalecido la detección, atención y los mecanismos de disponibilidad y acceso de las tecnologías en salud necesaria para dar respuesta efectiva a un nuevo evento pandémico. </t>
  </si>
  <si>
    <t>A 2031 se incorporará en el 100% de los Departamentos y Distritos, el Plan de gestión integral de riesgos de emergencias y desastres en salud (PGIRED)</t>
  </si>
  <si>
    <t>Nivel Nacional y entes territoriales preparados y fortalecidos para la gestión del conocimiento, prevención, y atención sectorial e intersectorial de emergencias, desastres y pandemias.</t>
  </si>
  <si>
    <t>Fortalecimiento de la capacidad sectorial, transectorial y comunitaria para detectar y responder a eventos inusuales en salud pública que afecten la salud de la población.</t>
  </si>
  <si>
    <t>Porcentaje de respuesta oportuna ( dentro de las primeras 24 horas) de atención de alertas, emergencias, y enfermedades emergentes y reemergentes y Emergencia en Salud pública de importancia internacional.- ESPII notificados al sistema de salud.</t>
  </si>
  <si>
    <t>(Total de atenciones de alertas, emergencias y enfermedades emergentes, reemergentes y ESPII atendidas en las primeras 24 horas a partir de la notificación/Sumatoria de notificaciones de alertas, emergencias y enfermedades emergentes, reemergentes y ESPII reportadas)*100</t>
  </si>
  <si>
    <t>Base de Urgencias y Emergencias en Salud Pública</t>
  </si>
  <si>
    <t>Conocimiento producido y difundido y capacidades
fortalecidas para prevenir y atender el impacto del cambio climático en la salud pública</t>
  </si>
  <si>
    <t>Gestión intersectorial para el mantenimiento y fortalecimiento de las capacidades básicas a nivel departamental frente a la preparación y respuesta necesarias con respecto al Reglamento Sanitario internacional-RSI 2005, incluyendo el enfoque de "Una Salud"</t>
  </si>
  <si>
    <t>Generación de programas de formación continua de personal en los niveles departamentales y municipales en las acciones de preparación y repuesta ante pandemias.</t>
  </si>
  <si>
    <t xml:space="preserve">Eje 6.  Conocimiento en salud pública y Soberanía Sanitaria </t>
  </si>
  <si>
    <t xml:space="preserve">Avanzar en la producción, uso y acceso a la información en salud pública, la construcción colectiva de conocimientos y saberes en salud propia e intercultural y el desarrollo de capacidades a nivel nacional y territorial, con el fin de fortalecer el sistema único de información en salud. 
Establecer la soberanía sanitaria como una prioridad en la agenda pública que permita avanzar en la investigación, desarrollo, innovación y producción local de tecnologías estratégicas en salud (TES) </t>
  </si>
  <si>
    <t>A 2031 se fortalecerán en el 100% de los Departamentos y Distritos las capacidades técnicas y de investigación en salud pública del personal de salud.</t>
  </si>
  <si>
    <t>Decisiones en salud pública basadas en información, investigación y el máximo desarrollo del conocimiento científico lo que incluye reconocer la cosmovisión y los saberes propios los pueblos y comunidades</t>
  </si>
  <si>
    <t xml:space="preserve">Disposición de la información como bien público mediante el acceso a través de bibliotecas virtuales, repositorios virtuales y demás servicios e información.  </t>
  </si>
  <si>
    <t>% de mantenimiento de la acreditación del LSP</t>
  </si>
  <si>
    <t>numerador: Número metodologías acreditadas en el periodo /denominador: total de metodologías acreditadas * 100</t>
  </si>
  <si>
    <t>100%
(47 metodologías acreditadas)</t>
  </si>
  <si>
    <t>Sistema de información Laboratorio de Salud Pública
Sistema de gestión de calidad del Laboratorio de salud pública</t>
  </si>
  <si>
    <t>A 2031 en el 100% de los departamentos y distritos se fortalecerá la generación, recuperación y divulgación de conocimientos científicos, conocimientos tradicionales y saberes ancestrales.</t>
  </si>
  <si>
    <t xml:space="preserve">Análisis de la información que permita la comprensión de las condiciones de salud de la población y sus determinantes sociales a nivel territorial.  </t>
  </si>
  <si>
    <t>A 2031 se logrará el abastecimiento del 80% de las tecnologías estratégicas en salud de difícil consecución.</t>
  </si>
  <si>
    <t>Capacidades fortalecidas para la gestión del conocimiento en salud pública</t>
  </si>
  <si>
    <t>Fortalecimiento de los sistemas de información necesarios para la gestión de la información en salud pública, incluyendo alertas tempranas</t>
  </si>
  <si>
    <t xml:space="preserve">Fortalecimiento de las capacidades del Talento Humano en la implementación de estrategias para la generación de conocimiento de las condiciones de salud de la población y sus determinantes tales como observatorios, ASIS, unidades de análisis, seminarios, entre otras.  </t>
  </si>
  <si>
    <t>Porcentaje de actividades implemetadas  para fomentar el cumplimiento de estándares de calidad de la relación docencia servicio e investigación en las Subredes Integradas de Servicios de Salud.</t>
  </si>
  <si>
    <t>Número de actividades realizadaspara fomentar el cumplimiento de estándares de calidad de la relación docencia servicio en las SISS / Número de actividades programadas para  fomentar el cumplimiento de estándares de calidad de la relación docencia servicio en las SISS para la vigencia.</t>
  </si>
  <si>
    <t xml:space="preserve">	
Centro Distrital de Eduación e Investigación en Salud CDEIS, Subsecretaría de Gestión y Planeación Sectorial.</t>
  </si>
  <si>
    <t>Soberanía sanitaria fortalecida con la aplicación de tecnologías estratégicas en salud (TES)</t>
  </si>
  <si>
    <t>Fomentar la inversión en investigación, desarrollo, innovación (I+D+i) y producción local de TES.</t>
  </si>
  <si>
    <t>Número de actividades realizadas para la implementación del programa / Número de acciones programas para la implementación del programa para la vigencia por 100%</t>
  </si>
  <si>
    <t>Centro Distrital de Eduación e Investigación en Salud CDEIS, Subsecretaría de Gestión y Planeación Sectorial.</t>
  </si>
  <si>
    <t xml:space="preserve"> 100% 
(626.134)</t>
  </si>
  <si>
    <t>Herramienta tecnológica Premier One, plantilla 72 2023</t>
  </si>
  <si>
    <t>X</t>
  </si>
  <si>
    <t xml:space="preserve">*Base de datos de actividades Subdirección de Gestión de Riego en Emergencias y Desastres
*Base de datos de urgencias y emergencias en Salud Pública
</t>
  </si>
  <si>
    <t>Generación de procesos de formación intersectorial y territorial en DDHH con énfasis en el respeto a la Misión Médica.</t>
  </si>
  <si>
    <t>A 2031 se fortalecerán en el 100% de los Departamentos y Distritos, las capacidades de los profesionales del sector salud en lo relacionado con los posibles efectos de la variabilidad y el cambio climático.</t>
  </si>
  <si>
    <t>Políticas en salud pública para contribuir a la mitigación y adaptación al cambio climático.</t>
  </si>
  <si>
    <t xml:space="preserve">Establecer un sistema de mecanismos de comunicación del riesgo climático y la posible vulnerabilidad de la población, desde un enfoque territorial, que logre actuar a manera de sistemas de alerta temprana.  </t>
  </si>
  <si>
    <t>Fortalecer capacidades de profesionales y técnicos del sector salud en todo lo relacionado con los posibles efectos de la variabilidad y el cambio climático</t>
  </si>
  <si>
    <t xml:space="preserve">Formular políticas que permitan la planeación de la gestión integral del riesgo de desastres en salud y el fortalecimiento de la capacidad sectorial y comunitaria para responder a eventos de crisis, emergencias y desastres de importancia nacional e internacional.  </t>
  </si>
  <si>
    <t xml:space="preserve">Socialización e Implementación del Plan de gestión integral de riesgos de emergencia y desastres en salud (PGIRED) en las Entidades Territoriales   </t>
  </si>
  <si>
    <t>Incorporación del Plan de gestión integral de riesgos de emergencia y desastres (PGIRED) en los planes Territoriales de Salud y de Acción plurianuales</t>
  </si>
  <si>
    <t>Participación en las instancias de orientación y coordinación del Sistema Nacional de Gestión del Riesgo de Desastres, e incorporar las acciones del
sector salud en los instrumentos de planificación, tales cómo, Planes de Gestión del Riesgo y Estrategias de Respuesta a Emergencias.</t>
  </si>
  <si>
    <t>Promoción de la atención en Salud mental al personal que hace parte de la Misión Médica en situación de riesgo.</t>
  </si>
  <si>
    <t>Implementación de estrategias de comunicación y divulgación sobre la Misión Medica con comunidades, personal sanitario y autoridades territoriales que mitiguen la vulnerabilidad de la misión médica.</t>
  </si>
  <si>
    <t>Garantizar el derecho fundamental a la salud a las personas que han sido o pueden ser potencialmente afectadas por situaciones de urgencia, emergencias, desastres, brotes y epidemias, comprende la operación y fortalecimiento de los Centros Reguladores de Urgencias, Emergencias y Desastres -CRUE, los Sistemas de Emergencias Médicas y las acciones de conocimiento, reducción del riesgo y manejo de desastres en salud.</t>
  </si>
  <si>
    <t xml:space="preserve">Fortalecimiento de capacidades comunitarias en la gestión del riesgo de emergencias y desastres que afecten la salud de la población.  </t>
  </si>
  <si>
    <t>Fortalecimiento en todos los niveles las capacidades técnicas operativas de alerta y respuesta.</t>
  </si>
  <si>
    <t>Fortalecimiento del Programa Hospitales Seguros.</t>
  </si>
  <si>
    <t xml:space="preserve">Promoción de la investigación y las estrategias de información, educación y comunicación - IEC para el fortalecimiento del proceso de gestión integral de riesgos de la urgencia, emergencia y desastres  </t>
  </si>
  <si>
    <t xml:space="preserve">Análisis, evaluación, monitoreo y seguimiento del riesgo de incidentes e infracciones a la misión médica con enfoque de género.  </t>
  </si>
  <si>
    <t xml:space="preserve">Actualización y prueba de los planes de preparación frente a futuras pandemias en todos los niveles. </t>
  </si>
  <si>
    <t>100% 
(47 metodologías acreditadas)</t>
  </si>
  <si>
    <t>Fortalecer el papel de la Comisión Intersectorial para el Desarrollo y Producción de Tecnologías Estratégicas en Salud (CIDPTES) como ente de gobernanza que guíe las acciones que lleven a Colombia a convertirse en un centro de desarrollo y producción de TES, a través de la articulación de las propuestas que, desde los diferentes sectores (gobierno, industria, academia y sociedad), puedan aportar para este fin.</t>
  </si>
  <si>
    <t>10% ( empresa creada)</t>
  </si>
  <si>
    <t>https://foroprosur.org/wp-content/uploads/2022/07/SALUD_Diagnostico_rapido_sobre_suministro_de_vacunas_PROSUR.pdf</t>
  </si>
  <si>
    <t>Porcentaje de avance de la implementación de los planes de acción participativos anuales de la Política de Participación Social.</t>
  </si>
  <si>
    <t>Número de planes de acción de la PPS implementados / número de planes de acción de la PPS formulados.</t>
  </si>
  <si>
    <t xml:space="preserve">4 planes de acción de la PPS </t>
  </si>
  <si>
    <t>2021- 2023</t>
  </si>
  <si>
    <t>Plataforma PISIS</t>
  </si>
  <si>
    <t>Eje 4.  Atención Primaria en Salud</t>
  </si>
  <si>
    <t xml:space="preserve">Desarrollar acciones sectoriales e intersectoriales dirigidas a promover la salud, prevenir la enfermedad y recuperar la salud de la población, en escenarios como ciudades, espacios periurbanos, rurales, territorios indígenas y otros entornos donde las personas y colectivos desarrollan la vida cotidiana, aportando a la garantía del derecho fundamental a la salud. </t>
  </si>
  <si>
    <t>Efectividad de acciones sectoriales e intersectoriales para promover la salud, prevenir la enfermedad y recuperar la salud de la población; Redes integrales e integradas, territorios de salud; aplicación de criterios de atención primaria por parte de los agentes del sistema de salud  (longitudinalidad, continuidad, puerta de entrada, enfoques familiar y comunitario con acciones, universales, sistemáticas, permanentes y participativas bajo un enfoque familiar y comunitario); infraestructura, equipos, tecnología, insumos, dotación, medicamentos y personal de salud en el nivel primario de atención y en las instituciones de salud pública de mediana y alta complejidad</t>
  </si>
  <si>
    <t>A 2031 el 80% de las necesidades en salud de la población Colombiana se resuelven en el nivel primario de atención en salud.</t>
  </si>
  <si>
    <t>Entidades Territoriales Departamentales, Distritales y Municipales que conforman territorios de salud de acuerdo con las particularidades geográficas, socioculturales, político administrativas y ambientales donde se produce el proceso de salud.</t>
  </si>
  <si>
    <t>Regionalización y territorialización del sistema de salud por áreas para la gestión en salud / territorios en salud con base en la estrategia atención primaria en salud, salud familiar y comunitaria, cuidado de la salud, gestión integral del riesgo en salud, y el enfoque diferencial poblacional y territorial.</t>
  </si>
  <si>
    <t>Cumplimiento de indicadores  que evalúen la efectividad de las acciones diseñadas para el Modelo de Salud de Bogotá en la Red Pública Distrital</t>
  </si>
  <si>
    <t xml:space="preserve"> Indicadores  que evalúen la efectividad de las acciones diseñadas para el Modelo de Salud de Bogotá en la Red Pública Distrital con cumplimiento /  indicadores  que evalúen la efectividad de las acciones diseñadas para el Modelo de Salud de Bogotá en la Red Pública Distrital</t>
  </si>
  <si>
    <t xml:space="preserve">DAEPDSS
</t>
  </si>
  <si>
    <t>Cumplimiento de indicadores  que evalúen las estrategias implementadas en Capital Salud y las Subredes en articulación con la Res. 256 de 2016 y Vigilancia de SNS</t>
  </si>
  <si>
    <t>Número de sectores catastrales priorizados según categoría por el Modelo de salud para Bogotá/Número de sectores catastrales intervenidos por acciones del Modelo de salud para Bogotá  D.C.</t>
  </si>
  <si>
    <t>Porcentaje de avance en la gestión territorial de los equipos básicos de salud extramural en el Distrito Capital</t>
  </si>
  <si>
    <t>Territorios priorizados para intervención extramural gestionados / Territorios priorizados para intervención extramural en el Distrito Capital X100</t>
  </si>
  <si>
    <t>53%
Cobertura de UPZ del distrito por atención en casa</t>
  </si>
  <si>
    <t>Base de datos geográfica EAC corte 2021 –  2023</t>
  </si>
  <si>
    <t>Porcentaje de cobertura en el aseguramiento de la población en el SGSSS.</t>
  </si>
  <si>
    <t>población afiliada al SGSSS de acuerdo al reporte del BDUA con corte a cada período/ 
 Proyección población DANE del período evaluado Bogotá</t>
  </si>
  <si>
    <t>101.4%</t>
  </si>
  <si>
    <t xml:space="preserve">BDUA - DANE </t>
  </si>
  <si>
    <t>Cumplimiento de indicadores  de calidad relacionados con accesibilidad, oportunidad y seguridad</t>
  </si>
  <si>
    <t>Indicadores de calidad relacionados con accesibilidad, oportunidad y seguridad con cumplimiento del estándar / Total indicadores de atributos de calidad relacionados con accesibilidad, oportunidad y seguridad</t>
  </si>
  <si>
    <t>SNS</t>
  </si>
  <si>
    <t xml:space="preserve">Experiencia del usuario durante el proceso de atención en salud  en Bogotá D.C. </t>
  </si>
  <si>
    <t>78,1% para 2023 con base en medición externa.</t>
  </si>
  <si>
    <t>Año 2023</t>
  </si>
  <si>
    <t xml:space="preserve">Encuesta de servicio  a la ciudadania  - Secretaria Distrital de Salud de Bogotá D.C. </t>
  </si>
  <si>
    <t>Dirección de Infraestructura y Tecnología - SDS</t>
  </si>
  <si>
    <t xml:space="preserve">% ejercicio de la transparencia e innovación institucional contribuido
</t>
  </si>
  <si>
    <t>Número de actividades ejecutadas / número de actividades programadas *100</t>
  </si>
  <si>
    <t>Subsecretaría Corporativa - SDS</t>
  </si>
  <si>
    <t>Porcentaje acumulado de avance de la Implementación de la estrategia de arquitectura empresarial y seguridad digital para fortalecer y mejorar las capacidades de tecnología de información de la SDS.</t>
  </si>
  <si>
    <t>(Número de actividades implementadas de Arquitectura Empresarial, Seguridad Digital, mejora de las capacidades de TI y de transformación digital) / (Actividades programadas de Arquitectura Empresarial, Seguridad Digital, mejora de las capacidades de TI y de transformación digital) * 100</t>
  </si>
  <si>
    <t>Número de tableros de información publicados en el Observatorio de Salud de Bogotá D.C. - SaluData que integre información de la implementación de la Atención Primaria Social</t>
  </si>
  <si>
    <t>Gestor de contenido WordPress del Observatorio de Salud de Bogotá D.C. - SaluDtaa</t>
  </si>
  <si>
    <t>Porcentaje de integración de IPS publicas y privadas que interoperan la Historia Clinica Electonica.</t>
  </si>
  <si>
    <t>Número de IPS publicas y privadas que interoperan/ Número de IPS publicas y privadas programadas para interoperar Historia Clinica Electronica.
Número de ciudadanos beneficiados con la interoperabilidad de la Historia Clinia/ Total de ciudadanos en Bogotá</t>
  </si>
  <si>
    <t>0%
20%</t>
  </si>
  <si>
    <t>Cantidad 1.589.399 Personas con Historia Clinica Electronica a corte 31 de enero de 2024 interoperando con las IPS públicas
Número de ciudadanos en Bogotá 8.034.649 de acuerdo a la cifras reportadas por el DANE https://www.dane.gov.co/index.php/estadisticas-por-tema/demografia-y-poblacion/proyecciones-de-poblacion/proyecciones-de-poblacion-bogota (anexo-proyecciones-poblacion-bogota-desagreacion-loc-2018-2035-UPZ-2018-2024)</t>
  </si>
  <si>
    <t>N/A</t>
  </si>
  <si>
    <t>Línea de base PDSP</t>
  </si>
  <si>
    <t>Año PDSP</t>
  </si>
  <si>
    <t>A 2031, reducir a 32,5 por 100.000 nacidos vivos la razón de mortalidad materna</t>
  </si>
  <si>
    <t>50,7</t>
  </si>
  <si>
    <t>Razón de mortalidad materna</t>
  </si>
  <si>
    <t xml:space="preserve">Número de muertes maternas / por 100.000 nacidos vivos en Bogotá. </t>
  </si>
  <si>
    <t>Número de muertes maternas  (25) /  nacidos vivos (64765) * 100.000  = 38,6</t>
  </si>
  <si>
    <t>Fuente: Base Dane -Aplicativo RUAF-ND.Sistema de Estadisticas Vitales SDS -EEVV-FINALES</t>
  </si>
  <si>
    <t>A 2031, reducir a 13,5 por cada 1.000 nacidos vivos la tasa de mortalidad perinatal</t>
  </si>
  <si>
    <t xml:space="preserve">Tasa de mortalidad perinatal </t>
  </si>
  <si>
    <t>Número de muertes perinatales / por 1000  nacidos vivos + fetales en Bogotá</t>
  </si>
  <si>
    <t>numero de muertes perinatales  (692) / / nacidos vivos + fetales (65246 ) *1000 = 10,6</t>
  </si>
  <si>
    <t>A 2031, mantener en &lt; 9% la proporción de Bajo Peso al Nacer</t>
  </si>
  <si>
    <t>9,1</t>
  </si>
  <si>
    <t>Porcentaje de cumplimiento del plan de acción para la prevención y manejo del bajo peso al nacer</t>
  </si>
  <si>
    <t>Número de intervenciones ejecutadas / Número de intervenciones programadas.</t>
  </si>
  <si>
    <t>Fuente: Plan de acción para la prevención y manejo del bajo peso al nacer</t>
  </si>
  <si>
    <t>A 2031, reducir a 15,3 por mil nacidos vivos la tasa de mortalidad infantil</t>
  </si>
  <si>
    <t>17,34</t>
  </si>
  <si>
    <t>Tasa de Mortalidad Infantil</t>
  </si>
  <si>
    <t>Total de muertes en menores de un año /nacidos vivos  X 1000</t>
  </si>
  <si>
    <t>número de muertes infantil (hasta un año)  (590)  /  nacidos vivos (64765)* 1000 NV =  9,1</t>
  </si>
  <si>
    <t>Fuente: Base Dane -Aplicativo RUAF-ND.Sistema de Estadísticas Vitales SDS -EEVV-FINALES</t>
  </si>
  <si>
    <t>A 2031, se logra reducir la tasa de incidencia de la sífilis congénita (incluidos los mortinatos) a 0,5 casos o menos por cada 1.000 nacidos vivos</t>
  </si>
  <si>
    <t>2,8 por mil nacidos vivos (incluidos los mortinatos)</t>
  </si>
  <si>
    <t xml:space="preserve">Incidencia de sífilis congénita en población  residente en Bogotá
Incidencia de sífilis congénita en población residente en Bogotá incluida migrantes. </t>
  </si>
  <si>
    <t xml:space="preserve">Número de casos sífilis congénita en hijos de mujeres residentes de Bogotá/ total de nacidos vivos mas muertes fetales  Bogotá* 1000
</t>
  </si>
  <si>
    <t xml:space="preserve">
Incidencia 2,7 por 1000NV + Fetales </t>
  </si>
  <si>
    <t>Numerador: SIVIGILA evento 740. Denominador:  Base Dane -Aplicativo RUAF-ND .Sistema de Estadisticas Vitales SDS -EEVV-FINALES</t>
  </si>
  <si>
    <t>A 2031, se logra mantener el porcentaje de transmisión materno infantil del VIH al 2% o menos, en niños y niñas menores de 2 años</t>
  </si>
  <si>
    <t>Porcentaje de personas que se estima viven con VIH y conocen su diagnóstico
Porcentaje de población que viven VIH que tiene acceso a tratamiento 
Porcentaje de personas que logran  cargas virales indetectables</t>
  </si>
  <si>
    <t xml:space="preserve">Personas que se estima viven con VIH/ personas que conocen su diagnóstico 
Población que conoce su diagnóstico/personas que acceden al tratamiento
Personas que acceden al tratamiento/Personas que logran carga viral indetectable </t>
  </si>
  <si>
    <t>Personas que conocen su diagnóstico: 78,8%   
Personas que acceden al tratamiento: 89,2%
Personas con cargas virales indetectables: 90,9%</t>
  </si>
  <si>
    <t xml:space="preserve">CUENTA DE ALTO COSTO 
SPECTRUM </t>
  </si>
  <si>
    <t>A 2031, reducir a 5 por cada 100.000 menores de 5 años la tasa de mortalidad asociada a desnutrición aguda.</t>
  </si>
  <si>
    <t>6,75 por 100.000 menores de 5 años</t>
  </si>
  <si>
    <t>A 2031, reducir a 10,3 por mil nacidos vivos la tasa de mortalidad en menores de S años</t>
  </si>
  <si>
    <t>14,6 preliminar</t>
  </si>
  <si>
    <t>Tasa de mortalidad en menores de 5 años</t>
  </si>
  <si>
    <t>Total de muertes en menores de cinco años / total de recién nacidos  X 1.000</t>
  </si>
  <si>
    <t>número de muertes en menores de 5 años  (775)  /  nacidos vivos (64765)* 1000 NV =  12</t>
  </si>
  <si>
    <t>A 2031, el 40% de los niños menores de 6 meses tienen lactancia materna exclusiva</t>
  </si>
  <si>
    <t>36,10%</t>
  </si>
  <si>
    <t>A 2031, contar con 600 Entidades públicas y empresas que según la Ley 1823 de 2007, adaptan espacios para la implementación de las salas de lactancia materna en el entorno laboral.</t>
  </si>
  <si>
    <t>A 2031, disminuir 20% la prevalencia por retraso en talla en menores de 5 años.</t>
  </si>
  <si>
    <t>10,8</t>
  </si>
  <si>
    <t>A 2031, Colombia logrará coberturas útiles de vacunación (95% -biológicos trazadores).</t>
  </si>
  <si>
    <t>Niños y niñas recién nacidos con Hepatitis B: 88,6% 
Niños y niñas menores de un año tercera dosis de pentavalente:93.5%
Niños y niñas de 12 a 23 meses primera dosis de triple vira1:94,5%
Niños y niñas de 5 años segundo refuerzo de DPT: 89,1%</t>
  </si>
  <si>
    <t xml:space="preserve">Porcentaje de niños y niñas vacunados menores de un año (terceras dosis de pentavalente </t>
  </si>
  <si>
    <t>Número de niños y niñas menores de un año vacunados con terceras dosis de pentavalente / Número de niños y niñas nacidos vivos en Bogotá.</t>
  </si>
  <si>
    <t>Cobertura de terceras dosis de pentavalente en niños y niñas menores de un año: 87,3%</t>
  </si>
  <si>
    <t>Sistema de vigilancia de estadisticas vitales de Bogotá.
Sisitemas de infomración Aplicativo PAI 2.0 de SDS.</t>
  </si>
  <si>
    <t>Porcentaje de niños y niñas vacunados  un año (Triple Viral)</t>
  </si>
  <si>
    <t>Número de niños y niñas de un año vacunados con Triple Viral / Número de niños y niñas de la cohorte de nacidos vivos en Bogotá.</t>
  </si>
  <si>
    <t>Cobertura de Triple Viral en niños y niñas de un año: 87,6%</t>
  </si>
  <si>
    <t>Al 2031, Colombia mantendrá la implementación de los planes orientados a la erradicación de poliomielitis, eliminación de Sarampión y Rubeola, control y eliminación de eventos inmunoprevenibles, Síndrome de Rubeola Congénita, Tétanos Neonatal, Fiebre Amarilla, Difteria, Tuberculosis Meníngea, Hepatitis A, B y C, Neumococo, Haemophilus influenzae tipo B, Meningococo, diarreas por Rotavirus, Tos ferina, Parotiditis e Influenza, eliminación de la transmisión materno infantil de la hepatitis B.</t>
  </si>
  <si>
    <t xml:space="preserve">Tasa de incidencia de eventos inmunoprevenibles </t>
  </si>
  <si>
    <t>Número de casos confirmados y notificados al Sivigila por eventos inmunoprevenibles / Población DANE *100.000 habitantes</t>
  </si>
  <si>
    <t>250 casos x 100.000 habitantes</t>
  </si>
  <si>
    <t>Sivigila Año 2019 Datos finales</t>
  </si>
  <si>
    <t>A 2031, disminuir la tasa especifica de fecundidad adolescente de 10 a 14 años a cero nacimientos por cada 1.000 niñas de 10 a 14 años.</t>
  </si>
  <si>
    <t>2,21</t>
  </si>
  <si>
    <t>Tasa especifica de fecundidad en mujeres de  10 -14 años</t>
  </si>
  <si>
    <t>Total de nacidos vivos en mujeres de 10 - 14 años / mujeres de 10 - 14 años * 1000</t>
  </si>
  <si>
    <t>Total de nacidos vivos en mujeres de 10 - 14 años (139)  / *1000 mujeres de 10 - 14 años (236952) = 0,6</t>
  </si>
  <si>
    <t>A 2031, disminuir la tasa especifica de fecundidad adolescente de 15 a 19 años a menos de 40 nacimientos por cada 1000 mujeres adolescentes de 15 a 19 años.</t>
  </si>
  <si>
    <t>54,42</t>
  </si>
  <si>
    <t>Tasa especifica de fecundidad en mujeres de  15 -19 años</t>
  </si>
  <si>
    <t>Total de nacidos vivos en mujeres de 10 - 14 años / mujeres de 15 - 19 años * 1000</t>
  </si>
  <si>
    <t>Total de nacidos vivos en mujeres de 15 - 19 años (5716) / *1000 mujeres de 15 - 19 años (260492) = 21,9</t>
  </si>
  <si>
    <t>A 2031, aumentar al 80% las personas diabetes controladas</t>
  </si>
  <si>
    <t>Porcentaje de implementacion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t>
  </si>
  <si>
    <t>Numero de acciones ejecutadas/Número de acciones programadas*100</t>
  </si>
  <si>
    <t>Año 2023 preliminar SEGPLAN. Matriz de Seguimiento del Plan Estratégico y Operativo para el Abordaje Integral de la Población Expuesta y/o Afectada por Condiciones Crónicas en Bogotá (2020-2030)</t>
  </si>
  <si>
    <t>Tasa de mortalidad por condiciones crónicas no transmisibles en población entre 30 a 70 años por 100.000 habitantes.</t>
  </si>
  <si>
    <t>Numerador: Número de muertes en población entre los 30 y 70 años por los eventos CIE-10: Enfermedades cerebrovasculares : (I60-I69), Enfermedades isquémicas del corazón (I20-I25), Enfermedades hipertensivas (I10-I15), Insuficiencia cardíaca, (I500). Neoplasias malignas: C50 (mama), C53 (Ca cuello uterino), C18 - C21 (cólon y recto), C34 (Bronquio y pulmon), C61 (prostata), C16 (estomago), C82 - C85 (Linfoma No Hodking), C91 - C95 (leucemias).  Enfermedades crónicas de las vías respiratorias inferiores: J40 a J47.   Diabetes Mellitus : E10 - E14 y O240, O241, O242, O243 - O249. 
Denominador: - Proyecciones de Población por Localidad Convenio interadministrativo 095 de 2020 DANE- FONDANE Y SDP con
base en CNPV DANE 2018. Departamento administrativo nacional de estadística (DANE), ACTUALIZACIÓN POST COVID-19. Proyecciones de población a nivel municipal. Periodo 2020 - 2035.</t>
  </si>
  <si>
    <t>128,68 muertes por cada 100.000 en población de 30 a 70 años</t>
  </si>
  <si>
    <t xml:space="preserve">Año 2022, </t>
  </si>
  <si>
    <t>fuente RUAF - Estadísticas vitales - SDS</t>
  </si>
  <si>
    <t>A 2031, aumentar en un 70% el porcentaje de captación de personas con hipertensión arterial</t>
  </si>
  <si>
    <t>A 2031, reducir la mortalidad prematura por ENT en un 25% en la población de 30 a 70 años.</t>
  </si>
  <si>
    <t>238,76x100.000 hab.</t>
  </si>
  <si>
    <t>A 2031, reducir la prevalencia de consumo de tabaco en población general de 12 a 65 años por debajo de 6%</t>
  </si>
  <si>
    <t>9,75% en población entre 12
y 65 años</t>
  </si>
  <si>
    <t>A 2031, Colombia aumentará la edad de inicio de consumo de sustancias ilícitas a más de 14 años en población en edad escolar.</t>
  </si>
  <si>
    <t>13.6 años</t>
  </si>
  <si>
    <t xml:space="preserve">Porcentaje de implementación de la estrategia intersectorial para la prevención del consumo de sustancias psicoactivas y la reducción de riesgos y daños en población usuaria de sustancias psicoactivas. </t>
  </si>
  <si>
    <t>A 2031, Colombia aumentará la edad inicio de consumo de alcohol a más de 14 años en población en edad escolar.</t>
  </si>
  <si>
    <t>12.85 años</t>
  </si>
  <si>
    <t>A 2031, Colombia reducirá en 10% la prevalencia de último año el consumo de marihuana en población escolar</t>
  </si>
  <si>
    <t>7,97</t>
  </si>
  <si>
    <t>A 2031, Colombia disminuirá en 10% la prevalencia año del consumo de alcohol en población escolar.</t>
  </si>
  <si>
    <t>59,59</t>
  </si>
  <si>
    <t>A 2031, la prevalencia de caries se reduce al menos en 10 puntos porcentuales en primera infancia, en infancia y en adolescencia.</t>
  </si>
  <si>
    <t>ENSAB IV 2013-2014
33,84% Primera Infancia
37,45 Infancia (12 años)
44,49 Adolescencia (15 años</t>
  </si>
  <si>
    <t>A 2031, las personas sin pérdida dental (dentición permanente) por enfermedad bucodental prevenible, se incrementa en 5 puntos porcentuales (mínimo) en las edades de 20-34 años; 35-44 años; 45-64 años y 65-79 y más años</t>
  </si>
  <si>
    <t>ENSAB IV 2013-2014
Prevalencia de perdida dental:
20-34 años: 45,49%
35-44 años: 82,69%
45-64 años: 95,32%
65-79 años: 98,90%</t>
  </si>
  <si>
    <t>A 2031 el 30% de los niños y niñas entre 3 y 5 años cumplen las recomendaciones de actividad física a través del juego activo</t>
  </si>
  <si>
    <t>25,60%</t>
  </si>
  <si>
    <t>A 2031, incrementar el 10% de los niños y niñas entre 6 y 12 años cumplan las recomendaciones de actividad física</t>
  </si>
  <si>
    <t>31,10%</t>
  </si>
  <si>
    <t>A 2031, el 17.3% de los adolescentes cumplen las recomendaciones de actividad física</t>
  </si>
  <si>
    <t>22,50%</t>
  </si>
  <si>
    <t>A 2031, el 25% de la población entre 18 y 64 años cumple las recomendaciones de actividad física en tiempo libre</t>
  </si>
  <si>
    <t>A 2031, el 100% de las entidades territoriales habrán implementado la Política Integral de Salud Ambiental (PISA)</t>
  </si>
  <si>
    <t>Red intersectorial y comunitaria de salud ambiental implementada por localidad</t>
  </si>
  <si>
    <t>Número de redes intersectoriales y comunitarias de salud ambiental implementadas</t>
  </si>
  <si>
    <t>Estrategia para la gestión integral de zoonosis implementada en un 100%  en el D.C</t>
  </si>
  <si>
    <t>Número de fases ejecutadas para la implementación de la estrategia/Número de fases definidas para la implementación de la estrategia X 100</t>
  </si>
  <si>
    <t>Cobertura de vacunación   antirrábica canina y felina, por el sector salud</t>
  </si>
  <si>
    <t>Número de animales vacunados por el sector salud, contra la rabia/población canina y felina X 100</t>
  </si>
  <si>
    <t>Subredes integradas de servicios de salud y Centro de Zoonosis. SIVIGILA D.C. Módulo SISVEA</t>
  </si>
  <si>
    <t>Porcentaje de establecimientos vigilados y controlados</t>
  </si>
  <si>
    <t>Número de establecimientos vigilados /Número de establecimientos programados para vigilar</t>
  </si>
  <si>
    <t xml:space="preserve">170.074 establecimientos vigilados  </t>
  </si>
  <si>
    <t>Fuente: Subredes Integradas de Salud - Sivigila DC - Censo de establecimientos únicos enero - diciembre 2023</t>
  </si>
  <si>
    <t>Porcentaje de implementación del Plan de respuesta sectorial de gestión integral de riesgos en salud por calidad del aire en Bogotá</t>
  </si>
  <si>
    <t>Sumatoria de los % de implementación de los ejes (salud poblacional, gestión del riesgo individual, gestión del riesgo colectivo y gestión de la salud pública) del plan de gestión integral de riesgo en salud por calidad del aire en Bogotá en el periodo /Número de ejes (salud poblacional, gestión del riesgo individual, gestión del riesgo colectivo y gestión de la salud pública) del plan de gestión integral de riesgo en salud por calidad del aire en Bogotá.</t>
  </si>
  <si>
    <t>Fuente: Matriz de seguimiento al Plan de respuesta sectorial de gestión integral de riesgo en salud por calidad del aire de Bogotá, en el contexto de la Política de Atención Integral en Salud y el Modelo Integral de Atención en Salud (PAIS/MIAS). Subdirección de Vigilancia en Salud Pública y Subdirección de Determinantes en Salud – Secretaría Distrital de Salud</t>
  </si>
  <si>
    <t>A 2031, el 100% de las IPS de mediana y alta complejidad, implementan las estrategias de prevención y control de las IAAS y RAM, en todos sus componentes.</t>
  </si>
  <si>
    <t xml:space="preserve">Tasa global de IAAS </t>
  </si>
  <si>
    <t>Numerador :# DE IAAS en el periodo de tiempo
Denominador: Egresos hospitalarios en el mismo periodo.</t>
  </si>
  <si>
    <t xml:space="preserve">1,2 CASOS DE IAAS  POR 100 EGRESOS </t>
  </si>
  <si>
    <t xml:space="preserve">Notificacion sistema de vigilancia ditrital IAAS </t>
  </si>
  <si>
    <t>A 2031, se logra el 90% de tratamiento exitoso en pacientes con tuberculosis</t>
  </si>
  <si>
    <t>Tasa de mortalidad por Tuberculosis</t>
  </si>
  <si>
    <t>Numero de casos con causa básica de muerte por Tuberculosis / Población DANE * 100.000 habitantes</t>
  </si>
  <si>
    <t>Distrital: 1,12 casos por 100.000 habitantes
Nacional: 2,7 casos *100.000 habitantes</t>
  </si>
  <si>
    <t>DANE</t>
  </si>
  <si>
    <t>A 2031, se logra reducir el 50% la tasa de mortalidad por 100mil habitantes, causada por la tuberculosis en Colombia.</t>
  </si>
  <si>
    <t>1,93 x 100,000 habitantes</t>
  </si>
  <si>
    <t>A 2031, mantener la tasa de mortalidad de suicidio por debajo de 5</t>
  </si>
  <si>
    <t>5,5 por 100.000 habitantes</t>
  </si>
  <si>
    <t>Porcentaje de implementación de acciones del sectos salud en el marco del plan distrital de seguridad vial para la promoción de comportamientos de cuidado, reducción del riesgo de perder vidas y sufrir lesiones graves en las vías.</t>
  </si>
  <si>
    <t>Porcentaje de avance de ejecución del Plan de gestión, investigación y desarrollo institucional del IDCBIS</t>
  </si>
  <si>
    <t>Porcentaje ejecutado del Plan de gestión, investigación y desarrollo institucional del IDCBIS/ Porcentaje programado del Plan de gestión, investigación y desarrollo institucional del IDCBIS</t>
  </si>
  <si>
    <t>Un Centro de investigación biomédico reconocido por Minciencias.</t>
  </si>
  <si>
    <t>Instituto Distrital de Ciencia, Biotecnología e Innovación en Salud-IDCBIS</t>
  </si>
  <si>
    <t>Proporcion de estarategias, publicaciones, eventos en desarrollo</t>
  </si>
  <si>
    <t>Numerador: estarategias, publicaciones, eventos en desarrollo/ estarategias, publicaciones, eventos en desarrollo planteados</t>
  </si>
  <si>
    <t>Plan de accion grupo gestion y gemeración del conocimiento de la SSSP</t>
  </si>
  <si>
    <t xml:space="preserve">
% de mantenimiento de la acreditación del LSP</t>
  </si>
  <si>
    <t xml:space="preserve">
numerador: Número metodologías acreditadas en el periodo /denominador: total de metodologías acreditadas * 100</t>
  </si>
  <si>
    <t xml:space="preserve">No existe meta en PDSP
Sin embargo se asocia al Eje 3. Determinantes Sociales de la Salud, Meta 20 del PDSP 2021-2031: A 2031 las Entidades Municipales, Departamentales y Distritales responden a las necesidades en salud de la población con participación de los actores estratégicos del territorio. Estrategia: Gestión de la garantía progresiva del derecho humano a la alimentación, a partir de acuerdos en espacios intersectoriales.  </t>
  </si>
  <si>
    <t>NUMERO DE META
PDD</t>
  </si>
  <si>
    <t>META PLAN DE DESARROLLO</t>
  </si>
  <si>
    <t>META PLAN TERRITORIAL DE SALUD</t>
  </si>
  <si>
    <t>META PLAN DECENAL DE SALUD PUBLICA 2022-2031</t>
  </si>
  <si>
    <t>Porcentaje de actividades implemetadas para la implementación del programa de educación, toma de decisiones y producción de conocimiento para la vida y la salud por y para los ciudadanos, que incluya un enfoque territorial.</t>
  </si>
  <si>
    <t xml:space="preserve">Aumentar a 400 Salas Amigas de la Familia Lactante del entorno laboral (SAFL-L) con concepto satisfactorio según la normatividad vigente. </t>
  </si>
  <si>
    <t>El 60% de los trabajadores de la economía popular en actividades de auto subsistencia y comunitaria,  promueven la promoción del cuidado y el bienestar de la salud en el trabajo</t>
  </si>
  <si>
    <t>Mantener por encima del 75% la práctica de lactancia materna exclusiva en menores de 6 meses.</t>
  </si>
  <si>
    <t>Reducir a 15,7% la prevalencia de retraso en talla en niños y niñas menores de 2 años</t>
  </si>
  <si>
    <t>Divulgar al menos 200 tableros de información a través del Observatorio de Salud de Bogotá D.C. - SaluData que integre información sectorial e intersectorial que dé cuenta de la situación de salud de Bogotá y la implementación de la Atención Primaria Social</t>
  </si>
  <si>
    <t>Lograr la interoperabilidad de la Historia Clínica Electrónica con las IPS públicas y privadas a través del nodo territorial de Bogotá en el marco de la Ley 2015 de 2020 y todas las resoluciones que emita el Ministerio de Salud y Protección Social en cumplimiento a la misma.</t>
  </si>
  <si>
    <t xml:space="preserve">Desarrollar, implementar y poner en funcionamiento un sistema de información interoperable sectorial e intersectorial para la operación, monitoreo y divulgación de resultados de la Atención Primaria Social en pro del bienestar de la población de Bogotá D.C. </t>
  </si>
  <si>
    <t xml:space="preserve">Mantener en el distrito la tasa de mortalidad por Tuberculosis por debajo de la tasa de mortalidad nacional. </t>
  </si>
  <si>
    <t>Mantener por debajo de 29,5  por 100.000 nacidos vivos la razón de mortalidad materna</t>
  </si>
  <si>
    <t xml:space="preserve">Mantener a 10 por cada 1000 nacidos vivos la tasa de mortalidad perinatal. </t>
  </si>
  <si>
    <t xml:space="preserve">Lograr la incidencia de sífilis congénita a 2 por cada 1.000 nacidos vivos más muertes fetales
</t>
  </si>
  <si>
    <t>Se habrá implementado una red intersectorial y comunitaria de salud ambiental por localidad</t>
  </si>
  <si>
    <t>Implementar el 100% de la estrategia para la gestión integral de zoonosis en el Distrito Capital</t>
  </si>
  <si>
    <t>El sector salud vacunará anualmente contra la rabia mínimo el 40% de la población canina y felina en Bogotá, D.C</t>
  </si>
  <si>
    <t>Incrementar en un 7% el número de los establecimientos vigilados y controlados en el D.C</t>
  </si>
  <si>
    <t>Implementar el 60% del Plan de respuesta sectorial de gestión integral de riesgo en salud por calidad del aire en Bogotá</t>
  </si>
  <si>
    <t>Ejecutar el 100% del Plan de gestión, investigación y desarrollo institucional del IDCBIS, como actor líder del ecosistema de CTI en salud para consolidar y potencializar la investigación, la innovación y el desarrollo científico del Distrito Capital.</t>
  </si>
  <si>
    <t>llevar a cabo acciones de Información, comunicación y educación alimentaria y nutricional en 1´275.000 habitantes del distrito</t>
  </si>
  <si>
    <t>PLAN TERRITORIAL DE SALUD</t>
  </si>
  <si>
    <t>BOGOTA D.C., 2024-2028 - COMPONENTE ESTRATÉGICO</t>
  </si>
  <si>
    <t>METAS</t>
  </si>
  <si>
    <t>PLAN DE DESARROLLO</t>
  </si>
  <si>
    <t>METAS PLAN TERRITORIAL DE SALUD</t>
  </si>
  <si>
    <t>Número</t>
  </si>
  <si>
    <t>indicadores de Objetivo (Incluidos en PTS)</t>
  </si>
  <si>
    <t xml:space="preserve">Condiciones de vida y salud de las diferentes poblaciones,  efectividad en la transversalización de los enfoque étnico, de género y diferencial en la formulación, implementación, seguimiento y evaluación de las políticas, planes, programas y estrategias en salud; efectividad de espacios e instancias intersectoriales; reconocimiento de prácticas, saberes y conocimientos para la salud pública; acuerdos y cumplimiento de acuerdos con grupos étnicos). </t>
  </si>
  <si>
    <t>Circunstancias injustas relacionadas con peores resultados de salud de la población (condiciones de vida y de trabajo, barreras de acceso a la salud, respeto a la misión médica, competencias sociales para la resolución pacífica de conflictos, condiciones de salud de la población que hace parte de la economía popular y de actividades de auto subsistencia y comunitaria; derecho a la alimentación; seguridad física, salud mental y económica de personas mayores; entornos y barreras de acceso para población en contextos de grupos armados y bandas criminales; competencias sociales para la resolución no violenta de conflictos, procesos productivos ilegales que afectan la salud.</t>
  </si>
  <si>
    <t>Información (Producción, organización, depuración, análisis, reporte, divulgación y uso de la información en salud pública para la toma de decisiones); capacidades para la gestión del conocimiento en salud pública, investigación, desarrollo, innovación y producción local de tecnologías estratégicas en salud; generación, recuperación y divulgación de conocimientos científicos, conocimientos tradicionales y saberes ancestrales</t>
  </si>
  <si>
    <t xml:space="preserve">INDICADOR DE OBJETIVO DEL PDD </t>
  </si>
  <si>
    <t>RESULTADOS ESPERADOS PDSP 2022-2031</t>
  </si>
  <si>
    <t>ESTRATEGIAS  PDSP 2022-2031</t>
  </si>
  <si>
    <t>OBJETIVOS PLAN DECENAL DE SALUD PUBLICA 2022-2031</t>
  </si>
  <si>
    <t xml:space="preserve">FORMULA DEL INDICADOR  
</t>
  </si>
  <si>
    <t xml:space="preserve">LINEA DE BASE </t>
  </si>
  <si>
    <t xml:space="preserve">INDICADOR 
</t>
  </si>
  <si>
    <t>Porcentaje de respuesta ante emergencias y desastres y enfermedades emergentes y reemergentes gestionadas a través del Sistema de Emergencias Médicas  (SEM)</t>
  </si>
  <si>
    <t>Porcentaje de respuesta ante incidentes de salud transferidos desde la Línea 123 gestionadas por el Centro Regulador de Urgencias y Emergencias (CRUE)</t>
  </si>
  <si>
    <t>Porcentaje de respuesta oportuna (dentro de las primeras 24 horas) de atención de alertas emergencias y enfermedades emergentes y reemergentes y Emergencia en Salud pública de importancia internacional.- ESPII notificados al sistema de salud.</t>
  </si>
  <si>
    <t>(Total de atenciones de alertas emergencias y enfermedades emergentes reemergentes y ESPII atendidas en las primeras 24 horas a partir de la notificación/Sumatoria de notificaciones de alertas emergencias y enfermedades emergentes reemergentes y ESPII reportadas)*100</t>
  </si>
  <si>
    <t>(Número de solicitudes atendidas por el SEM/número de solicitudes requeridas al SEM)* 100</t>
  </si>
  <si>
    <t>(Número de incidentes en salud gestionados por el CRUE/ Número de incidentes de salud transferidos desde la Línea 123 al CRUE)*100</t>
  </si>
  <si>
    <t>PLAN DECENAL DE SALUD PUBLICA 2022-2031   (RESOLUCIÓN 2367 DE 2023 MSYPS )</t>
  </si>
  <si>
    <t>% de mantenimiento de la acreditación del LSP"</t>
  </si>
  <si>
    <t>Porcentaje de avance en la capacidad de envasado y terminado de vacunas</t>
  </si>
  <si>
    <t>Porcentaje de avance en el cronograma del proyecto de envasado y terminado de vacunas.</t>
  </si>
  <si>
    <t>PLAN DECENAL DE SALUD PUBLICA 2022-2031  -PDSP  (RESOLUCIÓN 2367 DE 2023 MSYPS )</t>
  </si>
  <si>
    <t xml:space="preserve">FUENTE DE LA LINEA DE BASE </t>
  </si>
  <si>
    <t xml:space="preserve">AÑO DE LA LINEA DE BASE  </t>
  </si>
  <si>
    <t xml:space="preserve">LINEA DE BASE 
</t>
  </si>
  <si>
    <t xml:space="preserve">FUENTE DE LA LINEA DE BASE  </t>
  </si>
  <si>
    <t xml:space="preserve">AÑO DE LA LINEA DE BASE   </t>
  </si>
  <si>
    <t xml:space="preserve">FORMULA DEL INDICADOR </t>
  </si>
  <si>
    <t xml:space="preserve">INDICADOR </t>
  </si>
  <si>
    <t xml:space="preserve">META PLAN DISTRITAL DE DESARROLLO </t>
  </si>
  <si>
    <t>META PDSP 2022-2031</t>
  </si>
  <si>
    <t>EJES  ESTRATEGICOS PDSP 2022-2031</t>
  </si>
  <si>
    <t>ASPECTOS A CONSIDERAR EN EL DIAGNOSTICO   PDSP 2022-2031</t>
  </si>
  <si>
    <t>No se identifica meta asociada</t>
  </si>
  <si>
    <t>Número de equipos locales operando/ Número de equipos locales proyectados</t>
  </si>
  <si>
    <t>TOTAL METAS PTS</t>
  </si>
  <si>
    <t>laboratorio</t>
  </si>
  <si>
    <t>INCUIDA EN META POR EJE</t>
  </si>
  <si>
    <t>Universo 118.080 Trabajadores                                  Meta  informales que mejoran practicas 50% (59.040)</t>
  </si>
  <si>
    <t>MN</t>
  </si>
  <si>
    <t>IO</t>
  </si>
  <si>
    <t>Número de acciones ejecutadas por cada sector conforme al plan de acción intersectorial/ Número de acciones programadas por cada sector conforme al plan de acción intersectorial x 100</t>
  </si>
  <si>
    <t>MN-R</t>
  </si>
  <si>
    <t>Por definir</t>
  </si>
  <si>
    <t xml:space="preserve">se freemplazo </t>
  </si>
  <si>
    <t>nueva</t>
  </si>
  <si>
    <t>Al 2028 se fortalecerá  la intersectorialidad y transectorialidad en los territorios a través de la operación del 100% de los 20 equipos locales que contribuyan a la gobernanza y la gobernabilidad y la interrelación institucional con otros sectores de la administración distrital  en el marco de la APS-  Atención Primaria Social</t>
  </si>
  <si>
    <t>Porcentaje de avance de la operación de los 20 equipos locales para el fortalecimiento de la intersectorialidad y transectorialidad.</t>
  </si>
  <si>
    <t>Mantener el fortalecimiento administrativo, financiero y asistencial de capital salud y las cuatro subredes a través del cumplimiento del 100% de las estrategias planteadas para lograr la  articulación, complementaridad y sostenibilidad de estas entidades.</t>
  </si>
  <si>
    <t xml:space="preserve">se redacto la meta ocmo propueso patricia salud publica . Estaba redactada por participacion </t>
  </si>
  <si>
    <t>Fortalecer la atención del prestador primario con la conformación de equipos básicos de salud extramurales con enfoque territorial y de identificación del riesgo a nivel individual y familiar, realizando atenciones resolutivas en salud con continuidad a través del monitoreo de la familia</t>
  </si>
  <si>
    <t xml:space="preserve">Implementará el 100% de los planes de acción participativos anuales de la Política de Participación Social en Salud para el fortalecimiento de las capacidades  institucionales y comunitarias que garantizan el derecho a la participación ciudadana, la transparencia, la lucha contra la corrupción, el control social y la rendición de cuentas del sector salud con procesos comunitarios e intersectoriales en las 20 localidades. </t>
  </si>
  <si>
    <t>Definir, implementar y poner en funcionamiento una instancia de gobernanza y gobernabilidad en salud pública y Atención Primaria Social que intervenga los determinantes sociales de las desigualdades en salud</t>
  </si>
  <si>
    <t>Porcentaje de avance de la implementación de una instancia de gobernanza y gobernabilidad en salud pública y Atención Primaria Social</t>
  </si>
  <si>
    <r>
      <t>Definir, implementar y poner en funcionamiento una instancia de gobernanza y gobernabilidad en salud pública y Atención Primaria Social que intervenga los determinantes sociales de las</t>
    </r>
    <r>
      <rPr>
        <sz val="10"/>
        <color theme="1"/>
        <rFont val="Calibri"/>
        <family val="2"/>
        <scheme val="minor"/>
      </rPr>
      <t xml:space="preserve"> </t>
    </r>
    <r>
      <rPr>
        <sz val="10"/>
        <color theme="1"/>
        <rFont val="Calibri (Cuerpo)"/>
      </rPr>
      <t>desigualdades</t>
    </r>
    <r>
      <rPr>
        <sz val="10"/>
        <rFont val="Calibri"/>
        <family val="2"/>
        <scheme val="minor"/>
      </rPr>
      <t xml:space="preserve"> en salud</t>
    </r>
  </si>
  <si>
    <t>Implementar cuatro líneas de acción de gobernanza y gobernabilidad para el fortalecimiento de la intersectorialidad, la gestión de las políticas, planes y/o programas y la participación social, que afecten positivamente los determinantes sociales en clave de Atención Primaria Social.</t>
  </si>
  <si>
    <t>Número total de actividades ejecutadas de la línea de acción gestión de políticas y planes de interés en salud pública para el fortalecimiento de la gobernanza y la gobernabilidad / Número total de actividades programadas de la línea de acción gestión de políticas y planes de interés en salud pública  para el fortalecimiento de la gobernanza y la gobernabilidad * 100</t>
  </si>
  <si>
    <t xml:space="preserve">Implementar la línea de análisis de desigualdades
ambientales, sociales y económicas presentes en el distrito capital para el fortalecimiento de la gobernanza y la gobernabilidad. </t>
  </si>
  <si>
    <t>Porcentaje de Implementación de la línea de análisis de desigualdades
ambientales, sociales y económicas presentes en el distrito capital para el fortalecimiento de la gobernanza y la gobernabilidad</t>
  </si>
  <si>
    <t>Número total de actividades ejecutadas de la línea de análisis de desigualdades
ambientales, sociales y económicas presentes en el distrito capital para el fortalecimiento de la gobernanza y la gobernabilidad / Número total de actividades programadas de la línea de análisis de desigualdades
ambientales, sociales y económicas presentes en el distrito capital  para el fortalecimiento de la gobernanza y la gobernabilidad * 100</t>
  </si>
  <si>
    <t>YA</t>
  </si>
  <si>
    <t>Vincular el 100% de las personas identificadas por el sector salud, con enfoque diferencial y por momentos de curso de vida, género, orientaciones e identidades diversas y por condiciones o situaciones, a las acciones individuales, colectivas y poblacionales de la oferta de salud.</t>
  </si>
  <si>
    <t>Vincular el 100% de la población rural y campesina del D.C., identificada  en fuentes de información disponibles, a las acciones colectivas e individuales del sector salud.</t>
  </si>
  <si>
    <t xml:space="preserve">Número de Servicios amigables en funcionamiento 
</t>
  </si>
  <si>
    <t xml:space="preserve">Número de servicios amigables en salud para las mujeres en funcionamiento/número de servicios amigables existentes  
</t>
  </si>
  <si>
    <t xml:space="preserve">SEGPLAN </t>
  </si>
  <si>
    <t>Vincular el 100% de  poblacion identificada  en fuentes de información disponibles, en  situación de habitanza de y en  calle o en riesgo de estarlo, a las acciones individuales y colectivas del sector salud.</t>
  </si>
  <si>
    <t>(No. Total de población de 5 a 17 años cuyo IMC/E es &lt; -1 y &gt; +1 desviaciones estándar / No. Total de población de 5 a 17 años captados por el SISVAN en el periodo analizado) * 100</t>
  </si>
  <si>
    <t>Llevar a cabo acciones de educación y comunicación en salud alimentaria y nutricional en 1.275.000 habitantes del distrito</t>
  </si>
  <si>
    <t>Número de personas aboradadas acciones de educación y comunicación en salud alimentaria  y nutricional</t>
  </si>
  <si>
    <t>Suma de personas aboradadas con acciones de educación y comunicación en salud alimentaria y nutricional</t>
  </si>
  <si>
    <t>14.400 personas víctimas del conflicto armado con procesos de atención psicosocial finalizados por cumplimiento de objetivos</t>
  </si>
  <si>
    <t>Número de actividades realizadas para fomentar el cumplimiento de estándares de calidad de la relación docencia servicio en las SISS / Número de actividades programadas para  fomentar el cumplimiento de estándares de calidad de la relación docencia servicio en las SISS para la vigencia.</t>
  </si>
  <si>
    <t>Porcentaje de implementación de estrategias  de articulación, complementaridad y sostenibilidad de la Red Distrital de Servicios de Salud en el marco del Modelo de Salud  (Número de estrategias implementadas / total de estrategias)</t>
  </si>
  <si>
    <t>Realizar el seguimiento a la implementación del Modelo de Salud basado en la Atención Primaria Social, fortaleciendo la red integral de prestación de servicios de salud público - privada, territorializada y especializada que gestione el riesgo de toda la población del Distrito.</t>
  </si>
  <si>
    <t>Modelo de Salud implementado en los sectores catastrales así: 
Tipologia alta  y rural 100%
Tipologia media 50%</t>
  </si>
  <si>
    <t>Salu-Data
Modelo de Salud implementado en los sectores catastrales así: 
Tipologia alta  y rural 100%
Tipologia media 50%</t>
  </si>
  <si>
    <t>Fortalecer los recursos humanos, tecnológicos y económicos para el acompañamiento en el mejoramiento de la calidad y de la accesibilidad, ante todo con modificación de modelos operativos, especialmente en servicios especializados</t>
  </si>
  <si>
    <t xml:space="preserve">Número de encuestas contestadas y ponderadas como buenas y muy buenas / número de encuestas totales realizadas * 100 </t>
  </si>
  <si>
    <t>% de implementación del Modelo de relacionamiento integral con la ciudadanía para promover el acceso a los servicios de salud implementado *100</t>
  </si>
  <si>
    <t xml:space="preserve">
No de actividades ejecutadas / No. de Actividades planeadas </t>
  </si>
  <si>
    <t>Subsecretaría  de Gestion Territorial Participación y Servicios a la Ciudadanía</t>
  </si>
  <si>
    <t xml:space="preserve">Implementar en 100% el Plan de Accion de transformación digital del sector salud que permita desarrollar la puesta en marcha de un sistema de información interoperable sectorial e intersectorial para la operación, monitoreo y divulgación de resultados de la Atención Primaria Social en pro del bienestar de la población de Bogotá D.C. </t>
  </si>
  <si>
    <t xml:space="preserve"> Implementar las acciones del Plan de Gobierno Digital en la SDS que permita facilitar y agilizar los trámites y servicios de salud a la ciudadanía.</t>
  </si>
  <si>
    <t>Porcentaje de avance en la ejecución del plan de gobierno digital en la SDS que permite facilitar y agilizar los trámites y servicios de salud a la ciudadanía.</t>
  </si>
  <si>
    <t>Número de acciones ejecutadas del Plan de Gobierno Digital en la SDS que permita facilitar y agilizar los tramites y servicios de salud a la ciudadanía/Total de acciones programadas en el Plan de Gobierno Digital en la SDS que permita facilitar y agilizar los trámites y servicios de salud a la ciudadanía*100</t>
  </si>
  <si>
    <t>Corresponde a la digitalización de 12 trámites y servicios ya puestos en producción.</t>
  </si>
  <si>
    <t>Porcentaje de avance en el desarrollo, implementación y puesta en funcionamiento del sistema de información interoperable sectorial e intersectorial para la operación, monitoreo y divulgación de resultados de la Atención Primaria Social en pro del bienestar de la población de Bogotá D.C. *100</t>
  </si>
  <si>
    <t>Numero de actividades ejecutadas para el desarrollo, implementación y puesta en funcionamiento del sistema de información interoperable sectorial e intersectorial/Numero de actividades programadas para el desarrollo, implementación y puesta en funcionamiento del sistema de información interoperable sectorial e intersectorial</t>
  </si>
  <si>
    <t xml:space="preserve">Implementar el 100% del plan integral de respuesta para la  desvinculación del trabajo infantil.   </t>
  </si>
  <si>
    <t xml:space="preserve">Porcentaje de implementación del plan integral de respuesta para la desvinculación del trabajo infantil </t>
  </si>
  <si>
    <t xml:space="preserve">Número de NNA desvinculados del trabajo infantil / Número de NNA identificados desde el sector salud en actividades de trabajo infantil. </t>
  </si>
  <si>
    <t xml:space="preserve">GESI - entorno laboral </t>
  </si>
  <si>
    <t>A 2028 Contribuir con el fortalecimiento de la infraestructura y dotación del sector salud realizando los diagnosticos técnicos de las Unidades de Servicios de Salud del Distrito Viabilizadas.</t>
  </si>
  <si>
    <t xml:space="preserve"> Porcentaje de avance en diagnosticos técnicos de las Unidades de Servicios de Salud del Distrito Viabilizadas.</t>
  </si>
  <si>
    <t xml:space="preserve">
Número de diagnósticos técnicos realizados/Unidades de Servicios de Salud del Distrito Viabilizadas * 100</t>
  </si>
  <si>
    <t>A 2028 Contribuir con el fortalecimiento de la infraestructura y dotación del sector, estudios, diseños y obras de adecuación, reordenamiento, mejoramiento o ampliación de las Unidades de Servicios de Salud del Distrito Viabilizadas.</t>
  </si>
  <si>
    <t xml:space="preserve"> Porcentaje de avance en estudios, diseños y obras de adecuación, reordenamiento, mejoramiento o ampliación de las Unidades de Servicios de Salud del Distrito Viabilizadas.</t>
  </si>
  <si>
    <t>estudios, diseños y obras de adecuación, reordenamiento, mejoramiento o ampliación de las Unidades de Servicios de Salud realizados/estudios, diseños y obras de adecuación, reordenamiento, mejoramiento o ampliación de las Unidades de Servicios de Salud proyectados * 100</t>
  </si>
  <si>
    <t>A 2028 contribuir con el fortalecimiento de la dotación las unidades de servicios de salud de las Subredes Intergradas de Salud del Distrito en los servicios priorizados</t>
  </si>
  <si>
    <t>Porcentaje de avance en proyectos de dotación viabilizados para las unidades de servicios de salud de las Subredes Intergradas de Salud del Distrito.</t>
  </si>
  <si>
    <t>Dotación de Unidades de Servicios de Salud realizada/dotación proyectadas * 100</t>
  </si>
  <si>
    <t>A 2028  contribuir con el fortalecimiento de la infraestructura y dotación del sector salud realizando la estructuración de una (1) instalación hospitalaria</t>
  </si>
  <si>
    <t>Porcentaje de avance en la estructuración de una (1) instalación hospitalaria</t>
  </si>
  <si>
    <t>Avance en la estructucutración de una instalación hospitalaria/meta de estructuración * 100</t>
  </si>
  <si>
    <t>A 2028 contribuir con el fortalecimiento de la infraestructura y dotación del sector salud realizando la construcción y dotación de Infraestructuras en Salud Viabilzadas (4 obras entregadas y 2 estudios y diseños entregados)</t>
  </si>
  <si>
    <t>Indicador de proceso 5. (Plan territorial). Porcentaje de avance en construcción y dotación de Infraestructuras en Salud Viabilzadas (4 obras entregadas y 2 estudios y diseños entregados)</t>
  </si>
  <si>
    <t>Avance de construcción y dotación de infraestructuras de salud/4 obras entregadas y 2 en estudios y diseños * 100</t>
  </si>
  <si>
    <t>A 2028 contribuir con el Fortalecimiento de la infraestructura y dotación del sector salud realizando la construcción y dotación de una (1) instalación hospitalaria.</t>
  </si>
  <si>
    <t>Porcentaje de avance en construcción y dotación de una (1) instalación hospitalaria.</t>
  </si>
  <si>
    <t>Avanceen construcción y dotación de una instalación hospitalaria/meta de construcción y dotación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</si>
</sst>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9"/>
      <color theme="1"/>
      <name val="Calibri"/>
      <family val="2"/>
      <scheme val="minor"/>
    </font>
    <font>
      <sz val="11"/>
      <color theme="1"/>
      <name val="Calibri"/>
      <family val="2"/>
      <scheme val="minor"/>
    </font>
    <font>
      <b/>
      <sz val="9"/>
      <color theme="0"/>
      <name val="Calibri"/>
      <family val="2"/>
      <scheme val="minor"/>
    </font>
    <font>
      <sz val="9"/>
      <color rgb="FFFF0000"/>
      <name val="Calibri"/>
      <family val="2"/>
      <scheme val="minor"/>
    </font>
    <font>
      <b/>
      <sz val="12"/>
      <color rgb="FFFFFF00"/>
      <name val="Calibri"/>
      <family val="2"/>
      <scheme val="minor"/>
    </font>
    <font>
      <b/>
      <sz val="12"/>
      <color theme="0"/>
      <name val="Calibri"/>
      <family val="2"/>
      <scheme val="minor"/>
    </font>
    <font>
      <sz val="8"/>
      <color theme="1"/>
      <name val="Calibri"/>
      <family val="2"/>
      <scheme val="minor"/>
    </font>
    <font>
      <sz val="8"/>
      <color rgb="FFFF0000"/>
      <name val="Calibri"/>
      <family val="2"/>
      <scheme val="minor"/>
    </font>
    <font>
      <sz val="8"/>
      <color rgb="FF000000"/>
      <name val="Calibri"/>
      <family val="2"/>
      <scheme val="minor"/>
    </font>
    <font>
      <sz val="10"/>
      <color theme="1"/>
      <name val="Calibri"/>
      <family val="2"/>
    </font>
    <font>
      <sz val="10"/>
      <color theme="1"/>
      <name val="Calibri"/>
      <family val="2"/>
      <scheme val="minor"/>
    </font>
    <font>
      <sz val="8"/>
      <color rgb="FF000000"/>
      <name val="Calibri"/>
      <family val="2"/>
    </font>
    <font>
      <sz val="9"/>
      <name val="Calibri"/>
      <family val="2"/>
      <scheme val="minor"/>
    </font>
    <font>
      <sz val="9"/>
      <color rgb="FF00000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0"/>
      <name val="Calibri"/>
      <family val="2"/>
      <scheme val="minor"/>
    </font>
    <font>
      <b/>
      <sz val="10"/>
      <color theme="0"/>
      <name val="Calibri"/>
      <family val="2"/>
      <scheme val="minor"/>
    </font>
    <font>
      <sz val="10"/>
      <name val="Calibri"/>
      <family val="2"/>
      <scheme val="minor"/>
    </font>
    <font>
      <b/>
      <sz val="20"/>
      <name val="Arial Narrow"/>
      <family val="2"/>
    </font>
    <font>
      <sz val="14"/>
      <color theme="0"/>
      <name val="Calibri"/>
      <family val="2"/>
      <scheme val="minor"/>
    </font>
    <font>
      <sz val="16"/>
      <color theme="0"/>
      <name val="Calibri"/>
      <family val="2"/>
      <scheme val="minor"/>
    </font>
    <font>
      <sz val="11"/>
      <name val="Calibri"/>
      <family val="2"/>
      <scheme val="minor"/>
    </font>
    <font>
      <sz val="10"/>
      <color rgb="FFFF0000"/>
      <name val="Calibri"/>
      <family val="2"/>
      <scheme val="minor"/>
    </font>
    <font>
      <sz val="9"/>
      <color theme="1"/>
      <name val="Calibri"/>
      <family val="2"/>
      <scheme val="minor"/>
    </font>
    <font>
      <sz val="11"/>
      <color theme="0"/>
      <name val="Calibri"/>
      <family val="2"/>
      <scheme val="minor"/>
    </font>
    <font>
      <sz val="9"/>
      <color theme="0"/>
      <name val="Calibri"/>
      <family val="2"/>
      <scheme val="minor"/>
    </font>
    <font>
      <sz val="18"/>
      <color theme="1"/>
      <name val="Calibri"/>
      <family val="2"/>
      <scheme val="minor"/>
    </font>
    <font>
      <sz val="20"/>
      <color theme="1"/>
      <name val="Calibri"/>
      <family val="2"/>
      <scheme val="minor"/>
    </font>
    <font>
      <sz val="11"/>
      <color rgb="FF000000"/>
      <name val="Calibri"/>
      <family val="2"/>
      <scheme val="minor"/>
    </font>
    <font>
      <sz val="10"/>
      <color rgb="FF000000"/>
      <name val="Calibri"/>
      <family val="2"/>
      <scheme val="minor"/>
    </font>
    <font>
      <sz val="10"/>
      <color theme="1"/>
      <name val="Calibri (Cuerpo)"/>
    </font>
  </fonts>
  <fills count="8">
    <fill>
      <patternFill patternType="none"/>
    </fill>
    <fill>
      <patternFill patternType="gray125"/>
    </fill>
    <fill>
      <patternFill patternType="solid">
        <fgColor theme="4" tint="-0.249977111117893"/>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medium">
        <color theme="4" tint="-0.249977111117893"/>
      </right>
      <top style="medium">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25" fillId="0" borderId="0" applyFont="0" applyFill="0" applyBorder="0" applyAlignment="0" applyProtection="0"/>
  </cellStyleXfs>
  <cellXfs count="109">
    <xf numFmtId="0" fontId="0" fillId="0" borderId="0" xfId="0"/>
    <xf numFmtId="0" fontId="4" fillId="2"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0" borderId="1" xfId="0" applyFont="1" applyBorder="1" applyAlignment="1">
      <alignment horizontal="left" vertical="center" wrapText="1" readingOrder="1"/>
    </xf>
    <xf numFmtId="0" fontId="7" fillId="0" borderId="1" xfId="0" applyFont="1" applyBorder="1" applyAlignment="1">
      <alignment horizontal="left" vertical="center" wrapText="1" readingOrder="1"/>
    </xf>
    <xf numFmtId="0" fontId="8" fillId="0" borderId="1" xfId="0" applyFont="1" applyBorder="1" applyAlignment="1">
      <alignment horizontal="center" vertical="center" wrapText="1" readingOrder="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vertical="center" wrapText="1" readingOrder="1"/>
    </xf>
    <xf numFmtId="0" fontId="8" fillId="0" borderId="1" xfId="0" applyFont="1" applyBorder="1" applyAlignment="1">
      <alignment horizontal="left" vertical="center" wrapText="1" readingOrder="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3" fillId="3" borderId="1" xfId="0" applyFont="1" applyFill="1" applyBorder="1" applyAlignment="1">
      <alignment horizontal="center" vertical="center" wrapText="1" readingOrder="1"/>
    </xf>
    <xf numFmtId="0" fontId="0" fillId="3" borderId="1" xfId="0" applyFill="1" applyBorder="1" applyAlignment="1">
      <alignment horizontal="center" vertic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readingOrder="1"/>
    </xf>
    <xf numFmtId="0" fontId="0" fillId="0" borderId="0" xfId="0" applyAlignment="1">
      <alignment vertical="center" wrapText="1"/>
    </xf>
    <xf numFmtId="0" fontId="0" fillId="0" borderId="0" xfId="0" applyAlignment="1">
      <alignment vertical="center"/>
    </xf>
    <xf numFmtId="0" fontId="0" fillId="0" borderId="0" xfId="0" pivotButton="1" applyAlignment="1">
      <alignment vertical="center" wrapText="1"/>
    </xf>
    <xf numFmtId="0" fontId="0" fillId="0" borderId="0" xfId="0" applyAlignment="1">
      <alignment horizontal="left" vertical="center" wrapText="1"/>
    </xf>
    <xf numFmtId="0" fontId="2" fillId="2" borderId="1" xfId="0" applyFont="1" applyFill="1" applyBorder="1" applyAlignment="1">
      <alignment horizontal="center" vertical="center" wrapText="1" readingOrder="1"/>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18" fillId="2" borderId="1" xfId="0" applyFont="1" applyFill="1" applyBorder="1" applyAlignment="1">
      <alignment horizontal="center" vertical="center" wrapText="1" readingOrder="1"/>
    </xf>
    <xf numFmtId="0" fontId="10" fillId="0" borderId="0" xfId="0" applyFont="1" applyAlignment="1">
      <alignment vertical="center"/>
    </xf>
    <xf numFmtId="0" fontId="20" fillId="0" borderId="0" xfId="0" applyFont="1" applyAlignment="1">
      <alignment vertical="center"/>
    </xf>
    <xf numFmtId="0" fontId="21" fillId="2" borderId="4" xfId="0" applyFont="1" applyFill="1" applyBorder="1" applyAlignment="1">
      <alignment horizontal="center" vertical="center"/>
    </xf>
    <xf numFmtId="0" fontId="22" fillId="2" borderId="3" xfId="0" applyFont="1" applyFill="1" applyBorder="1" applyAlignment="1">
      <alignment horizontal="center" vertical="center"/>
    </xf>
    <xf numFmtId="0" fontId="14" fillId="0" borderId="5" xfId="0" applyFont="1" applyBorder="1" applyAlignment="1">
      <alignment horizontal="left" vertical="center" indent="2"/>
    </xf>
    <xf numFmtId="0" fontId="14" fillId="0" borderId="7" xfId="0" applyFont="1" applyBorder="1" applyAlignment="1">
      <alignment horizontal="left" vertical="center" indent="2"/>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0" fillId="4" borderId="0" xfId="0" applyFill="1" applyAlignment="1">
      <alignment vertical="center"/>
    </xf>
    <xf numFmtId="0" fontId="27" fillId="0" borderId="0" xfId="0" applyFont="1" applyAlignment="1">
      <alignment vertical="center"/>
    </xf>
    <xf numFmtId="0" fontId="20" fillId="0" borderId="0" xfId="0" applyFont="1" applyAlignment="1">
      <alignment horizontal="center" vertical="center"/>
    </xf>
    <xf numFmtId="0" fontId="16" fillId="0" borderId="0" xfId="0" applyFont="1" applyAlignment="1">
      <alignment vertical="center"/>
    </xf>
    <xf numFmtId="0" fontId="26" fillId="0" borderId="0" xfId="0" applyFont="1" applyAlignment="1">
      <alignment vertical="center"/>
    </xf>
    <xf numFmtId="0" fontId="5" fillId="5" borderId="1" xfId="0" applyFont="1" applyFill="1" applyBorder="1" applyAlignment="1">
      <alignment horizontal="center" vertical="center" wrapText="1" readingOrder="1"/>
    </xf>
    <xf numFmtId="0" fontId="0" fillId="5" borderId="0" xfId="0" applyFill="1" applyAlignment="1">
      <alignment vertical="center"/>
    </xf>
    <xf numFmtId="0" fontId="20" fillId="5" borderId="0" xfId="0" applyFont="1" applyFill="1" applyAlignment="1">
      <alignment vertical="center"/>
    </xf>
    <xf numFmtId="0" fontId="29" fillId="4" borderId="1" xfId="0" applyFont="1" applyFill="1" applyBorder="1" applyAlignment="1">
      <alignment horizontal="center" vertical="center"/>
    </xf>
    <xf numFmtId="0" fontId="0" fillId="4" borderId="10" xfId="0" applyFill="1" applyBorder="1" applyAlignment="1">
      <alignment vertical="center"/>
    </xf>
    <xf numFmtId="0" fontId="10" fillId="4" borderId="1" xfId="0" applyFont="1" applyFill="1" applyBorder="1" applyAlignment="1">
      <alignment vertical="center" wrapText="1" readingOrder="1"/>
    </xf>
    <xf numFmtId="0" fontId="10" fillId="4" borderId="1" xfId="0" applyFont="1" applyFill="1" applyBorder="1" applyAlignment="1">
      <alignment vertical="center" wrapText="1"/>
    </xf>
    <xf numFmtId="0" fontId="10" fillId="4" borderId="1" xfId="0" applyFont="1" applyFill="1" applyBorder="1" applyAlignment="1">
      <alignment horizontal="center" vertical="center" wrapText="1" readingOrder="1"/>
    </xf>
    <xf numFmtId="0" fontId="10" fillId="4" borderId="1" xfId="0" applyFont="1" applyFill="1" applyBorder="1" applyAlignment="1">
      <alignment horizontal="left" vertical="center" wrapText="1" readingOrder="1"/>
    </xf>
    <xf numFmtId="0" fontId="10" fillId="4" borderId="1" xfId="0" applyFont="1" applyFill="1" applyBorder="1" applyAlignment="1">
      <alignment horizontal="center" vertical="center" wrapText="1"/>
    </xf>
    <xf numFmtId="9" fontId="10" fillId="4" borderId="1" xfId="1" applyFont="1" applyFill="1" applyBorder="1" applyAlignment="1">
      <alignment horizontal="center" vertical="center" wrapText="1"/>
    </xf>
    <xf numFmtId="0" fontId="0" fillId="6" borderId="0" xfId="0" applyFill="1" applyAlignment="1">
      <alignment vertical="center"/>
    </xf>
    <xf numFmtId="0" fontId="10" fillId="6" borderId="0" xfId="0" applyFont="1" applyFill="1" applyAlignment="1">
      <alignment vertical="center"/>
    </xf>
    <xf numFmtId="0" fontId="9" fillId="4" borderId="1" xfId="0" applyFont="1" applyFill="1" applyBorder="1" applyAlignment="1">
      <alignment horizontal="left" vertical="center" wrapText="1" readingOrder="1"/>
    </xf>
    <xf numFmtId="0" fontId="9" fillId="4"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9" fontId="9" fillId="4" borderId="1" xfId="0" applyNumberFormat="1" applyFont="1" applyFill="1" applyBorder="1" applyAlignment="1">
      <alignment horizontal="center" vertical="center" wrapText="1"/>
    </xf>
    <xf numFmtId="10" fontId="9" fillId="4" borderId="1" xfId="0" applyNumberFormat="1"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9" fillId="4" borderId="1" xfId="0" applyFont="1" applyFill="1" applyBorder="1" applyAlignment="1">
      <alignment vertical="center" wrapText="1" readingOrder="1"/>
    </xf>
    <xf numFmtId="3" fontId="9" fillId="4" borderId="1" xfId="0" applyNumberFormat="1" applyFont="1" applyFill="1" applyBorder="1" applyAlignment="1">
      <alignment horizontal="center" vertical="center" wrapText="1"/>
    </xf>
    <xf numFmtId="0" fontId="0" fillId="4" borderId="0" xfId="0" applyFill="1" applyAlignment="1">
      <alignment horizontal="center" vertical="center"/>
    </xf>
    <xf numFmtId="0" fontId="16" fillId="4" borderId="12" xfId="0" applyFont="1" applyFill="1" applyBorder="1" applyAlignment="1">
      <alignment vertical="center"/>
    </xf>
    <xf numFmtId="0" fontId="28" fillId="4" borderId="0" xfId="0" applyFont="1" applyFill="1" applyAlignment="1">
      <alignment horizontal="center" vertical="center"/>
    </xf>
    <xf numFmtId="0" fontId="19" fillId="4" borderId="1" xfId="0" applyFont="1" applyFill="1" applyBorder="1" applyAlignment="1">
      <alignment horizontal="center" vertical="center" wrapText="1" readingOrder="1"/>
    </xf>
    <xf numFmtId="0" fontId="3" fillId="4" borderId="0" xfId="0" applyFont="1" applyFill="1" applyAlignment="1">
      <alignment vertical="center"/>
    </xf>
    <xf numFmtId="0" fontId="23" fillId="4" borderId="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7" borderId="14" xfId="0" applyFont="1" applyFill="1" applyBorder="1" applyAlignment="1">
      <alignment horizontal="center" vertical="center" wrapText="1" readingOrder="1"/>
    </xf>
    <xf numFmtId="0" fontId="23" fillId="4" borderId="1" xfId="0" applyFont="1" applyFill="1" applyBorder="1" applyAlignment="1">
      <alignment horizontal="center" vertical="center" wrapText="1"/>
    </xf>
    <xf numFmtId="0" fontId="0" fillId="4" borderId="0" xfId="0" applyFill="1" applyAlignment="1">
      <alignment vertical="center" wrapText="1"/>
    </xf>
    <xf numFmtId="0" fontId="19" fillId="4" borderId="1" xfId="0" applyFont="1" applyFill="1" applyBorder="1" applyAlignment="1">
      <alignment horizontal="center" vertical="center" wrapText="1"/>
    </xf>
    <xf numFmtId="1" fontId="19" fillId="4" borderId="1" xfId="0" applyNumberFormat="1" applyFont="1" applyFill="1" applyBorder="1" applyAlignment="1">
      <alignment horizontal="center" vertical="center" wrapText="1"/>
    </xf>
    <xf numFmtId="0" fontId="10" fillId="4" borderId="0" xfId="0" applyFont="1" applyFill="1" applyAlignment="1">
      <alignment vertical="center"/>
    </xf>
    <xf numFmtId="9"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9" fillId="7" borderId="1" xfId="0" applyFont="1" applyFill="1" applyBorder="1" applyAlignment="1">
      <alignment horizontal="center" vertical="center" wrapText="1" readingOrder="1"/>
    </xf>
    <xf numFmtId="0" fontId="31" fillId="7" borderId="14" xfId="0" applyFont="1" applyFill="1" applyBorder="1" applyAlignment="1">
      <alignment vertical="center" wrapText="1" readingOrder="1"/>
    </xf>
    <xf numFmtId="0" fontId="19" fillId="4" borderId="1" xfId="0" applyFont="1" applyFill="1" applyBorder="1" applyAlignment="1">
      <alignment vertical="center" wrapText="1" readingOrder="1"/>
    </xf>
    <xf numFmtId="10" fontId="19" fillId="4" borderId="1" xfId="0" applyNumberFormat="1" applyFont="1" applyFill="1" applyBorder="1" applyAlignment="1">
      <alignment horizontal="center" vertical="center" wrapText="1" readingOrder="1"/>
    </xf>
    <xf numFmtId="3" fontId="19" fillId="4" borderId="1" xfId="0" applyNumberFormat="1" applyFont="1" applyFill="1" applyBorder="1" applyAlignment="1">
      <alignment horizontal="center" vertical="center" wrapText="1" readingOrder="1"/>
    </xf>
    <xf numFmtId="164" fontId="19" fillId="4" borderId="1" xfId="1" applyNumberFormat="1" applyFont="1" applyFill="1" applyBorder="1" applyAlignment="1">
      <alignment horizontal="center" vertical="center" wrapText="1" readingOrder="1"/>
    </xf>
    <xf numFmtId="9" fontId="19" fillId="4" borderId="1" xfId="1" applyFont="1" applyFill="1" applyBorder="1" applyAlignment="1">
      <alignment horizontal="center" vertical="center" wrapText="1" readingOrder="1"/>
    </xf>
    <xf numFmtId="10" fontId="10" fillId="4" borderId="0" xfId="0" applyNumberFormat="1" applyFont="1" applyFill="1" applyAlignment="1">
      <alignment vertical="center"/>
    </xf>
    <xf numFmtId="0" fontId="1"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30" fillId="7" borderId="1" xfId="0" applyFont="1" applyFill="1" applyBorder="1" applyAlignment="1">
      <alignment horizontal="center" vertical="center" wrapText="1"/>
    </xf>
    <xf numFmtId="0" fontId="23" fillId="7" borderId="14"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9" fontId="10" fillId="4" borderId="0" xfId="0" applyNumberFormat="1" applyFont="1" applyFill="1" applyAlignment="1">
      <alignment vertical="center"/>
    </xf>
    <xf numFmtId="9" fontId="0" fillId="4" borderId="1" xfId="0" applyNumberFormat="1" applyFill="1" applyBorder="1" applyAlignment="1">
      <alignment horizontal="center" vertical="center"/>
    </xf>
    <xf numFmtId="0" fontId="0" fillId="4" borderId="1" xfId="0" applyFill="1" applyBorder="1" applyAlignment="1">
      <alignment horizontal="center" vertical="center"/>
    </xf>
    <xf numFmtId="10" fontId="0" fillId="4" borderId="1" xfId="0" applyNumberFormat="1" applyFill="1" applyBorder="1" applyAlignment="1">
      <alignment horizontal="center" vertical="center"/>
    </xf>
    <xf numFmtId="0" fontId="24" fillId="4" borderId="0" xfId="0" applyFont="1" applyFill="1" applyAlignment="1">
      <alignment vertical="center"/>
    </xf>
    <xf numFmtId="0" fontId="10" fillId="4" borderId="13" xfId="0" applyFont="1" applyFill="1" applyBorder="1" applyAlignment="1">
      <alignment horizontal="center" vertical="center" wrapText="1"/>
    </xf>
    <xf numFmtId="0" fontId="19" fillId="4" borderId="13" xfId="0" applyFont="1" applyFill="1" applyBorder="1" applyAlignment="1">
      <alignment horizontal="center" vertical="center" wrapText="1" readingOrder="1"/>
    </xf>
    <xf numFmtId="0" fontId="10" fillId="4" borderId="13" xfId="0" applyFont="1" applyFill="1" applyBorder="1" applyAlignment="1">
      <alignment vertical="center" wrapText="1"/>
    </xf>
    <xf numFmtId="0" fontId="10" fillId="4" borderId="13" xfId="0" applyFont="1" applyFill="1" applyBorder="1" applyAlignment="1">
      <alignment horizontal="center" vertical="center" wrapText="1" readingOrder="1"/>
    </xf>
    <xf numFmtId="0" fontId="19" fillId="4" borderId="13" xfId="0" applyFont="1" applyFill="1" applyBorder="1" applyAlignment="1">
      <alignment horizontal="center" vertical="center" wrapText="1"/>
    </xf>
    <xf numFmtId="0" fontId="0" fillId="4" borderId="1" xfId="0"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Normal" xfId="0" builtinId="0"/>
    <cellStyle name="Porcentaje" xfId="1" builtinId="5"/>
  </cellStyles>
  <dxfs count="147">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2" defaultPivotStyle="PivotStyleLight16"/>
  <colors>
    <mruColors>
      <color rgb="FF92D051"/>
      <color rgb="FF00FFFF"/>
      <color rgb="FFFFCCFF"/>
      <color rgb="FF33CCFF"/>
      <color rgb="FFFF0066"/>
      <color rgb="FFFFCCCC"/>
      <color rgb="FFFF66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Saludcapital\Contrato%202024-%206038835\04%20-%20Plan%20de%20Desarrollo%20(2024-2028)\Plan%20Territorial%20de%20Salud\Recibidos%20v01\Consolidado%20Metas%20P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Hoja3"/>
      <sheetName val="Hoja6"/>
      <sheetName val="Metas por Ejes"/>
      <sheetName val="Hoja5"/>
      <sheetName val="Metas de Salud"/>
      <sheetName val="SOPORTE"/>
    </sheetNames>
    <sheetDataSet>
      <sheetData sheetId="0"/>
      <sheetData sheetId="1"/>
      <sheetData sheetId="2"/>
      <sheetData sheetId="3"/>
      <sheetData sheetId="4"/>
      <sheetData sheetId="5"/>
      <sheetData sheetId="6">
        <row r="3">
          <cell r="B3">
            <v>1</v>
          </cell>
          <cell r="C3" t="str">
            <v>Lograr el 100% de implementación de las acciones para la prevención y atención de la violencia intrafamiliar, el maltrato infantil y la violencia sexual.</v>
          </cell>
        </row>
        <row r="4">
          <cell r="B4">
            <v>2</v>
          </cell>
          <cell r="C4" t="str">
            <v>Implementar 100% de acciones del sector salud en el marco del plan distrital de seguridad vial, para la promoción de comportamientos de cuidado, reducción del riesgo de perder vidas y sufrir lesiones graves en las vías.</v>
          </cell>
        </row>
        <row r="5">
          <cell r="B5">
            <v>3</v>
          </cell>
          <cell r="C5" t="str">
            <v xml:space="preserve">Definir, implementar y poner en funcionamiento una instancia de gobernanza y gobernabilidad en salud pública y Atención Primaria Social que intervenga los determinantes sociales de inequidades en salud en el territorio </v>
          </cell>
        </row>
        <row r="6">
          <cell r="B6">
            <v>4</v>
          </cell>
          <cell r="C6" t="str">
            <v>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v>
          </cell>
        </row>
        <row r="7">
          <cell r="B7">
            <v>5</v>
          </cell>
          <cell r="C7" t="str">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v>
          </cell>
        </row>
        <row r="8">
          <cell r="B8">
            <v>6</v>
          </cell>
          <cell r="C8" t="str">
            <v>Vincular el 100% de las personas identificadas por el sector salud, con enfoque diferencial y por momentos de curso de vida, genero, orientaciones e identidades diversas y por condiciones o situaciones, a las acciones individuales, colectivas y poblacionales de la oferta de salud.</v>
          </cell>
        </row>
        <row r="9">
          <cell r="B9">
            <v>7</v>
          </cell>
          <cell r="C9" t="str">
            <v>Implementar una red intersectorial y comunitaria de salud ambiental por localidad.</v>
          </cell>
        </row>
        <row r="10">
          <cell r="B10">
            <v>8</v>
          </cell>
          <cell r="C10" t="str">
            <v>Gestionar e implementar el plan integral de respuesta para la desvinculación del trabajo infantil, del 100% de los NNA identificados desde el sector salud.</v>
          </cell>
        </row>
        <row r="11">
          <cell r="B11">
            <v>9</v>
          </cell>
          <cell r="C11" t="str">
            <v xml:space="preserve"> Garantizar el acceso a 17.280 personas víctimas del conflicto armado, a las medidas de rehabilitación establecida en la Ley 1448 de 2011, a través del desarrollo del componente de atención psicosocial del PAPSIVI y de sus estrategias diferenciales. </v>
          </cell>
        </row>
        <row r="12">
          <cell r="B12">
            <v>10</v>
          </cell>
          <cell r="C12" t="str">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ell>
        </row>
        <row r="13">
          <cell r="B13">
            <v>11</v>
          </cell>
          <cell r="C13" t="str">
            <v>Implementar el 100% el plan de prevención y atención a la conducta suicida en Bogotá</v>
          </cell>
        </row>
        <row r="14">
          <cell r="B14">
            <v>12</v>
          </cell>
          <cell r="C14" t="str">
            <v>Implementar el 100% de las acciones del plan de acción de la estrategia intersectorial para la prevención del consumo de sustancias psicoactivas y la reducción de riesgos y daños en la población usuaria.</v>
          </cell>
        </row>
        <row r="15">
          <cell r="B15">
            <v>13</v>
          </cell>
          <cell r="C15" t="str">
            <v>Reducir la proporción de malnutrición en la población de 5 a 17 años al 35,4%.</v>
          </cell>
        </row>
        <row r="16">
          <cell r="B16">
            <v>14</v>
          </cell>
          <cell r="C16" t="str">
            <v>Reducir la proporción de riesgo por desnutrición aguda al 12% en menores de 5 años</v>
          </cell>
        </row>
        <row r="17">
          <cell r="B17">
            <v>15</v>
          </cell>
          <cell r="C17" t="str">
            <v>Desarrollar el 100% de las intervenciones en las líneas estratégicas del plan de acción para reducir la morbilidad y mortalidad materno- perinatal</v>
          </cell>
        </row>
        <row r="18">
          <cell r="B18">
            <v>16</v>
          </cell>
          <cell r="C18" t="str">
            <v xml:space="preserve">Desarrollar el 100% de las intervenciones en las líneas estratégicas del plan de acción de la primera infancia, para el fortalecimiento de la atención integral e integrada desde el nacimiento y durante la primera infancia. 
</v>
          </cell>
        </row>
        <row r="19">
          <cell r="B19">
            <v>17</v>
          </cell>
          <cell r="C19" t="str">
            <v xml:space="preserve">Reducir a menos de 130 x 100mil habitantes, la tasa de incidencia de morbilidad por eventos inmunoprevenibles.
</v>
          </cell>
        </row>
        <row r="20">
          <cell r="B20">
            <v>18</v>
          </cell>
          <cell r="C20" t="str">
            <v>Implementar el 100% del plan de acción del comité de Fast Track Cities, que permita cumplir los compromisos de la declaración de Sevilla suscrita por Bogotá.</v>
          </cell>
        </row>
        <row r="21">
          <cell r="B21">
            <v>19</v>
          </cell>
          <cell r="C21" t="str">
            <v>Mantener el 100% de la operación de la red de vigilancia y la gestión del riesgo en salud pública en Bogotá D.C.</v>
          </cell>
        </row>
        <row r="22">
          <cell r="B22">
            <v>20</v>
          </cell>
          <cell r="C22" t="str">
            <v xml:space="preserve">
Mantener el 100% de la acreditación del Laboratorio de Salud Pública como referente técnico a nivel distrital y nacional junto con la operación del laboratorio de alta contención biológica BSL3</v>
          </cell>
        </row>
        <row r="23">
          <cell r="B23">
            <v>21</v>
          </cell>
          <cell r="C23" t="str">
            <v>Avanzar en el 100% del cronograma establecido para la producción y generación de biológicos (envasado y llenado) en Bogotá D.C para contribuir a la soberanía sanitaria.</v>
          </cell>
        </row>
        <row r="24">
          <cell r="B24">
            <v>22</v>
          </cell>
          <cell r="C24" t="str">
            <v>Diseñar, implementar y evaluar el Modelo de Salud para la población de Bogotá D.C.</v>
          </cell>
        </row>
        <row r="25">
          <cell r="B25">
            <v>23</v>
          </cell>
          <cell r="C25" t="str">
            <v>Mantener la cobertura del 100% del aseguramiento de la población al SGSSS en el Distrito Capital.</v>
          </cell>
        </row>
        <row r="26">
          <cell r="B26">
            <v>24</v>
          </cell>
          <cell r="C26" t="str">
            <v>Implementar 3 mecanismos para disminuir las barreras de acceso para la prestación de los servicios de salud.</v>
          </cell>
        </row>
        <row r="27">
          <cell r="B27">
            <v>25</v>
          </cell>
          <cell r="C27" t="str">
            <v>Dar respuesta oportuna como mínimo al 90% de las alertas, emergencias, enfermedades emergentes y reemergentes notificadas, dentro de las primeras 24 horas.</v>
          </cell>
        </row>
        <row r="28">
          <cell r="B28">
            <v>26</v>
          </cell>
          <cell r="C28" t="str">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ell>
        </row>
        <row r="29">
          <cell r="B29">
            <v>27</v>
          </cell>
          <cell r="C29" t="str">
            <v>Mantener la respuesta en el l 100% del Centro Regulador de Urgencias ante la gestión a los incidentes relacionados con las urgencias, emergencias y desastres en salud en Bogotá D.C.</v>
          </cell>
        </row>
        <row r="30">
          <cell r="B30">
            <v>28</v>
          </cell>
          <cell r="C30" t="str">
            <v>Implementar el 100% del plan de fortalecimiento del ecosistema de CTeI para la salud a fin de contribuir a la generación y la apropiación social de nuevo conocimiento para la toma de decisiones relacionadas con las problemáticas relevantes en salud pública de Bogotá.</v>
          </cell>
        </row>
        <row r="31">
          <cell r="B31">
            <v>29</v>
          </cell>
          <cell r="C31" t="str">
            <v xml:space="preserve">  Mejoramiento y/o dotación y/o reposición de 41 infraestructuras de Unidades de Servicios de Salud</v>
          </cell>
        </row>
        <row r="32">
          <cell r="B32">
            <v>30</v>
          </cell>
          <cell r="C32" t="str">
            <v xml:space="preserve">Culminación de la construcción y Dotación de 10 infraestructuras hospitalarias en curso y avance en diseño y/o obra de 7 infraestructuras hospitalarias viabilizadas en Bogotá D.C. </v>
          </cell>
        </row>
        <row r="33">
          <cell r="B33">
            <v>31</v>
          </cell>
          <cell r="C33" t="str">
            <v>Implementar el Modelo de relacionamiento integral con la ciudadanía para promover los accesos a los servicios de salud.</v>
          </cell>
        </row>
        <row r="34">
          <cell r="B34">
            <v>32</v>
          </cell>
          <cell r="C34" t="str">
            <v>Contribuir al 100% en el ejercicio de la transparencia e innovación institucional</v>
          </cell>
        </row>
        <row r="35">
          <cell r="B35">
            <v>33</v>
          </cell>
          <cell r="C35" t="str">
            <v>Implementar la estrategia de arquitectura empresarial y seguridad digital para fortalecer y mejorar las capacidades de tecnología de información de la SDS.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Alejandro Díaz Amaya" refreshedDate="45408.761914467592" createdVersion="6" refreshedVersion="6" minRefreshableVersion="3" recordCount="128" xr:uid="{00000000-000A-0000-FFFF-FFFF00000000}">
  <cacheSource type="worksheet">
    <worksheetSource ref="B3:E131" sheet="Hoja1"/>
  </cacheSource>
  <cacheFields count="4">
    <cacheField name="HOJA" numFmtId="0">
      <sharedItems/>
    </cacheField>
    <cacheField name="NUMERO DE META" numFmtId="0">
      <sharedItems containsSemiMixedTypes="0" containsString="0" containsNumber="1" containsInteger="1" minValue="1" maxValue="33" count="33">
        <n v="3"/>
        <n v="4"/>
        <n v="6"/>
        <n v="8"/>
        <n v="13"/>
        <n v="14"/>
        <n v="11"/>
        <n v="9"/>
        <n v="1"/>
        <n v="25"/>
        <n v="20"/>
        <n v="28"/>
        <n v="27"/>
        <n v="26"/>
        <n v="21"/>
        <n v="22"/>
        <n v="23"/>
        <n v="24"/>
        <n v="29"/>
        <n v="30"/>
        <n v="31"/>
        <n v="32"/>
        <n v="33"/>
        <n v="5"/>
        <n v="15"/>
        <n v="16"/>
        <n v="18"/>
        <n v="17"/>
        <n v="10"/>
        <n v="12"/>
        <n v="7"/>
        <n v="19"/>
        <n v="2"/>
      </sharedItems>
    </cacheField>
    <cacheField name="Incluida por el Sector Salud  en PDD (33 metas PDD y 6 metas impacto)." numFmtId="0">
      <sharedItems count="33" longText="1">
        <s v="Definir, implementar y poner en funcionamiento una instancia de gobernanza y gobernabilidad en salud pública y Atención Primaria Social que intervenga los determinantes sociales de inequidades en salud en el territorio "/>
        <s v="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
        <s v="Vincular el 100% de las personas identificadas por el sector salud, con enfoque diferencial y por momentos de curso de vida, genero, orientaciones e identidades diversas y por condiciones o situaciones, a las acciones individuales, colectivas y poblacionales de la oferta de salud."/>
        <s v="Gestionar e implementar el plan integral de respuesta para la desvinculación del trabajo infantil, del 100% de los NNA identificados desde el sector salud."/>
        <s v="Reducir la proporción de malnutrición en la población de 5 a 17 años al 35,4%."/>
        <s v="Reducir la proporción de riesgo por desnutrición aguda al 12% en menores de 5 años"/>
        <s v="Implementar el 100% el plan de prevención y atención a la conducta suicida en Bogotá"/>
        <s v=" Garantizar el acceso a 17.280 personas víctimas del conflicto armado, a las medidas de rehabilitación establecida en la Ley 1448 de 2011, a través del desarrollo del componente de atención psicosocial del PAPSIVI y de sus estrategias diferenciales. "/>
        <s v="Lograr el 100% de implementación de las acciones para la prevención y atención de la violencia intrafamiliar, el maltrato infantil y la violencia sexual."/>
        <s v="Dar respuesta oportuna como mínimo al 90% de las alertas, emergencias, enfermedades emergentes y reemergentes notificadas, dentro de las primeras 24 horas."/>
        <s v="_x000a_Mantener el 100% de la acreditación del Laboratorio de Salud Pública como referente técnico a nivel distrital y nacional junto con la operación del laboratorio de alta contención biológica BSL3"/>
        <s v="Implementar el 100% del plan de fortalecimiento del ecosistema de CTeI para la salud a fin de contribuir a la generación y la apropiación social de nuevo conocimiento para la toma de decisiones relacionadas con las problemáticas relevantes en salud pública de Bogotá."/>
        <s v="Mantener la respuesta en el l 100% del Centro Regulador de Urgencias ante la gestión a los incidentes relacionados con las urgencias, emergencias y desastres en salud en Bogotá D.C."/>
        <s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
        <s v="Avanzar en el 100% del cronograma establecido para la producción y generación de biológicos (envasado y llenado) en Bogotá D.C para contribuir a la soberanía sanitaria."/>
        <s v="Diseñar, implementar y evaluar el Modelo de Salud para la población de Bogotá D.C."/>
        <s v="Mantener la cobertura del 100% del aseguramiento de la población al SGSSS en el Distrito Capital."/>
        <s v="Implementar 3 mecanismos para disminuir las barreras de acceso para la prestación de los servicios de salud."/>
        <s v="Mejorar, dotar o reponer 100% de las infraestructuras de Unidades de Servicios de Salud Viabilizadas"/>
        <s v="Culminar la construcción de 4 infraestructuras hospitalarias en curso y avanzar en el diseño de 2 infraestructuras en Salud viabilizadas en Bogotá D.C."/>
        <s v="Implementar el Modelo de relacionamiento integral con la ciudadanía para promover los accesos a los servicios de salud."/>
        <s v="Contribuir al 100% en el ejercicio de la transparencia e innovación institucional"/>
        <s v="Implementar la estrategia de arquitectura empresarial y seguridad digital para fortalecer y mejorar las capacidades de tecnología de información de la SDS."/>
        <s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
        <s v="Desarrollar el 100% de las intervenciones en las líneas estratégicas del plan de acción para reducir la morbilidad y mortalidad materno- perinatal"/>
        <s v="Desarrollar el 100% de las intervenciones en las líneas estratégicas del plan de acción de la primera infancia, para el fortalecimiento de la atención integral e integrada desde el nacimiento y durante la primera infancia. _x000a_"/>
        <s v="Implementar el 100% del plan de acción del comité de Fast Track Cities, que permita cumplir los compromisos de la declaración de Sevilla suscrita por Bogotá."/>
        <s v="Reducir a menos de 130 x 100mil habitantes, la tasa de incidencia de morbilidad por eventos inmunoprevenibles._x000a__x000a_"/>
        <s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
        <s v="Implementar el 100% de las acciones del plan de acción de la estrategia intersectorial para la prevención del consumo de sustancias psicoactivas y la reducción de riesgos y daños en la población usuaria."/>
        <s v="Implementar una red intersectorial y comunitaria de salud ambiental por localidad."/>
        <s v="Mantener el 100% de la operación de la red de vigilancia y la gestión del riesgo en salud pública en Bogotá D.C."/>
        <s v="Implementar 100% de acciones del sector salud en el marco del plan distrital de seguridad vial, para la promoción de comportamientos de cuidado, reducción del riesgo de perder vidas y sufrir lesiones graves en las vías."/>
      </sharedItems>
    </cacheField>
    <cacheField name="META PARA EL PTS BOGOTÁ D.C. " numFmtId="0">
      <sharedItems count="76" longText="1">
        <s v="Definir, implementar y poner en funcionamiento una instancia de gobernanza y gobernabilidad en salud pública y Atención Primaria Social que intervenga los determinantes sociales de inequidades en salud en el territorio "/>
        <s v="Implementar y evaluar la línea de gestión de políticas y planes de interes en salud pública para el fortalecimiento de la gobernanza y la gobernabilidad. "/>
        <s v="Subsecretaría de Gestión Territorial  Participacion y Servicios al Cuidadano."/>
        <s v="Vincular el 100% de la población de pueblos y comunidades indigenas, comunidades negras, afrocolombianas, raizales, palenqueros y pueblo Rrom  identificadas en fuentes de información disponibles, a las acciones individuales y colectivas del sector salud."/>
        <s v="Vincular el 100% de la población rural y campesina del DC identificada  en fuentes de información disponibles, a las acciones colectivas e individuales del sector salud."/>
        <s v="Mantener en funcionamiento los 20 Servicios amigables en salud para las mujeres en sus diversidades"/>
        <s v="Vincular el 100% de la población de los sectores sociales LGBTI  identificadas en fuentes de información disponibles, a las acciones individuales y colectivas del sector salud."/>
        <s v="_x000a_Vincular a las acciones colectivas e individuales del sector salud el 100% de la población migrante  internacional identificada a través de los entornos cuidadores."/>
        <s v="Mantener la Implementación de la estrategia Rehabilitación Basada en Comunidad -RBC- para la salud y el cuidado colectivo en los 20 territorios del D.C vinculando al menos 48.000 personas con discapacidad, sus familias y 32.000 personas cuidadoras de personas con discapacidad con enfoque diferencial y territorial."/>
        <s v="Vincular el 100% de   personas  que realizan  y estan vinculadas con las actividades sexuales pagadas identificadas en fuentes de información disponibles, a las acciones individuales y colectivas del sector salud."/>
        <s v="Vincular el 100% de  poblacion identificada  en fuentes de información disponibles, en  situacion de habitanza de y en  calle o en riesgo de estarlo, a las acciones individuales y colectivas del sector salud."/>
        <s v="Al 2028 el 60% de los trabajadores de la economía popular en actividades de auto subsistencia y comunitaria,  promueven la promoción del cuidado y el bienestar de la salud en el trabajo"/>
        <s v="Vincular el 100% de las personas mayores identificadas en fuentes de información disponibles, a las acciones individuales y colectivas del sector salud."/>
        <s v="Reducir la proporción de malnutrición en la población de 5 a 17 años al 35,4%."/>
        <s v="Para 2028 llevar a cabo acciones de Información, comunicación y educación alimentaria y nutricional en 1´275.000 habitantes del distrito"/>
        <s v="Reducir la proporción de riesgo por desnutrición aguda al 12% en niños y niñas menores de 5 años"/>
        <s v="A 2028 mantener por encima del 75% la práctica de lactancia materna exclusiva en menores de 6 meses."/>
        <s v="A 2028, aumentar a 400 Salas Amigas de la Familia Lactante del entorno laboral (SAFL-L) con concepto satisfactorio según la normatividad vigente. "/>
        <s v="A 2028 reducir a 15,7% la prevalencia de retraso en talla en niños y niñas menores de 2 años"/>
        <s v="Implementar el 100% el plan de prevención y atención a la conducta suicida en Bogotá"/>
        <s v=" Garantizar el acceso a 17.280 personas víctimas del conflicto armado a la medida de rehabilitación establecida en la Ley 1448 de 2011, a través del desarrollo del componente de atención psicosocial del PAPSIVI y de sus estrategias diferenciales. "/>
        <s v="Lograr el 100% de implementación de las acciones para la prevención y atención de la violencia intrafamiliar, el maltrato infantil y la violencia sexual."/>
        <s v="Dar respuesta oportuna como mínimo al 90% de las alertas, emergencias, enfermedades emergentes y reemergentes notificadas, dentro de las primeras 24 horas."/>
        <s v="Mantener el 100% de la acreditación del Laboratorio de Salud Pública como referente técnico a nivel distrital y nacional junto con la operación del laboratorio de alta contención biológica BSL3"/>
        <s v="Implementar y evaluar la línea de análisis de desigualdades_x000a_ambientales, sociales y económicas presentes en el distrito capital para el fortalecimiento de la gobernanza y la gobernabilidad. "/>
        <s v="Fomentar  el cumplimiento de los estándares de calidad de la relación docencia servicio e investigación de las Subredes Integradas de Servicios de Salud."/>
        <s v="Fortalecer el programa de educación, toma de decisiones, producción y apropiacion social de conocimiento para la vida y la salud por y para los ciudadanos, que incluya un enfoque territorial._x000a_"/>
        <s v="Mantener la respuesta en el  100% del Centro Regulador de Urgencias ante la gestión a los incidentes relacionados con las urgencias, emergencias y desastres en salud en Bogotá D.C."/>
        <s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
        <s v="Avanzar en el 100% del cronograma establecido para la producción y generación de biológicos (envasado y llenado) en Bogotá D.C para contribuir a la soberanía sanitaria."/>
        <s v="Al 2028 se implementará el 100% de los planes de acción participativos anuales de la Política de Participación Social en Salud para el fortalecimiento de las capacidades  institucionales y comunitarias que garantizan el derecho a la participación ciudadana, la transparencia, la lucha contra la corrupción, el control social y la rendición de cuentas del sector salud con procesos comunitarios e intersectoriales en las 20 localidades. "/>
        <s v="Al 2028 se promoverán el 100% de los espacios e iniciativas de co-creación e innovación, formación e intercambio de experiencias y saberes donde se fortalezcan liderazgos sociales y se promueva la autogestión de las organizaciones comunitarias, poblacionales, diferenciales, de género, territoriales e institucionales para dar respuesta a los retos en salud identificados en el territorio en el marco de la Atención Primaria Social."/>
        <s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
        <s v="Orientar la implementación del Modelo de Salud de Bogotá basado en la APS social en la Red Pública Distrital con énfasis en el despliegue de acciones efectivas de promocíón y mantenimiento de la salud, la atención oportuna de la población maternoperinatal y la atención integral de las enfermedades priorizadas en Bogotá mejorando el acceso, la oportunidad e integralidad  con altos estandares de calidad."/>
        <s v="Mantener el fortalecimiento administrativo, financiero y asistencial de capital salud y las cuatro subredes a través de estrategias  de articulación, complementaridad y sostenibilidad "/>
        <s v="Realizar el seguimiento a la implementación del Modelo de Salud basado en la APS Social, fortaleciendo la red integral de prestación de servicios de salud público - privada, territorializada y especializada que gestione el riesgo de toda la población del Distrito."/>
        <s v="Fortalecer la Atención Primaria en Salud con la conformación de equipos básicos de salud extramurales con enfoque territorial y de identificación del riesgo a nivel individual y familiar, realizar atenciones resolutivas en salud  con contiuidad a traves de seguimiento y monitoreo de la familia."/>
        <s v="Mantener la rectoría y gobernanza de la atención en salud de la población de Bogotá D.C afiliada y no asegurada al Sistema General de Seguridad Social en Salud en el marco del Modelo de Salud basado en la APS Social."/>
        <s v="Fortalecer los recursos humanos, tecnológicos y económicos para el acompañamiento en el mejoramiento de la calidad y de la accesibilidad, ante todo con modificación de modelos operativos, especialmente en servicios especializado"/>
        <s v="Mejorar en un 2% la experiencia del usuario durante el proceso de atención en salud en Bogotá D.C. "/>
        <s v="Mejorar, dotar o reponer 100% de las infraestructuras de Unidades de Servicios de Salud Viabilizadas"/>
        <s v="Culminar la construcción de 4 infraestructuras hospitalarias en curso y avanzar en el diseño de 2 infraestructuras en Salud viabilizadas en Bogotá D.C."/>
        <s v="Implementar el Modelo de relacionamiento integral con la ciudadanía para promover los accesos a los servicios de salud."/>
        <s v="Contribuir al 100% en el ejercicio de la transparencia e innovación institucional"/>
        <s v="Implementar la estrategia de arquitectura empresarial y seguridad digital para fortalecer y mejorar las capacidades de tecnología de información de la SDS."/>
        <s v="A 2028 divulgar al menos 200 tableros de información a través del Observatorio de Salud de Bogotá D.C. - SaluData que integre información sectorial e intersectorial que dé cuenta de la situación de salud de Bogotá y la implementación de la Atención Primaria Social"/>
        <s v="A 2028 lograr la interoperabilidad de la Historia Clínica Electrónica con las IPS públicas y privadas a través del nodo territorial de Bogotá en el marco de la Ley 2015 de 2020 y todas las resoluciones que emita el Ministerio de Salud y Protección Social en cumplimiento a la misma."/>
        <s v="A 2028  Implementar las acciones del Plan de Gobierno Digital en la SDS que permita facilitar y agilizar los tramites y servicios de salud a la ciudadanía."/>
        <s v="A 2028 desarrollar, implementar y poner en funcionamiento un sistema de información interoperable sectorial e intersectorial para la operación, monitoreo y divulgación de resultados de la Atención Primaria Social en pro del bienestar de la población de Bogotá D.C. "/>
        <s v="A 2028, mantener por debajo de 29,5  por 100.000 nacidos vivos la razón de mortalidad materna"/>
        <s v="A 2028 mantener a 10 por cada 1000 nacidos vivos la tasa de mortalidad perinatal. "/>
        <s v="Desarrollar el 100% de las intervenciones en las líneas estratégicas del plan de acción para la prevención y manejo del bajo peso al nacer."/>
        <s v="Mantener la tasa de mortalidad infantil por debajo de 9 por 1.000 nacidos vivos en  Bogotá D.C. "/>
        <s v="A 2028 lograr la incidencia de sífilis congénita a 2 por cada 1.000 nacidos vivos más muertes fetales_x000a_"/>
        <s v="El 92% de la población que vive con VIH conoce su diagnostico, el 92% de estos tienen acceso al tratamiento y de estas últimas el 92% alcanzan cargas cargas virales indetectables aportando así a los objetivos mundiales de 95/95/95 definidos por ONUSIDA."/>
        <s v="Mantener la tasa de mortalidad en menores de 5 años en menos de 10,3  por mil nacidos vivos "/>
        <s v="Lograr coberturas de vacunación del 95% en los menores de un año con terceras dosis de pentavalente"/>
        <s v="Lograr coberturas de vacunación del 95% en los niños y niñas de u año de edad con Triple Viral."/>
        <s v="Reducir a menos de 130 x 100mil habitantes, la tasa de incidencia de morbilidad por eventos inmunoprevenibles."/>
        <s v="Mantener la Tasa Específica de Fecundidad en mujeres menores de 14 años en un 0,6 por 1000 mujeres de 10 a 14 años. "/>
        <s v="Mantener la Tasa Específica de Fecundidad en mujeres de 15 - 19 años en 18 por 1000 mujeres adolescentes de 15 - 19 años."/>
        <s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
        <s v="Mantener por debajo de 125 por 100.000 habitantes  la tasa anual de mortalidad evitable por enfermedades crónicas no transmisibles en población con edades de 30 a 70 años"/>
        <s v="Implementar el 100% de las acciones del plan de acción de la estrategia intersectorial para la prevención del consumo de sustancias psicoactivas y la reducción de riesgos y daños en la población usuaria."/>
        <s v="A 2028 se habrá implementado una red intersectorial y comunitaria de salud ambiental por localidad"/>
        <s v="A 2028 implementar el 100% de la estrategia para la gestión integral de zoonosis en el Distrito Capital"/>
        <s v="A 2028 el sector salud vacunará anualmente contra la rabia mínimo el 40% de la población canina y felina en Bogotá, D.C"/>
        <s v="A 2028 incrementar en un 7% el número de los establecimientos vigilados y controlados en el D.C"/>
        <s v="A 2028 implementar el 60% del Plan de respuesta sectorial de gestión integral de riesgo en salud por calidad del aire en Bogotá"/>
        <s v="Mantener por debajo de 2 casos por 100 egresos  la tasa global de IAAS en las IPS de Bogota "/>
        <s v="A 2028, Mantener en el distrito la tasa de mortalidad por Tuberculosis por debajo de la tasa de mortalidad nacional. "/>
        <s v="Implementar 100% de acciones del plan distrital de seguridad vial a cargo del sector salud, para la promoción de comportamientos de cuidado, reducción del riesgo de perder vidas y sufrir lesiones graves en las vías."/>
        <s v="A 2028 ejecutar el 100% del Plan de gestión, investigación y desarrollo institucional del IDCBIS, como actor líder del ecosistema de CTI en salud para consolidar y potencializar la investigación, la innovación y el desarrollo científico del Distrito Capital."/>
        <s v="Contribuir a la apropiación social del conocimiento  tales como generación de capacidades, estrategias de comunicación y divulgación en el marco de las prioridades de salud pública"/>
        <s v="Porcentaje de implementación de acciones para la prevención y atención de la violencia intrafamiliar, el maltrato infantil y la violencia sexual."/>
        <s v="_x000a_Mantener el 100% de la acreditación del Laboratorio de Salud Pública como referente técnico a nivel distrital y nacional junto con la operación del laboratorio de alta contención biológica BSL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
  <r>
    <s v="EJES"/>
    <x v="0"/>
    <x v="0"/>
    <x v="0"/>
  </r>
  <r>
    <s v="EJES"/>
    <x v="1"/>
    <x v="1"/>
    <x v="1"/>
  </r>
  <r>
    <s v="EJES"/>
    <x v="1"/>
    <x v="1"/>
    <x v="2"/>
  </r>
  <r>
    <s v="EJES"/>
    <x v="1"/>
    <x v="1"/>
    <x v="2"/>
  </r>
  <r>
    <s v="EJES"/>
    <x v="2"/>
    <x v="2"/>
    <x v="3"/>
  </r>
  <r>
    <s v="EJES"/>
    <x v="2"/>
    <x v="2"/>
    <x v="4"/>
  </r>
  <r>
    <s v="EJES"/>
    <x v="2"/>
    <x v="2"/>
    <x v="5"/>
  </r>
  <r>
    <s v="EJES"/>
    <x v="2"/>
    <x v="2"/>
    <x v="6"/>
  </r>
  <r>
    <s v="EJES"/>
    <x v="2"/>
    <x v="2"/>
    <x v="7"/>
  </r>
  <r>
    <s v="EJES"/>
    <x v="2"/>
    <x v="2"/>
    <x v="8"/>
  </r>
  <r>
    <s v="EJES"/>
    <x v="2"/>
    <x v="2"/>
    <x v="9"/>
  </r>
  <r>
    <s v="EJES"/>
    <x v="2"/>
    <x v="2"/>
    <x v="10"/>
  </r>
  <r>
    <s v="EJES"/>
    <x v="3"/>
    <x v="3"/>
    <x v="11"/>
  </r>
  <r>
    <s v="EJES"/>
    <x v="2"/>
    <x v="2"/>
    <x v="12"/>
  </r>
  <r>
    <s v="EJES"/>
    <x v="4"/>
    <x v="4"/>
    <x v="13"/>
  </r>
  <r>
    <s v="EJES"/>
    <x v="4"/>
    <x v="4"/>
    <x v="14"/>
  </r>
  <r>
    <s v="EJES"/>
    <x v="5"/>
    <x v="5"/>
    <x v="15"/>
  </r>
  <r>
    <s v="EJES"/>
    <x v="5"/>
    <x v="5"/>
    <x v="16"/>
  </r>
  <r>
    <s v="EJES"/>
    <x v="5"/>
    <x v="5"/>
    <x v="17"/>
  </r>
  <r>
    <s v="EJES"/>
    <x v="5"/>
    <x v="5"/>
    <x v="18"/>
  </r>
  <r>
    <s v="EJES"/>
    <x v="6"/>
    <x v="6"/>
    <x v="19"/>
  </r>
  <r>
    <s v="EJES"/>
    <x v="7"/>
    <x v="7"/>
    <x v="20"/>
  </r>
  <r>
    <s v="EJES"/>
    <x v="8"/>
    <x v="8"/>
    <x v="21"/>
  </r>
  <r>
    <s v="EJES"/>
    <x v="9"/>
    <x v="9"/>
    <x v="22"/>
  </r>
  <r>
    <s v="EJES"/>
    <x v="9"/>
    <x v="9"/>
    <x v="22"/>
  </r>
  <r>
    <s v="EJES"/>
    <x v="9"/>
    <x v="9"/>
    <x v="22"/>
  </r>
  <r>
    <s v="EJES"/>
    <x v="10"/>
    <x v="10"/>
    <x v="23"/>
  </r>
  <r>
    <s v="EJES"/>
    <x v="1"/>
    <x v="1"/>
    <x v="24"/>
  </r>
  <r>
    <s v="EJES"/>
    <x v="9"/>
    <x v="9"/>
    <x v="22"/>
  </r>
  <r>
    <s v="EJES"/>
    <x v="11"/>
    <x v="11"/>
    <x v="25"/>
  </r>
  <r>
    <s v="EJES"/>
    <x v="11"/>
    <x v="11"/>
    <x v="26"/>
  </r>
  <r>
    <s v="EJES"/>
    <x v="12"/>
    <x v="12"/>
    <x v="27"/>
  </r>
  <r>
    <s v="EJES"/>
    <x v="13"/>
    <x v="13"/>
    <x v="28"/>
  </r>
  <r>
    <s v="EJES"/>
    <x v="13"/>
    <x v="13"/>
    <x v="28"/>
  </r>
  <r>
    <s v="EJES"/>
    <x v="13"/>
    <x v="13"/>
    <x v="28"/>
  </r>
  <r>
    <s v="EJES"/>
    <x v="13"/>
    <x v="13"/>
    <x v="28"/>
  </r>
  <r>
    <s v="EJES"/>
    <x v="13"/>
    <x v="13"/>
    <x v="28"/>
  </r>
  <r>
    <s v="EJES"/>
    <x v="13"/>
    <x v="13"/>
    <x v="28"/>
  </r>
  <r>
    <s v="EJES"/>
    <x v="13"/>
    <x v="13"/>
    <x v="28"/>
  </r>
  <r>
    <s v="EJES"/>
    <x v="13"/>
    <x v="13"/>
    <x v="28"/>
  </r>
  <r>
    <s v="EJES"/>
    <x v="13"/>
    <x v="13"/>
    <x v="28"/>
  </r>
  <r>
    <s v="EJES"/>
    <x v="13"/>
    <x v="13"/>
    <x v="28"/>
  </r>
  <r>
    <s v="EJES"/>
    <x v="12"/>
    <x v="12"/>
    <x v="27"/>
  </r>
  <r>
    <s v="EJES"/>
    <x v="13"/>
    <x v="13"/>
    <x v="28"/>
  </r>
  <r>
    <s v="EJES"/>
    <x v="13"/>
    <x v="13"/>
    <x v="28"/>
  </r>
  <r>
    <s v="EJES"/>
    <x v="2"/>
    <x v="2"/>
    <x v="22"/>
  </r>
  <r>
    <s v="EJES"/>
    <x v="13"/>
    <x v="13"/>
    <x v="28"/>
  </r>
  <r>
    <s v="EJES"/>
    <x v="13"/>
    <x v="13"/>
    <x v="28"/>
  </r>
  <r>
    <s v="EJES"/>
    <x v="13"/>
    <x v="13"/>
    <x v="28"/>
  </r>
  <r>
    <s v="EJES"/>
    <x v="2"/>
    <x v="2"/>
    <x v="22"/>
  </r>
  <r>
    <s v="EJES"/>
    <x v="2"/>
    <x v="2"/>
    <x v="22"/>
  </r>
  <r>
    <s v="EJES"/>
    <x v="13"/>
    <x v="13"/>
    <x v="28"/>
  </r>
  <r>
    <s v="EJES"/>
    <x v="10"/>
    <x v="10"/>
    <x v="23"/>
  </r>
  <r>
    <s v="EJES"/>
    <x v="2"/>
    <x v="2"/>
    <x v="22"/>
  </r>
  <r>
    <s v="EJES"/>
    <x v="14"/>
    <x v="14"/>
    <x v="29"/>
  </r>
  <r>
    <s v="EJES"/>
    <x v="14"/>
    <x v="14"/>
    <x v="29"/>
  </r>
  <r>
    <s v="EJES"/>
    <x v="0"/>
    <x v="0"/>
    <x v="0"/>
  </r>
  <r>
    <s v="EJES"/>
    <x v="0"/>
    <x v="0"/>
    <x v="0"/>
  </r>
  <r>
    <s v="EJES"/>
    <x v="0"/>
    <x v="0"/>
    <x v="30"/>
  </r>
  <r>
    <s v="EJES"/>
    <x v="0"/>
    <x v="0"/>
    <x v="0"/>
  </r>
  <r>
    <s v="EJES"/>
    <x v="0"/>
    <x v="0"/>
    <x v="31"/>
  </r>
  <r>
    <s v="EJES"/>
    <x v="0"/>
    <x v="0"/>
    <x v="32"/>
  </r>
  <r>
    <s v="EJES"/>
    <x v="15"/>
    <x v="15"/>
    <x v="33"/>
  </r>
  <r>
    <s v="EJES"/>
    <x v="16"/>
    <x v="16"/>
    <x v="34"/>
  </r>
  <r>
    <s v="EJES"/>
    <x v="15"/>
    <x v="15"/>
    <x v="35"/>
  </r>
  <r>
    <s v="EJES"/>
    <x v="15"/>
    <x v="15"/>
    <x v="36"/>
  </r>
  <r>
    <s v="EJES"/>
    <x v="16"/>
    <x v="16"/>
    <x v="37"/>
  </r>
  <r>
    <s v="EJES"/>
    <x v="17"/>
    <x v="17"/>
    <x v="38"/>
  </r>
  <r>
    <s v="EJES"/>
    <x v="17"/>
    <x v="17"/>
    <x v="39"/>
  </r>
  <r>
    <s v="EJES"/>
    <x v="18"/>
    <x v="18"/>
    <x v="40"/>
  </r>
  <r>
    <s v="EJES"/>
    <x v="19"/>
    <x v="19"/>
    <x v="41"/>
  </r>
  <r>
    <s v="EJES"/>
    <x v="20"/>
    <x v="20"/>
    <x v="42"/>
  </r>
  <r>
    <s v="EJES"/>
    <x v="21"/>
    <x v="21"/>
    <x v="43"/>
  </r>
  <r>
    <s v="EJES"/>
    <x v="22"/>
    <x v="22"/>
    <x v="44"/>
  </r>
  <r>
    <s v="EJES"/>
    <x v="23"/>
    <x v="23"/>
    <x v="45"/>
  </r>
  <r>
    <s v="EJES"/>
    <x v="23"/>
    <x v="23"/>
    <x v="46"/>
  </r>
  <r>
    <s v="EJES"/>
    <x v="23"/>
    <x v="23"/>
    <x v="47"/>
  </r>
  <r>
    <s v="EJES"/>
    <x v="23"/>
    <x v="23"/>
    <x v="48"/>
  </r>
  <r>
    <s v="SALUD"/>
    <x v="24"/>
    <x v="24"/>
    <x v="49"/>
  </r>
  <r>
    <s v="SALUD"/>
    <x v="24"/>
    <x v="24"/>
    <x v="50"/>
  </r>
  <r>
    <s v="SALUD"/>
    <x v="24"/>
    <x v="24"/>
    <x v="51"/>
  </r>
  <r>
    <s v="SALUD"/>
    <x v="25"/>
    <x v="25"/>
    <x v="52"/>
  </r>
  <r>
    <s v="SALUD"/>
    <x v="24"/>
    <x v="24"/>
    <x v="53"/>
  </r>
  <r>
    <s v="SALUD"/>
    <x v="26"/>
    <x v="26"/>
    <x v="54"/>
  </r>
  <r>
    <s v="SALUD"/>
    <x v="5"/>
    <x v="5"/>
    <x v="15"/>
  </r>
  <r>
    <s v="SALUD"/>
    <x v="25"/>
    <x v="25"/>
    <x v="55"/>
  </r>
  <r>
    <s v="SALUD"/>
    <x v="5"/>
    <x v="5"/>
    <x v="16"/>
  </r>
  <r>
    <s v="SALUD"/>
    <x v="5"/>
    <x v="5"/>
    <x v="17"/>
  </r>
  <r>
    <s v="SALUD"/>
    <x v="5"/>
    <x v="5"/>
    <x v="18"/>
  </r>
  <r>
    <s v="SALUD"/>
    <x v="27"/>
    <x v="27"/>
    <x v="56"/>
  </r>
  <r>
    <s v="SALUD"/>
    <x v="27"/>
    <x v="27"/>
    <x v="57"/>
  </r>
  <r>
    <s v="SALUD"/>
    <x v="27"/>
    <x v="27"/>
    <x v="58"/>
  </r>
  <r>
    <s v="SALUD"/>
    <x v="24"/>
    <x v="24"/>
    <x v="59"/>
  </r>
  <r>
    <s v="SALUD"/>
    <x v="24"/>
    <x v="24"/>
    <x v="60"/>
  </r>
  <r>
    <s v="SALUD"/>
    <x v="28"/>
    <x v="28"/>
    <x v="61"/>
  </r>
  <r>
    <s v="SALUD"/>
    <x v="28"/>
    <x v="28"/>
    <x v="62"/>
  </r>
  <r>
    <s v="SALUD"/>
    <x v="28"/>
    <x v="28"/>
    <x v="62"/>
  </r>
  <r>
    <s v="SALUD"/>
    <x v="28"/>
    <x v="28"/>
    <x v="61"/>
  </r>
  <r>
    <s v="SALUD"/>
    <x v="28"/>
    <x v="28"/>
    <x v="62"/>
  </r>
  <r>
    <s v="SALUD"/>
    <x v="28"/>
    <x v="28"/>
    <x v="61"/>
  </r>
  <r>
    <s v="SALUD"/>
    <x v="29"/>
    <x v="29"/>
    <x v="63"/>
  </r>
  <r>
    <s v="SALUD"/>
    <x v="29"/>
    <x v="29"/>
    <x v="63"/>
  </r>
  <r>
    <s v="SALUD"/>
    <x v="29"/>
    <x v="29"/>
    <x v="63"/>
  </r>
  <r>
    <s v="SALUD"/>
    <x v="29"/>
    <x v="29"/>
    <x v="63"/>
  </r>
  <r>
    <s v="SALUD"/>
    <x v="28"/>
    <x v="28"/>
    <x v="61"/>
  </r>
  <r>
    <s v="SALUD"/>
    <x v="28"/>
    <x v="28"/>
    <x v="61"/>
  </r>
  <r>
    <s v="SALUD"/>
    <x v="28"/>
    <x v="28"/>
    <x v="62"/>
  </r>
  <r>
    <s v="SALUD"/>
    <x v="28"/>
    <x v="28"/>
    <x v="62"/>
  </r>
  <r>
    <s v="SALUD"/>
    <x v="28"/>
    <x v="28"/>
    <x v="62"/>
  </r>
  <r>
    <s v="SALUD"/>
    <x v="28"/>
    <x v="28"/>
    <x v="62"/>
  </r>
  <r>
    <s v="SALUD"/>
    <x v="30"/>
    <x v="30"/>
    <x v="64"/>
  </r>
  <r>
    <s v="SALUD"/>
    <x v="30"/>
    <x v="30"/>
    <x v="65"/>
  </r>
  <r>
    <s v="SALUD"/>
    <x v="30"/>
    <x v="30"/>
    <x v="66"/>
  </r>
  <r>
    <s v="SALUD"/>
    <x v="30"/>
    <x v="30"/>
    <x v="67"/>
  </r>
  <r>
    <s v="SALUD"/>
    <x v="30"/>
    <x v="30"/>
    <x v="68"/>
  </r>
  <r>
    <s v="SALUD"/>
    <x v="31"/>
    <x v="31"/>
    <x v="69"/>
  </r>
  <r>
    <s v="SALUD"/>
    <x v="27"/>
    <x v="27"/>
    <x v="70"/>
  </r>
  <r>
    <s v="SALUD"/>
    <x v="27"/>
    <x v="27"/>
    <x v="70"/>
  </r>
  <r>
    <s v="SALUD"/>
    <x v="6"/>
    <x v="6"/>
    <x v="19"/>
  </r>
  <r>
    <s v="SALUD"/>
    <x v="32"/>
    <x v="32"/>
    <x v="71"/>
  </r>
  <r>
    <s v="SALUD"/>
    <x v="11"/>
    <x v="11"/>
    <x v="26"/>
  </r>
  <r>
    <s v="SALUD"/>
    <x v="11"/>
    <x v="11"/>
    <x v="25"/>
  </r>
  <r>
    <s v="SALUD"/>
    <x v="11"/>
    <x v="11"/>
    <x v="72"/>
  </r>
  <r>
    <s v="SALUD"/>
    <x v="11"/>
    <x v="11"/>
    <x v="73"/>
  </r>
  <r>
    <s v="SALUD"/>
    <x v="8"/>
    <x v="8"/>
    <x v="74"/>
  </r>
  <r>
    <s v="SALUD"/>
    <x v="10"/>
    <x v="10"/>
    <x v="75"/>
  </r>
  <r>
    <s v="SALUD"/>
    <x v="4"/>
    <x v="4"/>
    <x v="13"/>
  </r>
  <r>
    <s v="SALUD"/>
    <x v="4"/>
    <x v="4"/>
    <x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14" firstHeaderRow="1" firstDataRow="1" firstDataCol="2"/>
  <pivotFields count="4">
    <pivotField dataField="1" showAll="0"/>
    <pivotField axis="axisRow" outline="0" showAll="0" defaultSubtotal="0">
      <items count="33">
        <item x="8"/>
        <item x="32"/>
        <item x="0"/>
        <item x="1"/>
        <item x="23"/>
        <item x="2"/>
        <item x="30"/>
        <item x="3"/>
        <item x="7"/>
        <item x="28"/>
        <item x="6"/>
        <item x="29"/>
        <item x="4"/>
        <item x="5"/>
        <item x="24"/>
        <item x="25"/>
        <item x="27"/>
        <item x="26"/>
        <item x="31"/>
        <item x="10"/>
        <item x="14"/>
        <item x="15"/>
        <item x="16"/>
        <item x="17"/>
        <item x="9"/>
        <item x="13"/>
        <item x="12"/>
        <item x="11"/>
        <item x="18"/>
        <item x="19"/>
        <item x="20"/>
        <item x="21"/>
        <item x="22"/>
      </items>
    </pivotField>
    <pivotField axis="axisRow" showAll="0">
      <items count="34">
        <item x="7"/>
        <item x="10"/>
        <item x="14"/>
        <item x="21"/>
        <item x="19"/>
        <item x="9"/>
        <item x="0"/>
        <item x="25"/>
        <item x="24"/>
        <item x="15"/>
        <item x="3"/>
        <item x="32"/>
        <item x="17"/>
        <item x="29"/>
        <item x="26"/>
        <item x="11"/>
        <item x="6"/>
        <item x="28"/>
        <item x="20"/>
        <item x="23"/>
        <item x="22"/>
        <item x="30"/>
        <item x="1"/>
        <item x="8"/>
        <item x="31"/>
        <item x="16"/>
        <item x="13"/>
        <item x="12"/>
        <item x="18"/>
        <item x="27"/>
        <item x="4"/>
        <item x="5"/>
        <item x="2"/>
        <item t="default"/>
      </items>
    </pivotField>
    <pivotField axis="axisRow" showAll="0">
      <items count="77">
        <item x="20"/>
        <item x="75"/>
        <item x="7"/>
        <item x="47"/>
        <item x="48"/>
        <item x="45"/>
        <item x="72"/>
        <item x="66"/>
        <item x="65"/>
        <item x="68"/>
        <item x="67"/>
        <item x="53"/>
        <item x="46"/>
        <item x="50"/>
        <item x="16"/>
        <item x="18"/>
        <item x="64"/>
        <item x="17"/>
        <item x="70"/>
        <item x="49"/>
        <item x="11"/>
        <item x="30"/>
        <item x="31"/>
        <item x="29"/>
        <item x="73"/>
        <item x="43"/>
        <item x="41"/>
        <item x="22"/>
        <item x="0"/>
        <item x="51"/>
        <item x="54"/>
        <item x="25"/>
        <item x="26"/>
        <item x="36"/>
        <item x="38"/>
        <item x="71"/>
        <item x="63"/>
        <item x="19"/>
        <item x="61"/>
        <item x="42"/>
        <item x="32"/>
        <item x="44"/>
        <item x="24"/>
        <item x="1"/>
        <item x="56"/>
        <item x="57"/>
        <item x="21"/>
        <item x="23"/>
        <item x="34"/>
        <item x="5"/>
        <item x="8"/>
        <item x="37"/>
        <item x="28"/>
        <item x="27"/>
        <item x="55"/>
        <item x="52"/>
        <item x="60"/>
        <item x="59"/>
        <item x="62"/>
        <item x="69"/>
        <item x="39"/>
        <item x="40"/>
        <item x="33"/>
        <item x="14"/>
        <item x="74"/>
        <item x="35"/>
        <item x="58"/>
        <item x="13"/>
        <item x="15"/>
        <item x="2"/>
        <item x="9"/>
        <item x="10"/>
        <item x="6"/>
        <item x="3"/>
        <item x="4"/>
        <item x="12"/>
        <item t="default"/>
      </items>
    </pivotField>
  </pivotFields>
  <rowFields count="3">
    <field x="1"/>
    <field x="2"/>
    <field x="3"/>
  </rowFields>
  <rowItems count="111">
    <i>
      <x/>
      <x v="23"/>
    </i>
    <i r="2">
      <x v="46"/>
    </i>
    <i r="2">
      <x v="64"/>
    </i>
    <i>
      <x v="1"/>
      <x v="11"/>
    </i>
    <i r="2">
      <x v="35"/>
    </i>
    <i>
      <x v="2"/>
      <x v="6"/>
    </i>
    <i r="2">
      <x v="21"/>
    </i>
    <i r="2">
      <x v="22"/>
    </i>
    <i r="2">
      <x v="28"/>
    </i>
    <i r="2">
      <x v="40"/>
    </i>
    <i>
      <x v="3"/>
      <x v="22"/>
    </i>
    <i r="2">
      <x v="42"/>
    </i>
    <i r="2">
      <x v="43"/>
    </i>
    <i r="2">
      <x v="69"/>
    </i>
    <i>
      <x v="4"/>
      <x v="19"/>
    </i>
    <i r="2">
      <x v="3"/>
    </i>
    <i r="2">
      <x v="4"/>
    </i>
    <i r="2">
      <x v="5"/>
    </i>
    <i r="2">
      <x v="12"/>
    </i>
    <i>
      <x v="5"/>
      <x v="32"/>
    </i>
    <i r="2">
      <x v="2"/>
    </i>
    <i r="2">
      <x v="27"/>
    </i>
    <i r="2">
      <x v="49"/>
    </i>
    <i r="2">
      <x v="50"/>
    </i>
    <i r="2">
      <x v="70"/>
    </i>
    <i r="2">
      <x v="71"/>
    </i>
    <i r="2">
      <x v="72"/>
    </i>
    <i r="2">
      <x v="73"/>
    </i>
    <i r="2">
      <x v="74"/>
    </i>
    <i r="2">
      <x v="75"/>
    </i>
    <i>
      <x v="6"/>
      <x v="21"/>
    </i>
    <i r="2">
      <x v="7"/>
    </i>
    <i r="2">
      <x v="8"/>
    </i>
    <i r="2">
      <x v="9"/>
    </i>
    <i r="2">
      <x v="10"/>
    </i>
    <i r="2">
      <x v="16"/>
    </i>
    <i>
      <x v="7"/>
      <x v="10"/>
    </i>
    <i r="2">
      <x v="20"/>
    </i>
    <i>
      <x v="8"/>
      <x/>
    </i>
    <i r="2">
      <x/>
    </i>
    <i>
      <x v="9"/>
      <x v="17"/>
    </i>
    <i r="2">
      <x v="38"/>
    </i>
    <i r="2">
      <x v="58"/>
    </i>
    <i>
      <x v="10"/>
      <x v="16"/>
    </i>
    <i r="2">
      <x v="37"/>
    </i>
    <i>
      <x v="11"/>
      <x v="13"/>
    </i>
    <i r="2">
      <x v="36"/>
    </i>
    <i>
      <x v="12"/>
      <x v="30"/>
    </i>
    <i r="2">
      <x v="63"/>
    </i>
    <i r="2">
      <x v="67"/>
    </i>
    <i>
      <x v="13"/>
      <x v="31"/>
    </i>
    <i r="2">
      <x v="14"/>
    </i>
    <i r="2">
      <x v="15"/>
    </i>
    <i r="2">
      <x v="17"/>
    </i>
    <i r="2">
      <x v="68"/>
    </i>
    <i>
      <x v="14"/>
      <x v="8"/>
    </i>
    <i r="2">
      <x v="11"/>
    </i>
    <i r="2">
      <x v="13"/>
    </i>
    <i r="2">
      <x v="19"/>
    </i>
    <i r="2">
      <x v="29"/>
    </i>
    <i r="2">
      <x v="56"/>
    </i>
    <i r="2">
      <x v="57"/>
    </i>
    <i>
      <x v="15"/>
      <x v="7"/>
    </i>
    <i r="2">
      <x v="54"/>
    </i>
    <i r="2">
      <x v="55"/>
    </i>
    <i>
      <x v="16"/>
      <x v="29"/>
    </i>
    <i r="2">
      <x v="18"/>
    </i>
    <i r="2">
      <x v="44"/>
    </i>
    <i r="2">
      <x v="45"/>
    </i>
    <i r="2">
      <x v="66"/>
    </i>
    <i>
      <x v="17"/>
      <x v="14"/>
    </i>
    <i r="2">
      <x v="30"/>
    </i>
    <i>
      <x v="18"/>
      <x v="24"/>
    </i>
    <i r="2">
      <x v="59"/>
    </i>
    <i>
      <x v="19"/>
      <x v="1"/>
    </i>
    <i r="2">
      <x v="1"/>
    </i>
    <i r="2">
      <x v="47"/>
    </i>
    <i>
      <x v="20"/>
      <x v="2"/>
    </i>
    <i r="2">
      <x v="23"/>
    </i>
    <i>
      <x v="21"/>
      <x v="9"/>
    </i>
    <i r="2">
      <x v="33"/>
    </i>
    <i r="2">
      <x v="62"/>
    </i>
    <i r="2">
      <x v="65"/>
    </i>
    <i>
      <x v="22"/>
      <x v="25"/>
    </i>
    <i r="2">
      <x v="48"/>
    </i>
    <i r="2">
      <x v="51"/>
    </i>
    <i>
      <x v="23"/>
      <x v="12"/>
    </i>
    <i r="2">
      <x v="34"/>
    </i>
    <i r="2">
      <x v="60"/>
    </i>
    <i>
      <x v="24"/>
      <x v="5"/>
    </i>
    <i r="2">
      <x v="27"/>
    </i>
    <i>
      <x v="25"/>
      <x v="26"/>
    </i>
    <i r="2">
      <x v="52"/>
    </i>
    <i>
      <x v="26"/>
      <x v="27"/>
    </i>
    <i r="2">
      <x v="53"/>
    </i>
    <i>
      <x v="27"/>
      <x v="15"/>
    </i>
    <i r="2">
      <x v="6"/>
    </i>
    <i r="2">
      <x v="24"/>
    </i>
    <i r="2">
      <x v="31"/>
    </i>
    <i r="2">
      <x v="32"/>
    </i>
    <i>
      <x v="28"/>
      <x v="28"/>
    </i>
    <i r="2">
      <x v="61"/>
    </i>
    <i>
      <x v="29"/>
      <x v="4"/>
    </i>
    <i r="2">
      <x v="26"/>
    </i>
    <i>
      <x v="30"/>
      <x v="18"/>
    </i>
    <i r="2">
      <x v="39"/>
    </i>
    <i>
      <x v="31"/>
      <x v="3"/>
    </i>
    <i r="2">
      <x v="25"/>
    </i>
    <i>
      <x v="32"/>
      <x v="20"/>
    </i>
    <i r="2">
      <x v="41"/>
    </i>
    <i t="grand">
      <x/>
    </i>
  </rowItems>
  <colItems count="1">
    <i/>
  </colItems>
  <dataFields count="1">
    <dataField name="Cuenta de HOJA" fld="0" subtotal="count" baseField="0" baseItem="0"/>
  </dataFields>
  <formats count="147">
    <format dxfId="146">
      <pivotArea type="all" dataOnly="0" outline="0" fieldPosition="0"/>
    </format>
    <format dxfId="145">
      <pivotArea field="1" type="button" dataOnly="0" labelOnly="1" outline="0" axis="axisRow" fieldPosition="0"/>
    </format>
    <format dxfId="144">
      <pivotArea dataOnly="0" labelOnly="1" fieldPosition="0">
        <references count="1">
          <reference field="1" count="0"/>
        </references>
      </pivotArea>
    </format>
    <format dxfId="143">
      <pivotArea dataOnly="0" labelOnly="1" grandRow="1" outline="0" fieldPosition="0"/>
    </format>
    <format dxfId="142">
      <pivotArea dataOnly="0" labelOnly="1" fieldPosition="0">
        <references count="2">
          <reference field="1" count="1" selected="0">
            <x v="0"/>
          </reference>
          <reference field="2" count="1">
            <x v="23"/>
          </reference>
        </references>
      </pivotArea>
    </format>
    <format dxfId="141">
      <pivotArea dataOnly="0" labelOnly="1" fieldPosition="0">
        <references count="2">
          <reference field="1" count="1" selected="0">
            <x v="1"/>
          </reference>
          <reference field="2" count="1">
            <x v="11"/>
          </reference>
        </references>
      </pivotArea>
    </format>
    <format dxfId="140">
      <pivotArea dataOnly="0" labelOnly="1" fieldPosition="0">
        <references count="2">
          <reference field="1" count="1" selected="0">
            <x v="2"/>
          </reference>
          <reference field="2" count="1">
            <x v="6"/>
          </reference>
        </references>
      </pivotArea>
    </format>
    <format dxfId="139">
      <pivotArea dataOnly="0" labelOnly="1" fieldPosition="0">
        <references count="2">
          <reference field="1" count="1" selected="0">
            <x v="3"/>
          </reference>
          <reference field="2" count="1">
            <x v="22"/>
          </reference>
        </references>
      </pivotArea>
    </format>
    <format dxfId="138">
      <pivotArea dataOnly="0" labelOnly="1" fieldPosition="0">
        <references count="2">
          <reference field="1" count="1" selected="0">
            <x v="4"/>
          </reference>
          <reference field="2" count="1">
            <x v="19"/>
          </reference>
        </references>
      </pivotArea>
    </format>
    <format dxfId="137">
      <pivotArea dataOnly="0" labelOnly="1" fieldPosition="0">
        <references count="2">
          <reference field="1" count="1" selected="0">
            <x v="5"/>
          </reference>
          <reference field="2" count="1">
            <x v="32"/>
          </reference>
        </references>
      </pivotArea>
    </format>
    <format dxfId="136">
      <pivotArea dataOnly="0" labelOnly="1" fieldPosition="0">
        <references count="2">
          <reference field="1" count="1" selected="0">
            <x v="6"/>
          </reference>
          <reference field="2" count="1">
            <x v="21"/>
          </reference>
        </references>
      </pivotArea>
    </format>
    <format dxfId="135">
      <pivotArea dataOnly="0" labelOnly="1" fieldPosition="0">
        <references count="2">
          <reference field="1" count="1" selected="0">
            <x v="7"/>
          </reference>
          <reference field="2" count="1">
            <x v="10"/>
          </reference>
        </references>
      </pivotArea>
    </format>
    <format dxfId="134">
      <pivotArea dataOnly="0" labelOnly="1" fieldPosition="0">
        <references count="2">
          <reference field="1" count="1" selected="0">
            <x v="8"/>
          </reference>
          <reference field="2" count="1">
            <x v="0"/>
          </reference>
        </references>
      </pivotArea>
    </format>
    <format dxfId="133">
      <pivotArea dataOnly="0" labelOnly="1" fieldPosition="0">
        <references count="2">
          <reference field="1" count="1" selected="0">
            <x v="9"/>
          </reference>
          <reference field="2" count="1">
            <x v="17"/>
          </reference>
        </references>
      </pivotArea>
    </format>
    <format dxfId="132">
      <pivotArea dataOnly="0" labelOnly="1" fieldPosition="0">
        <references count="2">
          <reference field="1" count="1" selected="0">
            <x v="10"/>
          </reference>
          <reference field="2" count="1">
            <x v="16"/>
          </reference>
        </references>
      </pivotArea>
    </format>
    <format dxfId="131">
      <pivotArea dataOnly="0" labelOnly="1" fieldPosition="0">
        <references count="2">
          <reference field="1" count="1" selected="0">
            <x v="11"/>
          </reference>
          <reference field="2" count="1">
            <x v="13"/>
          </reference>
        </references>
      </pivotArea>
    </format>
    <format dxfId="130">
      <pivotArea dataOnly="0" labelOnly="1" fieldPosition="0">
        <references count="2">
          <reference field="1" count="1" selected="0">
            <x v="12"/>
          </reference>
          <reference field="2" count="1">
            <x v="30"/>
          </reference>
        </references>
      </pivotArea>
    </format>
    <format dxfId="129">
      <pivotArea dataOnly="0" labelOnly="1" fieldPosition="0">
        <references count="2">
          <reference field="1" count="1" selected="0">
            <x v="13"/>
          </reference>
          <reference field="2" count="1">
            <x v="31"/>
          </reference>
        </references>
      </pivotArea>
    </format>
    <format dxfId="128">
      <pivotArea dataOnly="0" labelOnly="1" fieldPosition="0">
        <references count="2">
          <reference field="1" count="1" selected="0">
            <x v="14"/>
          </reference>
          <reference field="2" count="1">
            <x v="8"/>
          </reference>
        </references>
      </pivotArea>
    </format>
    <format dxfId="127">
      <pivotArea dataOnly="0" labelOnly="1" fieldPosition="0">
        <references count="2">
          <reference field="1" count="1" selected="0">
            <x v="15"/>
          </reference>
          <reference field="2" count="1">
            <x v="7"/>
          </reference>
        </references>
      </pivotArea>
    </format>
    <format dxfId="126">
      <pivotArea dataOnly="0" labelOnly="1" fieldPosition="0">
        <references count="2">
          <reference field="1" count="1" selected="0">
            <x v="16"/>
          </reference>
          <reference field="2" count="1">
            <x v="29"/>
          </reference>
        </references>
      </pivotArea>
    </format>
    <format dxfId="125">
      <pivotArea dataOnly="0" labelOnly="1" fieldPosition="0">
        <references count="2">
          <reference field="1" count="1" selected="0">
            <x v="17"/>
          </reference>
          <reference field="2" count="1">
            <x v="14"/>
          </reference>
        </references>
      </pivotArea>
    </format>
    <format dxfId="124">
      <pivotArea dataOnly="0" labelOnly="1" fieldPosition="0">
        <references count="2">
          <reference field="1" count="1" selected="0">
            <x v="18"/>
          </reference>
          <reference field="2" count="1">
            <x v="24"/>
          </reference>
        </references>
      </pivotArea>
    </format>
    <format dxfId="123">
      <pivotArea dataOnly="0" labelOnly="1" fieldPosition="0">
        <references count="2">
          <reference field="1" count="1" selected="0">
            <x v="19"/>
          </reference>
          <reference field="2" count="1">
            <x v="1"/>
          </reference>
        </references>
      </pivotArea>
    </format>
    <format dxfId="122">
      <pivotArea dataOnly="0" labelOnly="1" fieldPosition="0">
        <references count="2">
          <reference field="1" count="1" selected="0">
            <x v="20"/>
          </reference>
          <reference field="2" count="1">
            <x v="2"/>
          </reference>
        </references>
      </pivotArea>
    </format>
    <format dxfId="121">
      <pivotArea dataOnly="0" labelOnly="1" fieldPosition="0">
        <references count="2">
          <reference field="1" count="1" selected="0">
            <x v="21"/>
          </reference>
          <reference field="2" count="1">
            <x v="9"/>
          </reference>
        </references>
      </pivotArea>
    </format>
    <format dxfId="120">
      <pivotArea dataOnly="0" labelOnly="1" fieldPosition="0">
        <references count="2">
          <reference field="1" count="1" selected="0">
            <x v="22"/>
          </reference>
          <reference field="2" count="1">
            <x v="25"/>
          </reference>
        </references>
      </pivotArea>
    </format>
    <format dxfId="119">
      <pivotArea dataOnly="0" labelOnly="1" fieldPosition="0">
        <references count="2">
          <reference field="1" count="1" selected="0">
            <x v="23"/>
          </reference>
          <reference field="2" count="1">
            <x v="12"/>
          </reference>
        </references>
      </pivotArea>
    </format>
    <format dxfId="118">
      <pivotArea dataOnly="0" labelOnly="1" fieldPosition="0">
        <references count="2">
          <reference field="1" count="1" selected="0">
            <x v="24"/>
          </reference>
          <reference field="2" count="1">
            <x v="5"/>
          </reference>
        </references>
      </pivotArea>
    </format>
    <format dxfId="117">
      <pivotArea dataOnly="0" labelOnly="1" fieldPosition="0">
        <references count="2">
          <reference field="1" count="1" selected="0">
            <x v="25"/>
          </reference>
          <reference field="2" count="1">
            <x v="26"/>
          </reference>
        </references>
      </pivotArea>
    </format>
    <format dxfId="116">
      <pivotArea dataOnly="0" labelOnly="1" fieldPosition="0">
        <references count="2">
          <reference field="1" count="1" selected="0">
            <x v="26"/>
          </reference>
          <reference field="2" count="1">
            <x v="27"/>
          </reference>
        </references>
      </pivotArea>
    </format>
    <format dxfId="115">
      <pivotArea dataOnly="0" labelOnly="1" fieldPosition="0">
        <references count="2">
          <reference field="1" count="1" selected="0">
            <x v="27"/>
          </reference>
          <reference field="2" count="1">
            <x v="15"/>
          </reference>
        </references>
      </pivotArea>
    </format>
    <format dxfId="114">
      <pivotArea dataOnly="0" labelOnly="1" fieldPosition="0">
        <references count="2">
          <reference field="1" count="1" selected="0">
            <x v="28"/>
          </reference>
          <reference field="2" count="1">
            <x v="28"/>
          </reference>
        </references>
      </pivotArea>
    </format>
    <format dxfId="113">
      <pivotArea dataOnly="0" labelOnly="1" fieldPosition="0">
        <references count="2">
          <reference field="1" count="1" selected="0">
            <x v="29"/>
          </reference>
          <reference field="2" count="1">
            <x v="4"/>
          </reference>
        </references>
      </pivotArea>
    </format>
    <format dxfId="112">
      <pivotArea dataOnly="0" labelOnly="1" fieldPosition="0">
        <references count="2">
          <reference field="1" count="1" selected="0">
            <x v="30"/>
          </reference>
          <reference field="2" count="1">
            <x v="18"/>
          </reference>
        </references>
      </pivotArea>
    </format>
    <format dxfId="111">
      <pivotArea dataOnly="0" labelOnly="1" fieldPosition="0">
        <references count="2">
          <reference field="1" count="1" selected="0">
            <x v="31"/>
          </reference>
          <reference field="2" count="1">
            <x v="3"/>
          </reference>
        </references>
      </pivotArea>
    </format>
    <format dxfId="110">
      <pivotArea dataOnly="0" labelOnly="1" fieldPosition="0">
        <references count="2">
          <reference field="1" count="1" selected="0">
            <x v="32"/>
          </reference>
          <reference field="2" count="1">
            <x v="20"/>
          </reference>
        </references>
      </pivotArea>
    </format>
    <format dxfId="109">
      <pivotArea dataOnly="0" labelOnly="1" fieldPosition="0">
        <references count="3">
          <reference field="1" count="1" selected="0">
            <x v="0"/>
          </reference>
          <reference field="2" count="1" selected="0">
            <x v="23"/>
          </reference>
          <reference field="3" count="2">
            <x v="46"/>
            <x v="64"/>
          </reference>
        </references>
      </pivotArea>
    </format>
    <format dxfId="108">
      <pivotArea dataOnly="0" labelOnly="1" fieldPosition="0">
        <references count="3">
          <reference field="1" count="1" selected="0">
            <x v="1"/>
          </reference>
          <reference field="2" count="1" selected="0">
            <x v="11"/>
          </reference>
          <reference field="3" count="1">
            <x v="35"/>
          </reference>
        </references>
      </pivotArea>
    </format>
    <format dxfId="107">
      <pivotArea dataOnly="0" labelOnly="1" fieldPosition="0">
        <references count="3">
          <reference field="1" count="1" selected="0">
            <x v="2"/>
          </reference>
          <reference field="2" count="1" selected="0">
            <x v="6"/>
          </reference>
          <reference field="3" count="4">
            <x v="21"/>
            <x v="22"/>
            <x v="28"/>
            <x v="40"/>
          </reference>
        </references>
      </pivotArea>
    </format>
    <format dxfId="106">
      <pivotArea dataOnly="0" labelOnly="1" fieldPosition="0">
        <references count="3">
          <reference field="1" count="1" selected="0">
            <x v="3"/>
          </reference>
          <reference field="2" count="1" selected="0">
            <x v="22"/>
          </reference>
          <reference field="3" count="3">
            <x v="42"/>
            <x v="43"/>
            <x v="69"/>
          </reference>
        </references>
      </pivotArea>
    </format>
    <format dxfId="105">
      <pivotArea dataOnly="0" labelOnly="1" fieldPosition="0">
        <references count="3">
          <reference field="1" count="1" selected="0">
            <x v="4"/>
          </reference>
          <reference field="2" count="1" selected="0">
            <x v="19"/>
          </reference>
          <reference field="3" count="4">
            <x v="3"/>
            <x v="4"/>
            <x v="5"/>
            <x v="12"/>
          </reference>
        </references>
      </pivotArea>
    </format>
    <format dxfId="104">
      <pivotArea dataOnly="0" labelOnly="1" fieldPosition="0">
        <references count="3">
          <reference field="1" count="1" selected="0">
            <x v="5"/>
          </reference>
          <reference field="2" count="1" selected="0">
            <x v="32"/>
          </reference>
          <reference field="3" count="10">
            <x v="2"/>
            <x v="27"/>
            <x v="49"/>
            <x v="50"/>
            <x v="70"/>
            <x v="71"/>
            <x v="72"/>
            <x v="73"/>
            <x v="74"/>
            <x v="75"/>
          </reference>
        </references>
      </pivotArea>
    </format>
    <format dxfId="103">
      <pivotArea dataOnly="0" labelOnly="1" fieldPosition="0">
        <references count="3">
          <reference field="1" count="1" selected="0">
            <x v="6"/>
          </reference>
          <reference field="2" count="1" selected="0">
            <x v="21"/>
          </reference>
          <reference field="3" count="5">
            <x v="7"/>
            <x v="8"/>
            <x v="9"/>
            <x v="10"/>
            <x v="16"/>
          </reference>
        </references>
      </pivotArea>
    </format>
    <format dxfId="102">
      <pivotArea dataOnly="0" labelOnly="1" fieldPosition="0">
        <references count="3">
          <reference field="1" count="1" selected="0">
            <x v="7"/>
          </reference>
          <reference field="2" count="1" selected="0">
            <x v="10"/>
          </reference>
          <reference field="3" count="1">
            <x v="20"/>
          </reference>
        </references>
      </pivotArea>
    </format>
    <format dxfId="101">
      <pivotArea dataOnly="0" labelOnly="1" fieldPosition="0">
        <references count="3">
          <reference field="1" count="1" selected="0">
            <x v="8"/>
          </reference>
          <reference field="2" count="1" selected="0">
            <x v="0"/>
          </reference>
          <reference field="3" count="1">
            <x v="0"/>
          </reference>
        </references>
      </pivotArea>
    </format>
    <format dxfId="100">
      <pivotArea dataOnly="0" labelOnly="1" fieldPosition="0">
        <references count="3">
          <reference field="1" count="1" selected="0">
            <x v="9"/>
          </reference>
          <reference field="2" count="1" selected="0">
            <x v="17"/>
          </reference>
          <reference field="3" count="2">
            <x v="38"/>
            <x v="58"/>
          </reference>
        </references>
      </pivotArea>
    </format>
    <format dxfId="99">
      <pivotArea dataOnly="0" labelOnly="1" fieldPosition="0">
        <references count="3">
          <reference field="1" count="1" selected="0">
            <x v="10"/>
          </reference>
          <reference field="2" count="1" selected="0">
            <x v="16"/>
          </reference>
          <reference field="3" count="1">
            <x v="37"/>
          </reference>
        </references>
      </pivotArea>
    </format>
    <format dxfId="98">
      <pivotArea dataOnly="0" labelOnly="1" fieldPosition="0">
        <references count="3">
          <reference field="1" count="1" selected="0">
            <x v="11"/>
          </reference>
          <reference field="2" count="1" selected="0">
            <x v="13"/>
          </reference>
          <reference field="3" count="1">
            <x v="36"/>
          </reference>
        </references>
      </pivotArea>
    </format>
    <format dxfId="97">
      <pivotArea dataOnly="0" labelOnly="1" fieldPosition="0">
        <references count="3">
          <reference field="1" count="1" selected="0">
            <x v="12"/>
          </reference>
          <reference field="2" count="1" selected="0">
            <x v="30"/>
          </reference>
          <reference field="3" count="2">
            <x v="63"/>
            <x v="67"/>
          </reference>
        </references>
      </pivotArea>
    </format>
    <format dxfId="96">
      <pivotArea dataOnly="0" labelOnly="1" fieldPosition="0">
        <references count="3">
          <reference field="1" count="1" selected="0">
            <x v="13"/>
          </reference>
          <reference field="2" count="1" selected="0">
            <x v="31"/>
          </reference>
          <reference field="3" count="4">
            <x v="14"/>
            <x v="15"/>
            <x v="17"/>
            <x v="68"/>
          </reference>
        </references>
      </pivotArea>
    </format>
    <format dxfId="95">
      <pivotArea dataOnly="0" labelOnly="1" fieldPosition="0">
        <references count="3">
          <reference field="1" count="1" selected="0">
            <x v="14"/>
          </reference>
          <reference field="2" count="1" selected="0">
            <x v="8"/>
          </reference>
          <reference field="3" count="6">
            <x v="11"/>
            <x v="13"/>
            <x v="19"/>
            <x v="29"/>
            <x v="56"/>
            <x v="57"/>
          </reference>
        </references>
      </pivotArea>
    </format>
    <format dxfId="94">
      <pivotArea dataOnly="0" labelOnly="1" fieldPosition="0">
        <references count="3">
          <reference field="1" count="1" selected="0">
            <x v="15"/>
          </reference>
          <reference field="2" count="1" selected="0">
            <x v="7"/>
          </reference>
          <reference field="3" count="2">
            <x v="54"/>
            <x v="55"/>
          </reference>
        </references>
      </pivotArea>
    </format>
    <format dxfId="93">
      <pivotArea dataOnly="0" labelOnly="1" fieldPosition="0">
        <references count="3">
          <reference field="1" count="1" selected="0">
            <x v="16"/>
          </reference>
          <reference field="2" count="1" selected="0">
            <x v="29"/>
          </reference>
          <reference field="3" count="4">
            <x v="18"/>
            <x v="44"/>
            <x v="45"/>
            <x v="66"/>
          </reference>
        </references>
      </pivotArea>
    </format>
    <format dxfId="92">
      <pivotArea dataOnly="0" labelOnly="1" fieldPosition="0">
        <references count="3">
          <reference field="1" count="1" selected="0">
            <x v="17"/>
          </reference>
          <reference field="2" count="1" selected="0">
            <x v="14"/>
          </reference>
          <reference field="3" count="1">
            <x v="30"/>
          </reference>
        </references>
      </pivotArea>
    </format>
    <format dxfId="91">
      <pivotArea dataOnly="0" labelOnly="1" fieldPosition="0">
        <references count="3">
          <reference field="1" count="1" selected="0">
            <x v="18"/>
          </reference>
          <reference field="2" count="1" selected="0">
            <x v="24"/>
          </reference>
          <reference field="3" count="1">
            <x v="59"/>
          </reference>
        </references>
      </pivotArea>
    </format>
    <format dxfId="90">
      <pivotArea dataOnly="0" labelOnly="1" fieldPosition="0">
        <references count="3">
          <reference field="1" count="1" selected="0">
            <x v="19"/>
          </reference>
          <reference field="2" count="1" selected="0">
            <x v="1"/>
          </reference>
          <reference field="3" count="2">
            <x v="1"/>
            <x v="47"/>
          </reference>
        </references>
      </pivotArea>
    </format>
    <format dxfId="89">
      <pivotArea dataOnly="0" labelOnly="1" fieldPosition="0">
        <references count="3">
          <reference field="1" count="1" selected="0">
            <x v="20"/>
          </reference>
          <reference field="2" count="1" selected="0">
            <x v="2"/>
          </reference>
          <reference field="3" count="1">
            <x v="23"/>
          </reference>
        </references>
      </pivotArea>
    </format>
    <format dxfId="88">
      <pivotArea dataOnly="0" labelOnly="1" fieldPosition="0">
        <references count="3">
          <reference field="1" count="1" selected="0">
            <x v="21"/>
          </reference>
          <reference field="2" count="1" selected="0">
            <x v="9"/>
          </reference>
          <reference field="3" count="3">
            <x v="33"/>
            <x v="62"/>
            <x v="65"/>
          </reference>
        </references>
      </pivotArea>
    </format>
    <format dxfId="87">
      <pivotArea dataOnly="0" labelOnly="1" fieldPosition="0">
        <references count="3">
          <reference field="1" count="1" selected="0">
            <x v="22"/>
          </reference>
          <reference field="2" count="1" selected="0">
            <x v="25"/>
          </reference>
          <reference field="3" count="2">
            <x v="48"/>
            <x v="51"/>
          </reference>
        </references>
      </pivotArea>
    </format>
    <format dxfId="86">
      <pivotArea dataOnly="0" labelOnly="1" fieldPosition="0">
        <references count="3">
          <reference field="1" count="1" selected="0">
            <x v="23"/>
          </reference>
          <reference field="2" count="1" selected="0">
            <x v="12"/>
          </reference>
          <reference field="3" count="2">
            <x v="34"/>
            <x v="60"/>
          </reference>
        </references>
      </pivotArea>
    </format>
    <format dxfId="85">
      <pivotArea dataOnly="0" labelOnly="1" fieldPosition="0">
        <references count="3">
          <reference field="1" count="1" selected="0">
            <x v="24"/>
          </reference>
          <reference field="2" count="1" selected="0">
            <x v="5"/>
          </reference>
          <reference field="3" count="1">
            <x v="27"/>
          </reference>
        </references>
      </pivotArea>
    </format>
    <format dxfId="84">
      <pivotArea dataOnly="0" labelOnly="1" fieldPosition="0">
        <references count="3">
          <reference field="1" count="1" selected="0">
            <x v="25"/>
          </reference>
          <reference field="2" count="1" selected="0">
            <x v="26"/>
          </reference>
          <reference field="3" count="1">
            <x v="52"/>
          </reference>
        </references>
      </pivotArea>
    </format>
    <format dxfId="83">
      <pivotArea dataOnly="0" labelOnly="1" fieldPosition="0">
        <references count="3">
          <reference field="1" count="1" selected="0">
            <x v="26"/>
          </reference>
          <reference field="2" count="1" selected="0">
            <x v="27"/>
          </reference>
          <reference field="3" count="1">
            <x v="53"/>
          </reference>
        </references>
      </pivotArea>
    </format>
    <format dxfId="82">
      <pivotArea dataOnly="0" labelOnly="1" fieldPosition="0">
        <references count="3">
          <reference field="1" count="1" selected="0">
            <x v="27"/>
          </reference>
          <reference field="2" count="1" selected="0">
            <x v="15"/>
          </reference>
          <reference field="3" count="4">
            <x v="6"/>
            <x v="24"/>
            <x v="31"/>
            <x v="32"/>
          </reference>
        </references>
      </pivotArea>
    </format>
    <format dxfId="81">
      <pivotArea dataOnly="0" labelOnly="1" fieldPosition="0">
        <references count="3">
          <reference field="1" count="1" selected="0">
            <x v="28"/>
          </reference>
          <reference field="2" count="1" selected="0">
            <x v="28"/>
          </reference>
          <reference field="3" count="1">
            <x v="61"/>
          </reference>
        </references>
      </pivotArea>
    </format>
    <format dxfId="80">
      <pivotArea dataOnly="0" labelOnly="1" fieldPosition="0">
        <references count="3">
          <reference field="1" count="1" selected="0">
            <x v="29"/>
          </reference>
          <reference field="2" count="1" selected="0">
            <x v="4"/>
          </reference>
          <reference field="3" count="1">
            <x v="26"/>
          </reference>
        </references>
      </pivotArea>
    </format>
    <format dxfId="79">
      <pivotArea dataOnly="0" labelOnly="1" fieldPosition="0">
        <references count="3">
          <reference field="1" count="1" selected="0">
            <x v="30"/>
          </reference>
          <reference field="2" count="1" selected="0">
            <x v="18"/>
          </reference>
          <reference field="3" count="1">
            <x v="39"/>
          </reference>
        </references>
      </pivotArea>
    </format>
    <format dxfId="78">
      <pivotArea dataOnly="0" labelOnly="1" fieldPosition="0">
        <references count="3">
          <reference field="1" count="1" selected="0">
            <x v="31"/>
          </reference>
          <reference field="2" count="1" selected="0">
            <x v="3"/>
          </reference>
          <reference field="3" count="1">
            <x v="25"/>
          </reference>
        </references>
      </pivotArea>
    </format>
    <format dxfId="77">
      <pivotArea dataOnly="0" labelOnly="1" fieldPosition="0">
        <references count="3">
          <reference field="1" count="1" selected="0">
            <x v="32"/>
          </reference>
          <reference field="2" count="1" selected="0">
            <x v="20"/>
          </reference>
          <reference field="3" count="1">
            <x v="41"/>
          </reference>
        </references>
      </pivotArea>
    </format>
    <format dxfId="76">
      <pivotArea type="all" dataOnly="0" outline="0" fieldPosition="0"/>
    </format>
    <format dxfId="75">
      <pivotArea outline="0" collapsedLevelsAreSubtotals="1" fieldPosition="0"/>
    </format>
    <format dxfId="74">
      <pivotArea field="1" type="button" dataOnly="0" labelOnly="1" outline="0" axis="axisRow" fieldPosition="0"/>
    </format>
    <format dxfId="73">
      <pivotArea field="2" type="button" dataOnly="0" labelOnly="1" outline="0" axis="axisRow" fieldPosition="1"/>
    </format>
    <format dxfId="72">
      <pivotArea dataOnly="0" labelOnly="1" outline="0" axis="axisValues" fieldPosition="0"/>
    </format>
    <format dxfId="71">
      <pivotArea dataOnly="0" labelOnly="1" fieldPosition="0">
        <references count="1">
          <reference field="1" count="25">
            <x v="0"/>
            <x v="1"/>
            <x v="2"/>
            <x v="3"/>
            <x v="4"/>
            <x v="5"/>
            <x v="6"/>
            <x v="7"/>
            <x v="8"/>
            <x v="9"/>
            <x v="10"/>
            <x v="11"/>
            <x v="12"/>
            <x v="13"/>
            <x v="14"/>
            <x v="15"/>
            <x v="16"/>
            <x v="17"/>
            <x v="18"/>
            <x v="19"/>
            <x v="20"/>
            <x v="21"/>
            <x v="22"/>
            <x v="23"/>
            <x v="24"/>
          </reference>
        </references>
      </pivotArea>
    </format>
    <format dxfId="70">
      <pivotArea dataOnly="0" labelOnly="1" fieldPosition="0">
        <references count="1">
          <reference field="1" count="25" defaultSubtotal="1">
            <x v="0"/>
            <x v="1"/>
            <x v="2"/>
            <x v="3"/>
            <x v="4"/>
            <x v="5"/>
            <x v="6"/>
            <x v="7"/>
            <x v="8"/>
            <x v="9"/>
            <x v="10"/>
            <x v="11"/>
            <x v="12"/>
            <x v="13"/>
            <x v="14"/>
            <x v="15"/>
            <x v="16"/>
            <x v="17"/>
            <x v="18"/>
            <x v="19"/>
            <x v="20"/>
            <x v="21"/>
            <x v="22"/>
            <x v="23"/>
            <x v="24"/>
          </reference>
        </references>
      </pivotArea>
    </format>
    <format dxfId="69">
      <pivotArea dataOnly="0" labelOnly="1" fieldPosition="0">
        <references count="1">
          <reference field="1" count="8">
            <x v="25"/>
            <x v="26"/>
            <x v="27"/>
            <x v="28"/>
            <x v="29"/>
            <x v="30"/>
            <x v="31"/>
            <x v="32"/>
          </reference>
        </references>
      </pivotArea>
    </format>
    <format dxfId="68">
      <pivotArea dataOnly="0" labelOnly="1" fieldPosition="0">
        <references count="1">
          <reference field="1" count="8" defaultSubtotal="1">
            <x v="25"/>
            <x v="26"/>
            <x v="27"/>
            <x v="28"/>
            <x v="29"/>
            <x v="30"/>
            <x v="31"/>
            <x v="32"/>
          </reference>
        </references>
      </pivotArea>
    </format>
    <format dxfId="67">
      <pivotArea dataOnly="0" labelOnly="1" grandRow="1" outline="0" fieldPosition="0"/>
    </format>
    <format dxfId="66">
      <pivotArea dataOnly="0" labelOnly="1" fieldPosition="0">
        <references count="2">
          <reference field="1" count="1" selected="0">
            <x v="0"/>
          </reference>
          <reference field="2" count="1">
            <x v="23"/>
          </reference>
        </references>
      </pivotArea>
    </format>
    <format dxfId="65">
      <pivotArea dataOnly="0" labelOnly="1" fieldPosition="0">
        <references count="2">
          <reference field="1" count="1" selected="0">
            <x v="1"/>
          </reference>
          <reference field="2" count="1">
            <x v="11"/>
          </reference>
        </references>
      </pivotArea>
    </format>
    <format dxfId="64">
      <pivotArea dataOnly="0" labelOnly="1" fieldPosition="0">
        <references count="2">
          <reference field="1" count="1" selected="0">
            <x v="2"/>
          </reference>
          <reference field="2" count="1">
            <x v="6"/>
          </reference>
        </references>
      </pivotArea>
    </format>
    <format dxfId="63">
      <pivotArea dataOnly="0" labelOnly="1" fieldPosition="0">
        <references count="2">
          <reference field="1" count="1" selected="0">
            <x v="3"/>
          </reference>
          <reference field="2" count="1">
            <x v="22"/>
          </reference>
        </references>
      </pivotArea>
    </format>
    <format dxfId="62">
      <pivotArea dataOnly="0" labelOnly="1" fieldPosition="0">
        <references count="2">
          <reference field="1" count="1" selected="0">
            <x v="4"/>
          </reference>
          <reference field="2" count="1">
            <x v="19"/>
          </reference>
        </references>
      </pivotArea>
    </format>
    <format dxfId="61">
      <pivotArea dataOnly="0" labelOnly="1" fieldPosition="0">
        <references count="2">
          <reference field="1" count="1" selected="0">
            <x v="5"/>
          </reference>
          <reference field="2" count="1">
            <x v="32"/>
          </reference>
        </references>
      </pivotArea>
    </format>
    <format dxfId="60">
      <pivotArea dataOnly="0" labelOnly="1" fieldPosition="0">
        <references count="2">
          <reference field="1" count="1" selected="0">
            <x v="6"/>
          </reference>
          <reference field="2" count="1">
            <x v="21"/>
          </reference>
        </references>
      </pivotArea>
    </format>
    <format dxfId="59">
      <pivotArea dataOnly="0" labelOnly="1" fieldPosition="0">
        <references count="2">
          <reference field="1" count="1" selected="0">
            <x v="7"/>
          </reference>
          <reference field="2" count="1">
            <x v="10"/>
          </reference>
        </references>
      </pivotArea>
    </format>
    <format dxfId="58">
      <pivotArea dataOnly="0" labelOnly="1" fieldPosition="0">
        <references count="2">
          <reference field="1" count="1" selected="0">
            <x v="8"/>
          </reference>
          <reference field="2" count="1">
            <x v="0"/>
          </reference>
        </references>
      </pivotArea>
    </format>
    <format dxfId="57">
      <pivotArea dataOnly="0" labelOnly="1" fieldPosition="0">
        <references count="2">
          <reference field="1" count="1" selected="0">
            <x v="9"/>
          </reference>
          <reference field="2" count="1">
            <x v="17"/>
          </reference>
        </references>
      </pivotArea>
    </format>
    <format dxfId="56">
      <pivotArea dataOnly="0" labelOnly="1" fieldPosition="0">
        <references count="2">
          <reference field="1" count="1" selected="0">
            <x v="10"/>
          </reference>
          <reference field="2" count="1">
            <x v="16"/>
          </reference>
        </references>
      </pivotArea>
    </format>
    <format dxfId="55">
      <pivotArea dataOnly="0" labelOnly="1" fieldPosition="0">
        <references count="2">
          <reference field="1" count="1" selected="0">
            <x v="11"/>
          </reference>
          <reference field="2" count="1">
            <x v="13"/>
          </reference>
        </references>
      </pivotArea>
    </format>
    <format dxfId="54">
      <pivotArea dataOnly="0" labelOnly="1" fieldPosition="0">
        <references count="2">
          <reference field="1" count="1" selected="0">
            <x v="12"/>
          </reference>
          <reference field="2" count="1">
            <x v="30"/>
          </reference>
        </references>
      </pivotArea>
    </format>
    <format dxfId="53">
      <pivotArea dataOnly="0" labelOnly="1" fieldPosition="0">
        <references count="2">
          <reference field="1" count="1" selected="0">
            <x v="13"/>
          </reference>
          <reference field="2" count="1">
            <x v="31"/>
          </reference>
        </references>
      </pivotArea>
    </format>
    <format dxfId="52">
      <pivotArea dataOnly="0" labelOnly="1" fieldPosition="0">
        <references count="2">
          <reference field="1" count="1" selected="0">
            <x v="14"/>
          </reference>
          <reference field="2" count="1">
            <x v="8"/>
          </reference>
        </references>
      </pivotArea>
    </format>
    <format dxfId="51">
      <pivotArea dataOnly="0" labelOnly="1" fieldPosition="0">
        <references count="2">
          <reference field="1" count="1" selected="0">
            <x v="15"/>
          </reference>
          <reference field="2" count="1">
            <x v="7"/>
          </reference>
        </references>
      </pivotArea>
    </format>
    <format dxfId="50">
      <pivotArea dataOnly="0" labelOnly="1" fieldPosition="0">
        <references count="2">
          <reference field="1" count="1" selected="0">
            <x v="16"/>
          </reference>
          <reference field="2" count="1">
            <x v="29"/>
          </reference>
        </references>
      </pivotArea>
    </format>
    <format dxfId="49">
      <pivotArea dataOnly="0" labelOnly="1" fieldPosition="0">
        <references count="2">
          <reference field="1" count="1" selected="0">
            <x v="17"/>
          </reference>
          <reference field="2" count="1">
            <x v="14"/>
          </reference>
        </references>
      </pivotArea>
    </format>
    <format dxfId="48">
      <pivotArea dataOnly="0" labelOnly="1" fieldPosition="0">
        <references count="2">
          <reference field="1" count="1" selected="0">
            <x v="18"/>
          </reference>
          <reference field="2" count="1">
            <x v="24"/>
          </reference>
        </references>
      </pivotArea>
    </format>
    <format dxfId="47">
      <pivotArea dataOnly="0" labelOnly="1" fieldPosition="0">
        <references count="2">
          <reference field="1" count="1" selected="0">
            <x v="19"/>
          </reference>
          <reference field="2" count="1">
            <x v="1"/>
          </reference>
        </references>
      </pivotArea>
    </format>
    <format dxfId="46">
      <pivotArea dataOnly="0" labelOnly="1" fieldPosition="0">
        <references count="2">
          <reference field="1" count="1" selected="0">
            <x v="20"/>
          </reference>
          <reference field="2" count="1">
            <x v="2"/>
          </reference>
        </references>
      </pivotArea>
    </format>
    <format dxfId="45">
      <pivotArea dataOnly="0" labelOnly="1" fieldPosition="0">
        <references count="2">
          <reference field="1" count="1" selected="0">
            <x v="21"/>
          </reference>
          <reference field="2" count="1">
            <x v="9"/>
          </reference>
        </references>
      </pivotArea>
    </format>
    <format dxfId="44">
      <pivotArea dataOnly="0" labelOnly="1" fieldPosition="0">
        <references count="2">
          <reference field="1" count="1" selected="0">
            <x v="22"/>
          </reference>
          <reference field="2" count="1">
            <x v="25"/>
          </reference>
        </references>
      </pivotArea>
    </format>
    <format dxfId="43">
      <pivotArea dataOnly="0" labelOnly="1" fieldPosition="0">
        <references count="2">
          <reference field="1" count="1" selected="0">
            <x v="23"/>
          </reference>
          <reference field="2" count="1">
            <x v="12"/>
          </reference>
        </references>
      </pivotArea>
    </format>
    <format dxfId="42">
      <pivotArea dataOnly="0" labelOnly="1" fieldPosition="0">
        <references count="2">
          <reference field="1" count="1" selected="0">
            <x v="24"/>
          </reference>
          <reference field="2" count="1">
            <x v="5"/>
          </reference>
        </references>
      </pivotArea>
    </format>
    <format dxfId="41">
      <pivotArea dataOnly="0" labelOnly="1" fieldPosition="0">
        <references count="2">
          <reference field="1" count="1" selected="0">
            <x v="25"/>
          </reference>
          <reference field="2" count="1">
            <x v="26"/>
          </reference>
        </references>
      </pivotArea>
    </format>
    <format dxfId="40">
      <pivotArea dataOnly="0" labelOnly="1" fieldPosition="0">
        <references count="2">
          <reference field="1" count="1" selected="0">
            <x v="26"/>
          </reference>
          <reference field="2" count="1">
            <x v="27"/>
          </reference>
        </references>
      </pivotArea>
    </format>
    <format dxfId="39">
      <pivotArea dataOnly="0" labelOnly="1" fieldPosition="0">
        <references count="2">
          <reference field="1" count="1" selected="0">
            <x v="27"/>
          </reference>
          <reference field="2" count="1">
            <x v="15"/>
          </reference>
        </references>
      </pivotArea>
    </format>
    <format dxfId="38">
      <pivotArea dataOnly="0" labelOnly="1" fieldPosition="0">
        <references count="2">
          <reference field="1" count="1" selected="0">
            <x v="28"/>
          </reference>
          <reference field="2" count="1">
            <x v="28"/>
          </reference>
        </references>
      </pivotArea>
    </format>
    <format dxfId="37">
      <pivotArea dataOnly="0" labelOnly="1" fieldPosition="0">
        <references count="2">
          <reference field="1" count="1" selected="0">
            <x v="29"/>
          </reference>
          <reference field="2" count="1">
            <x v="4"/>
          </reference>
        </references>
      </pivotArea>
    </format>
    <format dxfId="36">
      <pivotArea dataOnly="0" labelOnly="1" fieldPosition="0">
        <references count="2">
          <reference field="1" count="1" selected="0">
            <x v="30"/>
          </reference>
          <reference field="2" count="1">
            <x v="18"/>
          </reference>
        </references>
      </pivotArea>
    </format>
    <format dxfId="35">
      <pivotArea dataOnly="0" labelOnly="1" fieldPosition="0">
        <references count="2">
          <reference field="1" count="1" selected="0">
            <x v="31"/>
          </reference>
          <reference field="2" count="1">
            <x v="3"/>
          </reference>
        </references>
      </pivotArea>
    </format>
    <format dxfId="34">
      <pivotArea dataOnly="0" labelOnly="1" fieldPosition="0">
        <references count="2">
          <reference field="1" count="1" selected="0">
            <x v="32"/>
          </reference>
          <reference field="2" count="1">
            <x v="20"/>
          </reference>
        </references>
      </pivotArea>
    </format>
    <format dxfId="33">
      <pivotArea dataOnly="0" labelOnly="1" fieldPosition="0">
        <references count="3">
          <reference field="1" count="1" selected="0">
            <x v="0"/>
          </reference>
          <reference field="2" count="1" selected="0">
            <x v="23"/>
          </reference>
          <reference field="3" count="2">
            <x v="46"/>
            <x v="64"/>
          </reference>
        </references>
      </pivotArea>
    </format>
    <format dxfId="32">
      <pivotArea dataOnly="0" labelOnly="1" fieldPosition="0">
        <references count="3">
          <reference field="1" count="1" selected="0">
            <x v="1"/>
          </reference>
          <reference field="2" count="1" selected="0">
            <x v="11"/>
          </reference>
          <reference field="3" count="1">
            <x v="35"/>
          </reference>
        </references>
      </pivotArea>
    </format>
    <format dxfId="31">
      <pivotArea dataOnly="0" labelOnly="1" fieldPosition="0">
        <references count="3">
          <reference field="1" count="1" selected="0">
            <x v="2"/>
          </reference>
          <reference field="2" count="1" selected="0">
            <x v="6"/>
          </reference>
          <reference field="3" count="4">
            <x v="21"/>
            <x v="22"/>
            <x v="28"/>
            <x v="40"/>
          </reference>
        </references>
      </pivotArea>
    </format>
    <format dxfId="30">
      <pivotArea dataOnly="0" labelOnly="1" fieldPosition="0">
        <references count="3">
          <reference field="1" count="1" selected="0">
            <x v="3"/>
          </reference>
          <reference field="2" count="1" selected="0">
            <x v="22"/>
          </reference>
          <reference field="3" count="3">
            <x v="42"/>
            <x v="43"/>
            <x v="69"/>
          </reference>
        </references>
      </pivotArea>
    </format>
    <format dxfId="29">
      <pivotArea dataOnly="0" labelOnly="1" fieldPosition="0">
        <references count="3">
          <reference field="1" count="1" selected="0">
            <x v="4"/>
          </reference>
          <reference field="2" count="1" selected="0">
            <x v="19"/>
          </reference>
          <reference field="3" count="4">
            <x v="3"/>
            <x v="4"/>
            <x v="5"/>
            <x v="12"/>
          </reference>
        </references>
      </pivotArea>
    </format>
    <format dxfId="28">
      <pivotArea dataOnly="0" labelOnly="1" fieldPosition="0">
        <references count="3">
          <reference field="1" count="1" selected="0">
            <x v="5"/>
          </reference>
          <reference field="2" count="1" selected="0">
            <x v="32"/>
          </reference>
          <reference field="3" count="10">
            <x v="2"/>
            <x v="27"/>
            <x v="49"/>
            <x v="50"/>
            <x v="70"/>
            <x v="71"/>
            <x v="72"/>
            <x v="73"/>
            <x v="74"/>
            <x v="75"/>
          </reference>
        </references>
      </pivotArea>
    </format>
    <format dxfId="27">
      <pivotArea dataOnly="0" labelOnly="1" fieldPosition="0">
        <references count="3">
          <reference field="1" count="1" selected="0">
            <x v="6"/>
          </reference>
          <reference field="2" count="1" selected="0">
            <x v="21"/>
          </reference>
          <reference field="3" count="5">
            <x v="7"/>
            <x v="8"/>
            <x v="9"/>
            <x v="10"/>
            <x v="16"/>
          </reference>
        </references>
      </pivotArea>
    </format>
    <format dxfId="26">
      <pivotArea dataOnly="0" labelOnly="1" fieldPosition="0">
        <references count="3">
          <reference field="1" count="1" selected="0">
            <x v="7"/>
          </reference>
          <reference field="2" count="1" selected="0">
            <x v="10"/>
          </reference>
          <reference field="3" count="1">
            <x v="20"/>
          </reference>
        </references>
      </pivotArea>
    </format>
    <format dxfId="25">
      <pivotArea dataOnly="0" labelOnly="1" fieldPosition="0">
        <references count="3">
          <reference field="1" count="1" selected="0">
            <x v="8"/>
          </reference>
          <reference field="2" count="1" selected="0">
            <x v="0"/>
          </reference>
          <reference field="3" count="1">
            <x v="0"/>
          </reference>
        </references>
      </pivotArea>
    </format>
    <format dxfId="24">
      <pivotArea dataOnly="0" labelOnly="1" fieldPosition="0">
        <references count="3">
          <reference field="1" count="1" selected="0">
            <x v="9"/>
          </reference>
          <reference field="2" count="1" selected="0">
            <x v="17"/>
          </reference>
          <reference field="3" count="2">
            <x v="38"/>
            <x v="58"/>
          </reference>
        </references>
      </pivotArea>
    </format>
    <format dxfId="23">
      <pivotArea dataOnly="0" labelOnly="1" fieldPosition="0">
        <references count="3">
          <reference field="1" count="1" selected="0">
            <x v="10"/>
          </reference>
          <reference field="2" count="1" selected="0">
            <x v="16"/>
          </reference>
          <reference field="3" count="1">
            <x v="37"/>
          </reference>
        </references>
      </pivotArea>
    </format>
    <format dxfId="22">
      <pivotArea dataOnly="0" labelOnly="1" fieldPosition="0">
        <references count="3">
          <reference field="1" count="1" selected="0">
            <x v="11"/>
          </reference>
          <reference field="2" count="1" selected="0">
            <x v="13"/>
          </reference>
          <reference field="3" count="1">
            <x v="36"/>
          </reference>
        </references>
      </pivotArea>
    </format>
    <format dxfId="21">
      <pivotArea dataOnly="0" labelOnly="1" fieldPosition="0">
        <references count="3">
          <reference field="1" count="1" selected="0">
            <x v="12"/>
          </reference>
          <reference field="2" count="1" selected="0">
            <x v="30"/>
          </reference>
          <reference field="3" count="2">
            <x v="63"/>
            <x v="67"/>
          </reference>
        </references>
      </pivotArea>
    </format>
    <format dxfId="20">
      <pivotArea dataOnly="0" labelOnly="1" fieldPosition="0">
        <references count="3">
          <reference field="1" count="1" selected="0">
            <x v="13"/>
          </reference>
          <reference field="2" count="1" selected="0">
            <x v="31"/>
          </reference>
          <reference field="3" count="4">
            <x v="14"/>
            <x v="15"/>
            <x v="17"/>
            <x v="68"/>
          </reference>
        </references>
      </pivotArea>
    </format>
    <format dxfId="19">
      <pivotArea dataOnly="0" labelOnly="1" fieldPosition="0">
        <references count="3">
          <reference field="1" count="1" selected="0">
            <x v="14"/>
          </reference>
          <reference field="2" count="1" selected="0">
            <x v="8"/>
          </reference>
          <reference field="3" count="6">
            <x v="11"/>
            <x v="13"/>
            <x v="19"/>
            <x v="29"/>
            <x v="56"/>
            <x v="57"/>
          </reference>
        </references>
      </pivotArea>
    </format>
    <format dxfId="18">
      <pivotArea dataOnly="0" labelOnly="1" fieldPosition="0">
        <references count="3">
          <reference field="1" count="1" selected="0">
            <x v="15"/>
          </reference>
          <reference field="2" count="1" selected="0">
            <x v="7"/>
          </reference>
          <reference field="3" count="2">
            <x v="54"/>
            <x v="55"/>
          </reference>
        </references>
      </pivotArea>
    </format>
    <format dxfId="17">
      <pivotArea dataOnly="0" labelOnly="1" fieldPosition="0">
        <references count="3">
          <reference field="1" count="1" selected="0">
            <x v="16"/>
          </reference>
          <reference field="2" count="1" selected="0">
            <x v="29"/>
          </reference>
          <reference field="3" count="4">
            <x v="18"/>
            <x v="44"/>
            <x v="45"/>
            <x v="66"/>
          </reference>
        </references>
      </pivotArea>
    </format>
    <format dxfId="16">
      <pivotArea dataOnly="0" labelOnly="1" fieldPosition="0">
        <references count="3">
          <reference field="1" count="1" selected="0">
            <x v="17"/>
          </reference>
          <reference field="2" count="1" selected="0">
            <x v="14"/>
          </reference>
          <reference field="3" count="1">
            <x v="30"/>
          </reference>
        </references>
      </pivotArea>
    </format>
    <format dxfId="15">
      <pivotArea dataOnly="0" labelOnly="1" fieldPosition="0">
        <references count="3">
          <reference field="1" count="1" selected="0">
            <x v="18"/>
          </reference>
          <reference field="2" count="1" selected="0">
            <x v="24"/>
          </reference>
          <reference field="3" count="1">
            <x v="59"/>
          </reference>
        </references>
      </pivotArea>
    </format>
    <format dxfId="14">
      <pivotArea dataOnly="0" labelOnly="1" fieldPosition="0">
        <references count="3">
          <reference field="1" count="1" selected="0">
            <x v="19"/>
          </reference>
          <reference field="2" count="1" selected="0">
            <x v="1"/>
          </reference>
          <reference field="3" count="2">
            <x v="1"/>
            <x v="47"/>
          </reference>
        </references>
      </pivotArea>
    </format>
    <format dxfId="13">
      <pivotArea dataOnly="0" labelOnly="1" fieldPosition="0">
        <references count="3">
          <reference field="1" count="1" selected="0">
            <x v="20"/>
          </reference>
          <reference field="2" count="1" selected="0">
            <x v="2"/>
          </reference>
          <reference field="3" count="1">
            <x v="23"/>
          </reference>
        </references>
      </pivotArea>
    </format>
    <format dxfId="12">
      <pivotArea dataOnly="0" labelOnly="1" fieldPosition="0">
        <references count="3">
          <reference field="1" count="1" selected="0">
            <x v="21"/>
          </reference>
          <reference field="2" count="1" selected="0">
            <x v="9"/>
          </reference>
          <reference field="3" count="3">
            <x v="33"/>
            <x v="62"/>
            <x v="65"/>
          </reference>
        </references>
      </pivotArea>
    </format>
    <format dxfId="11">
      <pivotArea dataOnly="0" labelOnly="1" fieldPosition="0">
        <references count="3">
          <reference field="1" count="1" selected="0">
            <x v="22"/>
          </reference>
          <reference field="2" count="1" selected="0">
            <x v="25"/>
          </reference>
          <reference field="3" count="2">
            <x v="48"/>
            <x v="51"/>
          </reference>
        </references>
      </pivotArea>
    </format>
    <format dxfId="10">
      <pivotArea dataOnly="0" labelOnly="1" fieldPosition="0">
        <references count="3">
          <reference field="1" count="1" selected="0">
            <x v="23"/>
          </reference>
          <reference field="2" count="1" selected="0">
            <x v="12"/>
          </reference>
          <reference field="3" count="2">
            <x v="34"/>
            <x v="60"/>
          </reference>
        </references>
      </pivotArea>
    </format>
    <format dxfId="9">
      <pivotArea dataOnly="0" labelOnly="1" fieldPosition="0">
        <references count="3">
          <reference field="1" count="1" selected="0">
            <x v="24"/>
          </reference>
          <reference field="2" count="1" selected="0">
            <x v="5"/>
          </reference>
          <reference field="3" count="1">
            <x v="27"/>
          </reference>
        </references>
      </pivotArea>
    </format>
    <format dxfId="8">
      <pivotArea dataOnly="0" labelOnly="1" fieldPosition="0">
        <references count="3">
          <reference field="1" count="1" selected="0">
            <x v="25"/>
          </reference>
          <reference field="2" count="1" selected="0">
            <x v="26"/>
          </reference>
          <reference field="3" count="1">
            <x v="52"/>
          </reference>
        </references>
      </pivotArea>
    </format>
    <format dxfId="7">
      <pivotArea dataOnly="0" labelOnly="1" fieldPosition="0">
        <references count="3">
          <reference field="1" count="1" selected="0">
            <x v="26"/>
          </reference>
          <reference field="2" count="1" selected="0">
            <x v="27"/>
          </reference>
          <reference field="3" count="1">
            <x v="53"/>
          </reference>
        </references>
      </pivotArea>
    </format>
    <format dxfId="6">
      <pivotArea dataOnly="0" labelOnly="1" fieldPosition="0">
        <references count="3">
          <reference field="1" count="1" selected="0">
            <x v="27"/>
          </reference>
          <reference field="2" count="1" selected="0">
            <x v="15"/>
          </reference>
          <reference field="3" count="4">
            <x v="6"/>
            <x v="24"/>
            <x v="31"/>
            <x v="32"/>
          </reference>
        </references>
      </pivotArea>
    </format>
    <format dxfId="5">
      <pivotArea dataOnly="0" labelOnly="1" fieldPosition="0">
        <references count="3">
          <reference field="1" count="1" selected="0">
            <x v="28"/>
          </reference>
          <reference field="2" count="1" selected="0">
            <x v="28"/>
          </reference>
          <reference field="3" count="1">
            <x v="61"/>
          </reference>
        </references>
      </pivotArea>
    </format>
    <format dxfId="4">
      <pivotArea dataOnly="0" labelOnly="1" fieldPosition="0">
        <references count="3">
          <reference field="1" count="1" selected="0">
            <x v="29"/>
          </reference>
          <reference field="2" count="1" selected="0">
            <x v="4"/>
          </reference>
          <reference field="3" count="1">
            <x v="26"/>
          </reference>
        </references>
      </pivotArea>
    </format>
    <format dxfId="3">
      <pivotArea dataOnly="0" labelOnly="1" fieldPosition="0">
        <references count="3">
          <reference field="1" count="1" selected="0">
            <x v="30"/>
          </reference>
          <reference field="2" count="1" selected="0">
            <x v="18"/>
          </reference>
          <reference field="3" count="1">
            <x v="39"/>
          </reference>
        </references>
      </pivotArea>
    </format>
    <format dxfId="2">
      <pivotArea dataOnly="0" labelOnly="1" fieldPosition="0">
        <references count="3">
          <reference field="1" count="1" selected="0">
            <x v="31"/>
          </reference>
          <reference field="2" count="1" selected="0">
            <x v="3"/>
          </reference>
          <reference field="3" count="1">
            <x v="25"/>
          </reference>
        </references>
      </pivotArea>
    </format>
    <format dxfId="1">
      <pivotArea dataOnly="0" labelOnly="1" fieldPosition="0">
        <references count="3">
          <reference field="1" count="1" selected="0">
            <x v="32"/>
          </reference>
          <reference field="2" count="1" selected="0">
            <x v="20"/>
          </reference>
          <reference field="3" count="1">
            <x v="41"/>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P96"/>
  <sheetViews>
    <sheetView showGridLines="0" tabSelected="1" topLeftCell="B1" zoomScale="75" zoomScaleNormal="65" workbookViewId="0">
      <pane ySplit="5" topLeftCell="A6" activePane="bottomLeft" state="frozen"/>
      <selection activeCell="A5" sqref="A5"/>
      <selection pane="bottomLeft" activeCell="E6" sqref="E6"/>
    </sheetView>
  </sheetViews>
  <sheetFormatPr baseColWidth="10" defaultColWidth="12" defaultRowHeight="12"/>
  <cols>
    <col min="1" max="1" width="1.83203125" style="21" customWidth="1"/>
    <col min="2" max="2" width="22.6640625" style="21" customWidth="1"/>
    <col min="3" max="3" width="50.83203125" style="21" customWidth="1"/>
    <col min="4" max="4" width="45.33203125" style="21" customWidth="1"/>
    <col min="5" max="5" width="48.83203125" style="21" customWidth="1"/>
    <col min="6" max="6" width="24" style="21" customWidth="1"/>
    <col min="7" max="7" width="42.33203125" style="21" customWidth="1"/>
    <col min="8" max="8" width="40" style="21" customWidth="1"/>
    <col min="9" max="9" width="0.1640625" style="43" customWidth="1"/>
    <col min="10" max="10" width="33.33203125" style="21" customWidth="1"/>
    <col min="11" max="11" width="37" style="21" customWidth="1"/>
    <col min="12" max="12" width="50.83203125" style="21" customWidth="1"/>
    <col min="13" max="13" width="21" style="27" customWidth="1"/>
    <col min="14" max="14" width="19.33203125" style="27" customWidth="1"/>
    <col min="15" max="15" width="32.83203125" style="27" customWidth="1"/>
    <col min="16" max="16384" width="12" style="21"/>
  </cols>
  <sheetData>
    <row r="1" spans="1:16" ht="6.75" customHeight="1">
      <c r="H1" s="21" t="s">
        <v>496</v>
      </c>
    </row>
    <row r="2" spans="1:16" ht="0.75" customHeight="1">
      <c r="B2" s="30" t="s">
        <v>454</v>
      </c>
      <c r="C2" s="30"/>
      <c r="D2" s="30"/>
      <c r="E2" s="30"/>
      <c r="F2" s="30"/>
      <c r="G2" s="30"/>
      <c r="H2" s="30"/>
      <c r="I2" s="44"/>
      <c r="J2" s="30"/>
      <c r="K2" s="30"/>
      <c r="L2" s="30"/>
      <c r="M2" s="39"/>
      <c r="N2" s="39"/>
      <c r="O2" s="39"/>
    </row>
    <row r="3" spans="1:16" ht="25.5" hidden="1">
      <c r="B3" s="30" t="s">
        <v>455</v>
      </c>
      <c r="C3" s="30"/>
      <c r="D3" s="30"/>
      <c r="E3" s="30"/>
      <c r="F3" s="30"/>
      <c r="G3" s="30"/>
      <c r="H3" s="30"/>
      <c r="I3" s="44"/>
      <c r="J3" s="30"/>
      <c r="K3" s="30"/>
      <c r="L3" s="30"/>
      <c r="M3" s="39"/>
      <c r="N3" s="39"/>
      <c r="O3" s="39"/>
    </row>
    <row r="4" spans="1:16" s="40" customFormat="1" ht="35.25" customHeight="1">
      <c r="B4" s="105" t="s">
        <v>481</v>
      </c>
      <c r="C4" s="106"/>
      <c r="D4" s="106"/>
      <c r="E4" s="106"/>
      <c r="F4" s="106"/>
      <c r="G4" s="107"/>
      <c r="H4" s="106"/>
      <c r="I4" s="106"/>
      <c r="J4" s="106"/>
      <c r="K4" s="106"/>
      <c r="L4" s="106"/>
      <c r="M4" s="106"/>
      <c r="N4" s="106"/>
      <c r="O4" s="106"/>
    </row>
    <row r="5" spans="1:16" s="41" customFormat="1" ht="50.25" customHeight="1">
      <c r="B5" s="2" t="s">
        <v>491</v>
      </c>
      <c r="C5" s="2" t="s">
        <v>467</v>
      </c>
      <c r="D5" s="2" t="s">
        <v>492</v>
      </c>
      <c r="E5" s="2" t="s">
        <v>490</v>
      </c>
      <c r="F5" s="2" t="s">
        <v>465</v>
      </c>
      <c r="G5" s="2" t="s">
        <v>466</v>
      </c>
      <c r="H5" s="2" t="s">
        <v>489</v>
      </c>
      <c r="I5" s="42" t="s">
        <v>464</v>
      </c>
      <c r="J5" s="2" t="s">
        <v>433</v>
      </c>
      <c r="K5" s="2" t="s">
        <v>488</v>
      </c>
      <c r="L5" s="2" t="s">
        <v>487</v>
      </c>
      <c r="M5" s="2" t="s">
        <v>469</v>
      </c>
      <c r="N5" s="2" t="s">
        <v>486</v>
      </c>
      <c r="O5" s="2" t="s">
        <v>485</v>
      </c>
    </row>
    <row r="6" spans="1:16" s="37" customFormat="1" ht="140.25">
      <c r="B6" s="49" t="s">
        <v>102</v>
      </c>
      <c r="C6" s="68" t="s">
        <v>103</v>
      </c>
      <c r="D6" s="68" t="s">
        <v>103</v>
      </c>
      <c r="E6" s="68" t="s">
        <v>104</v>
      </c>
      <c r="F6" s="47" t="s">
        <v>105</v>
      </c>
      <c r="G6" s="50" t="s">
        <v>106</v>
      </c>
      <c r="H6" s="68" t="s">
        <v>512</v>
      </c>
      <c r="I6" s="49" t="s">
        <v>177</v>
      </c>
      <c r="J6" s="68" t="s">
        <v>512</v>
      </c>
      <c r="K6" s="68" t="s">
        <v>513</v>
      </c>
      <c r="L6" s="68" t="s">
        <v>107</v>
      </c>
      <c r="M6" s="68" t="s">
        <v>108</v>
      </c>
      <c r="N6" s="68" t="s">
        <v>108</v>
      </c>
      <c r="O6" s="68" t="s">
        <v>108</v>
      </c>
      <c r="P6" s="77"/>
    </row>
    <row r="7" spans="1:16" s="37" customFormat="1" ht="140.25">
      <c r="B7" s="49" t="s">
        <v>102</v>
      </c>
      <c r="C7" s="68" t="s">
        <v>103</v>
      </c>
      <c r="D7" s="68" t="s">
        <v>103</v>
      </c>
      <c r="E7" s="68" t="s">
        <v>109</v>
      </c>
      <c r="F7" s="47" t="s">
        <v>105</v>
      </c>
      <c r="G7" s="50" t="s">
        <v>110</v>
      </c>
      <c r="H7" s="68" t="s">
        <v>515</v>
      </c>
      <c r="I7" s="49" t="s">
        <v>177</v>
      </c>
      <c r="J7" s="68" t="s">
        <v>12</v>
      </c>
      <c r="K7" s="68" t="s">
        <v>111</v>
      </c>
      <c r="L7" s="68" t="s">
        <v>516</v>
      </c>
      <c r="M7" s="68" t="s">
        <v>108</v>
      </c>
      <c r="N7" s="68" t="s">
        <v>108</v>
      </c>
      <c r="O7" s="68" t="s">
        <v>108</v>
      </c>
      <c r="P7" s="77"/>
    </row>
    <row r="8" spans="1:16" s="37" customFormat="1" ht="191.25">
      <c r="B8" s="49" t="s">
        <v>102</v>
      </c>
      <c r="C8" s="68" t="s">
        <v>103</v>
      </c>
      <c r="D8" s="68" t="s">
        <v>103</v>
      </c>
      <c r="E8" s="68" t="s">
        <v>112</v>
      </c>
      <c r="F8" s="47" t="s">
        <v>105</v>
      </c>
      <c r="G8" s="50" t="s">
        <v>113</v>
      </c>
      <c r="H8" s="68" t="s">
        <v>515</v>
      </c>
      <c r="I8" s="49" t="s">
        <v>177</v>
      </c>
      <c r="J8" s="49" t="s">
        <v>511</v>
      </c>
      <c r="K8" s="49" t="s">
        <v>243</v>
      </c>
      <c r="L8" s="49" t="s">
        <v>244</v>
      </c>
      <c r="M8" s="49" t="s">
        <v>245</v>
      </c>
      <c r="N8" s="49" t="s">
        <v>246</v>
      </c>
      <c r="O8" s="49" t="s">
        <v>247</v>
      </c>
      <c r="P8" s="77"/>
    </row>
    <row r="9" spans="1:16" s="69" customFormat="1" ht="191.25">
      <c r="B9" s="49" t="s">
        <v>102</v>
      </c>
      <c r="C9" s="68" t="s">
        <v>103</v>
      </c>
      <c r="D9" s="68" t="s">
        <v>103</v>
      </c>
      <c r="E9" s="68" t="s">
        <v>114</v>
      </c>
      <c r="F9" s="47" t="s">
        <v>105</v>
      </c>
      <c r="G9" s="50" t="s">
        <v>115</v>
      </c>
      <c r="H9" s="68" t="s">
        <v>515</v>
      </c>
      <c r="I9" s="49" t="s">
        <v>177</v>
      </c>
      <c r="J9" s="68" t="s">
        <v>103</v>
      </c>
      <c r="K9" s="68" t="s">
        <v>243</v>
      </c>
      <c r="L9" s="68" t="s">
        <v>244</v>
      </c>
      <c r="M9" s="68" t="s">
        <v>245</v>
      </c>
      <c r="N9" s="68" t="s">
        <v>246</v>
      </c>
      <c r="O9" s="68" t="s">
        <v>247</v>
      </c>
      <c r="P9" s="98"/>
    </row>
    <row r="10" spans="1:16" s="37" customFormat="1" ht="153">
      <c r="A10" s="69"/>
      <c r="B10" s="49" t="s">
        <v>102</v>
      </c>
      <c r="C10" s="68" t="s">
        <v>103</v>
      </c>
      <c r="D10" s="68" t="s">
        <v>103</v>
      </c>
      <c r="E10" s="68" t="s">
        <v>114</v>
      </c>
      <c r="F10" s="47" t="s">
        <v>105</v>
      </c>
      <c r="G10" s="50" t="s">
        <v>115</v>
      </c>
      <c r="H10" s="68" t="s">
        <v>515</v>
      </c>
      <c r="I10" s="49" t="s">
        <v>177</v>
      </c>
      <c r="J10" s="49" t="s">
        <v>506</v>
      </c>
      <c r="K10" s="71" t="s">
        <v>507</v>
      </c>
      <c r="L10" s="72" t="s">
        <v>494</v>
      </c>
      <c r="M10" s="72">
        <v>20</v>
      </c>
      <c r="N10" s="72">
        <v>2024</v>
      </c>
      <c r="O10" s="72" t="s">
        <v>163</v>
      </c>
      <c r="P10" s="77"/>
    </row>
    <row r="11" spans="1:16" s="37" customFormat="1" ht="273.95" customHeight="1">
      <c r="B11" s="49" t="s">
        <v>116</v>
      </c>
      <c r="C11" s="68" t="s">
        <v>117</v>
      </c>
      <c r="D11" s="68" t="s">
        <v>461</v>
      </c>
      <c r="E11" s="68" t="s">
        <v>118</v>
      </c>
      <c r="F11" s="47" t="s">
        <v>119</v>
      </c>
      <c r="G11" s="50" t="s">
        <v>120</v>
      </c>
      <c r="H11" s="68" t="s">
        <v>521</v>
      </c>
      <c r="I11" s="49" t="s">
        <v>177</v>
      </c>
      <c r="J11" s="68" t="s">
        <v>14</v>
      </c>
      <c r="K11" s="68" t="s">
        <v>121</v>
      </c>
      <c r="L11" s="68" t="s">
        <v>122</v>
      </c>
      <c r="M11" s="75">
        <v>100</v>
      </c>
      <c r="N11" s="75">
        <v>2023</v>
      </c>
      <c r="O11" s="75" t="s">
        <v>123</v>
      </c>
      <c r="P11" s="77"/>
    </row>
    <row r="12" spans="1:16" s="37" customFormat="1" ht="153">
      <c r="B12" s="49" t="s">
        <v>116</v>
      </c>
      <c r="C12" s="68" t="s">
        <v>117</v>
      </c>
      <c r="D12" s="68" t="s">
        <v>461</v>
      </c>
      <c r="E12" s="68" t="s">
        <v>124</v>
      </c>
      <c r="F12" s="47" t="s">
        <v>119</v>
      </c>
      <c r="G12" s="50" t="s">
        <v>125</v>
      </c>
      <c r="H12" s="68" t="s">
        <v>521</v>
      </c>
      <c r="I12" s="49" t="s">
        <v>177</v>
      </c>
      <c r="J12" s="68" t="s">
        <v>522</v>
      </c>
      <c r="K12" s="68" t="s">
        <v>126</v>
      </c>
      <c r="L12" s="68" t="s">
        <v>127</v>
      </c>
      <c r="M12" s="78">
        <v>1</v>
      </c>
      <c r="N12" s="75">
        <v>2023</v>
      </c>
      <c r="O12" s="75" t="s">
        <v>128</v>
      </c>
      <c r="P12" s="77"/>
    </row>
    <row r="13" spans="1:16" s="37" customFormat="1" ht="140.25">
      <c r="B13" s="49" t="s">
        <v>116</v>
      </c>
      <c r="C13" s="68" t="s">
        <v>117</v>
      </c>
      <c r="D13" s="68" t="s">
        <v>461</v>
      </c>
      <c r="E13" s="68" t="s">
        <v>129</v>
      </c>
      <c r="F13" s="47" t="s">
        <v>119</v>
      </c>
      <c r="G13" s="50" t="s">
        <v>130</v>
      </c>
      <c r="H13" s="68" t="s">
        <v>521</v>
      </c>
      <c r="I13" s="49" t="s">
        <v>177</v>
      </c>
      <c r="J13" s="68" t="s">
        <v>16</v>
      </c>
      <c r="K13" s="68" t="s">
        <v>523</v>
      </c>
      <c r="L13" s="68" t="s">
        <v>524</v>
      </c>
      <c r="M13" s="75">
        <v>20</v>
      </c>
      <c r="N13" s="75">
        <v>2023</v>
      </c>
      <c r="O13" s="79" t="s">
        <v>525</v>
      </c>
      <c r="P13" s="77"/>
    </row>
    <row r="14" spans="1:16" s="37" customFormat="1" ht="140.25">
      <c r="B14" s="49" t="s">
        <v>116</v>
      </c>
      <c r="C14" s="68" t="s">
        <v>117</v>
      </c>
      <c r="D14" s="68" t="s">
        <v>461</v>
      </c>
      <c r="E14" s="68" t="s">
        <v>129</v>
      </c>
      <c r="F14" s="47" t="s">
        <v>119</v>
      </c>
      <c r="G14" s="50" t="s">
        <v>130</v>
      </c>
      <c r="H14" s="68" t="s">
        <v>521</v>
      </c>
      <c r="I14" s="49" t="s">
        <v>177</v>
      </c>
      <c r="J14" s="68" t="s">
        <v>17</v>
      </c>
      <c r="K14" s="68" t="s">
        <v>131</v>
      </c>
      <c r="L14" s="68" t="s">
        <v>132</v>
      </c>
      <c r="M14" s="75">
        <v>100</v>
      </c>
      <c r="N14" s="75">
        <v>2023</v>
      </c>
      <c r="O14" s="75" t="s">
        <v>133</v>
      </c>
      <c r="P14" s="77"/>
    </row>
    <row r="15" spans="1:16" s="37" customFormat="1" ht="153">
      <c r="B15" s="49" t="s">
        <v>116</v>
      </c>
      <c r="C15" s="68" t="s">
        <v>117</v>
      </c>
      <c r="D15" s="68" t="s">
        <v>461</v>
      </c>
      <c r="E15" s="68" t="s">
        <v>134</v>
      </c>
      <c r="F15" s="47" t="s">
        <v>119</v>
      </c>
      <c r="G15" s="50" t="s">
        <v>125</v>
      </c>
      <c r="H15" s="68" t="s">
        <v>521</v>
      </c>
      <c r="I15" s="49" t="s">
        <v>177</v>
      </c>
      <c r="J15" s="68" t="s">
        <v>18</v>
      </c>
      <c r="K15" s="68" t="s">
        <v>135</v>
      </c>
      <c r="L15" s="68" t="s">
        <v>136</v>
      </c>
      <c r="M15" s="76">
        <v>100</v>
      </c>
      <c r="N15" s="75">
        <v>2023</v>
      </c>
      <c r="O15" s="75" t="s">
        <v>128</v>
      </c>
      <c r="P15" s="77"/>
    </row>
    <row r="16" spans="1:16" s="37" customFormat="1" ht="153">
      <c r="B16" s="49" t="s">
        <v>116</v>
      </c>
      <c r="C16" s="68" t="s">
        <v>117</v>
      </c>
      <c r="D16" s="68" t="s">
        <v>461</v>
      </c>
      <c r="E16" s="80" t="s">
        <v>137</v>
      </c>
      <c r="F16" s="81" t="s">
        <v>119</v>
      </c>
      <c r="G16" s="50" t="s">
        <v>125</v>
      </c>
      <c r="H16" s="68" t="s">
        <v>521</v>
      </c>
      <c r="I16" s="49" t="s">
        <v>177</v>
      </c>
      <c r="J16" s="68" t="s">
        <v>19</v>
      </c>
      <c r="K16" s="68" t="s">
        <v>138</v>
      </c>
      <c r="L16" s="68" t="s">
        <v>139</v>
      </c>
      <c r="M16" s="75" t="s">
        <v>140</v>
      </c>
      <c r="N16" s="75">
        <v>2023</v>
      </c>
      <c r="O16" s="75" t="s">
        <v>141</v>
      </c>
      <c r="P16" s="77"/>
    </row>
    <row r="17" spans="2:16" s="37" customFormat="1" ht="127.5" customHeight="1">
      <c r="B17" s="49" t="s">
        <v>116</v>
      </c>
      <c r="C17" s="68" t="s">
        <v>117</v>
      </c>
      <c r="D17" s="68" t="s">
        <v>461</v>
      </c>
      <c r="E17" s="80" t="s">
        <v>137</v>
      </c>
      <c r="F17" s="81" t="s">
        <v>119</v>
      </c>
      <c r="G17" s="50" t="s">
        <v>125</v>
      </c>
      <c r="H17" s="68" t="s">
        <v>521</v>
      </c>
      <c r="I17" s="49" t="s">
        <v>177</v>
      </c>
      <c r="J17" s="68" t="s">
        <v>20</v>
      </c>
      <c r="K17" s="68" t="s">
        <v>146</v>
      </c>
      <c r="L17" s="68" t="s">
        <v>147</v>
      </c>
      <c r="M17" s="75">
        <v>100</v>
      </c>
      <c r="N17" s="75">
        <v>2023</v>
      </c>
      <c r="O17" s="75" t="s">
        <v>133</v>
      </c>
      <c r="P17" s="77"/>
    </row>
    <row r="18" spans="2:16" s="37" customFormat="1" ht="153">
      <c r="B18" s="49" t="s">
        <v>116</v>
      </c>
      <c r="C18" s="68" t="s">
        <v>117</v>
      </c>
      <c r="D18" s="68" t="s">
        <v>461</v>
      </c>
      <c r="E18" s="80" t="s">
        <v>137</v>
      </c>
      <c r="F18" s="81" t="s">
        <v>119</v>
      </c>
      <c r="G18" s="50" t="s">
        <v>125</v>
      </c>
      <c r="H18" s="68" t="s">
        <v>521</v>
      </c>
      <c r="I18" s="49" t="s">
        <v>177</v>
      </c>
      <c r="J18" s="68" t="s">
        <v>526</v>
      </c>
      <c r="K18" s="68" t="s">
        <v>148</v>
      </c>
      <c r="L18" s="68" t="s">
        <v>149</v>
      </c>
      <c r="M18" s="75">
        <v>100</v>
      </c>
      <c r="N18" s="75">
        <v>2023</v>
      </c>
      <c r="O18" s="75" t="s">
        <v>133</v>
      </c>
      <c r="P18" s="77"/>
    </row>
    <row r="19" spans="2:16" s="37" customFormat="1" ht="204">
      <c r="B19" s="49" t="s">
        <v>142</v>
      </c>
      <c r="C19" s="68" t="s">
        <v>143</v>
      </c>
      <c r="D19" s="68" t="s">
        <v>462</v>
      </c>
      <c r="E19" s="68" t="s">
        <v>144</v>
      </c>
      <c r="F19" s="48" t="s">
        <v>145</v>
      </c>
      <c r="G19" s="50" t="s">
        <v>150</v>
      </c>
      <c r="H19" s="68" t="s">
        <v>91</v>
      </c>
      <c r="I19" s="49" t="s">
        <v>177</v>
      </c>
      <c r="J19" s="68" t="s">
        <v>437</v>
      </c>
      <c r="K19" s="68" t="s">
        <v>151</v>
      </c>
      <c r="L19" s="68" t="s">
        <v>152</v>
      </c>
      <c r="M19" s="82" t="s">
        <v>498</v>
      </c>
      <c r="N19" s="68" t="s">
        <v>153</v>
      </c>
      <c r="O19" s="68" t="s">
        <v>154</v>
      </c>
      <c r="P19" s="77"/>
    </row>
    <row r="20" spans="2:16" s="37" customFormat="1" ht="153">
      <c r="B20" s="49" t="s">
        <v>116</v>
      </c>
      <c r="C20" s="68" t="s">
        <v>117</v>
      </c>
      <c r="D20" s="68" t="s">
        <v>461</v>
      </c>
      <c r="E20" s="80" t="s">
        <v>137</v>
      </c>
      <c r="F20" s="81" t="s">
        <v>119</v>
      </c>
      <c r="G20" s="50" t="s">
        <v>125</v>
      </c>
      <c r="H20" s="68" t="s">
        <v>521</v>
      </c>
      <c r="I20" s="49" t="s">
        <v>177</v>
      </c>
      <c r="J20" s="68" t="s">
        <v>23</v>
      </c>
      <c r="K20" s="68" t="s">
        <v>155</v>
      </c>
      <c r="L20" s="68" t="s">
        <v>156</v>
      </c>
      <c r="M20" s="75">
        <v>100</v>
      </c>
      <c r="N20" s="75">
        <v>2023</v>
      </c>
      <c r="O20" s="75" t="s">
        <v>123</v>
      </c>
      <c r="P20" s="77"/>
    </row>
    <row r="21" spans="2:16" s="37" customFormat="1" ht="204">
      <c r="B21" s="49" t="s">
        <v>142</v>
      </c>
      <c r="C21" s="68" t="s">
        <v>143</v>
      </c>
      <c r="D21" s="68" t="s">
        <v>462</v>
      </c>
      <c r="E21" s="68" t="s">
        <v>144</v>
      </c>
      <c r="F21" s="48" t="s">
        <v>145</v>
      </c>
      <c r="G21" s="50" t="s">
        <v>157</v>
      </c>
      <c r="H21" s="68" t="s">
        <v>24</v>
      </c>
      <c r="I21" s="49" t="s">
        <v>177</v>
      </c>
      <c r="J21" s="68" t="s">
        <v>24</v>
      </c>
      <c r="K21" s="68" t="s">
        <v>158</v>
      </c>
      <c r="L21" s="68" t="s">
        <v>527</v>
      </c>
      <c r="M21" s="83">
        <v>0.374</v>
      </c>
      <c r="N21" s="68">
        <v>2023</v>
      </c>
      <c r="O21" s="68" t="s">
        <v>160</v>
      </c>
      <c r="P21" s="77"/>
    </row>
    <row r="22" spans="2:16" s="37" customFormat="1" ht="204">
      <c r="B22" s="49" t="s">
        <v>142</v>
      </c>
      <c r="C22" s="68" t="s">
        <v>143</v>
      </c>
      <c r="D22" s="68" t="s">
        <v>462</v>
      </c>
      <c r="E22" s="68" t="s">
        <v>144</v>
      </c>
      <c r="F22" s="48" t="s">
        <v>145</v>
      </c>
      <c r="G22" s="50" t="s">
        <v>157</v>
      </c>
      <c r="H22" s="68" t="s">
        <v>24</v>
      </c>
      <c r="I22" s="49" t="s">
        <v>177</v>
      </c>
      <c r="J22" s="68" t="s">
        <v>528</v>
      </c>
      <c r="K22" s="68" t="s">
        <v>529</v>
      </c>
      <c r="L22" s="68" t="s">
        <v>530</v>
      </c>
      <c r="M22" s="84">
        <v>349159</v>
      </c>
      <c r="N22" s="68">
        <v>2023</v>
      </c>
      <c r="O22" s="68" t="s">
        <v>163</v>
      </c>
      <c r="P22" s="77"/>
    </row>
    <row r="23" spans="2:16" s="37" customFormat="1" ht="204">
      <c r="B23" s="49" t="s">
        <v>142</v>
      </c>
      <c r="C23" s="68" t="s">
        <v>143</v>
      </c>
      <c r="D23" s="68" t="s">
        <v>462</v>
      </c>
      <c r="E23" s="68" t="s">
        <v>144</v>
      </c>
      <c r="F23" s="48" t="s">
        <v>145</v>
      </c>
      <c r="G23" s="50" t="s">
        <v>157</v>
      </c>
      <c r="H23" s="68" t="s">
        <v>93</v>
      </c>
      <c r="I23" s="49" t="s">
        <v>177</v>
      </c>
      <c r="J23" s="68" t="s">
        <v>26</v>
      </c>
      <c r="K23" s="68" t="s">
        <v>164</v>
      </c>
      <c r="L23" s="68" t="s">
        <v>165</v>
      </c>
      <c r="M23" s="85">
        <v>0.127</v>
      </c>
      <c r="N23" s="68">
        <v>2023</v>
      </c>
      <c r="O23" s="68" t="s">
        <v>166</v>
      </c>
      <c r="P23" s="77">
        <f>12.7/100</f>
        <v>0.127</v>
      </c>
    </row>
    <row r="24" spans="2:16" s="37" customFormat="1" ht="204">
      <c r="B24" s="49" t="s">
        <v>142</v>
      </c>
      <c r="C24" s="68" t="s">
        <v>143</v>
      </c>
      <c r="D24" s="68" t="s">
        <v>462</v>
      </c>
      <c r="E24" s="68" t="s">
        <v>144</v>
      </c>
      <c r="F24" s="48" t="s">
        <v>145</v>
      </c>
      <c r="G24" s="50" t="s">
        <v>157</v>
      </c>
      <c r="H24" s="68" t="s">
        <v>93</v>
      </c>
      <c r="I24" s="49" t="s">
        <v>177</v>
      </c>
      <c r="J24" s="68" t="s">
        <v>438</v>
      </c>
      <c r="K24" s="68" t="s">
        <v>167</v>
      </c>
      <c r="L24" s="68" t="s">
        <v>168</v>
      </c>
      <c r="M24" s="86">
        <v>0.56699999999999995</v>
      </c>
      <c r="N24" s="68">
        <v>2019</v>
      </c>
      <c r="O24" s="68" t="s">
        <v>166</v>
      </c>
      <c r="P24" s="77">
        <f>57/100</f>
        <v>0.56999999999999995</v>
      </c>
    </row>
    <row r="25" spans="2:16" s="37" customFormat="1" ht="204">
      <c r="B25" s="49" t="s">
        <v>142</v>
      </c>
      <c r="C25" s="68" t="s">
        <v>143</v>
      </c>
      <c r="D25" s="68" t="s">
        <v>462</v>
      </c>
      <c r="E25" s="68" t="s">
        <v>144</v>
      </c>
      <c r="F25" s="48" t="s">
        <v>145</v>
      </c>
      <c r="G25" s="50" t="s">
        <v>157</v>
      </c>
      <c r="H25" s="68" t="s">
        <v>93</v>
      </c>
      <c r="I25" s="49" t="s">
        <v>177</v>
      </c>
      <c r="J25" s="68" t="s">
        <v>436</v>
      </c>
      <c r="K25" s="68" t="s">
        <v>169</v>
      </c>
      <c r="L25" s="68" t="s">
        <v>169</v>
      </c>
      <c r="M25" s="68">
        <v>167</v>
      </c>
      <c r="N25" s="68">
        <v>2023</v>
      </c>
      <c r="O25" s="68" t="s">
        <v>170</v>
      </c>
      <c r="P25" s="77"/>
    </row>
    <row r="26" spans="2:16" s="37" customFormat="1" ht="204">
      <c r="B26" s="49" t="s">
        <v>142</v>
      </c>
      <c r="C26" s="68" t="s">
        <v>143</v>
      </c>
      <c r="D26" s="68" t="s">
        <v>462</v>
      </c>
      <c r="E26" s="68" t="s">
        <v>144</v>
      </c>
      <c r="F26" s="48" t="s">
        <v>145</v>
      </c>
      <c r="G26" s="50" t="s">
        <v>157</v>
      </c>
      <c r="H26" s="68" t="s">
        <v>93</v>
      </c>
      <c r="I26" s="49" t="s">
        <v>177</v>
      </c>
      <c r="J26" s="68" t="s">
        <v>439</v>
      </c>
      <c r="K26" s="68" t="s">
        <v>171</v>
      </c>
      <c r="L26" s="68" t="s">
        <v>172</v>
      </c>
      <c r="M26" s="85">
        <v>0.16400000000000001</v>
      </c>
      <c r="N26" s="68">
        <v>2023</v>
      </c>
      <c r="O26" s="68" t="s">
        <v>166</v>
      </c>
      <c r="P26" s="87">
        <f>16.4%/100</f>
        <v>1.6399999999999997E-3</v>
      </c>
    </row>
    <row r="27" spans="2:16" s="37" customFormat="1" ht="204">
      <c r="B27" s="49" t="s">
        <v>142</v>
      </c>
      <c r="C27" s="68" t="s">
        <v>143</v>
      </c>
      <c r="D27" s="68" t="s">
        <v>462</v>
      </c>
      <c r="E27" s="68" t="s">
        <v>144</v>
      </c>
      <c r="F27" s="48" t="s">
        <v>173</v>
      </c>
      <c r="G27" s="50" t="s">
        <v>174</v>
      </c>
      <c r="H27" s="68" t="s">
        <v>30</v>
      </c>
      <c r="I27" s="49" t="s">
        <v>177</v>
      </c>
      <c r="J27" s="68" t="s">
        <v>30</v>
      </c>
      <c r="K27" s="68" t="s">
        <v>175</v>
      </c>
      <c r="L27" s="68" t="s">
        <v>176</v>
      </c>
      <c r="M27" s="68">
        <v>0</v>
      </c>
      <c r="N27" s="68">
        <v>2023</v>
      </c>
      <c r="O27" s="68" t="s">
        <v>177</v>
      </c>
      <c r="P27" s="77"/>
    </row>
    <row r="28" spans="2:16" s="37" customFormat="1" ht="153">
      <c r="B28" s="49" t="s">
        <v>116</v>
      </c>
      <c r="C28" s="68" t="s">
        <v>117</v>
      </c>
      <c r="D28" s="68" t="s">
        <v>461</v>
      </c>
      <c r="E28" s="80" t="s">
        <v>137</v>
      </c>
      <c r="F28" s="81" t="s">
        <v>119</v>
      </c>
      <c r="G28" s="50" t="s">
        <v>125</v>
      </c>
      <c r="H28" s="68" t="s">
        <v>92</v>
      </c>
      <c r="I28" s="49" t="s">
        <v>177</v>
      </c>
      <c r="J28" s="68" t="s">
        <v>31</v>
      </c>
      <c r="K28" s="68" t="s">
        <v>178</v>
      </c>
      <c r="L28" s="68" t="s">
        <v>179</v>
      </c>
      <c r="M28" s="68" t="s">
        <v>531</v>
      </c>
      <c r="N28" s="68">
        <v>2024</v>
      </c>
      <c r="O28" s="68" t="s">
        <v>180</v>
      </c>
      <c r="P28" s="77"/>
    </row>
    <row r="29" spans="2:16" s="37" customFormat="1" ht="204">
      <c r="B29" s="49" t="s">
        <v>142</v>
      </c>
      <c r="C29" s="68" t="s">
        <v>143</v>
      </c>
      <c r="D29" s="68" t="s">
        <v>462</v>
      </c>
      <c r="E29" s="68" t="s">
        <v>144</v>
      </c>
      <c r="F29" s="48" t="s">
        <v>181</v>
      </c>
      <c r="G29" s="50" t="s">
        <v>182</v>
      </c>
      <c r="H29" s="68" t="s">
        <v>32</v>
      </c>
      <c r="I29" s="49" t="s">
        <v>177</v>
      </c>
      <c r="J29" s="68" t="s">
        <v>32</v>
      </c>
      <c r="K29" s="68" t="s">
        <v>81</v>
      </c>
      <c r="L29" s="68" t="s">
        <v>183</v>
      </c>
      <c r="M29" s="68">
        <v>0</v>
      </c>
      <c r="N29" s="68">
        <v>2024</v>
      </c>
      <c r="O29" s="68" t="s">
        <v>177</v>
      </c>
      <c r="P29" s="77"/>
    </row>
    <row r="30" spans="2:16" s="37" customFormat="1" ht="204">
      <c r="B30" s="49" t="s">
        <v>184</v>
      </c>
      <c r="C30" s="68" t="s">
        <v>185</v>
      </c>
      <c r="D30" s="68" t="s">
        <v>462</v>
      </c>
      <c r="E30" s="68" t="s">
        <v>186</v>
      </c>
      <c r="F30" s="48" t="s">
        <v>187</v>
      </c>
      <c r="G30" s="48" t="s">
        <v>188</v>
      </c>
      <c r="H30" s="68" t="s">
        <v>33</v>
      </c>
      <c r="I30" s="49" t="s">
        <v>177</v>
      </c>
      <c r="J30" s="68" t="s">
        <v>33</v>
      </c>
      <c r="K30" s="68" t="s">
        <v>189</v>
      </c>
      <c r="L30" s="68" t="s">
        <v>190</v>
      </c>
      <c r="M30" s="78">
        <v>0.9</v>
      </c>
      <c r="N30" s="75">
        <v>2023</v>
      </c>
      <c r="O30" s="75" t="s">
        <v>191</v>
      </c>
      <c r="P30" s="94">
        <v>0.95</v>
      </c>
    </row>
    <row r="31" spans="2:16" s="37" customFormat="1" ht="204">
      <c r="B31" s="49" t="s">
        <v>184</v>
      </c>
      <c r="C31" s="68" t="s">
        <v>185</v>
      </c>
      <c r="D31" s="68" t="s">
        <v>462</v>
      </c>
      <c r="E31" s="68" t="s">
        <v>186</v>
      </c>
      <c r="F31" s="48" t="s">
        <v>192</v>
      </c>
      <c r="G31" s="48" t="s">
        <v>193</v>
      </c>
      <c r="H31" s="68" t="s">
        <v>33</v>
      </c>
      <c r="I31" s="49" t="s">
        <v>177</v>
      </c>
      <c r="J31" s="68" t="s">
        <v>33</v>
      </c>
      <c r="K31" s="68" t="s">
        <v>189</v>
      </c>
      <c r="L31" s="68" t="s">
        <v>190</v>
      </c>
      <c r="M31" s="78">
        <v>0.9</v>
      </c>
      <c r="N31" s="75">
        <v>2023</v>
      </c>
      <c r="O31" s="75" t="s">
        <v>191</v>
      </c>
      <c r="P31" s="94">
        <v>0.95</v>
      </c>
    </row>
    <row r="32" spans="2:16" s="37" customFormat="1" ht="204">
      <c r="B32" s="49" t="s">
        <v>184</v>
      </c>
      <c r="C32" s="68" t="s">
        <v>185</v>
      </c>
      <c r="D32" s="68" t="s">
        <v>462</v>
      </c>
      <c r="E32" s="68" t="s">
        <v>186</v>
      </c>
      <c r="F32" s="48" t="s">
        <v>192</v>
      </c>
      <c r="G32" s="48" t="s">
        <v>194</v>
      </c>
      <c r="H32" s="68" t="s">
        <v>33</v>
      </c>
      <c r="I32" s="49" t="s">
        <v>177</v>
      </c>
      <c r="J32" s="68" t="s">
        <v>33</v>
      </c>
      <c r="K32" s="68" t="s">
        <v>189</v>
      </c>
      <c r="L32" s="68" t="s">
        <v>190</v>
      </c>
      <c r="M32" s="78">
        <v>0.9</v>
      </c>
      <c r="N32" s="75">
        <v>2023</v>
      </c>
      <c r="O32" s="75" t="s">
        <v>191</v>
      </c>
      <c r="P32" s="94">
        <v>0.95</v>
      </c>
    </row>
    <row r="33" spans="2:16" s="37" customFormat="1" ht="204">
      <c r="B33" s="51" t="s">
        <v>195</v>
      </c>
      <c r="C33" s="68" t="s">
        <v>196</v>
      </c>
      <c r="D33" s="68" t="s">
        <v>462</v>
      </c>
      <c r="E33" s="68" t="s">
        <v>197</v>
      </c>
      <c r="F33" s="48" t="s">
        <v>198</v>
      </c>
      <c r="G33" s="48" t="s">
        <v>199</v>
      </c>
      <c r="H33" s="68" t="s">
        <v>82</v>
      </c>
      <c r="I33" s="49" t="s">
        <v>177</v>
      </c>
      <c r="J33" s="68" t="s">
        <v>34</v>
      </c>
      <c r="K33" s="68" t="s">
        <v>200</v>
      </c>
      <c r="L33" s="68" t="s">
        <v>201</v>
      </c>
      <c r="M33" s="75" t="s">
        <v>202</v>
      </c>
      <c r="N33" s="75">
        <v>2023</v>
      </c>
      <c r="O33" s="75" t="s">
        <v>203</v>
      </c>
      <c r="P33" s="77"/>
    </row>
    <row r="34" spans="2:16" s="37" customFormat="1" ht="204">
      <c r="B34" s="51" t="s">
        <v>195</v>
      </c>
      <c r="C34" s="68" t="s">
        <v>196</v>
      </c>
      <c r="D34" s="68" t="s">
        <v>462</v>
      </c>
      <c r="E34" s="68" t="s">
        <v>204</v>
      </c>
      <c r="F34" s="48" t="s">
        <v>198</v>
      </c>
      <c r="G34" s="48" t="s">
        <v>205</v>
      </c>
      <c r="H34" s="68" t="s">
        <v>515</v>
      </c>
      <c r="I34" s="49" t="s">
        <v>177</v>
      </c>
      <c r="J34" s="68" t="s">
        <v>517</v>
      </c>
      <c r="K34" s="68" t="s">
        <v>518</v>
      </c>
      <c r="L34" s="68" t="s">
        <v>519</v>
      </c>
      <c r="M34" s="68" t="s">
        <v>108</v>
      </c>
      <c r="N34" s="68" t="s">
        <v>108</v>
      </c>
      <c r="O34" s="68" t="s">
        <v>108</v>
      </c>
      <c r="P34" s="77" t="s">
        <v>520</v>
      </c>
    </row>
    <row r="35" spans="2:16" s="37" customFormat="1" ht="204">
      <c r="B35" s="51" t="s">
        <v>195</v>
      </c>
      <c r="C35" s="68" t="s">
        <v>196</v>
      </c>
      <c r="D35" s="68" t="s">
        <v>462</v>
      </c>
      <c r="E35" s="68" t="s">
        <v>206</v>
      </c>
      <c r="F35" s="48" t="s">
        <v>207</v>
      </c>
      <c r="G35" s="48" t="s">
        <v>208</v>
      </c>
      <c r="H35" s="68" t="s">
        <v>33</v>
      </c>
      <c r="I35" s="49" t="s">
        <v>177</v>
      </c>
      <c r="J35" s="68" t="s">
        <v>33</v>
      </c>
      <c r="K35" s="68" t="s">
        <v>189</v>
      </c>
      <c r="L35" s="68" t="s">
        <v>190</v>
      </c>
      <c r="M35" s="78">
        <v>0.9</v>
      </c>
      <c r="N35" s="75">
        <v>2023</v>
      </c>
      <c r="O35" s="75" t="s">
        <v>191</v>
      </c>
      <c r="P35" s="94">
        <v>0.95</v>
      </c>
    </row>
    <row r="36" spans="2:16" s="37" customFormat="1" ht="204">
      <c r="B36" s="51" t="s">
        <v>195</v>
      </c>
      <c r="C36" s="68" t="s">
        <v>196</v>
      </c>
      <c r="D36" s="68" t="s">
        <v>462</v>
      </c>
      <c r="E36" s="68" t="s">
        <v>206</v>
      </c>
      <c r="F36" s="48" t="s">
        <v>207</v>
      </c>
      <c r="G36" s="48" t="s">
        <v>209</v>
      </c>
      <c r="H36" s="68" t="s">
        <v>100</v>
      </c>
      <c r="I36" s="49" t="s">
        <v>177</v>
      </c>
      <c r="J36" s="68" t="s">
        <v>36</v>
      </c>
      <c r="K36" s="68" t="s">
        <v>210</v>
      </c>
      <c r="L36" s="68" t="s">
        <v>211</v>
      </c>
      <c r="M36" s="79">
        <v>0</v>
      </c>
      <c r="N36" s="79">
        <v>2023</v>
      </c>
      <c r="O36" s="75" t="s">
        <v>212</v>
      </c>
      <c r="P36" s="77"/>
    </row>
    <row r="37" spans="2:16" s="37" customFormat="1" ht="204">
      <c r="B37" s="51" t="s">
        <v>195</v>
      </c>
      <c r="C37" s="68" t="s">
        <v>196</v>
      </c>
      <c r="D37" s="68" t="s">
        <v>462</v>
      </c>
      <c r="E37" s="68" t="s">
        <v>206</v>
      </c>
      <c r="F37" s="48" t="s">
        <v>213</v>
      </c>
      <c r="G37" s="48" t="s">
        <v>214</v>
      </c>
      <c r="H37" s="68" t="s">
        <v>100</v>
      </c>
      <c r="I37" s="49" t="s">
        <v>177</v>
      </c>
      <c r="J37" s="68" t="s">
        <v>37</v>
      </c>
      <c r="K37" s="68" t="s">
        <v>435</v>
      </c>
      <c r="L37" s="68" t="s">
        <v>215</v>
      </c>
      <c r="M37" s="79">
        <v>0</v>
      </c>
      <c r="N37" s="79">
        <v>2023</v>
      </c>
      <c r="O37" s="75" t="s">
        <v>216</v>
      </c>
      <c r="P37" s="77"/>
    </row>
    <row r="38" spans="2:16" s="37" customFormat="1" ht="204">
      <c r="B38" s="51" t="s">
        <v>184</v>
      </c>
      <c r="C38" s="68" t="s">
        <v>185</v>
      </c>
      <c r="D38" s="68" t="s">
        <v>462</v>
      </c>
      <c r="E38" s="48" t="s">
        <v>223</v>
      </c>
      <c r="F38" s="48" t="s">
        <v>224</v>
      </c>
      <c r="G38" s="68" t="s">
        <v>39</v>
      </c>
      <c r="H38" s="68" t="s">
        <v>99</v>
      </c>
      <c r="I38" s="49" t="s">
        <v>177</v>
      </c>
      <c r="J38" s="68" t="s">
        <v>38</v>
      </c>
      <c r="K38" s="68" t="s">
        <v>472</v>
      </c>
      <c r="L38" s="68" t="s">
        <v>476</v>
      </c>
      <c r="M38" s="51" t="s">
        <v>217</v>
      </c>
      <c r="N38" s="51" t="s">
        <v>272</v>
      </c>
      <c r="O38" s="51" t="s">
        <v>218</v>
      </c>
      <c r="P38" s="77"/>
    </row>
    <row r="39" spans="2:16" s="37" customFormat="1" ht="204">
      <c r="B39" s="51" t="s">
        <v>184</v>
      </c>
      <c r="C39" s="68" t="s">
        <v>185</v>
      </c>
      <c r="D39" s="68" t="s">
        <v>462</v>
      </c>
      <c r="E39" s="48" t="s">
        <v>223</v>
      </c>
      <c r="F39" s="48" t="s">
        <v>224</v>
      </c>
      <c r="G39" s="68" t="s">
        <v>39</v>
      </c>
      <c r="H39" s="68" t="s">
        <v>39</v>
      </c>
      <c r="I39" s="49" t="s">
        <v>177</v>
      </c>
      <c r="J39" s="68" t="s">
        <v>39</v>
      </c>
      <c r="K39" s="68" t="s">
        <v>471</v>
      </c>
      <c r="L39" s="68" t="s">
        <v>475</v>
      </c>
      <c r="M39" s="52">
        <v>1</v>
      </c>
      <c r="N39" s="51" t="s">
        <v>272</v>
      </c>
      <c r="O39" s="51" t="s">
        <v>220</v>
      </c>
      <c r="P39" s="77"/>
    </row>
    <row r="40" spans="2:16" s="37" customFormat="1" ht="204">
      <c r="B40" s="51" t="s">
        <v>142</v>
      </c>
      <c r="C40" s="68" t="s">
        <v>143</v>
      </c>
      <c r="D40" s="68" t="s">
        <v>462</v>
      </c>
      <c r="E40" s="68" t="s">
        <v>144</v>
      </c>
      <c r="F40" s="48" t="s">
        <v>181</v>
      </c>
      <c r="G40" s="48" t="s">
        <v>221</v>
      </c>
      <c r="H40" s="68" t="s">
        <v>39</v>
      </c>
      <c r="I40" s="49" t="s">
        <v>177</v>
      </c>
      <c r="J40" s="68" t="s">
        <v>39</v>
      </c>
      <c r="K40" s="68" t="s">
        <v>471</v>
      </c>
      <c r="L40" s="68" t="s">
        <v>475</v>
      </c>
      <c r="M40" s="52">
        <v>1</v>
      </c>
      <c r="N40" s="51" t="s">
        <v>272</v>
      </c>
      <c r="O40" s="51" t="s">
        <v>220</v>
      </c>
      <c r="P40" s="77"/>
    </row>
    <row r="41" spans="2:16" s="37" customFormat="1" ht="204">
      <c r="B41" s="51" t="s">
        <v>184</v>
      </c>
      <c r="C41" s="68" t="s">
        <v>185</v>
      </c>
      <c r="D41" s="68" t="s">
        <v>462</v>
      </c>
      <c r="E41" s="68" t="s">
        <v>222</v>
      </c>
      <c r="F41" s="48" t="s">
        <v>223</v>
      </c>
      <c r="G41" s="48" t="s">
        <v>224</v>
      </c>
      <c r="H41" s="68" t="s">
        <v>39</v>
      </c>
      <c r="I41" s="49" t="s">
        <v>177</v>
      </c>
      <c r="J41" s="68" t="s">
        <v>39</v>
      </c>
      <c r="K41" s="68" t="s">
        <v>471</v>
      </c>
      <c r="L41" s="68" t="s">
        <v>475</v>
      </c>
      <c r="M41" s="52">
        <v>1</v>
      </c>
      <c r="N41" s="51" t="s">
        <v>272</v>
      </c>
      <c r="O41" s="51" t="s">
        <v>220</v>
      </c>
      <c r="P41" s="77"/>
    </row>
    <row r="42" spans="2:16" s="37" customFormat="1" ht="204">
      <c r="B42" s="51" t="s">
        <v>184</v>
      </c>
      <c r="C42" s="68" t="s">
        <v>185</v>
      </c>
      <c r="D42" s="68" t="s">
        <v>462</v>
      </c>
      <c r="E42" s="68" t="s">
        <v>186</v>
      </c>
      <c r="F42" s="48" t="s">
        <v>223</v>
      </c>
      <c r="G42" s="48" t="s">
        <v>225</v>
      </c>
      <c r="H42" s="68" t="s">
        <v>39</v>
      </c>
      <c r="I42" s="49" t="s">
        <v>177</v>
      </c>
      <c r="J42" s="68" t="s">
        <v>39</v>
      </c>
      <c r="K42" s="68" t="s">
        <v>471</v>
      </c>
      <c r="L42" s="68" t="s">
        <v>475</v>
      </c>
      <c r="M42" s="52">
        <v>1</v>
      </c>
      <c r="N42" s="51" t="s">
        <v>272</v>
      </c>
      <c r="O42" s="51" t="s">
        <v>220</v>
      </c>
      <c r="P42" s="77"/>
    </row>
    <row r="43" spans="2:16" s="37" customFormat="1" ht="204">
      <c r="B43" s="51" t="s">
        <v>184</v>
      </c>
      <c r="C43" s="68" t="s">
        <v>185</v>
      </c>
      <c r="D43" s="68" t="s">
        <v>462</v>
      </c>
      <c r="E43" s="68" t="s">
        <v>186</v>
      </c>
      <c r="F43" s="48" t="s">
        <v>187</v>
      </c>
      <c r="G43" s="48" t="s">
        <v>226</v>
      </c>
      <c r="H43" s="68" t="s">
        <v>39</v>
      </c>
      <c r="I43" s="49" t="s">
        <v>177</v>
      </c>
      <c r="J43" s="68" t="s">
        <v>39</v>
      </c>
      <c r="K43" s="68" t="s">
        <v>471</v>
      </c>
      <c r="L43" s="68" t="s">
        <v>475</v>
      </c>
      <c r="M43" s="52">
        <v>1</v>
      </c>
      <c r="N43" s="51" t="s">
        <v>272</v>
      </c>
      <c r="O43" s="51" t="s">
        <v>220</v>
      </c>
      <c r="P43" s="77"/>
    </row>
    <row r="44" spans="2:16" s="37" customFormat="1" ht="204">
      <c r="B44" s="51" t="s">
        <v>184</v>
      </c>
      <c r="C44" s="68" t="s">
        <v>185</v>
      </c>
      <c r="D44" s="68" t="s">
        <v>462</v>
      </c>
      <c r="E44" s="68" t="s">
        <v>186</v>
      </c>
      <c r="F44" s="48" t="s">
        <v>187</v>
      </c>
      <c r="G44" s="48" t="s">
        <v>227</v>
      </c>
      <c r="H44" s="68" t="s">
        <v>39</v>
      </c>
      <c r="I44" s="49" t="s">
        <v>177</v>
      </c>
      <c r="J44" s="68" t="s">
        <v>39</v>
      </c>
      <c r="K44" s="68" t="s">
        <v>471</v>
      </c>
      <c r="L44" s="68" t="s">
        <v>475</v>
      </c>
      <c r="M44" s="52">
        <v>1</v>
      </c>
      <c r="N44" s="51" t="s">
        <v>272</v>
      </c>
      <c r="O44" s="51" t="s">
        <v>220</v>
      </c>
      <c r="P44" s="77"/>
    </row>
    <row r="45" spans="2:16" s="37" customFormat="1" ht="204">
      <c r="B45" s="51" t="s">
        <v>184</v>
      </c>
      <c r="C45" s="68" t="s">
        <v>185</v>
      </c>
      <c r="D45" s="68" t="s">
        <v>462</v>
      </c>
      <c r="E45" s="68" t="s">
        <v>186</v>
      </c>
      <c r="F45" s="48" t="s">
        <v>187</v>
      </c>
      <c r="G45" s="48" t="s">
        <v>228</v>
      </c>
      <c r="H45" s="68" t="s">
        <v>39</v>
      </c>
      <c r="I45" s="49" t="s">
        <v>177</v>
      </c>
      <c r="J45" s="68" t="s">
        <v>39</v>
      </c>
      <c r="K45" s="68" t="s">
        <v>471</v>
      </c>
      <c r="L45" s="68" t="s">
        <v>475</v>
      </c>
      <c r="M45" s="52">
        <v>1</v>
      </c>
      <c r="N45" s="51" t="s">
        <v>272</v>
      </c>
      <c r="O45" s="51" t="s">
        <v>220</v>
      </c>
      <c r="P45" s="77"/>
    </row>
    <row r="46" spans="2:16" s="37" customFormat="1" ht="204">
      <c r="B46" s="51" t="s">
        <v>184</v>
      </c>
      <c r="C46" s="68" t="s">
        <v>185</v>
      </c>
      <c r="D46" s="68" t="s">
        <v>462</v>
      </c>
      <c r="E46" s="68" t="s">
        <v>186</v>
      </c>
      <c r="F46" s="48" t="s">
        <v>187</v>
      </c>
      <c r="G46" s="48" t="s">
        <v>229</v>
      </c>
      <c r="H46" s="68" t="s">
        <v>39</v>
      </c>
      <c r="I46" s="49" t="s">
        <v>177</v>
      </c>
      <c r="J46" s="68" t="s">
        <v>39</v>
      </c>
      <c r="K46" s="68" t="s">
        <v>471</v>
      </c>
      <c r="L46" s="68" t="s">
        <v>475</v>
      </c>
      <c r="M46" s="52">
        <v>1</v>
      </c>
      <c r="N46" s="51" t="s">
        <v>272</v>
      </c>
      <c r="O46" s="51" t="s">
        <v>220</v>
      </c>
      <c r="P46" s="77"/>
    </row>
    <row r="47" spans="2:16" s="37" customFormat="1" ht="204">
      <c r="B47" s="51" t="s">
        <v>184</v>
      </c>
      <c r="C47" s="68" t="s">
        <v>185</v>
      </c>
      <c r="D47" s="68" t="s">
        <v>462</v>
      </c>
      <c r="E47" s="68" t="s">
        <v>186</v>
      </c>
      <c r="F47" s="48" t="s">
        <v>187</v>
      </c>
      <c r="G47" s="48" t="s">
        <v>230</v>
      </c>
      <c r="H47" s="68" t="s">
        <v>39</v>
      </c>
      <c r="I47" s="49" t="s">
        <v>177</v>
      </c>
      <c r="J47" s="68" t="s">
        <v>39</v>
      </c>
      <c r="K47" s="68" t="s">
        <v>471</v>
      </c>
      <c r="L47" s="68" t="s">
        <v>475</v>
      </c>
      <c r="M47" s="52">
        <v>1</v>
      </c>
      <c r="N47" s="51" t="s">
        <v>272</v>
      </c>
      <c r="O47" s="51" t="s">
        <v>220</v>
      </c>
      <c r="P47" s="77"/>
    </row>
    <row r="48" spans="2:16" s="37" customFormat="1" ht="204">
      <c r="B48" s="51" t="s">
        <v>184</v>
      </c>
      <c r="C48" s="68" t="s">
        <v>185</v>
      </c>
      <c r="D48" s="68" t="s">
        <v>462</v>
      </c>
      <c r="E48" s="68" t="s">
        <v>186</v>
      </c>
      <c r="F48" s="48" t="s">
        <v>187</v>
      </c>
      <c r="G48" s="48" t="s">
        <v>231</v>
      </c>
      <c r="H48" s="68" t="s">
        <v>39</v>
      </c>
      <c r="I48" s="49" t="s">
        <v>177</v>
      </c>
      <c r="J48" s="68" t="s">
        <v>39</v>
      </c>
      <c r="K48" s="68" t="s">
        <v>471</v>
      </c>
      <c r="L48" s="68" t="s">
        <v>475</v>
      </c>
      <c r="M48" s="52">
        <v>1</v>
      </c>
      <c r="N48" s="51" t="s">
        <v>272</v>
      </c>
      <c r="O48" s="51" t="s">
        <v>220</v>
      </c>
      <c r="P48" s="77"/>
    </row>
    <row r="49" spans="1:16" s="37" customFormat="1" ht="204">
      <c r="B49" s="51" t="s">
        <v>184</v>
      </c>
      <c r="C49" s="68" t="s">
        <v>185</v>
      </c>
      <c r="D49" s="68" t="s">
        <v>462</v>
      </c>
      <c r="E49" s="68" t="s">
        <v>186</v>
      </c>
      <c r="F49" s="48" t="s">
        <v>187</v>
      </c>
      <c r="G49" s="48" t="s">
        <v>232</v>
      </c>
      <c r="H49" s="68" t="s">
        <v>99</v>
      </c>
      <c r="I49" s="49" t="s">
        <v>177</v>
      </c>
      <c r="J49" s="68" t="s">
        <v>38</v>
      </c>
      <c r="K49" s="68" t="s">
        <v>472</v>
      </c>
      <c r="L49" s="68" t="s">
        <v>476</v>
      </c>
      <c r="M49" s="51" t="s">
        <v>217</v>
      </c>
      <c r="N49" s="51" t="s">
        <v>272</v>
      </c>
      <c r="O49" s="51" t="s">
        <v>218</v>
      </c>
      <c r="P49" s="77"/>
    </row>
    <row r="50" spans="1:16" s="37" customFormat="1" ht="204">
      <c r="B50" s="51" t="s">
        <v>184</v>
      </c>
      <c r="C50" s="68" t="s">
        <v>185</v>
      </c>
      <c r="D50" s="68" t="s">
        <v>462</v>
      </c>
      <c r="E50" s="68" t="s">
        <v>186</v>
      </c>
      <c r="F50" s="48" t="s">
        <v>187</v>
      </c>
      <c r="G50" s="48" t="s">
        <v>233</v>
      </c>
      <c r="H50" s="68" t="s">
        <v>39</v>
      </c>
      <c r="I50" s="49" t="s">
        <v>177</v>
      </c>
      <c r="J50" s="68" t="s">
        <v>39</v>
      </c>
      <c r="K50" s="68" t="s">
        <v>471</v>
      </c>
      <c r="L50" s="68" t="s">
        <v>475</v>
      </c>
      <c r="M50" s="52">
        <v>1</v>
      </c>
      <c r="N50" s="51" t="s">
        <v>272</v>
      </c>
      <c r="O50" s="51" t="s">
        <v>220</v>
      </c>
      <c r="P50" s="77"/>
    </row>
    <row r="51" spans="1:16" s="37" customFormat="1" ht="204">
      <c r="B51" s="51" t="s">
        <v>184</v>
      </c>
      <c r="C51" s="68" t="s">
        <v>185</v>
      </c>
      <c r="D51" s="68" t="s">
        <v>462</v>
      </c>
      <c r="E51" s="68" t="s">
        <v>186</v>
      </c>
      <c r="F51" s="48" t="s">
        <v>187</v>
      </c>
      <c r="G51" s="48" t="s">
        <v>234</v>
      </c>
      <c r="H51" s="68" t="s">
        <v>39</v>
      </c>
      <c r="I51" s="49" t="s">
        <v>177</v>
      </c>
      <c r="J51" s="68" t="s">
        <v>39</v>
      </c>
      <c r="K51" s="68" t="s">
        <v>471</v>
      </c>
      <c r="L51" s="68" t="s">
        <v>475</v>
      </c>
      <c r="M51" s="52">
        <v>1</v>
      </c>
      <c r="N51" s="51" t="s">
        <v>272</v>
      </c>
      <c r="O51" s="51" t="s">
        <v>220</v>
      </c>
      <c r="P51" s="77"/>
    </row>
    <row r="52" spans="1:16" s="37" customFormat="1" ht="204">
      <c r="B52" s="51" t="s">
        <v>184</v>
      </c>
      <c r="C52" s="68" t="s">
        <v>185</v>
      </c>
      <c r="D52" s="68" t="s">
        <v>462</v>
      </c>
      <c r="E52" s="68" t="s">
        <v>186</v>
      </c>
      <c r="F52" s="48" t="s">
        <v>187</v>
      </c>
      <c r="G52" s="48" t="s">
        <v>188</v>
      </c>
      <c r="H52" s="68" t="s">
        <v>33</v>
      </c>
      <c r="I52" s="49" t="s">
        <v>177</v>
      </c>
      <c r="J52" s="68" t="s">
        <v>33</v>
      </c>
      <c r="K52" s="68" t="s">
        <v>473</v>
      </c>
      <c r="L52" s="68" t="s">
        <v>474</v>
      </c>
      <c r="M52" s="52">
        <v>0.9</v>
      </c>
      <c r="N52" s="51" t="s">
        <v>272</v>
      </c>
      <c r="O52" s="51" t="s">
        <v>191</v>
      </c>
      <c r="P52" s="94">
        <v>0.95</v>
      </c>
    </row>
    <row r="53" spans="1:16" s="37" customFormat="1" ht="204">
      <c r="B53" s="51" t="s">
        <v>184</v>
      </c>
      <c r="C53" s="68" t="s">
        <v>185</v>
      </c>
      <c r="D53" s="68" t="s">
        <v>462</v>
      </c>
      <c r="E53" s="68" t="s">
        <v>186</v>
      </c>
      <c r="F53" s="48" t="s">
        <v>187</v>
      </c>
      <c r="G53" s="48" t="s">
        <v>235</v>
      </c>
      <c r="H53" s="68" t="s">
        <v>39</v>
      </c>
      <c r="I53" s="49" t="s">
        <v>177</v>
      </c>
      <c r="J53" s="68" t="s">
        <v>39</v>
      </c>
      <c r="K53" s="68" t="s">
        <v>471</v>
      </c>
      <c r="L53" s="68" t="s">
        <v>475</v>
      </c>
      <c r="M53" s="52">
        <v>1</v>
      </c>
      <c r="N53" s="51" t="s">
        <v>272</v>
      </c>
      <c r="O53" s="51" t="s">
        <v>220</v>
      </c>
      <c r="P53" s="77"/>
    </row>
    <row r="54" spans="1:16" s="37" customFormat="1" ht="204">
      <c r="B54" s="51" t="s">
        <v>184</v>
      </c>
      <c r="C54" s="68" t="s">
        <v>185</v>
      </c>
      <c r="D54" s="68" t="s">
        <v>462</v>
      </c>
      <c r="E54" s="68" t="s">
        <v>186</v>
      </c>
      <c r="F54" s="48" t="s">
        <v>192</v>
      </c>
      <c r="G54" s="48" t="s">
        <v>236</v>
      </c>
      <c r="H54" s="68" t="s">
        <v>39</v>
      </c>
      <c r="I54" s="49" t="s">
        <v>177</v>
      </c>
      <c r="J54" s="68" t="s">
        <v>39</v>
      </c>
      <c r="K54" s="68" t="s">
        <v>471</v>
      </c>
      <c r="L54" s="68" t="s">
        <v>475</v>
      </c>
      <c r="M54" s="52">
        <v>1</v>
      </c>
      <c r="N54" s="51" t="s">
        <v>272</v>
      </c>
      <c r="O54" s="51" t="s">
        <v>220</v>
      </c>
      <c r="P54" s="77"/>
    </row>
    <row r="55" spans="1:16" s="37" customFormat="1" ht="204">
      <c r="B55" s="51" t="s">
        <v>184</v>
      </c>
      <c r="C55" s="68" t="s">
        <v>185</v>
      </c>
      <c r="D55" s="68" t="s">
        <v>462</v>
      </c>
      <c r="E55" s="68" t="s">
        <v>186</v>
      </c>
      <c r="F55" s="48" t="s">
        <v>192</v>
      </c>
      <c r="G55" s="48" t="s">
        <v>237</v>
      </c>
      <c r="H55" s="68" t="s">
        <v>39</v>
      </c>
      <c r="I55" s="49" t="s">
        <v>177</v>
      </c>
      <c r="J55" s="68" t="s">
        <v>39</v>
      </c>
      <c r="K55" s="68" t="s">
        <v>471</v>
      </c>
      <c r="L55" s="68" t="s">
        <v>475</v>
      </c>
      <c r="M55" s="52">
        <v>1</v>
      </c>
      <c r="N55" s="51" t="s">
        <v>272</v>
      </c>
      <c r="O55" s="51" t="s">
        <v>220</v>
      </c>
      <c r="P55" s="77"/>
    </row>
    <row r="56" spans="1:16" s="37" customFormat="1" ht="204">
      <c r="B56" s="51" t="s">
        <v>184</v>
      </c>
      <c r="C56" s="68" t="s">
        <v>185</v>
      </c>
      <c r="D56" s="68" t="s">
        <v>462</v>
      </c>
      <c r="E56" s="68" t="s">
        <v>186</v>
      </c>
      <c r="F56" s="48" t="s">
        <v>192</v>
      </c>
      <c r="G56" s="48" t="s">
        <v>193</v>
      </c>
      <c r="H56" s="68" t="s">
        <v>33</v>
      </c>
      <c r="I56" s="49" t="s">
        <v>177</v>
      </c>
      <c r="J56" s="68" t="s">
        <v>33</v>
      </c>
      <c r="K56" s="68" t="s">
        <v>473</v>
      </c>
      <c r="L56" s="68" t="s">
        <v>474</v>
      </c>
      <c r="M56" s="52">
        <v>0.9</v>
      </c>
      <c r="N56" s="51" t="s">
        <v>272</v>
      </c>
      <c r="O56" s="51" t="s">
        <v>191</v>
      </c>
      <c r="P56" s="94">
        <v>0.95</v>
      </c>
    </row>
    <row r="57" spans="1:16" s="37" customFormat="1" ht="204">
      <c r="B57" s="51" t="s">
        <v>184</v>
      </c>
      <c r="C57" s="68" t="s">
        <v>185</v>
      </c>
      <c r="D57" s="68" t="s">
        <v>462</v>
      </c>
      <c r="E57" s="68" t="s">
        <v>186</v>
      </c>
      <c r="F57" s="48" t="s">
        <v>192</v>
      </c>
      <c r="G57" s="48" t="s">
        <v>194</v>
      </c>
      <c r="H57" s="68" t="s">
        <v>33</v>
      </c>
      <c r="I57" s="49" t="s">
        <v>177</v>
      </c>
      <c r="J57" s="68" t="s">
        <v>33</v>
      </c>
      <c r="K57" s="68" t="s">
        <v>473</v>
      </c>
      <c r="L57" s="68" t="s">
        <v>474</v>
      </c>
      <c r="M57" s="52">
        <v>0.95</v>
      </c>
      <c r="N57" s="51" t="s">
        <v>272</v>
      </c>
      <c r="O57" s="51" t="s">
        <v>191</v>
      </c>
      <c r="P57" s="94">
        <v>0.9</v>
      </c>
    </row>
    <row r="58" spans="1:16" s="37" customFormat="1" ht="204">
      <c r="B58" s="51" t="s">
        <v>184</v>
      </c>
      <c r="C58" s="68" t="s">
        <v>185</v>
      </c>
      <c r="D58" s="68" t="s">
        <v>462</v>
      </c>
      <c r="E58" s="68" t="s">
        <v>186</v>
      </c>
      <c r="F58" s="48" t="s">
        <v>192</v>
      </c>
      <c r="G58" s="48" t="s">
        <v>238</v>
      </c>
      <c r="H58" s="68" t="s">
        <v>39</v>
      </c>
      <c r="I58" s="49" t="s">
        <v>177</v>
      </c>
      <c r="J58" s="68" t="s">
        <v>39</v>
      </c>
      <c r="K58" s="68" t="s">
        <v>471</v>
      </c>
      <c r="L58" s="68" t="s">
        <v>475</v>
      </c>
      <c r="M58" s="52">
        <v>1</v>
      </c>
      <c r="N58" s="51" t="s">
        <v>272</v>
      </c>
      <c r="O58" s="51" t="s">
        <v>220</v>
      </c>
      <c r="P58" s="77"/>
    </row>
    <row r="59" spans="1:16" s="37" customFormat="1" ht="165.75">
      <c r="B59" s="51" t="s">
        <v>195</v>
      </c>
      <c r="C59" s="68" t="s">
        <v>196</v>
      </c>
      <c r="D59" s="68" t="s">
        <v>463</v>
      </c>
      <c r="E59" s="68" t="s">
        <v>197</v>
      </c>
      <c r="F59" s="48" t="s">
        <v>198</v>
      </c>
      <c r="G59" s="48" t="s">
        <v>199</v>
      </c>
      <c r="H59" s="68" t="s">
        <v>82</v>
      </c>
      <c r="I59" s="49" t="s">
        <v>177</v>
      </c>
      <c r="J59" s="68" t="s">
        <v>34</v>
      </c>
      <c r="K59" s="68" t="s">
        <v>478</v>
      </c>
      <c r="L59" s="68" t="s">
        <v>201</v>
      </c>
      <c r="M59" s="51" t="s">
        <v>239</v>
      </c>
      <c r="N59" s="51" t="s">
        <v>272</v>
      </c>
      <c r="O59" s="51" t="s">
        <v>203</v>
      </c>
      <c r="P59" s="77"/>
    </row>
    <row r="60" spans="1:16" s="37" customFormat="1" ht="165.75">
      <c r="B60" s="51" t="s">
        <v>195</v>
      </c>
      <c r="C60" s="68" t="s">
        <v>196</v>
      </c>
      <c r="D60" s="68" t="s">
        <v>463</v>
      </c>
      <c r="E60" s="68" t="s">
        <v>206</v>
      </c>
      <c r="F60" s="48" t="s">
        <v>207</v>
      </c>
      <c r="G60" s="48" t="s">
        <v>208</v>
      </c>
      <c r="H60" s="68" t="s">
        <v>100</v>
      </c>
      <c r="I60" s="49" t="s">
        <v>177</v>
      </c>
      <c r="J60" s="68" t="s">
        <v>36</v>
      </c>
      <c r="K60" s="68" t="s">
        <v>210</v>
      </c>
      <c r="L60" s="68" t="s">
        <v>532</v>
      </c>
      <c r="M60" s="79">
        <v>0</v>
      </c>
      <c r="N60" s="79">
        <v>2023</v>
      </c>
      <c r="O60" s="75" t="s">
        <v>212</v>
      </c>
      <c r="P60" s="94">
        <v>0.95</v>
      </c>
    </row>
    <row r="61" spans="1:16" s="37" customFormat="1" ht="165.75">
      <c r="B61" s="51" t="s">
        <v>195</v>
      </c>
      <c r="C61" s="68" t="s">
        <v>196</v>
      </c>
      <c r="D61" s="68" t="s">
        <v>463</v>
      </c>
      <c r="E61" s="68" t="s">
        <v>206</v>
      </c>
      <c r="F61" s="48" t="s">
        <v>213</v>
      </c>
      <c r="G61" s="48" t="s">
        <v>240</v>
      </c>
      <c r="H61" s="68" t="s">
        <v>40</v>
      </c>
      <c r="I61" s="49" t="s">
        <v>177</v>
      </c>
      <c r="J61" s="68" t="s">
        <v>40</v>
      </c>
      <c r="K61" s="68" t="s">
        <v>479</v>
      </c>
      <c r="L61" s="68" t="s">
        <v>480</v>
      </c>
      <c r="M61" s="51" t="s">
        <v>241</v>
      </c>
      <c r="N61" s="51" t="s">
        <v>272</v>
      </c>
      <c r="O61" s="51" t="s">
        <v>242</v>
      </c>
      <c r="P61" s="77"/>
    </row>
    <row r="62" spans="1:16" s="37" customFormat="1" ht="165.75">
      <c r="B62" s="51" t="s">
        <v>195</v>
      </c>
      <c r="C62" s="68" t="s">
        <v>196</v>
      </c>
      <c r="D62" s="68" t="s">
        <v>463</v>
      </c>
      <c r="E62" s="68" t="s">
        <v>206</v>
      </c>
      <c r="F62" s="48" t="s">
        <v>213</v>
      </c>
      <c r="G62" s="48" t="s">
        <v>214</v>
      </c>
      <c r="H62" s="68" t="s">
        <v>40</v>
      </c>
      <c r="I62" s="49" t="s">
        <v>177</v>
      </c>
      <c r="J62" s="68" t="s">
        <v>40</v>
      </c>
      <c r="K62" s="68" t="s">
        <v>479</v>
      </c>
      <c r="L62" s="68" t="s">
        <v>480</v>
      </c>
      <c r="M62" s="51" t="s">
        <v>241</v>
      </c>
      <c r="N62" s="51" t="s">
        <v>272</v>
      </c>
      <c r="O62" s="51" t="s">
        <v>242</v>
      </c>
      <c r="P62" s="77"/>
    </row>
    <row r="63" spans="1:16" s="53" customFormat="1" ht="140.25">
      <c r="A63" s="37"/>
      <c r="B63" s="51" t="s">
        <v>102</v>
      </c>
      <c r="C63" s="68" t="s">
        <v>103</v>
      </c>
      <c r="D63" s="68" t="s">
        <v>103</v>
      </c>
      <c r="E63" s="68" t="s">
        <v>104</v>
      </c>
      <c r="F63" s="48" t="s">
        <v>105</v>
      </c>
      <c r="G63" s="48" t="s">
        <v>106</v>
      </c>
      <c r="H63" s="68" t="s">
        <v>512</v>
      </c>
      <c r="I63" s="49"/>
      <c r="J63" s="68" t="s">
        <v>514</v>
      </c>
      <c r="K63" s="68" t="s">
        <v>513</v>
      </c>
      <c r="L63" s="68" t="s">
        <v>107</v>
      </c>
      <c r="M63" s="68" t="s">
        <v>108</v>
      </c>
      <c r="N63" s="68" t="s">
        <v>108</v>
      </c>
      <c r="O63" s="68" t="s">
        <v>108</v>
      </c>
      <c r="P63" s="54"/>
    </row>
    <row r="64" spans="1:16" ht="140.25">
      <c r="A64" s="37"/>
      <c r="B64" s="51" t="s">
        <v>102</v>
      </c>
      <c r="C64" s="68" t="s">
        <v>103</v>
      </c>
      <c r="D64" s="68" t="s">
        <v>103</v>
      </c>
      <c r="E64" s="68" t="s">
        <v>109</v>
      </c>
      <c r="F64" s="48" t="s">
        <v>105</v>
      </c>
      <c r="G64" s="48" t="s">
        <v>110</v>
      </c>
      <c r="H64" s="68" t="s">
        <v>512</v>
      </c>
      <c r="I64" s="49"/>
      <c r="J64" s="68" t="s">
        <v>512</v>
      </c>
      <c r="K64" s="68" t="s">
        <v>513</v>
      </c>
      <c r="L64" s="68" t="s">
        <v>107</v>
      </c>
      <c r="M64" s="68" t="s">
        <v>108</v>
      </c>
      <c r="N64" s="68" t="s">
        <v>108</v>
      </c>
      <c r="O64" s="68" t="s">
        <v>108</v>
      </c>
      <c r="P64" s="29"/>
    </row>
    <row r="65" spans="1:16" ht="140.25">
      <c r="A65" s="37"/>
      <c r="B65" s="51" t="s">
        <v>102</v>
      </c>
      <c r="C65" s="68" t="s">
        <v>103</v>
      </c>
      <c r="D65" s="68" t="s">
        <v>103</v>
      </c>
      <c r="E65" s="68" t="s">
        <v>112</v>
      </c>
      <c r="F65" s="48" t="s">
        <v>105</v>
      </c>
      <c r="G65" s="48" t="s">
        <v>113</v>
      </c>
      <c r="H65" s="68" t="s">
        <v>512</v>
      </c>
      <c r="I65" s="49"/>
      <c r="J65" s="68" t="s">
        <v>512</v>
      </c>
      <c r="K65" s="68" t="s">
        <v>243</v>
      </c>
      <c r="L65" s="68" t="s">
        <v>107</v>
      </c>
      <c r="M65" s="68" t="s">
        <v>108</v>
      </c>
      <c r="N65" s="68" t="s">
        <v>108</v>
      </c>
      <c r="O65" s="68" t="s">
        <v>108</v>
      </c>
      <c r="P65" s="29"/>
    </row>
    <row r="66" spans="1:16" ht="140.25">
      <c r="A66" s="37"/>
      <c r="B66" s="51" t="s">
        <v>102</v>
      </c>
      <c r="C66" s="68" t="s">
        <v>103</v>
      </c>
      <c r="D66" s="68" t="s">
        <v>103</v>
      </c>
      <c r="E66" s="68" t="s">
        <v>114</v>
      </c>
      <c r="F66" s="48" t="s">
        <v>105</v>
      </c>
      <c r="G66" s="48" t="s">
        <v>115</v>
      </c>
      <c r="H66" s="68" t="s">
        <v>512</v>
      </c>
      <c r="I66" s="49"/>
      <c r="J66" s="49" t="s">
        <v>512</v>
      </c>
      <c r="K66" s="68" t="s">
        <v>513</v>
      </c>
      <c r="L66" s="68" t="s">
        <v>107</v>
      </c>
      <c r="M66" s="68" t="s">
        <v>108</v>
      </c>
      <c r="N66" s="68" t="s">
        <v>108</v>
      </c>
      <c r="O66" s="68" t="s">
        <v>108</v>
      </c>
      <c r="P66" s="29"/>
    </row>
    <row r="67" spans="1:16" s="37" customFormat="1" ht="140.25">
      <c r="B67" s="51" t="s">
        <v>116</v>
      </c>
      <c r="C67" s="68" t="s">
        <v>117</v>
      </c>
      <c r="D67" s="68" t="s">
        <v>461</v>
      </c>
      <c r="E67" s="68" t="s">
        <v>118</v>
      </c>
      <c r="F67" s="48" t="s">
        <v>119</v>
      </c>
      <c r="G67" s="48" t="s">
        <v>120</v>
      </c>
      <c r="H67" s="68" t="s">
        <v>11</v>
      </c>
      <c r="I67" s="49"/>
      <c r="J67" s="49" t="s">
        <v>512</v>
      </c>
      <c r="K67" s="68" t="s">
        <v>513</v>
      </c>
      <c r="L67" s="68" t="s">
        <v>107</v>
      </c>
      <c r="M67" s="68" t="s">
        <v>108</v>
      </c>
      <c r="N67" s="68" t="s">
        <v>108</v>
      </c>
      <c r="O67" s="68" t="s">
        <v>108</v>
      </c>
      <c r="P67" s="77"/>
    </row>
    <row r="68" spans="1:16" ht="140.25">
      <c r="A68" s="37"/>
      <c r="B68" s="51" t="s">
        <v>102</v>
      </c>
      <c r="C68" s="68" t="s">
        <v>103</v>
      </c>
      <c r="D68" s="68" t="s">
        <v>103</v>
      </c>
      <c r="E68" s="68" t="s">
        <v>43</v>
      </c>
      <c r="F68" s="48" t="s">
        <v>105</v>
      </c>
      <c r="G68" s="48" t="s">
        <v>115</v>
      </c>
      <c r="H68" s="68" t="s">
        <v>512</v>
      </c>
      <c r="I68" s="49"/>
      <c r="J68" s="49" t="s">
        <v>512</v>
      </c>
      <c r="K68" s="68" t="s">
        <v>513</v>
      </c>
      <c r="L68" s="68" t="s">
        <v>107</v>
      </c>
      <c r="M68" s="68" t="s">
        <v>108</v>
      </c>
      <c r="N68" s="68" t="s">
        <v>108</v>
      </c>
      <c r="O68" s="68" t="s">
        <v>108</v>
      </c>
      <c r="P68" s="29"/>
    </row>
    <row r="69" spans="1:16" s="37" customFormat="1" ht="204">
      <c r="B69" s="51" t="s">
        <v>248</v>
      </c>
      <c r="C69" s="68" t="s">
        <v>249</v>
      </c>
      <c r="D69" s="68" t="s">
        <v>250</v>
      </c>
      <c r="E69" s="68" t="s">
        <v>251</v>
      </c>
      <c r="F69" s="48" t="s">
        <v>252</v>
      </c>
      <c r="G69" s="48" t="s">
        <v>253</v>
      </c>
      <c r="H69" s="68" t="s">
        <v>2</v>
      </c>
      <c r="I69" s="49"/>
      <c r="J69" s="68" t="s">
        <v>44</v>
      </c>
      <c r="K69" s="68" t="s">
        <v>254</v>
      </c>
      <c r="L69" s="68" t="s">
        <v>255</v>
      </c>
      <c r="M69" s="79">
        <v>0</v>
      </c>
      <c r="N69" s="79">
        <v>0</v>
      </c>
      <c r="O69" s="79" t="s">
        <v>256</v>
      </c>
      <c r="P69" s="77"/>
    </row>
    <row r="70" spans="1:16" s="37" customFormat="1" ht="204">
      <c r="B70" s="51" t="s">
        <v>248</v>
      </c>
      <c r="C70" s="68" t="s">
        <v>249</v>
      </c>
      <c r="D70" s="68" t="s">
        <v>250</v>
      </c>
      <c r="E70" s="68" t="s">
        <v>251</v>
      </c>
      <c r="F70" s="48" t="s">
        <v>252</v>
      </c>
      <c r="G70" s="48" t="s">
        <v>253</v>
      </c>
      <c r="H70" s="68" t="s">
        <v>3</v>
      </c>
      <c r="I70" s="49"/>
      <c r="J70" s="68" t="s">
        <v>45</v>
      </c>
      <c r="K70" s="68" t="s">
        <v>257</v>
      </c>
      <c r="L70" s="68" t="s">
        <v>533</v>
      </c>
      <c r="M70" s="79">
        <v>0</v>
      </c>
      <c r="N70" s="79">
        <v>0</v>
      </c>
      <c r="O70" s="79" t="s">
        <v>256</v>
      </c>
      <c r="P70" s="77"/>
    </row>
    <row r="71" spans="1:16" s="37" customFormat="1" ht="204">
      <c r="B71" s="51" t="s">
        <v>248</v>
      </c>
      <c r="C71" s="68" t="s">
        <v>249</v>
      </c>
      <c r="D71" s="68" t="s">
        <v>250</v>
      </c>
      <c r="E71" s="68" t="s">
        <v>251</v>
      </c>
      <c r="F71" s="48" t="s">
        <v>252</v>
      </c>
      <c r="G71" s="48" t="s">
        <v>253</v>
      </c>
      <c r="H71" s="68" t="s">
        <v>2</v>
      </c>
      <c r="I71" s="49"/>
      <c r="J71" s="68" t="s">
        <v>534</v>
      </c>
      <c r="K71" s="68" t="s">
        <v>535</v>
      </c>
      <c r="L71" s="68" t="s">
        <v>258</v>
      </c>
      <c r="M71" s="79">
        <v>0</v>
      </c>
      <c r="N71" s="79">
        <v>0</v>
      </c>
      <c r="O71" s="68" t="s">
        <v>536</v>
      </c>
      <c r="P71" s="77" t="s">
        <v>504</v>
      </c>
    </row>
    <row r="72" spans="1:16" s="37" customFormat="1" ht="204">
      <c r="B72" s="51" t="s">
        <v>248</v>
      </c>
      <c r="C72" s="68" t="s">
        <v>249</v>
      </c>
      <c r="D72" s="68" t="s">
        <v>250</v>
      </c>
      <c r="E72" s="68" t="s">
        <v>251</v>
      </c>
      <c r="F72" s="48" t="s">
        <v>252</v>
      </c>
      <c r="G72" s="48" t="s">
        <v>253</v>
      </c>
      <c r="H72" s="68" t="s">
        <v>2</v>
      </c>
      <c r="I72" s="49"/>
      <c r="J72" s="49" t="s">
        <v>510</v>
      </c>
      <c r="K72" s="49" t="s">
        <v>259</v>
      </c>
      <c r="L72" s="49" t="s">
        <v>260</v>
      </c>
      <c r="M72" s="49" t="s">
        <v>261</v>
      </c>
      <c r="N72" s="89">
        <v>2023</v>
      </c>
      <c r="O72" s="49" t="s">
        <v>262</v>
      </c>
      <c r="P72" s="77" t="s">
        <v>509</v>
      </c>
    </row>
    <row r="73" spans="1:16" s="37" customFormat="1" ht="111.95" customHeight="1">
      <c r="B73" s="88" t="s">
        <v>248</v>
      </c>
      <c r="C73" s="70" t="s">
        <v>249</v>
      </c>
      <c r="D73" s="70" t="s">
        <v>250</v>
      </c>
      <c r="E73" s="90" t="s">
        <v>248</v>
      </c>
      <c r="F73" s="91" t="s">
        <v>249</v>
      </c>
      <c r="G73" s="92" t="s">
        <v>253</v>
      </c>
      <c r="H73" s="70" t="s">
        <v>2</v>
      </c>
      <c r="I73" s="49"/>
      <c r="J73" s="70" t="s">
        <v>508</v>
      </c>
      <c r="K73" s="88" t="s">
        <v>254</v>
      </c>
      <c r="L73" s="88" t="s">
        <v>255</v>
      </c>
      <c r="M73" s="88" t="s">
        <v>503</v>
      </c>
      <c r="N73" s="88" t="s">
        <v>503</v>
      </c>
      <c r="O73" s="93" t="s">
        <v>256</v>
      </c>
      <c r="P73" s="77" t="s">
        <v>505</v>
      </c>
    </row>
    <row r="74" spans="1:16" s="37" customFormat="1" ht="204">
      <c r="B74" s="51" t="s">
        <v>248</v>
      </c>
      <c r="C74" s="68" t="s">
        <v>249</v>
      </c>
      <c r="D74" s="68" t="s">
        <v>250</v>
      </c>
      <c r="E74" s="68" t="s">
        <v>251</v>
      </c>
      <c r="F74" s="48" t="s">
        <v>252</v>
      </c>
      <c r="G74" s="48" t="s">
        <v>253</v>
      </c>
      <c r="H74" s="68" t="s">
        <v>3</v>
      </c>
      <c r="I74" s="49"/>
      <c r="J74" s="68" t="s">
        <v>48</v>
      </c>
      <c r="K74" s="68" t="s">
        <v>263</v>
      </c>
      <c r="L74" s="68" t="s">
        <v>264</v>
      </c>
      <c r="M74" s="79" t="s">
        <v>265</v>
      </c>
      <c r="N74" s="79">
        <v>2023</v>
      </c>
      <c r="O74" s="79" t="s">
        <v>266</v>
      </c>
      <c r="P74" s="77"/>
    </row>
    <row r="75" spans="1:16" s="37" customFormat="1" ht="204">
      <c r="B75" s="51" t="s">
        <v>248</v>
      </c>
      <c r="C75" s="68" t="s">
        <v>249</v>
      </c>
      <c r="D75" s="68" t="s">
        <v>250</v>
      </c>
      <c r="E75" s="68" t="s">
        <v>251</v>
      </c>
      <c r="F75" s="48" t="s">
        <v>252</v>
      </c>
      <c r="G75" s="48" t="s">
        <v>253</v>
      </c>
      <c r="H75" s="68" t="s">
        <v>4</v>
      </c>
      <c r="I75" s="49"/>
      <c r="J75" s="68" t="s">
        <v>537</v>
      </c>
      <c r="K75" s="68" t="s">
        <v>267</v>
      </c>
      <c r="L75" s="68" t="s">
        <v>268</v>
      </c>
      <c r="M75" s="79">
        <v>0</v>
      </c>
      <c r="N75" s="79">
        <v>0</v>
      </c>
      <c r="O75" s="79" t="s">
        <v>269</v>
      </c>
      <c r="P75" s="77"/>
    </row>
    <row r="76" spans="1:16" s="37" customFormat="1" ht="204">
      <c r="A76" s="74"/>
      <c r="B76" s="51" t="s">
        <v>248</v>
      </c>
      <c r="C76" s="68" t="s">
        <v>249</v>
      </c>
      <c r="D76" s="68" t="s">
        <v>250</v>
      </c>
      <c r="E76" s="68" t="s">
        <v>251</v>
      </c>
      <c r="F76" s="48" t="s">
        <v>252</v>
      </c>
      <c r="G76" s="48" t="s">
        <v>253</v>
      </c>
      <c r="H76" s="68" t="s">
        <v>4</v>
      </c>
      <c r="I76" s="49" t="s">
        <v>219</v>
      </c>
      <c r="J76" s="68" t="s">
        <v>50</v>
      </c>
      <c r="K76" s="68" t="s">
        <v>270</v>
      </c>
      <c r="L76" s="68" t="s">
        <v>538</v>
      </c>
      <c r="M76" s="75" t="s">
        <v>271</v>
      </c>
      <c r="N76" s="75" t="s">
        <v>272</v>
      </c>
      <c r="O76" s="75" t="s">
        <v>273</v>
      </c>
      <c r="P76" s="77"/>
    </row>
    <row r="77" spans="1:16" s="37" customFormat="1" ht="204">
      <c r="A77" s="74"/>
      <c r="B77" s="51" t="s">
        <v>248</v>
      </c>
      <c r="C77" s="68" t="s">
        <v>249</v>
      </c>
      <c r="D77" s="68" t="s">
        <v>250</v>
      </c>
      <c r="E77" s="68" t="s">
        <v>251</v>
      </c>
      <c r="F77" s="48" t="s">
        <v>252</v>
      </c>
      <c r="G77" s="48" t="s">
        <v>253</v>
      </c>
      <c r="H77" s="68" t="s">
        <v>5</v>
      </c>
      <c r="I77" s="49"/>
      <c r="J77" s="73" t="s">
        <v>553</v>
      </c>
      <c r="K77" s="73" t="s">
        <v>554</v>
      </c>
      <c r="L77" s="68" t="s">
        <v>555</v>
      </c>
      <c r="M77" s="75">
        <v>0</v>
      </c>
      <c r="N77" s="75">
        <v>2024</v>
      </c>
      <c r="O77" s="75" t="s">
        <v>274</v>
      </c>
      <c r="P77" s="77"/>
    </row>
    <row r="78" spans="1:16" s="37" customFormat="1" ht="204">
      <c r="A78" s="74"/>
      <c r="B78" s="51" t="s">
        <v>248</v>
      </c>
      <c r="C78" s="68" t="s">
        <v>249</v>
      </c>
      <c r="D78" s="68" t="s">
        <v>250</v>
      </c>
      <c r="E78" s="68" t="s">
        <v>251</v>
      </c>
      <c r="F78" s="48" t="s">
        <v>252</v>
      </c>
      <c r="G78" s="48" t="s">
        <v>253</v>
      </c>
      <c r="H78" s="68" t="s">
        <v>5</v>
      </c>
      <c r="I78" s="49"/>
      <c r="J78" s="73" t="s">
        <v>556</v>
      </c>
      <c r="K78" s="73" t="s">
        <v>557</v>
      </c>
      <c r="L78" s="68" t="s">
        <v>558</v>
      </c>
      <c r="M78" s="75">
        <v>0</v>
      </c>
      <c r="N78" s="75"/>
      <c r="O78" s="75" t="s">
        <v>274</v>
      </c>
      <c r="P78" s="77"/>
    </row>
    <row r="79" spans="1:16" s="37" customFormat="1" ht="204">
      <c r="A79" s="74"/>
      <c r="B79" s="51" t="s">
        <v>248</v>
      </c>
      <c r="C79" s="68" t="s">
        <v>249</v>
      </c>
      <c r="D79" s="68" t="s">
        <v>250</v>
      </c>
      <c r="E79" s="68" t="s">
        <v>251</v>
      </c>
      <c r="F79" s="48" t="s">
        <v>252</v>
      </c>
      <c r="G79" s="48" t="s">
        <v>253</v>
      </c>
      <c r="H79" s="68" t="s">
        <v>5</v>
      </c>
      <c r="I79" s="49"/>
      <c r="J79" s="73" t="s">
        <v>559</v>
      </c>
      <c r="K79" s="73" t="s">
        <v>560</v>
      </c>
      <c r="L79" s="68" t="s">
        <v>561</v>
      </c>
      <c r="M79" s="95">
        <v>0</v>
      </c>
      <c r="N79" s="96">
        <v>2024</v>
      </c>
      <c r="O79" s="75" t="s">
        <v>274</v>
      </c>
      <c r="P79" s="77"/>
    </row>
    <row r="80" spans="1:16" s="37" customFormat="1" ht="204">
      <c r="A80" s="74"/>
      <c r="B80" s="51" t="s">
        <v>248</v>
      </c>
      <c r="C80" s="68" t="s">
        <v>249</v>
      </c>
      <c r="D80" s="68" t="s">
        <v>250</v>
      </c>
      <c r="E80" s="68" t="s">
        <v>251</v>
      </c>
      <c r="F80" s="48" t="s">
        <v>252</v>
      </c>
      <c r="G80" s="48" t="s">
        <v>253</v>
      </c>
      <c r="H80" s="68" t="s">
        <v>5</v>
      </c>
      <c r="I80" s="49"/>
      <c r="J80" s="73" t="s">
        <v>562</v>
      </c>
      <c r="K80" s="73" t="s">
        <v>563</v>
      </c>
      <c r="L80" s="68" t="s">
        <v>564</v>
      </c>
      <c r="M80" s="95">
        <v>0</v>
      </c>
      <c r="N80" s="96">
        <v>2024</v>
      </c>
      <c r="O80" s="75" t="s">
        <v>274</v>
      </c>
      <c r="P80" s="77"/>
    </row>
    <row r="81" spans="1:16" s="37" customFormat="1" ht="204">
      <c r="A81" s="74"/>
      <c r="B81" s="51" t="s">
        <v>248</v>
      </c>
      <c r="C81" s="68" t="s">
        <v>249</v>
      </c>
      <c r="D81" s="68" t="s">
        <v>250</v>
      </c>
      <c r="E81" s="68" t="s">
        <v>251</v>
      </c>
      <c r="F81" s="48" t="s">
        <v>252</v>
      </c>
      <c r="G81" s="48" t="s">
        <v>253</v>
      </c>
      <c r="H81" s="68" t="s">
        <v>6</v>
      </c>
      <c r="I81" s="49"/>
      <c r="J81" s="73" t="s">
        <v>565</v>
      </c>
      <c r="K81" s="73" t="s">
        <v>566</v>
      </c>
      <c r="L81" s="68" t="s">
        <v>567</v>
      </c>
      <c r="M81" s="97">
        <v>6.3299999999999995E-2</v>
      </c>
      <c r="N81" s="96">
        <v>2024</v>
      </c>
      <c r="O81" s="75" t="s">
        <v>274</v>
      </c>
      <c r="P81" s="77"/>
    </row>
    <row r="82" spans="1:16" s="37" customFormat="1" ht="204">
      <c r="A82" s="74"/>
      <c r="B82" s="51" t="s">
        <v>248</v>
      </c>
      <c r="C82" s="68" t="s">
        <v>249</v>
      </c>
      <c r="D82" s="68" t="s">
        <v>250</v>
      </c>
      <c r="E82" s="68" t="s">
        <v>251</v>
      </c>
      <c r="F82" s="48" t="s">
        <v>252</v>
      </c>
      <c r="G82" s="48" t="s">
        <v>253</v>
      </c>
      <c r="H82" s="68" t="s">
        <v>6</v>
      </c>
      <c r="I82" s="49"/>
      <c r="J82" s="73" t="s">
        <v>568</v>
      </c>
      <c r="K82" s="73" t="s">
        <v>569</v>
      </c>
      <c r="L82" s="68" t="s">
        <v>570</v>
      </c>
      <c r="M82" s="95">
        <v>0</v>
      </c>
      <c r="N82" s="96">
        <v>2024</v>
      </c>
      <c r="O82" s="75" t="s">
        <v>274</v>
      </c>
      <c r="P82" s="77"/>
    </row>
    <row r="83" spans="1:16" s="37" customFormat="1" ht="204">
      <c r="A83" s="74"/>
      <c r="B83" s="51" t="s">
        <v>102</v>
      </c>
      <c r="C83" s="68" t="s">
        <v>249</v>
      </c>
      <c r="D83" s="68" t="s">
        <v>250</v>
      </c>
      <c r="E83" s="68" t="s">
        <v>251</v>
      </c>
      <c r="F83" s="48" t="s">
        <v>252</v>
      </c>
      <c r="G83" s="48" t="s">
        <v>253</v>
      </c>
      <c r="H83" s="68" t="s">
        <v>7</v>
      </c>
      <c r="I83" s="49"/>
      <c r="J83" s="68" t="s">
        <v>7</v>
      </c>
      <c r="K83" s="68" t="s">
        <v>539</v>
      </c>
      <c r="L83" s="68" t="s">
        <v>540</v>
      </c>
      <c r="M83" s="75">
        <v>0</v>
      </c>
      <c r="N83" s="75" t="s">
        <v>272</v>
      </c>
      <c r="O83" s="75" t="s">
        <v>541</v>
      </c>
      <c r="P83" s="77"/>
    </row>
    <row r="84" spans="1:16" ht="204">
      <c r="A84" s="74"/>
      <c r="B84" s="51" t="s">
        <v>102</v>
      </c>
      <c r="C84" s="68" t="s">
        <v>249</v>
      </c>
      <c r="D84" s="68" t="s">
        <v>250</v>
      </c>
      <c r="E84" s="68" t="s">
        <v>251</v>
      </c>
      <c r="F84" s="48" t="s">
        <v>252</v>
      </c>
      <c r="G84" s="48" t="s">
        <v>253</v>
      </c>
      <c r="H84" s="68" t="s">
        <v>8</v>
      </c>
      <c r="I84" s="49"/>
      <c r="J84" s="68" t="s">
        <v>8</v>
      </c>
      <c r="K84" s="68" t="s">
        <v>275</v>
      </c>
      <c r="L84" s="68" t="s">
        <v>276</v>
      </c>
      <c r="M84" s="75">
        <v>0</v>
      </c>
      <c r="N84" s="75" t="s">
        <v>272</v>
      </c>
      <c r="O84" s="75" t="s">
        <v>277</v>
      </c>
      <c r="P84" s="29"/>
    </row>
    <row r="85" spans="1:16" ht="204">
      <c r="A85" s="74"/>
      <c r="B85" s="51" t="s">
        <v>102</v>
      </c>
      <c r="C85" s="68" t="s">
        <v>249</v>
      </c>
      <c r="D85" s="68" t="s">
        <v>250</v>
      </c>
      <c r="E85" s="68" t="s">
        <v>251</v>
      </c>
      <c r="F85" s="48" t="s">
        <v>252</v>
      </c>
      <c r="G85" s="48" t="s">
        <v>253</v>
      </c>
      <c r="H85" s="68" t="s">
        <v>9</v>
      </c>
      <c r="I85" s="49"/>
      <c r="J85" s="68" t="s">
        <v>9</v>
      </c>
      <c r="K85" s="68" t="s">
        <v>278</v>
      </c>
      <c r="L85" s="68" t="s">
        <v>279</v>
      </c>
      <c r="M85" s="75">
        <v>0</v>
      </c>
      <c r="N85" s="75" t="s">
        <v>272</v>
      </c>
      <c r="O85" s="75" t="s">
        <v>277</v>
      </c>
      <c r="P85" s="29"/>
    </row>
    <row r="86" spans="1:16" s="37" customFormat="1" ht="204">
      <c r="A86" s="74"/>
      <c r="B86" s="51" t="s">
        <v>102</v>
      </c>
      <c r="C86" s="68" t="s">
        <v>249</v>
      </c>
      <c r="D86" s="68" t="s">
        <v>250</v>
      </c>
      <c r="E86" s="68" t="s">
        <v>251</v>
      </c>
      <c r="F86" s="48" t="s">
        <v>252</v>
      </c>
      <c r="G86" s="48" t="s">
        <v>253</v>
      </c>
      <c r="H86" s="68" t="s">
        <v>43</v>
      </c>
      <c r="I86" s="49"/>
      <c r="J86" s="68" t="s">
        <v>440</v>
      </c>
      <c r="K86" s="68" t="s">
        <v>280</v>
      </c>
      <c r="L86" s="68" t="s">
        <v>280</v>
      </c>
      <c r="M86" s="75">
        <v>138</v>
      </c>
      <c r="N86" s="75">
        <v>2023</v>
      </c>
      <c r="O86" s="75" t="s">
        <v>281</v>
      </c>
      <c r="P86" s="77"/>
    </row>
    <row r="87" spans="1:16" s="37" customFormat="1" ht="229.5">
      <c r="A87" s="74"/>
      <c r="B87" s="51" t="s">
        <v>102</v>
      </c>
      <c r="C87" s="68" t="s">
        <v>249</v>
      </c>
      <c r="D87" s="68" t="s">
        <v>250</v>
      </c>
      <c r="E87" s="68" t="s">
        <v>251</v>
      </c>
      <c r="F87" s="48" t="s">
        <v>252</v>
      </c>
      <c r="G87" s="48" t="s">
        <v>253</v>
      </c>
      <c r="H87" s="68" t="s">
        <v>43</v>
      </c>
      <c r="I87" s="49"/>
      <c r="J87" s="68" t="s">
        <v>441</v>
      </c>
      <c r="K87" s="68" t="s">
        <v>282</v>
      </c>
      <c r="L87" s="68" t="s">
        <v>283</v>
      </c>
      <c r="M87" s="75" t="s">
        <v>284</v>
      </c>
      <c r="N87" s="75">
        <v>2024</v>
      </c>
      <c r="O87" s="75" t="s">
        <v>285</v>
      </c>
      <c r="P87" s="77"/>
    </row>
    <row r="88" spans="1:16" ht="204">
      <c r="A88" s="74"/>
      <c r="B88" s="51" t="s">
        <v>102</v>
      </c>
      <c r="C88" s="68" t="s">
        <v>249</v>
      </c>
      <c r="D88" s="68" t="s">
        <v>250</v>
      </c>
      <c r="E88" s="68" t="s">
        <v>251</v>
      </c>
      <c r="F88" s="48" t="s">
        <v>252</v>
      </c>
      <c r="G88" s="48" t="s">
        <v>253</v>
      </c>
      <c r="H88" s="68" t="s">
        <v>542</v>
      </c>
      <c r="I88" s="49"/>
      <c r="J88" s="68" t="s">
        <v>543</v>
      </c>
      <c r="K88" s="68" t="s">
        <v>544</v>
      </c>
      <c r="L88" s="68" t="s">
        <v>545</v>
      </c>
      <c r="M88" s="76">
        <v>0.05</v>
      </c>
      <c r="N88" s="75">
        <v>2023</v>
      </c>
      <c r="O88" s="75" t="s">
        <v>546</v>
      </c>
      <c r="P88" s="29"/>
    </row>
    <row r="89" spans="1:16" s="37" customFormat="1" ht="204">
      <c r="A89" s="74"/>
      <c r="B89" s="99" t="s">
        <v>248</v>
      </c>
      <c r="C89" s="100" t="s">
        <v>249</v>
      </c>
      <c r="D89" s="100" t="s">
        <v>250</v>
      </c>
      <c r="E89" s="100" t="s">
        <v>251</v>
      </c>
      <c r="F89" s="101" t="s">
        <v>252</v>
      </c>
      <c r="G89" s="100" t="s">
        <v>542</v>
      </c>
      <c r="H89" s="100" t="s">
        <v>542</v>
      </c>
      <c r="I89" s="102"/>
      <c r="J89" s="100" t="s">
        <v>442</v>
      </c>
      <c r="K89" s="100" t="s">
        <v>547</v>
      </c>
      <c r="L89" s="100" t="s">
        <v>548</v>
      </c>
      <c r="M89" s="103">
        <v>0</v>
      </c>
      <c r="N89" s="103" t="s">
        <v>286</v>
      </c>
      <c r="O89" s="103" t="s">
        <v>286</v>
      </c>
      <c r="P89" s="77"/>
    </row>
    <row r="90" spans="1:16" s="37" customFormat="1" ht="204">
      <c r="A90" s="104"/>
      <c r="B90" s="49" t="s">
        <v>142</v>
      </c>
      <c r="C90" s="68" t="s">
        <v>143</v>
      </c>
      <c r="D90" s="68" t="s">
        <v>462</v>
      </c>
      <c r="E90" s="68" t="s">
        <v>144</v>
      </c>
      <c r="F90" s="48" t="s">
        <v>145</v>
      </c>
      <c r="G90" s="50" t="s">
        <v>150</v>
      </c>
      <c r="H90" s="68" t="s">
        <v>91</v>
      </c>
      <c r="I90" s="104"/>
      <c r="J90" s="68" t="s">
        <v>549</v>
      </c>
      <c r="K90" s="68" t="s">
        <v>550</v>
      </c>
      <c r="L90" s="68" t="s">
        <v>551</v>
      </c>
      <c r="M90" s="82">
        <v>0</v>
      </c>
      <c r="N90" s="68">
        <v>0</v>
      </c>
      <c r="O90" s="68" t="s">
        <v>552</v>
      </c>
    </row>
    <row r="91" spans="1:16">
      <c r="D91" s="37"/>
    </row>
    <row r="92" spans="1:16" ht="48.75" customHeight="1">
      <c r="D92" s="37"/>
      <c r="I92" s="21"/>
    </row>
    <row r="93" spans="1:16">
      <c r="D93" s="37"/>
    </row>
    <row r="94" spans="1:16">
      <c r="D94" s="37"/>
    </row>
    <row r="95" spans="1:16">
      <c r="D95" s="37"/>
    </row>
    <row r="96" spans="1:16">
      <c r="D96" s="37"/>
    </row>
  </sheetData>
  <protectedRanges>
    <protectedRange sqref="L76" name="Rango2_1"/>
  </protectedRanges>
  <autoFilter ref="A5:P90" xr:uid="{00000000-0009-0000-0000-000000000000}"/>
  <mergeCells count="2">
    <mergeCell ref="B4:G4"/>
    <mergeCell ref="H4:O4"/>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M69"/>
  <sheetViews>
    <sheetView showGridLines="0" topLeftCell="A3" zoomScaleNormal="10" workbookViewId="0">
      <pane xSplit="1" ySplit="5" topLeftCell="B57" activePane="bottomRight" state="frozen"/>
      <selection activeCell="A5" sqref="A5"/>
      <selection pane="topRight" activeCell="A5" sqref="A5"/>
      <selection pane="bottomLeft" activeCell="A5" sqref="A5"/>
      <selection pane="bottomRight" activeCell="H61" sqref="H61"/>
    </sheetView>
  </sheetViews>
  <sheetFormatPr baseColWidth="10" defaultColWidth="12" defaultRowHeight="12"/>
  <cols>
    <col min="1" max="1" width="1.6640625" style="37" customWidth="1"/>
    <col min="2" max="2" width="45.83203125" style="37" customWidth="1"/>
    <col min="3" max="3" width="11.6640625" style="65" customWidth="1"/>
    <col min="4" max="4" width="10" style="37" customWidth="1"/>
    <col min="5" max="5" width="30.1640625" style="37" customWidth="1"/>
    <col min="6" max="6" width="15.6640625" style="37" customWidth="1"/>
    <col min="7" max="7" width="22.83203125" style="37" customWidth="1"/>
    <col min="8" max="8" width="13.33203125" style="65" customWidth="1"/>
    <col min="9" max="9" width="20.33203125" style="37" customWidth="1"/>
    <col min="10" max="10" width="26.6640625" style="37" customWidth="1"/>
    <col min="11" max="11" width="15" style="65" customWidth="1"/>
    <col min="12" max="12" width="12.6640625" style="65" customWidth="1"/>
    <col min="13" max="13" width="38.83203125" style="65" customWidth="1"/>
    <col min="14" max="16384" width="12" style="37"/>
  </cols>
  <sheetData>
    <row r="1" spans="2:13" s="25" customFormat="1" ht="72" customHeight="1">
      <c r="H1" s="26"/>
      <c r="K1" s="26"/>
      <c r="L1" s="26"/>
      <c r="M1" s="26"/>
    </row>
    <row r="2" spans="2:13" s="21" customFormat="1">
      <c r="C2" s="27"/>
      <c r="H2" s="27"/>
      <c r="K2" s="27"/>
      <c r="L2" s="27"/>
      <c r="M2" s="27"/>
    </row>
    <row r="3" spans="2:13" s="21" customFormat="1">
      <c r="C3" s="27"/>
      <c r="H3" s="27"/>
      <c r="K3" s="27"/>
      <c r="L3" s="27"/>
      <c r="M3" s="27"/>
    </row>
    <row r="4" spans="2:13" s="21" customFormat="1" ht="25.5">
      <c r="B4" s="30" t="s">
        <v>454</v>
      </c>
      <c r="C4" s="27"/>
      <c r="H4" s="27"/>
      <c r="K4" s="27"/>
      <c r="L4" s="27"/>
      <c r="M4" s="27"/>
    </row>
    <row r="5" spans="2:13" s="21" customFormat="1" ht="25.5">
      <c r="B5" s="30" t="s">
        <v>455</v>
      </c>
      <c r="C5" s="27"/>
      <c r="H5" s="27"/>
      <c r="K5" s="27"/>
      <c r="L5" s="27"/>
      <c r="M5" s="27"/>
    </row>
    <row r="6" spans="2:13" s="21" customFormat="1" ht="24.75" customHeight="1">
      <c r="B6" s="108" t="s">
        <v>477</v>
      </c>
      <c r="C6" s="108"/>
      <c r="D6" s="108"/>
      <c r="E6" s="106"/>
      <c r="F6" s="106"/>
      <c r="G6" s="106"/>
      <c r="H6" s="106"/>
      <c r="I6" s="106"/>
      <c r="J6" s="106"/>
      <c r="K6" s="106"/>
      <c r="L6" s="106"/>
      <c r="M6" s="106"/>
    </row>
    <row r="7" spans="2:13" s="38" customFormat="1" ht="48" customHeight="1">
      <c r="B7" s="2" t="s">
        <v>434</v>
      </c>
      <c r="C7" s="24" t="s">
        <v>287</v>
      </c>
      <c r="D7" s="24" t="s">
        <v>288</v>
      </c>
      <c r="E7" s="2" t="s">
        <v>432</v>
      </c>
      <c r="F7" s="28" t="s">
        <v>431</v>
      </c>
      <c r="G7" s="2" t="s">
        <v>433</v>
      </c>
      <c r="H7" s="2" t="s">
        <v>495</v>
      </c>
      <c r="I7" s="2" t="s">
        <v>470</v>
      </c>
      <c r="J7" s="2" t="s">
        <v>468</v>
      </c>
      <c r="K7" s="2" t="s">
        <v>484</v>
      </c>
      <c r="L7" s="2" t="s">
        <v>483</v>
      </c>
      <c r="M7" s="2" t="s">
        <v>482</v>
      </c>
    </row>
    <row r="8" spans="2:13" ht="89.25">
      <c r="B8" s="55" t="s">
        <v>289</v>
      </c>
      <c r="C8" s="56" t="s">
        <v>290</v>
      </c>
      <c r="D8" s="56">
        <v>2019</v>
      </c>
      <c r="E8" s="57" t="s">
        <v>94</v>
      </c>
      <c r="F8" s="57">
        <v>1</v>
      </c>
      <c r="G8" s="55" t="s">
        <v>444</v>
      </c>
      <c r="H8" s="56" t="s">
        <v>500</v>
      </c>
      <c r="I8" s="57" t="s">
        <v>291</v>
      </c>
      <c r="J8" s="58" t="s">
        <v>292</v>
      </c>
      <c r="K8" s="57" t="s">
        <v>293</v>
      </c>
      <c r="L8" s="57">
        <v>2022</v>
      </c>
      <c r="M8" s="57" t="s">
        <v>294</v>
      </c>
    </row>
    <row r="9" spans="2:13" ht="102">
      <c r="B9" s="55" t="s">
        <v>295</v>
      </c>
      <c r="C9" s="56">
        <v>15</v>
      </c>
      <c r="D9" s="56">
        <v>2020</v>
      </c>
      <c r="E9" s="57" t="s">
        <v>94</v>
      </c>
      <c r="F9" s="57">
        <v>2</v>
      </c>
      <c r="G9" s="58" t="s">
        <v>445</v>
      </c>
      <c r="H9" s="57" t="s">
        <v>499</v>
      </c>
      <c r="I9" s="58" t="s">
        <v>296</v>
      </c>
      <c r="J9" s="58" t="s">
        <v>297</v>
      </c>
      <c r="K9" s="57" t="s">
        <v>298</v>
      </c>
      <c r="L9" s="57">
        <v>2022</v>
      </c>
      <c r="M9" s="57" t="s">
        <v>294</v>
      </c>
    </row>
    <row r="10" spans="2:13" ht="89.25">
      <c r="B10" s="55" t="s">
        <v>299</v>
      </c>
      <c r="C10" s="56" t="s">
        <v>300</v>
      </c>
      <c r="D10" s="56">
        <v>2020</v>
      </c>
      <c r="E10" s="57" t="s">
        <v>94</v>
      </c>
      <c r="F10" s="57">
        <v>3</v>
      </c>
      <c r="G10" s="58" t="s">
        <v>58</v>
      </c>
      <c r="H10" s="57" t="s">
        <v>499</v>
      </c>
      <c r="I10" s="59" t="s">
        <v>301</v>
      </c>
      <c r="J10" s="59" t="s">
        <v>302</v>
      </c>
      <c r="K10" s="60">
        <v>0</v>
      </c>
      <c r="L10" s="57">
        <v>2024</v>
      </c>
      <c r="M10" s="57" t="s">
        <v>303</v>
      </c>
    </row>
    <row r="11" spans="2:13" ht="114.75">
      <c r="B11" s="55" t="s">
        <v>304</v>
      </c>
      <c r="C11" s="56" t="s">
        <v>305</v>
      </c>
      <c r="D11" s="56">
        <v>2019</v>
      </c>
      <c r="E11" s="57" t="s">
        <v>95</v>
      </c>
      <c r="F11" s="57">
        <v>4</v>
      </c>
      <c r="G11" s="58" t="s">
        <v>59</v>
      </c>
      <c r="H11" s="57" t="s">
        <v>500</v>
      </c>
      <c r="I11" s="59" t="s">
        <v>306</v>
      </c>
      <c r="J11" s="59" t="s">
        <v>307</v>
      </c>
      <c r="K11" s="57" t="s">
        <v>308</v>
      </c>
      <c r="L11" s="57">
        <v>2022</v>
      </c>
      <c r="M11" s="57" t="s">
        <v>309</v>
      </c>
    </row>
    <row r="12" spans="2:13" ht="114.75">
      <c r="B12" s="55" t="s">
        <v>310</v>
      </c>
      <c r="C12" s="56" t="s">
        <v>311</v>
      </c>
      <c r="D12" s="56">
        <v>2020</v>
      </c>
      <c r="E12" s="57" t="s">
        <v>94</v>
      </c>
      <c r="F12" s="57">
        <v>5</v>
      </c>
      <c r="G12" s="58" t="s">
        <v>446</v>
      </c>
      <c r="H12" s="57" t="s">
        <v>499</v>
      </c>
      <c r="I12" s="59" t="s">
        <v>312</v>
      </c>
      <c r="J12" s="59" t="s">
        <v>313</v>
      </c>
      <c r="K12" s="57" t="s">
        <v>314</v>
      </c>
      <c r="L12" s="57">
        <v>2022</v>
      </c>
      <c r="M12" s="57" t="s">
        <v>315</v>
      </c>
    </row>
    <row r="13" spans="2:13" ht="191.25">
      <c r="B13" s="55" t="s">
        <v>316</v>
      </c>
      <c r="C13" s="56">
        <v>0.02</v>
      </c>
      <c r="D13" s="56">
        <v>2018</v>
      </c>
      <c r="E13" s="57" t="s">
        <v>97</v>
      </c>
      <c r="F13" s="57">
        <v>6</v>
      </c>
      <c r="G13" s="58" t="s">
        <v>61</v>
      </c>
      <c r="H13" s="57" t="s">
        <v>500</v>
      </c>
      <c r="I13" s="59" t="s">
        <v>317</v>
      </c>
      <c r="J13" s="59" t="s">
        <v>318</v>
      </c>
      <c r="K13" s="57" t="s">
        <v>319</v>
      </c>
      <c r="L13" s="57">
        <v>2021</v>
      </c>
      <c r="M13" s="57" t="s">
        <v>320</v>
      </c>
    </row>
    <row r="14" spans="2:13" ht="216.75">
      <c r="B14" s="55" t="s">
        <v>321</v>
      </c>
      <c r="C14" s="56" t="s">
        <v>322</v>
      </c>
      <c r="D14" s="56">
        <v>2020</v>
      </c>
      <c r="E14" s="57" t="s">
        <v>93</v>
      </c>
      <c r="F14" s="57">
        <v>7</v>
      </c>
      <c r="G14" s="58" t="s">
        <v>26</v>
      </c>
      <c r="H14" s="57" t="s">
        <v>497</v>
      </c>
      <c r="I14" s="59" t="s">
        <v>164</v>
      </c>
      <c r="J14" s="59" t="s">
        <v>165</v>
      </c>
      <c r="K14" s="61">
        <v>0.127</v>
      </c>
      <c r="L14" s="57">
        <v>2023</v>
      </c>
      <c r="M14" s="57" t="s">
        <v>166</v>
      </c>
    </row>
    <row r="15" spans="2:13" ht="114.75">
      <c r="B15" s="55" t="s">
        <v>323</v>
      </c>
      <c r="C15" s="56" t="s">
        <v>324</v>
      </c>
      <c r="D15" s="56">
        <v>2022</v>
      </c>
      <c r="E15" s="57" t="s">
        <v>95</v>
      </c>
      <c r="F15" s="57">
        <v>8</v>
      </c>
      <c r="G15" s="58" t="s">
        <v>62</v>
      </c>
      <c r="H15" s="57" t="s">
        <v>499</v>
      </c>
      <c r="I15" s="59" t="s">
        <v>325</v>
      </c>
      <c r="J15" s="59" t="s">
        <v>326</v>
      </c>
      <c r="K15" s="57" t="s">
        <v>327</v>
      </c>
      <c r="L15" s="57">
        <v>2022</v>
      </c>
      <c r="M15" s="57" t="s">
        <v>309</v>
      </c>
    </row>
    <row r="16" spans="2:13" ht="255">
      <c r="B16" s="55" t="s">
        <v>328</v>
      </c>
      <c r="C16" s="56" t="s">
        <v>329</v>
      </c>
      <c r="D16" s="56">
        <v>2015</v>
      </c>
      <c r="E16" s="57" t="s">
        <v>93</v>
      </c>
      <c r="F16" s="57">
        <v>9</v>
      </c>
      <c r="G16" s="58" t="s">
        <v>438</v>
      </c>
      <c r="H16" s="57" t="s">
        <v>499</v>
      </c>
      <c r="I16" s="59" t="s">
        <v>167</v>
      </c>
      <c r="J16" s="59" t="s">
        <v>168</v>
      </c>
      <c r="K16" s="62">
        <v>0.56699999999999995</v>
      </c>
      <c r="L16" s="57">
        <v>2019</v>
      </c>
      <c r="M16" s="57" t="s">
        <v>166</v>
      </c>
    </row>
    <row r="17" spans="2:13" ht="89.25">
      <c r="B17" s="55" t="s">
        <v>330</v>
      </c>
      <c r="C17" s="56">
        <v>348</v>
      </c>
      <c r="D17" s="56">
        <v>2021</v>
      </c>
      <c r="E17" s="57" t="s">
        <v>93</v>
      </c>
      <c r="F17" s="57">
        <v>10</v>
      </c>
      <c r="G17" s="58" t="s">
        <v>436</v>
      </c>
      <c r="H17" s="57" t="s">
        <v>499</v>
      </c>
      <c r="I17" s="59" t="s">
        <v>169</v>
      </c>
      <c r="J17" s="59" t="s">
        <v>169</v>
      </c>
      <c r="K17" s="57">
        <v>167</v>
      </c>
      <c r="L17" s="57">
        <v>2023</v>
      </c>
      <c r="M17" s="57" t="s">
        <v>170</v>
      </c>
    </row>
    <row r="18" spans="2:13" ht="191.25">
      <c r="B18" s="55" t="s">
        <v>331</v>
      </c>
      <c r="C18" s="56" t="s">
        <v>332</v>
      </c>
      <c r="D18" s="56">
        <v>2015</v>
      </c>
      <c r="E18" s="57" t="s">
        <v>93</v>
      </c>
      <c r="F18" s="57">
        <v>11</v>
      </c>
      <c r="G18" s="58" t="s">
        <v>439</v>
      </c>
      <c r="H18" s="57" t="s">
        <v>499</v>
      </c>
      <c r="I18" s="59" t="s">
        <v>171</v>
      </c>
      <c r="J18" s="59" t="s">
        <v>172</v>
      </c>
      <c r="K18" s="62">
        <v>0.16400000000000001</v>
      </c>
      <c r="L18" s="57">
        <v>2023</v>
      </c>
      <c r="M18" s="57" t="s">
        <v>166</v>
      </c>
    </row>
    <row r="19" spans="2:13" ht="150.94999999999999" customHeight="1">
      <c r="B19" s="55" t="s">
        <v>333</v>
      </c>
      <c r="C19" s="56" t="s">
        <v>334</v>
      </c>
      <c r="D19" s="56">
        <v>2019</v>
      </c>
      <c r="E19" s="57" t="s">
        <v>96</v>
      </c>
      <c r="F19" s="57">
        <v>12</v>
      </c>
      <c r="G19" s="58" t="s">
        <v>63</v>
      </c>
      <c r="H19" s="57" t="s">
        <v>499</v>
      </c>
      <c r="I19" s="59" t="s">
        <v>335</v>
      </c>
      <c r="J19" s="59" t="s">
        <v>336</v>
      </c>
      <c r="K19" s="57" t="s">
        <v>337</v>
      </c>
      <c r="L19" s="57">
        <v>2023</v>
      </c>
      <c r="M19" s="57" t="s">
        <v>338</v>
      </c>
    </row>
    <row r="20" spans="2:13" ht="219.95" customHeight="1">
      <c r="B20" s="55" t="s">
        <v>333</v>
      </c>
      <c r="C20" s="56" t="s">
        <v>334</v>
      </c>
      <c r="D20" s="56">
        <v>2019</v>
      </c>
      <c r="E20" s="57" t="s">
        <v>96</v>
      </c>
      <c r="F20" s="57">
        <v>13</v>
      </c>
      <c r="G20" s="58" t="s">
        <v>64</v>
      </c>
      <c r="H20" s="57" t="s">
        <v>499</v>
      </c>
      <c r="I20" s="59" t="s">
        <v>339</v>
      </c>
      <c r="J20" s="59" t="s">
        <v>340</v>
      </c>
      <c r="K20" s="57" t="s">
        <v>341</v>
      </c>
      <c r="L20" s="57">
        <v>2023</v>
      </c>
      <c r="M20" s="57" t="s">
        <v>338</v>
      </c>
    </row>
    <row r="21" spans="2:13" ht="153">
      <c r="B21" s="55" t="s">
        <v>342</v>
      </c>
      <c r="C21" s="56">
        <v>1</v>
      </c>
      <c r="D21" s="56">
        <v>2021</v>
      </c>
      <c r="E21" s="57" t="s">
        <v>96</v>
      </c>
      <c r="F21" s="57">
        <v>14</v>
      </c>
      <c r="G21" s="58" t="s">
        <v>65</v>
      </c>
      <c r="H21" s="57" t="s">
        <v>497</v>
      </c>
      <c r="I21" s="59" t="s">
        <v>343</v>
      </c>
      <c r="J21" s="59" t="s">
        <v>344</v>
      </c>
      <c r="K21" s="57" t="s">
        <v>345</v>
      </c>
      <c r="L21" s="57">
        <v>2019</v>
      </c>
      <c r="M21" s="57" t="s">
        <v>346</v>
      </c>
    </row>
    <row r="22" spans="2:13" ht="102">
      <c r="B22" s="55" t="s">
        <v>347</v>
      </c>
      <c r="C22" s="56" t="s">
        <v>348</v>
      </c>
      <c r="D22" s="56">
        <v>2020</v>
      </c>
      <c r="E22" s="57" t="s">
        <v>94</v>
      </c>
      <c r="F22" s="57">
        <v>15</v>
      </c>
      <c r="G22" s="58" t="s">
        <v>66</v>
      </c>
      <c r="H22" s="57" t="s">
        <v>499</v>
      </c>
      <c r="I22" s="59" t="s">
        <v>349</v>
      </c>
      <c r="J22" s="59" t="s">
        <v>350</v>
      </c>
      <c r="K22" s="57" t="s">
        <v>351</v>
      </c>
      <c r="L22" s="57">
        <v>2022</v>
      </c>
      <c r="M22" s="57" t="s">
        <v>294</v>
      </c>
    </row>
    <row r="23" spans="2:13" ht="114.75">
      <c r="B23" s="55" t="s">
        <v>352</v>
      </c>
      <c r="C23" s="56" t="s">
        <v>353</v>
      </c>
      <c r="D23" s="56">
        <v>2020</v>
      </c>
      <c r="E23" s="57" t="s">
        <v>94</v>
      </c>
      <c r="F23" s="57">
        <v>16</v>
      </c>
      <c r="G23" s="58" t="s">
        <v>67</v>
      </c>
      <c r="H23" s="57" t="s">
        <v>499</v>
      </c>
      <c r="I23" s="59" t="s">
        <v>354</v>
      </c>
      <c r="J23" s="59" t="s">
        <v>355</v>
      </c>
      <c r="K23" s="57" t="s">
        <v>356</v>
      </c>
      <c r="L23" s="57">
        <v>2022</v>
      </c>
      <c r="M23" s="57" t="s">
        <v>294</v>
      </c>
    </row>
    <row r="24" spans="2:13" ht="331.5">
      <c r="B24" s="63" t="s">
        <v>357</v>
      </c>
      <c r="C24" s="56">
        <v>0.54179999999999995</v>
      </c>
      <c r="D24" s="63">
        <v>2020</v>
      </c>
      <c r="E24" s="57" t="s">
        <v>68</v>
      </c>
      <c r="F24" s="57">
        <v>17</v>
      </c>
      <c r="G24" s="58" t="s">
        <v>68</v>
      </c>
      <c r="H24" s="57" t="s">
        <v>497</v>
      </c>
      <c r="I24" s="59" t="s">
        <v>358</v>
      </c>
      <c r="J24" s="59" t="s">
        <v>359</v>
      </c>
      <c r="K24" s="61">
        <v>0.23300000000000001</v>
      </c>
      <c r="L24" s="57">
        <v>2023</v>
      </c>
      <c r="M24" s="57" t="s">
        <v>360</v>
      </c>
    </row>
    <row r="25" spans="2:13" ht="173.1" customHeight="1">
      <c r="B25" s="63" t="s">
        <v>357</v>
      </c>
      <c r="C25" s="56">
        <v>0.54179999999999995</v>
      </c>
      <c r="D25" s="63">
        <v>2020</v>
      </c>
      <c r="E25" s="57" t="s">
        <v>68</v>
      </c>
      <c r="F25" s="57">
        <v>18</v>
      </c>
      <c r="G25" s="58" t="s">
        <v>69</v>
      </c>
      <c r="H25" s="57" t="s">
        <v>500</v>
      </c>
      <c r="I25" s="59" t="s">
        <v>361</v>
      </c>
      <c r="J25" s="59" t="s">
        <v>362</v>
      </c>
      <c r="K25" s="57" t="s">
        <v>363</v>
      </c>
      <c r="L25" s="57" t="s">
        <v>364</v>
      </c>
      <c r="M25" s="57" t="s">
        <v>365</v>
      </c>
    </row>
    <row r="26" spans="2:13" ht="409.5">
      <c r="B26" s="55" t="s">
        <v>366</v>
      </c>
      <c r="C26" s="56">
        <v>0.55000000000000004</v>
      </c>
      <c r="D26" s="56">
        <v>2020</v>
      </c>
      <c r="E26" s="57" t="s">
        <v>68</v>
      </c>
      <c r="F26" s="57">
        <v>20</v>
      </c>
      <c r="G26" s="58" t="s">
        <v>69</v>
      </c>
      <c r="H26" s="57" t="s">
        <v>497</v>
      </c>
      <c r="I26" s="59" t="s">
        <v>361</v>
      </c>
      <c r="J26" s="59" t="s">
        <v>362</v>
      </c>
      <c r="K26" s="57" t="s">
        <v>363</v>
      </c>
      <c r="L26" s="57" t="s">
        <v>364</v>
      </c>
      <c r="M26" s="57" t="s">
        <v>365</v>
      </c>
    </row>
    <row r="27" spans="2:13" ht="331.5">
      <c r="B27" s="63" t="s">
        <v>367</v>
      </c>
      <c r="C27" s="56" t="s">
        <v>368</v>
      </c>
      <c r="D27" s="63">
        <v>2020</v>
      </c>
      <c r="E27" s="57" t="s">
        <v>68</v>
      </c>
      <c r="F27" s="57">
        <v>21</v>
      </c>
      <c r="G27" s="58" t="s">
        <v>68</v>
      </c>
      <c r="H27" s="57" t="s">
        <v>497</v>
      </c>
      <c r="I27" s="59" t="s">
        <v>358</v>
      </c>
      <c r="J27" s="59" t="s">
        <v>359</v>
      </c>
      <c r="K27" s="61">
        <v>0.23300000000000001</v>
      </c>
      <c r="L27" s="57">
        <v>2023</v>
      </c>
      <c r="M27" s="57" t="s">
        <v>360</v>
      </c>
    </row>
    <row r="28" spans="2:13" ht="409.5">
      <c r="B28" s="63" t="s">
        <v>367</v>
      </c>
      <c r="C28" s="56" t="s">
        <v>368</v>
      </c>
      <c r="D28" s="63">
        <v>2020</v>
      </c>
      <c r="E28" s="57" t="s">
        <v>68</v>
      </c>
      <c r="F28" s="57">
        <v>22</v>
      </c>
      <c r="G28" s="58" t="s">
        <v>69</v>
      </c>
      <c r="H28" s="57" t="s">
        <v>497</v>
      </c>
      <c r="I28" s="59" t="s">
        <v>361</v>
      </c>
      <c r="J28" s="59" t="s">
        <v>362</v>
      </c>
      <c r="K28" s="57" t="s">
        <v>363</v>
      </c>
      <c r="L28" s="57" t="s">
        <v>364</v>
      </c>
      <c r="M28" s="57" t="s">
        <v>365</v>
      </c>
    </row>
    <row r="29" spans="2:13" ht="331.5">
      <c r="B29" s="55" t="s">
        <v>369</v>
      </c>
      <c r="C29" s="56" t="s">
        <v>370</v>
      </c>
      <c r="D29" s="56">
        <v>2019</v>
      </c>
      <c r="E29" s="57" t="s">
        <v>68</v>
      </c>
      <c r="F29" s="57">
        <v>23</v>
      </c>
      <c r="G29" s="58" t="s">
        <v>68</v>
      </c>
      <c r="H29" s="57" t="s">
        <v>497</v>
      </c>
      <c r="I29" s="59" t="s">
        <v>358</v>
      </c>
      <c r="J29" s="59" t="s">
        <v>359</v>
      </c>
      <c r="K29" s="61">
        <v>0.23300000000000001</v>
      </c>
      <c r="L29" s="57">
        <v>2023</v>
      </c>
      <c r="M29" s="57" t="s">
        <v>360</v>
      </c>
    </row>
    <row r="30" spans="2:13" ht="165.75">
      <c r="B30" s="55" t="s">
        <v>371</v>
      </c>
      <c r="C30" s="56" t="s">
        <v>372</v>
      </c>
      <c r="D30" s="56">
        <v>2016</v>
      </c>
      <c r="E30" s="57" t="s">
        <v>70</v>
      </c>
      <c r="F30" s="57">
        <v>24</v>
      </c>
      <c r="G30" s="58" t="s">
        <v>70</v>
      </c>
      <c r="H30" s="57" t="s">
        <v>497</v>
      </c>
      <c r="I30" s="57" t="s">
        <v>373</v>
      </c>
      <c r="J30" s="57" t="s">
        <v>501</v>
      </c>
      <c r="K30" s="57">
        <v>0</v>
      </c>
      <c r="L30" s="57">
        <v>2024</v>
      </c>
      <c r="M30" s="57" t="s">
        <v>177</v>
      </c>
    </row>
    <row r="31" spans="2:13" ht="165.75">
      <c r="B31" s="55" t="s">
        <v>374</v>
      </c>
      <c r="C31" s="56" t="s">
        <v>375</v>
      </c>
      <c r="D31" s="56">
        <v>2016</v>
      </c>
      <c r="E31" s="57" t="s">
        <v>70</v>
      </c>
      <c r="F31" s="57">
        <v>25</v>
      </c>
      <c r="G31" s="58" t="s">
        <v>70</v>
      </c>
      <c r="H31" s="57" t="s">
        <v>497</v>
      </c>
      <c r="I31" s="57" t="s">
        <v>373</v>
      </c>
      <c r="J31" s="57" t="s">
        <v>501</v>
      </c>
      <c r="K31" s="57">
        <v>0</v>
      </c>
      <c r="L31" s="57">
        <v>2024</v>
      </c>
      <c r="M31" s="57" t="s">
        <v>177</v>
      </c>
    </row>
    <row r="32" spans="2:13" ht="165.75">
      <c r="B32" s="55" t="s">
        <v>376</v>
      </c>
      <c r="C32" s="56" t="s">
        <v>377</v>
      </c>
      <c r="D32" s="56">
        <v>2016</v>
      </c>
      <c r="E32" s="57" t="s">
        <v>70</v>
      </c>
      <c r="F32" s="57">
        <v>26</v>
      </c>
      <c r="G32" s="58" t="s">
        <v>70</v>
      </c>
      <c r="H32" s="57" t="s">
        <v>497</v>
      </c>
      <c r="I32" s="57" t="s">
        <v>373</v>
      </c>
      <c r="J32" s="57" t="s">
        <v>501</v>
      </c>
      <c r="K32" s="57">
        <v>0</v>
      </c>
      <c r="L32" s="57">
        <v>2024</v>
      </c>
      <c r="M32" s="57" t="s">
        <v>177</v>
      </c>
    </row>
    <row r="33" spans="2:13" ht="165.75">
      <c r="B33" s="55" t="s">
        <v>378</v>
      </c>
      <c r="C33" s="56" t="s">
        <v>379</v>
      </c>
      <c r="D33" s="56">
        <v>2016</v>
      </c>
      <c r="E33" s="57" t="s">
        <v>70</v>
      </c>
      <c r="F33" s="57">
        <v>27</v>
      </c>
      <c r="G33" s="58" t="s">
        <v>70</v>
      </c>
      <c r="H33" s="57" t="s">
        <v>497</v>
      </c>
      <c r="I33" s="57" t="s">
        <v>373</v>
      </c>
      <c r="J33" s="57" t="s">
        <v>501</v>
      </c>
      <c r="K33" s="57">
        <v>0</v>
      </c>
      <c r="L33" s="57">
        <v>2024</v>
      </c>
      <c r="M33" s="57" t="s">
        <v>177</v>
      </c>
    </row>
    <row r="34" spans="2:13" ht="331.5">
      <c r="B34" s="55" t="s">
        <v>380</v>
      </c>
      <c r="C34" s="56" t="s">
        <v>381</v>
      </c>
      <c r="D34" s="56">
        <v>2014</v>
      </c>
      <c r="E34" s="57" t="s">
        <v>68</v>
      </c>
      <c r="F34" s="57">
        <v>28</v>
      </c>
      <c r="G34" s="58" t="s">
        <v>68</v>
      </c>
      <c r="H34" s="57" t="s">
        <v>497</v>
      </c>
      <c r="I34" s="59" t="s">
        <v>358</v>
      </c>
      <c r="J34" s="59" t="s">
        <v>359</v>
      </c>
      <c r="K34" s="61">
        <v>0.23300000000000001</v>
      </c>
      <c r="L34" s="57">
        <v>2023</v>
      </c>
      <c r="M34" s="57" t="s">
        <v>360</v>
      </c>
    </row>
    <row r="35" spans="2:13" ht="331.5">
      <c r="B35" s="55" t="s">
        <v>382</v>
      </c>
      <c r="C35" s="56" t="s">
        <v>383</v>
      </c>
      <c r="D35" s="56">
        <v>2014</v>
      </c>
      <c r="E35" s="57" t="s">
        <v>68</v>
      </c>
      <c r="F35" s="57">
        <v>29</v>
      </c>
      <c r="G35" s="58" t="s">
        <v>68</v>
      </c>
      <c r="H35" s="57" t="s">
        <v>497</v>
      </c>
      <c r="I35" s="59" t="s">
        <v>358</v>
      </c>
      <c r="J35" s="59" t="s">
        <v>359</v>
      </c>
      <c r="K35" s="61">
        <v>0.23300000000000001</v>
      </c>
      <c r="L35" s="57">
        <v>2023</v>
      </c>
      <c r="M35" s="57" t="s">
        <v>360</v>
      </c>
    </row>
    <row r="36" spans="2:13" ht="409.5">
      <c r="B36" s="55" t="s">
        <v>384</v>
      </c>
      <c r="C36" s="56" t="s">
        <v>385</v>
      </c>
      <c r="D36" s="56">
        <v>2015</v>
      </c>
      <c r="E36" s="57" t="s">
        <v>68</v>
      </c>
      <c r="F36" s="57">
        <v>30</v>
      </c>
      <c r="G36" s="58" t="s">
        <v>69</v>
      </c>
      <c r="H36" s="57" t="s">
        <v>497</v>
      </c>
      <c r="I36" s="59" t="s">
        <v>361</v>
      </c>
      <c r="J36" s="59" t="s">
        <v>362</v>
      </c>
      <c r="K36" s="57" t="s">
        <v>363</v>
      </c>
      <c r="L36" s="57" t="s">
        <v>364</v>
      </c>
      <c r="M36" s="57" t="s">
        <v>365</v>
      </c>
    </row>
    <row r="37" spans="2:13" ht="186.95" customHeight="1">
      <c r="B37" s="55" t="s">
        <v>386</v>
      </c>
      <c r="C37" s="56" t="s">
        <v>387</v>
      </c>
      <c r="D37" s="56">
        <v>2015</v>
      </c>
      <c r="E37" s="57" t="s">
        <v>68</v>
      </c>
      <c r="F37" s="57">
        <v>31</v>
      </c>
      <c r="G37" s="58" t="s">
        <v>69</v>
      </c>
      <c r="H37" s="57" t="s">
        <v>497</v>
      </c>
      <c r="I37" s="59" t="s">
        <v>361</v>
      </c>
      <c r="J37" s="59" t="s">
        <v>362</v>
      </c>
      <c r="K37" s="57" t="s">
        <v>363</v>
      </c>
      <c r="L37" s="57" t="s">
        <v>364</v>
      </c>
      <c r="M37" s="57" t="s">
        <v>365</v>
      </c>
    </row>
    <row r="38" spans="2:13" ht="409.5">
      <c r="B38" s="55" t="s">
        <v>388</v>
      </c>
      <c r="C38" s="56" t="s">
        <v>389</v>
      </c>
      <c r="D38" s="56">
        <v>2015</v>
      </c>
      <c r="E38" s="57" t="s">
        <v>68</v>
      </c>
      <c r="F38" s="57">
        <v>32</v>
      </c>
      <c r="G38" s="58" t="s">
        <v>69</v>
      </c>
      <c r="H38" s="57" t="s">
        <v>497</v>
      </c>
      <c r="I38" s="59" t="s">
        <v>361</v>
      </c>
      <c r="J38" s="59" t="s">
        <v>362</v>
      </c>
      <c r="K38" s="57" t="s">
        <v>363</v>
      </c>
      <c r="L38" s="57" t="s">
        <v>364</v>
      </c>
      <c r="M38" s="57" t="s">
        <v>365</v>
      </c>
    </row>
    <row r="39" spans="2:13" ht="409.5">
      <c r="B39" s="55" t="s">
        <v>390</v>
      </c>
      <c r="C39" s="56">
        <v>0</v>
      </c>
      <c r="D39" s="56">
        <v>2015</v>
      </c>
      <c r="E39" s="57" t="s">
        <v>68</v>
      </c>
      <c r="F39" s="57">
        <v>33</v>
      </c>
      <c r="G39" s="58" t="s">
        <v>69</v>
      </c>
      <c r="H39" s="57" t="s">
        <v>497</v>
      </c>
      <c r="I39" s="59" t="s">
        <v>361</v>
      </c>
      <c r="J39" s="59" t="s">
        <v>362</v>
      </c>
      <c r="K39" s="57" t="s">
        <v>363</v>
      </c>
      <c r="L39" s="57" t="s">
        <v>364</v>
      </c>
      <c r="M39" s="57" t="s">
        <v>365</v>
      </c>
    </row>
    <row r="40" spans="2:13" ht="76.5">
      <c r="B40" s="55" t="s">
        <v>391</v>
      </c>
      <c r="C40" s="56">
        <v>41</v>
      </c>
      <c r="D40" s="56">
        <v>2022</v>
      </c>
      <c r="E40" s="57" t="s">
        <v>90</v>
      </c>
      <c r="F40" s="57">
        <v>34</v>
      </c>
      <c r="G40" s="58" t="s">
        <v>447</v>
      </c>
      <c r="H40" s="57" t="s">
        <v>497</v>
      </c>
      <c r="I40" s="59" t="s">
        <v>392</v>
      </c>
      <c r="J40" s="59" t="s">
        <v>393</v>
      </c>
      <c r="K40" s="57">
        <v>0</v>
      </c>
      <c r="L40" s="57" t="s">
        <v>286</v>
      </c>
      <c r="M40" s="57" t="s">
        <v>286</v>
      </c>
    </row>
    <row r="41" spans="2:13" ht="89.25">
      <c r="B41" s="55" t="s">
        <v>391</v>
      </c>
      <c r="C41" s="56">
        <v>41</v>
      </c>
      <c r="D41" s="56">
        <v>2022</v>
      </c>
      <c r="E41" s="57" t="s">
        <v>90</v>
      </c>
      <c r="F41" s="57">
        <v>35</v>
      </c>
      <c r="G41" s="58" t="s">
        <v>448</v>
      </c>
      <c r="H41" s="57" t="s">
        <v>499</v>
      </c>
      <c r="I41" s="59" t="s">
        <v>394</v>
      </c>
      <c r="J41" s="59" t="s">
        <v>395</v>
      </c>
      <c r="K41" s="57">
        <v>0</v>
      </c>
      <c r="L41" s="57" t="s">
        <v>286</v>
      </c>
      <c r="M41" s="57" t="s">
        <v>286</v>
      </c>
    </row>
    <row r="42" spans="2:13" ht="76.5">
      <c r="B42" s="55" t="s">
        <v>391</v>
      </c>
      <c r="C42" s="56">
        <v>41</v>
      </c>
      <c r="D42" s="56">
        <v>2022</v>
      </c>
      <c r="E42" s="57" t="s">
        <v>90</v>
      </c>
      <c r="F42" s="57">
        <v>36</v>
      </c>
      <c r="G42" s="58" t="s">
        <v>449</v>
      </c>
      <c r="H42" s="57" t="s">
        <v>499</v>
      </c>
      <c r="I42" s="59" t="s">
        <v>396</v>
      </c>
      <c r="J42" s="59" t="s">
        <v>397</v>
      </c>
      <c r="K42" s="61">
        <v>0.33700000000000002</v>
      </c>
      <c r="L42" s="57">
        <v>2023</v>
      </c>
      <c r="M42" s="57" t="s">
        <v>398</v>
      </c>
    </row>
    <row r="43" spans="2:13" ht="63.75">
      <c r="B43" s="55" t="s">
        <v>391</v>
      </c>
      <c r="C43" s="56">
        <v>41</v>
      </c>
      <c r="D43" s="56">
        <v>2022</v>
      </c>
      <c r="E43" s="57" t="s">
        <v>90</v>
      </c>
      <c r="F43" s="57">
        <v>37</v>
      </c>
      <c r="G43" s="58" t="s">
        <v>450</v>
      </c>
      <c r="H43" s="57" t="s">
        <v>499</v>
      </c>
      <c r="I43" s="59" t="s">
        <v>399</v>
      </c>
      <c r="J43" s="59" t="s">
        <v>400</v>
      </c>
      <c r="K43" s="57" t="s">
        <v>401</v>
      </c>
      <c r="L43" s="57">
        <v>2023</v>
      </c>
      <c r="M43" s="57" t="s">
        <v>402</v>
      </c>
    </row>
    <row r="44" spans="2:13" ht="242.25">
      <c r="B44" s="55" t="s">
        <v>391</v>
      </c>
      <c r="C44" s="56">
        <v>41</v>
      </c>
      <c r="D44" s="56">
        <v>2022</v>
      </c>
      <c r="E44" s="57" t="s">
        <v>90</v>
      </c>
      <c r="F44" s="57">
        <v>38</v>
      </c>
      <c r="G44" s="58" t="s">
        <v>451</v>
      </c>
      <c r="H44" s="57" t="s">
        <v>499</v>
      </c>
      <c r="I44" s="59" t="s">
        <v>403</v>
      </c>
      <c r="J44" s="59" t="s">
        <v>404</v>
      </c>
      <c r="K44" s="61">
        <v>0.33</v>
      </c>
      <c r="L44" s="57">
        <v>2023</v>
      </c>
      <c r="M44" s="57" t="s">
        <v>405</v>
      </c>
    </row>
    <row r="45" spans="2:13" ht="63.75">
      <c r="B45" s="55" t="s">
        <v>406</v>
      </c>
      <c r="C45" s="56">
        <v>0.2</v>
      </c>
      <c r="D45" s="56">
        <v>2021</v>
      </c>
      <c r="E45" s="57" t="s">
        <v>98</v>
      </c>
      <c r="F45" s="57">
        <v>39</v>
      </c>
      <c r="G45" s="58" t="s">
        <v>76</v>
      </c>
      <c r="H45" s="57" t="s">
        <v>499</v>
      </c>
      <c r="I45" s="59" t="s">
        <v>407</v>
      </c>
      <c r="J45" s="59" t="s">
        <v>408</v>
      </c>
      <c r="K45" s="57" t="s">
        <v>409</v>
      </c>
      <c r="L45" s="57">
        <v>2023</v>
      </c>
      <c r="M45" s="57" t="s">
        <v>410</v>
      </c>
    </row>
    <row r="46" spans="2:13" ht="102">
      <c r="B46" s="55" t="s">
        <v>411</v>
      </c>
      <c r="C46" s="56">
        <v>0.71</v>
      </c>
      <c r="D46" s="56">
        <v>2020</v>
      </c>
      <c r="E46" s="57" t="s">
        <v>96</v>
      </c>
      <c r="F46" s="57">
        <v>40</v>
      </c>
      <c r="G46" s="58" t="s">
        <v>443</v>
      </c>
      <c r="H46" s="57" t="s">
        <v>499</v>
      </c>
      <c r="I46" s="59" t="s">
        <v>412</v>
      </c>
      <c r="J46" s="59" t="s">
        <v>413</v>
      </c>
      <c r="K46" s="57" t="s">
        <v>414</v>
      </c>
      <c r="L46" s="57">
        <v>2021</v>
      </c>
      <c r="M46" s="57" t="s">
        <v>415</v>
      </c>
    </row>
    <row r="47" spans="2:13" ht="102">
      <c r="B47" s="55" t="s">
        <v>416</v>
      </c>
      <c r="C47" s="56" t="s">
        <v>417</v>
      </c>
      <c r="D47" s="56">
        <v>2020</v>
      </c>
      <c r="E47" s="57" t="s">
        <v>96</v>
      </c>
      <c r="F47" s="57">
        <v>41</v>
      </c>
      <c r="G47" s="58" t="s">
        <v>443</v>
      </c>
      <c r="H47" s="57" t="s">
        <v>502</v>
      </c>
      <c r="I47" s="59" t="s">
        <v>412</v>
      </c>
      <c r="J47" s="59" t="s">
        <v>413</v>
      </c>
      <c r="K47" s="57" t="s">
        <v>414</v>
      </c>
      <c r="L47" s="57">
        <v>2021</v>
      </c>
      <c r="M47" s="57" t="s">
        <v>415</v>
      </c>
    </row>
    <row r="48" spans="2:13" ht="102">
      <c r="B48" s="63" t="s">
        <v>418</v>
      </c>
      <c r="C48" s="56" t="s">
        <v>419</v>
      </c>
      <c r="D48" s="63">
        <v>2020</v>
      </c>
      <c r="E48" s="57" t="s">
        <v>30</v>
      </c>
      <c r="F48" s="57">
        <v>42</v>
      </c>
      <c r="G48" s="58" t="s">
        <v>30</v>
      </c>
      <c r="H48" s="57" t="s">
        <v>500</v>
      </c>
      <c r="I48" s="59" t="s">
        <v>175</v>
      </c>
      <c r="J48" s="59" t="s">
        <v>176</v>
      </c>
      <c r="K48" s="57">
        <v>0</v>
      </c>
      <c r="L48" s="57">
        <v>2023</v>
      </c>
      <c r="M48" s="57" t="s">
        <v>177</v>
      </c>
    </row>
    <row r="49" spans="2:13" ht="165.75">
      <c r="B49" s="55" t="s">
        <v>493</v>
      </c>
      <c r="C49" s="55" t="s">
        <v>493</v>
      </c>
      <c r="D49" s="57"/>
      <c r="E49" s="57" t="s">
        <v>87</v>
      </c>
      <c r="F49" s="57">
        <v>43</v>
      </c>
      <c r="G49" s="58" t="s">
        <v>78</v>
      </c>
      <c r="H49" s="57" t="s">
        <v>497</v>
      </c>
      <c r="I49" s="59" t="s">
        <v>420</v>
      </c>
      <c r="J49" s="59" t="s">
        <v>359</v>
      </c>
      <c r="K49" s="57">
        <v>0</v>
      </c>
      <c r="L49" s="57" t="s">
        <v>177</v>
      </c>
      <c r="M49" s="57" t="s">
        <v>177</v>
      </c>
    </row>
    <row r="50" spans="2:13" ht="178.5">
      <c r="B50" s="55" t="s">
        <v>493</v>
      </c>
      <c r="C50" s="55" t="s">
        <v>493</v>
      </c>
      <c r="D50" s="57"/>
      <c r="E50" s="57" t="s">
        <v>100</v>
      </c>
      <c r="F50" s="57">
        <v>44</v>
      </c>
      <c r="G50" s="58" t="s">
        <v>37</v>
      </c>
      <c r="H50" s="57" t="s">
        <v>499</v>
      </c>
      <c r="I50" s="57" t="s">
        <v>435</v>
      </c>
      <c r="J50" s="57" t="s">
        <v>215</v>
      </c>
      <c r="K50" s="60">
        <v>0</v>
      </c>
      <c r="L50" s="57">
        <v>2023</v>
      </c>
      <c r="M50" s="57" t="s">
        <v>216</v>
      </c>
    </row>
    <row r="51" spans="2:13" ht="165.75">
      <c r="B51" s="55" t="s">
        <v>493</v>
      </c>
      <c r="C51" s="55" t="s">
        <v>493</v>
      </c>
      <c r="D51" s="57"/>
      <c r="E51" s="57" t="s">
        <v>100</v>
      </c>
      <c r="F51" s="57">
        <v>45</v>
      </c>
      <c r="G51" s="58" t="s">
        <v>36</v>
      </c>
      <c r="H51" s="57" t="s">
        <v>499</v>
      </c>
      <c r="I51" s="57" t="s">
        <v>210</v>
      </c>
      <c r="J51" s="57" t="s">
        <v>211</v>
      </c>
      <c r="K51" s="60">
        <v>0</v>
      </c>
      <c r="L51" s="57">
        <v>2023</v>
      </c>
      <c r="M51" s="57" t="s">
        <v>212</v>
      </c>
    </row>
    <row r="52" spans="2:13" ht="178.5">
      <c r="B52" s="55" t="s">
        <v>493</v>
      </c>
      <c r="C52" s="55" t="s">
        <v>493</v>
      </c>
      <c r="D52" s="57"/>
      <c r="E52" s="57" t="s">
        <v>100</v>
      </c>
      <c r="F52" s="57">
        <v>46</v>
      </c>
      <c r="G52" s="58" t="s">
        <v>452</v>
      </c>
      <c r="H52" s="57" t="s">
        <v>499</v>
      </c>
      <c r="I52" s="57" t="s">
        <v>421</v>
      </c>
      <c r="J52" s="57" t="s">
        <v>422</v>
      </c>
      <c r="K52" s="60" t="s">
        <v>423</v>
      </c>
      <c r="L52" s="57">
        <v>2023</v>
      </c>
      <c r="M52" s="57" t="s">
        <v>424</v>
      </c>
    </row>
    <row r="53" spans="2:13" ht="140.25">
      <c r="B53" s="55" t="s">
        <v>493</v>
      </c>
      <c r="C53" s="55" t="s">
        <v>493</v>
      </c>
      <c r="D53" s="57"/>
      <c r="E53" s="57" t="s">
        <v>100</v>
      </c>
      <c r="F53" s="57">
        <v>47</v>
      </c>
      <c r="G53" s="58" t="s">
        <v>80</v>
      </c>
      <c r="H53" s="57" t="s">
        <v>499</v>
      </c>
      <c r="I53" s="57" t="s">
        <v>425</v>
      </c>
      <c r="J53" s="57" t="s">
        <v>426</v>
      </c>
      <c r="K53" s="57">
        <v>0</v>
      </c>
      <c r="L53" s="57">
        <v>2024</v>
      </c>
      <c r="M53" s="57" t="s">
        <v>427</v>
      </c>
    </row>
    <row r="54" spans="2:13" ht="114.75">
      <c r="B54" s="63" t="s">
        <v>418</v>
      </c>
      <c r="C54" s="56" t="s">
        <v>419</v>
      </c>
      <c r="D54" s="63">
        <v>2020</v>
      </c>
      <c r="E54" s="57" t="s">
        <v>32</v>
      </c>
      <c r="F54" s="57">
        <v>48</v>
      </c>
      <c r="G54" s="57" t="s">
        <v>32</v>
      </c>
      <c r="H54" s="57" t="s">
        <v>497</v>
      </c>
      <c r="I54" s="57" t="s">
        <v>81</v>
      </c>
      <c r="J54" s="59" t="s">
        <v>183</v>
      </c>
      <c r="K54" s="57">
        <v>0</v>
      </c>
      <c r="L54" s="57" t="s">
        <v>177</v>
      </c>
      <c r="M54" s="57" t="s">
        <v>177</v>
      </c>
    </row>
    <row r="55" spans="2:13" ht="140.25">
      <c r="B55" s="55" t="s">
        <v>493</v>
      </c>
      <c r="C55" s="55" t="s">
        <v>493</v>
      </c>
      <c r="D55" s="55" t="s">
        <v>493</v>
      </c>
      <c r="E55" s="57" t="s">
        <v>82</v>
      </c>
      <c r="F55" s="57">
        <v>49</v>
      </c>
      <c r="G55" s="58" t="s">
        <v>82</v>
      </c>
      <c r="H55" s="57" t="s">
        <v>497</v>
      </c>
      <c r="I55" s="57" t="s">
        <v>428</v>
      </c>
      <c r="J55" s="57" t="s">
        <v>429</v>
      </c>
      <c r="K55" s="60" t="s">
        <v>239</v>
      </c>
      <c r="L55" s="57">
        <v>2023</v>
      </c>
      <c r="M55" s="57" t="s">
        <v>203</v>
      </c>
    </row>
    <row r="56" spans="2:13" ht="140.25">
      <c r="B56" s="59" t="s">
        <v>430</v>
      </c>
      <c r="C56" s="55" t="s">
        <v>493</v>
      </c>
      <c r="D56" s="55" t="s">
        <v>493</v>
      </c>
      <c r="E56" s="57" t="s">
        <v>24</v>
      </c>
      <c r="F56" s="57">
        <v>50</v>
      </c>
      <c r="G56" s="58" t="s">
        <v>24</v>
      </c>
      <c r="H56" s="57" t="s">
        <v>497</v>
      </c>
      <c r="I56" s="59" t="s">
        <v>158</v>
      </c>
      <c r="J56" s="59" t="s">
        <v>159</v>
      </c>
      <c r="K56" s="57">
        <v>0.374</v>
      </c>
      <c r="L56" s="57">
        <v>2023</v>
      </c>
      <c r="M56" s="57" t="s">
        <v>160</v>
      </c>
    </row>
    <row r="57" spans="2:13" ht="140.25">
      <c r="B57" s="59" t="s">
        <v>430</v>
      </c>
      <c r="C57" s="55" t="s">
        <v>493</v>
      </c>
      <c r="D57" s="55" t="s">
        <v>493</v>
      </c>
      <c r="E57" s="57" t="s">
        <v>24</v>
      </c>
      <c r="F57" s="57">
        <v>51</v>
      </c>
      <c r="G57" s="58" t="s">
        <v>453</v>
      </c>
      <c r="H57" s="57" t="s">
        <v>499</v>
      </c>
      <c r="I57" s="59" t="s">
        <v>161</v>
      </c>
      <c r="J57" s="59" t="s">
        <v>162</v>
      </c>
      <c r="K57" s="64">
        <v>349159</v>
      </c>
      <c r="L57" s="57">
        <v>2023</v>
      </c>
      <c r="M57" s="57" t="s">
        <v>163</v>
      </c>
    </row>
    <row r="61" spans="2:13" ht="26.25">
      <c r="H61" s="45"/>
    </row>
    <row r="64" spans="2:13" ht="78" customHeight="1">
      <c r="F64" s="66"/>
      <c r="H64" s="37"/>
    </row>
    <row r="65" spans="6:8" ht="36.75" customHeight="1">
      <c r="H65" s="37"/>
    </row>
    <row r="66" spans="6:8" ht="42" customHeight="1">
      <c r="F66" s="46"/>
      <c r="H66" s="37"/>
    </row>
    <row r="67" spans="6:8" ht="12" customHeight="1"/>
    <row r="69" spans="6:8" ht="23.25">
      <c r="H69" s="67"/>
    </row>
  </sheetData>
  <mergeCells count="2">
    <mergeCell ref="B6:D6"/>
    <mergeCell ref="E6:M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D6"/>
  <sheetViews>
    <sheetView showGridLines="0" workbookViewId="0">
      <selection activeCell="I33" sqref="I33"/>
    </sheetView>
  </sheetViews>
  <sheetFormatPr baseColWidth="10" defaultColWidth="12" defaultRowHeight="12"/>
  <cols>
    <col min="1" max="1" width="12" style="21"/>
    <col min="2" max="2" width="1.83203125" style="21" customWidth="1"/>
    <col min="3" max="3" width="53.33203125" style="21" customWidth="1"/>
    <col min="4" max="4" width="14.83203125" style="21" customWidth="1"/>
    <col min="5" max="5" width="1.83203125" style="21" customWidth="1"/>
    <col min="6" max="16384" width="12" style="21"/>
  </cols>
  <sheetData>
    <row r="2" spans="3:4" ht="12.75" thickBot="1"/>
    <row r="3" spans="3:4" ht="26.25" customHeight="1">
      <c r="C3" s="32" t="s">
        <v>456</v>
      </c>
      <c r="D3" s="31" t="s">
        <v>459</v>
      </c>
    </row>
    <row r="4" spans="3:4" ht="21.75" customHeight="1">
      <c r="C4" s="33" t="s">
        <v>457</v>
      </c>
      <c r="D4" s="35">
        <v>33</v>
      </c>
    </row>
    <row r="5" spans="3:4" ht="21.75" customHeight="1">
      <c r="C5" s="33" t="s">
        <v>458</v>
      </c>
      <c r="D5" s="35">
        <v>77</v>
      </c>
    </row>
    <row r="6" spans="3:4" ht="21.75" customHeight="1" thickBot="1">
      <c r="C6" s="34" t="s">
        <v>460</v>
      </c>
      <c r="D6" s="36">
        <v>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147"/>
  <sheetViews>
    <sheetView topLeftCell="A114" workbookViewId="0">
      <selection activeCell="B3" sqref="B3:E131"/>
    </sheetView>
  </sheetViews>
  <sheetFormatPr baseColWidth="10" defaultColWidth="12" defaultRowHeight="12"/>
  <cols>
    <col min="1" max="1" width="10.33203125" style="20" customWidth="1"/>
    <col min="2" max="2" width="84.33203125" style="21" customWidth="1"/>
    <col min="3" max="3" width="9.33203125" style="21" customWidth="1"/>
    <col min="4" max="16384" width="12" style="21"/>
  </cols>
  <sheetData>
    <row r="3" spans="1:3" ht="24">
      <c r="A3" s="22" t="s">
        <v>85</v>
      </c>
      <c r="B3" s="22" t="s">
        <v>1</v>
      </c>
      <c r="C3" s="20" t="s">
        <v>101</v>
      </c>
    </row>
    <row r="4" spans="1:3" ht="24">
      <c r="A4" s="23">
        <v>1</v>
      </c>
      <c r="B4" s="23" t="s">
        <v>32</v>
      </c>
      <c r="C4" s="20">
        <v>2</v>
      </c>
    </row>
    <row r="5" spans="1:3" ht="24">
      <c r="B5" s="23" t="s">
        <v>32</v>
      </c>
      <c r="C5" s="20">
        <v>1</v>
      </c>
    </row>
    <row r="6" spans="1:3" ht="24">
      <c r="B6" s="23" t="s">
        <v>81</v>
      </c>
      <c r="C6" s="20">
        <v>1</v>
      </c>
    </row>
    <row r="7" spans="1:3" ht="36">
      <c r="A7" s="23">
        <v>2</v>
      </c>
      <c r="B7" s="23" t="s">
        <v>87</v>
      </c>
      <c r="C7" s="20">
        <v>1</v>
      </c>
    </row>
    <row r="8" spans="1:3" ht="36">
      <c r="B8" s="23" t="s">
        <v>78</v>
      </c>
      <c r="C8" s="20">
        <v>1</v>
      </c>
    </row>
    <row r="9" spans="1:3" ht="36">
      <c r="A9" s="23">
        <v>3</v>
      </c>
      <c r="B9" s="23" t="s">
        <v>11</v>
      </c>
      <c r="C9" s="20">
        <v>7</v>
      </c>
    </row>
    <row r="10" spans="1:3" ht="60">
      <c r="B10" s="23" t="s">
        <v>41</v>
      </c>
      <c r="C10" s="20">
        <v>1</v>
      </c>
    </row>
    <row r="11" spans="1:3" ht="72">
      <c r="B11" s="23" t="s">
        <v>42</v>
      </c>
      <c r="C11" s="20">
        <v>1</v>
      </c>
    </row>
    <row r="12" spans="1:3" ht="36">
      <c r="B12" s="23" t="s">
        <v>11</v>
      </c>
      <c r="C12" s="20">
        <v>4</v>
      </c>
    </row>
    <row r="13" spans="1:3" ht="48">
      <c r="B13" s="23" t="s">
        <v>43</v>
      </c>
      <c r="C13" s="20">
        <v>1</v>
      </c>
    </row>
    <row r="14" spans="1:3" ht="48">
      <c r="A14" s="23">
        <v>4</v>
      </c>
      <c r="B14" s="23" t="s">
        <v>88</v>
      </c>
      <c r="C14" s="20">
        <v>4</v>
      </c>
    </row>
    <row r="15" spans="1:3" ht="36">
      <c r="B15" s="23" t="s">
        <v>35</v>
      </c>
      <c r="C15" s="20">
        <v>1</v>
      </c>
    </row>
    <row r="16" spans="1:3" ht="24">
      <c r="B16" s="23" t="s">
        <v>12</v>
      </c>
      <c r="C16" s="20">
        <v>1</v>
      </c>
    </row>
    <row r="17" spans="1:3">
      <c r="B17" s="23" t="s">
        <v>13</v>
      </c>
      <c r="C17" s="20">
        <v>2</v>
      </c>
    </row>
    <row r="18" spans="1:3" ht="48">
      <c r="A18" s="23">
        <v>5</v>
      </c>
      <c r="B18" s="23" t="s">
        <v>43</v>
      </c>
      <c r="C18" s="20">
        <v>4</v>
      </c>
    </row>
    <row r="19" spans="1:3" ht="24">
      <c r="B19" s="23" t="s">
        <v>53</v>
      </c>
      <c r="C19" s="20">
        <v>1</v>
      </c>
    </row>
    <row r="20" spans="1:3" ht="48">
      <c r="B20" s="23" t="s">
        <v>54</v>
      </c>
      <c r="C20" s="20">
        <v>1</v>
      </c>
    </row>
    <row r="21" spans="1:3" ht="48">
      <c r="B21" s="23" t="s">
        <v>51</v>
      </c>
      <c r="C21" s="20">
        <v>1</v>
      </c>
    </row>
    <row r="22" spans="1:3" ht="48">
      <c r="B22" s="23" t="s">
        <v>52</v>
      </c>
      <c r="C22" s="20">
        <v>1</v>
      </c>
    </row>
    <row r="23" spans="1:3" ht="48">
      <c r="A23" s="23">
        <v>6</v>
      </c>
      <c r="B23" s="23" t="s">
        <v>89</v>
      </c>
      <c r="C23" s="20">
        <v>13</v>
      </c>
    </row>
    <row r="24" spans="1:3" ht="36">
      <c r="B24" s="23" t="s">
        <v>18</v>
      </c>
      <c r="C24" s="20">
        <v>1</v>
      </c>
    </row>
    <row r="25" spans="1:3" ht="24">
      <c r="B25" s="23" t="s">
        <v>33</v>
      </c>
      <c r="C25" s="20">
        <v>4</v>
      </c>
    </row>
    <row r="26" spans="1:3" ht="24">
      <c r="B26" s="23" t="s">
        <v>16</v>
      </c>
      <c r="C26" s="20">
        <v>1</v>
      </c>
    </row>
    <row r="27" spans="1:3" ht="48">
      <c r="B27" s="23" t="s">
        <v>19</v>
      </c>
      <c r="C27" s="20">
        <v>1</v>
      </c>
    </row>
    <row r="28" spans="1:3" ht="36">
      <c r="B28" s="23" t="s">
        <v>20</v>
      </c>
      <c r="C28" s="20">
        <v>1</v>
      </c>
    </row>
    <row r="29" spans="1:3" ht="36">
      <c r="B29" s="23" t="s">
        <v>21</v>
      </c>
      <c r="C29" s="20">
        <v>1</v>
      </c>
    </row>
    <row r="30" spans="1:3" ht="36">
      <c r="B30" s="23" t="s">
        <v>17</v>
      </c>
      <c r="C30" s="20">
        <v>1</v>
      </c>
    </row>
    <row r="31" spans="1:3" ht="36">
      <c r="B31" s="23" t="s">
        <v>14</v>
      </c>
      <c r="C31" s="20">
        <v>1</v>
      </c>
    </row>
    <row r="32" spans="1:3" ht="24">
      <c r="B32" s="23" t="s">
        <v>15</v>
      </c>
      <c r="C32" s="20">
        <v>1</v>
      </c>
    </row>
    <row r="33" spans="1:3" ht="24">
      <c r="B33" s="23" t="s">
        <v>23</v>
      </c>
      <c r="C33" s="20">
        <v>1</v>
      </c>
    </row>
    <row r="34" spans="1:3">
      <c r="A34" s="23">
        <v>7</v>
      </c>
      <c r="B34" s="23" t="s">
        <v>90</v>
      </c>
      <c r="C34" s="20">
        <v>5</v>
      </c>
    </row>
    <row r="35" spans="1:3" ht="24">
      <c r="B35" s="23" t="s">
        <v>73</v>
      </c>
      <c r="C35" s="20">
        <v>1</v>
      </c>
    </row>
    <row r="36" spans="1:3" ht="24">
      <c r="B36" s="23" t="s">
        <v>72</v>
      </c>
      <c r="C36" s="20">
        <v>1</v>
      </c>
    </row>
    <row r="37" spans="1:3" ht="24">
      <c r="B37" s="23" t="s">
        <v>75</v>
      </c>
      <c r="C37" s="20">
        <v>1</v>
      </c>
    </row>
    <row r="38" spans="1:3" ht="24">
      <c r="B38" s="23" t="s">
        <v>74</v>
      </c>
      <c r="C38" s="20">
        <v>1</v>
      </c>
    </row>
    <row r="39" spans="1:3" ht="24">
      <c r="B39" s="23" t="s">
        <v>71</v>
      </c>
      <c r="C39" s="20">
        <v>1</v>
      </c>
    </row>
    <row r="40" spans="1:3" ht="24">
      <c r="A40" s="23">
        <v>8</v>
      </c>
      <c r="B40" s="23" t="s">
        <v>91</v>
      </c>
      <c r="C40" s="20">
        <v>1</v>
      </c>
    </row>
    <row r="41" spans="1:3" ht="36">
      <c r="B41" s="23" t="s">
        <v>22</v>
      </c>
      <c r="C41" s="20">
        <v>1</v>
      </c>
    </row>
    <row r="42" spans="1:3" ht="36">
      <c r="A42" s="23">
        <v>9</v>
      </c>
      <c r="B42" s="23" t="s">
        <v>92</v>
      </c>
      <c r="C42" s="20">
        <v>1</v>
      </c>
    </row>
    <row r="43" spans="1:3" ht="36">
      <c r="B43" s="23" t="s">
        <v>31</v>
      </c>
      <c r="C43" s="20">
        <v>1</v>
      </c>
    </row>
    <row r="44" spans="1:3" ht="60">
      <c r="A44" s="23">
        <v>10</v>
      </c>
      <c r="B44" s="23" t="s">
        <v>68</v>
      </c>
      <c r="C44" s="20">
        <v>12</v>
      </c>
    </row>
    <row r="45" spans="1:3" ht="60">
      <c r="B45" s="23" t="s">
        <v>68</v>
      </c>
      <c r="C45" s="20">
        <v>5</v>
      </c>
    </row>
    <row r="46" spans="1:3" ht="36">
      <c r="B46" s="23" t="s">
        <v>69</v>
      </c>
      <c r="C46" s="20">
        <v>7</v>
      </c>
    </row>
    <row r="47" spans="1:3">
      <c r="A47" s="23">
        <v>11</v>
      </c>
      <c r="B47" s="23" t="s">
        <v>30</v>
      </c>
      <c r="C47" s="20">
        <v>2</v>
      </c>
    </row>
    <row r="48" spans="1:3">
      <c r="B48" s="23" t="s">
        <v>30</v>
      </c>
      <c r="C48" s="20">
        <v>2</v>
      </c>
    </row>
    <row r="49" spans="1:3" ht="36">
      <c r="A49" s="23">
        <v>12</v>
      </c>
      <c r="B49" s="23" t="s">
        <v>70</v>
      </c>
      <c r="C49" s="20">
        <v>4</v>
      </c>
    </row>
    <row r="50" spans="1:3" ht="36">
      <c r="B50" s="23" t="s">
        <v>70</v>
      </c>
      <c r="C50" s="20">
        <v>4</v>
      </c>
    </row>
    <row r="51" spans="1:3">
      <c r="A51" s="23">
        <v>13</v>
      </c>
      <c r="B51" s="23" t="s">
        <v>24</v>
      </c>
      <c r="C51" s="20">
        <v>4</v>
      </c>
    </row>
    <row r="52" spans="1:3" ht="24">
      <c r="B52" s="23" t="s">
        <v>25</v>
      </c>
      <c r="C52" s="20">
        <v>2</v>
      </c>
    </row>
    <row r="53" spans="1:3">
      <c r="B53" s="23" t="s">
        <v>24</v>
      </c>
      <c r="C53" s="20">
        <v>2</v>
      </c>
    </row>
    <row r="54" spans="1:3">
      <c r="A54" s="23">
        <v>14</v>
      </c>
      <c r="B54" s="23" t="s">
        <v>93</v>
      </c>
      <c r="C54" s="20">
        <v>8</v>
      </c>
    </row>
    <row r="55" spans="1:3" ht="24">
      <c r="B55" s="23" t="s">
        <v>27</v>
      </c>
      <c r="C55" s="20">
        <v>2</v>
      </c>
    </row>
    <row r="56" spans="1:3" ht="24">
      <c r="B56" s="23" t="s">
        <v>29</v>
      </c>
      <c r="C56" s="20">
        <v>2</v>
      </c>
    </row>
    <row r="57" spans="1:3" ht="24">
      <c r="B57" s="23" t="s">
        <v>28</v>
      </c>
      <c r="C57" s="20">
        <v>2</v>
      </c>
    </row>
    <row r="58" spans="1:3" ht="24">
      <c r="B58" s="23" t="s">
        <v>26</v>
      </c>
      <c r="C58" s="20">
        <v>2</v>
      </c>
    </row>
    <row r="59" spans="1:3" ht="24">
      <c r="A59" s="23">
        <v>15</v>
      </c>
      <c r="B59" s="23" t="s">
        <v>94</v>
      </c>
      <c r="C59" s="20">
        <v>6</v>
      </c>
    </row>
    <row r="60" spans="1:3" ht="36">
      <c r="B60" s="23" t="s">
        <v>60</v>
      </c>
      <c r="C60" s="20">
        <v>1</v>
      </c>
    </row>
    <row r="61" spans="1:3">
      <c r="B61" s="23" t="s">
        <v>57</v>
      </c>
      <c r="C61" s="20">
        <v>1</v>
      </c>
    </row>
    <row r="62" spans="1:3" ht="24">
      <c r="B62" s="23" t="s">
        <v>56</v>
      </c>
      <c r="C62" s="20">
        <v>1</v>
      </c>
    </row>
    <row r="63" spans="1:3" ht="24">
      <c r="B63" s="23" t="s">
        <v>58</v>
      </c>
      <c r="C63" s="20">
        <v>1</v>
      </c>
    </row>
    <row r="64" spans="1:3" ht="24">
      <c r="B64" s="23" t="s">
        <v>67</v>
      </c>
      <c r="C64" s="20">
        <v>1</v>
      </c>
    </row>
    <row r="65" spans="1:3" ht="24">
      <c r="B65" s="23" t="s">
        <v>66</v>
      </c>
      <c r="C65" s="20">
        <v>1</v>
      </c>
    </row>
    <row r="66" spans="1:3" ht="48">
      <c r="A66" s="23">
        <v>16</v>
      </c>
      <c r="B66" s="23" t="s">
        <v>95</v>
      </c>
      <c r="C66" s="20">
        <v>2</v>
      </c>
    </row>
    <row r="67" spans="1:3" ht="24">
      <c r="B67" s="23" t="s">
        <v>62</v>
      </c>
      <c r="C67" s="20">
        <v>1</v>
      </c>
    </row>
    <row r="68" spans="1:3" ht="24">
      <c r="B68" s="23" t="s">
        <v>59</v>
      </c>
      <c r="C68" s="20">
        <v>1</v>
      </c>
    </row>
    <row r="69" spans="1:3" ht="48">
      <c r="A69" s="23">
        <v>17</v>
      </c>
      <c r="B69" s="23" t="s">
        <v>96</v>
      </c>
      <c r="C69" s="20">
        <v>5</v>
      </c>
    </row>
    <row r="70" spans="1:3" ht="24">
      <c r="B70" s="23" t="s">
        <v>77</v>
      </c>
      <c r="C70" s="20">
        <v>2</v>
      </c>
    </row>
    <row r="71" spans="1:3" ht="24">
      <c r="B71" s="23" t="s">
        <v>63</v>
      </c>
      <c r="C71" s="20">
        <v>1</v>
      </c>
    </row>
    <row r="72" spans="1:3" ht="24">
      <c r="B72" s="23" t="s">
        <v>64</v>
      </c>
      <c r="C72" s="20">
        <v>1</v>
      </c>
    </row>
    <row r="73" spans="1:3" ht="24">
      <c r="B73" s="23" t="s">
        <v>65</v>
      </c>
      <c r="C73" s="20">
        <v>1</v>
      </c>
    </row>
    <row r="74" spans="1:3" ht="24">
      <c r="A74" s="23">
        <v>18</v>
      </c>
      <c r="B74" s="23" t="s">
        <v>97</v>
      </c>
      <c r="C74" s="20">
        <v>1</v>
      </c>
    </row>
    <row r="75" spans="1:3" ht="48">
      <c r="B75" s="23" t="s">
        <v>61</v>
      </c>
      <c r="C75" s="20">
        <v>1</v>
      </c>
    </row>
    <row r="76" spans="1:3" ht="24">
      <c r="A76" s="23">
        <v>19</v>
      </c>
      <c r="B76" s="23" t="s">
        <v>98</v>
      </c>
      <c r="C76" s="20">
        <v>1</v>
      </c>
    </row>
    <row r="77" spans="1:3" ht="24">
      <c r="B77" s="23" t="s">
        <v>76</v>
      </c>
      <c r="C77" s="20">
        <v>1</v>
      </c>
    </row>
    <row r="78" spans="1:3" ht="48">
      <c r="A78" s="23">
        <v>20</v>
      </c>
      <c r="B78" s="23" t="s">
        <v>82</v>
      </c>
      <c r="C78" s="20">
        <v>3</v>
      </c>
    </row>
    <row r="79" spans="1:3" ht="48">
      <c r="B79" s="23" t="s">
        <v>82</v>
      </c>
      <c r="C79" s="20">
        <v>1</v>
      </c>
    </row>
    <row r="80" spans="1:3" ht="36">
      <c r="B80" s="23" t="s">
        <v>34</v>
      </c>
      <c r="C80" s="20">
        <v>2</v>
      </c>
    </row>
    <row r="81" spans="1:3" ht="24">
      <c r="A81" s="23">
        <v>21</v>
      </c>
      <c r="B81" s="23" t="s">
        <v>40</v>
      </c>
      <c r="C81" s="20">
        <v>2</v>
      </c>
    </row>
    <row r="82" spans="1:3" ht="24">
      <c r="B82" s="23" t="s">
        <v>40</v>
      </c>
      <c r="C82" s="20">
        <v>2</v>
      </c>
    </row>
    <row r="83" spans="1:3">
      <c r="A83" s="23">
        <v>22</v>
      </c>
      <c r="B83" s="23" t="s">
        <v>2</v>
      </c>
      <c r="C83" s="20">
        <v>3</v>
      </c>
    </row>
    <row r="84" spans="1:3" ht="48">
      <c r="B84" s="23" t="s">
        <v>47</v>
      </c>
      <c r="C84" s="20">
        <v>1</v>
      </c>
    </row>
    <row r="85" spans="1:3" ht="60">
      <c r="B85" s="23" t="s">
        <v>44</v>
      </c>
      <c r="C85" s="20">
        <v>1</v>
      </c>
    </row>
    <row r="86" spans="1:3" ht="48">
      <c r="B86" s="23" t="s">
        <v>46</v>
      </c>
      <c r="C86" s="20">
        <v>1</v>
      </c>
    </row>
    <row r="87" spans="1:3" ht="24">
      <c r="A87" s="23">
        <v>23</v>
      </c>
      <c r="B87" s="23" t="s">
        <v>3</v>
      </c>
      <c r="C87" s="20">
        <v>2</v>
      </c>
    </row>
    <row r="88" spans="1:3" ht="36">
      <c r="B88" s="23" t="s">
        <v>45</v>
      </c>
      <c r="C88" s="20">
        <v>1</v>
      </c>
    </row>
    <row r="89" spans="1:3" ht="36">
      <c r="B89" s="23" t="s">
        <v>48</v>
      </c>
      <c r="C89" s="20">
        <v>1</v>
      </c>
    </row>
    <row r="90" spans="1:3" ht="24">
      <c r="A90" s="23">
        <v>24</v>
      </c>
      <c r="B90" s="23" t="s">
        <v>4</v>
      </c>
      <c r="C90" s="20">
        <v>2</v>
      </c>
    </row>
    <row r="91" spans="1:3" ht="36">
      <c r="B91" s="23" t="s">
        <v>49</v>
      </c>
      <c r="C91" s="20">
        <v>1</v>
      </c>
    </row>
    <row r="92" spans="1:3" ht="24">
      <c r="B92" s="23" t="s">
        <v>50</v>
      </c>
      <c r="C92" s="20">
        <v>1</v>
      </c>
    </row>
    <row r="93" spans="1:3" ht="24">
      <c r="A93" s="23">
        <v>25</v>
      </c>
      <c r="B93" s="23" t="s">
        <v>33</v>
      </c>
      <c r="C93" s="20">
        <v>4</v>
      </c>
    </row>
    <row r="94" spans="1:3" ht="24">
      <c r="B94" s="23" t="s">
        <v>33</v>
      </c>
      <c r="C94" s="20">
        <v>4</v>
      </c>
    </row>
    <row r="95" spans="1:3" ht="60">
      <c r="A95" s="23">
        <v>26</v>
      </c>
      <c r="B95" s="23" t="s">
        <v>39</v>
      </c>
      <c r="C95" s="20">
        <v>16</v>
      </c>
    </row>
    <row r="96" spans="1:3" ht="60">
      <c r="B96" s="23" t="s">
        <v>39</v>
      </c>
      <c r="C96" s="20">
        <v>16</v>
      </c>
    </row>
    <row r="97" spans="1:3" ht="36">
      <c r="A97" s="23">
        <v>27</v>
      </c>
      <c r="B97" s="23" t="s">
        <v>99</v>
      </c>
      <c r="C97" s="20">
        <v>2</v>
      </c>
    </row>
    <row r="98" spans="1:3" ht="36">
      <c r="B98" s="23" t="s">
        <v>38</v>
      </c>
      <c r="C98" s="20">
        <v>2</v>
      </c>
    </row>
    <row r="99" spans="1:3" ht="48">
      <c r="A99" s="23">
        <v>28</v>
      </c>
      <c r="B99" s="23" t="s">
        <v>100</v>
      </c>
      <c r="C99" s="20">
        <v>6</v>
      </c>
    </row>
    <row r="100" spans="1:3" ht="36">
      <c r="B100" s="23" t="s">
        <v>79</v>
      </c>
      <c r="C100" s="20">
        <v>1</v>
      </c>
    </row>
    <row r="101" spans="1:3" ht="36">
      <c r="B101" s="23" t="s">
        <v>80</v>
      </c>
      <c r="C101" s="20">
        <v>1</v>
      </c>
    </row>
    <row r="102" spans="1:3" ht="24">
      <c r="B102" s="23" t="s">
        <v>36</v>
      </c>
      <c r="C102" s="20">
        <v>2</v>
      </c>
    </row>
    <row r="103" spans="1:3" ht="48">
      <c r="B103" s="23" t="s">
        <v>37</v>
      </c>
      <c r="C103" s="20">
        <v>2</v>
      </c>
    </row>
    <row r="104" spans="1:3" ht="24">
      <c r="A104" s="23">
        <v>29</v>
      </c>
      <c r="B104" s="23" t="s">
        <v>5</v>
      </c>
      <c r="C104" s="20">
        <v>1</v>
      </c>
    </row>
    <row r="105" spans="1:3" ht="24">
      <c r="B105" s="23" t="s">
        <v>5</v>
      </c>
      <c r="C105" s="20">
        <v>1</v>
      </c>
    </row>
    <row r="106" spans="1:3" ht="24">
      <c r="A106" s="23">
        <v>30</v>
      </c>
      <c r="B106" s="23" t="s">
        <v>6</v>
      </c>
      <c r="C106" s="20">
        <v>1</v>
      </c>
    </row>
    <row r="107" spans="1:3" ht="24">
      <c r="B107" s="23" t="s">
        <v>6</v>
      </c>
      <c r="C107" s="20">
        <v>1</v>
      </c>
    </row>
    <row r="108" spans="1:3" ht="24">
      <c r="A108" s="23">
        <v>31</v>
      </c>
      <c r="B108" s="23" t="s">
        <v>7</v>
      </c>
      <c r="C108" s="20">
        <v>1</v>
      </c>
    </row>
    <row r="109" spans="1:3" ht="24">
      <c r="B109" s="23" t="s">
        <v>7</v>
      </c>
      <c r="C109" s="20">
        <v>1</v>
      </c>
    </row>
    <row r="110" spans="1:3">
      <c r="A110" s="23">
        <v>32</v>
      </c>
      <c r="B110" s="23" t="s">
        <v>8</v>
      </c>
      <c r="C110" s="20">
        <v>1</v>
      </c>
    </row>
    <row r="111" spans="1:3">
      <c r="B111" s="23" t="s">
        <v>8</v>
      </c>
      <c r="C111" s="20">
        <v>1</v>
      </c>
    </row>
    <row r="112" spans="1:3" ht="24">
      <c r="A112" s="23">
        <v>33</v>
      </c>
      <c r="B112" s="23" t="s">
        <v>9</v>
      </c>
      <c r="C112" s="20">
        <v>1</v>
      </c>
    </row>
    <row r="113" spans="1:3" ht="24">
      <c r="B113" s="23" t="s">
        <v>9</v>
      </c>
      <c r="C113" s="20">
        <v>1</v>
      </c>
    </row>
    <row r="114" spans="1:3" ht="24">
      <c r="A114" s="23" t="s">
        <v>86</v>
      </c>
      <c r="B114" s="20"/>
      <c r="C114" s="20">
        <v>128</v>
      </c>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row r="125" spans="1:3">
      <c r="A125"/>
      <c r="B125"/>
      <c r="C125"/>
    </row>
    <row r="126" spans="1:3">
      <c r="A126"/>
      <c r="B126"/>
      <c r="C126"/>
    </row>
    <row r="127" spans="1:3">
      <c r="A127"/>
      <c r="B127"/>
      <c r="C127"/>
    </row>
    <row r="128" spans="1:3">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row r="145" spans="1:3">
      <c r="A145"/>
      <c r="B145"/>
      <c r="C145"/>
    </row>
    <row r="146" spans="1:3">
      <c r="A146"/>
      <c r="B146"/>
      <c r="C146"/>
    </row>
    <row r="147" spans="1:3">
      <c r="A147"/>
      <c r="B147"/>
      <c r="C14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E131"/>
  <sheetViews>
    <sheetView topLeftCell="A3" workbookViewId="0">
      <selection activeCell="B3" sqref="B3:E131"/>
    </sheetView>
  </sheetViews>
  <sheetFormatPr baseColWidth="10" defaultRowHeight="12"/>
  <cols>
    <col min="4" max="4" width="95.33203125" customWidth="1"/>
    <col min="5" max="5" width="96" customWidth="1"/>
  </cols>
  <sheetData>
    <row r="3" spans="2:5" ht="31.5">
      <c r="B3" s="1" t="s">
        <v>84</v>
      </c>
      <c r="C3" s="1" t="s">
        <v>0</v>
      </c>
      <c r="D3" s="2" t="s">
        <v>1</v>
      </c>
      <c r="E3" s="2" t="s">
        <v>10</v>
      </c>
    </row>
    <row r="4" spans="2:5" ht="22.5">
      <c r="B4" s="3" t="s">
        <v>55</v>
      </c>
      <c r="C4" s="3">
        <v>3</v>
      </c>
      <c r="D4" s="3" t="str">
        <f>VLOOKUP(C4,[1]SOPORTE!$B$3:$C$35,2,0)</f>
        <v xml:space="preserve">Definir, implementar y poner en funcionamiento una instancia de gobernanza y gobernabilidad en salud pública y Atención Primaria Social que intervenga los determinantes sociales de inequidades en salud en el territorio </v>
      </c>
      <c r="E4" s="4" t="s">
        <v>11</v>
      </c>
    </row>
    <row r="5" spans="2:5" ht="33.75">
      <c r="B5" s="3" t="s">
        <v>55</v>
      </c>
      <c r="C5" s="3">
        <v>4</v>
      </c>
      <c r="D5" s="3" t="str">
        <f>VLOOKUP(C5,[1]SOPORTE!$B$3:$C$35,2,0)</f>
        <v>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v>
      </c>
      <c r="E5" s="5" t="s">
        <v>12</v>
      </c>
    </row>
    <row r="6" spans="2:5" ht="33.75">
      <c r="B6" s="3" t="s">
        <v>55</v>
      </c>
      <c r="C6" s="3">
        <v>4</v>
      </c>
      <c r="D6" s="3" t="str">
        <f>VLOOKUP(C6,[1]SOPORTE!$B$3:$C$35,2,0)</f>
        <v>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v>
      </c>
      <c r="E6" s="6" t="s">
        <v>13</v>
      </c>
    </row>
    <row r="7" spans="2:5" ht="33.75">
      <c r="B7" s="3" t="s">
        <v>55</v>
      </c>
      <c r="C7" s="3">
        <v>4</v>
      </c>
      <c r="D7" s="3" t="str">
        <f>VLOOKUP(C7,[1]SOPORTE!$B$3:$C$35,2,0)</f>
        <v>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v>
      </c>
      <c r="E7" s="6" t="s">
        <v>13</v>
      </c>
    </row>
    <row r="8" spans="2:5" ht="38.25">
      <c r="B8" s="3" t="s">
        <v>55</v>
      </c>
      <c r="C8" s="3">
        <v>6</v>
      </c>
      <c r="D8" s="3" t="str">
        <f>VLOOKUP(C8,[1]SOPORTE!$B$3:$C$35,2,0)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8" s="7" t="s">
        <v>14</v>
      </c>
    </row>
    <row r="9" spans="2:5" ht="33.75">
      <c r="B9" s="3" t="s">
        <v>55</v>
      </c>
      <c r="C9" s="3">
        <v>6</v>
      </c>
      <c r="D9" s="3" t="str">
        <f>VLOOKUP(C9,[1]SOPORTE!$B$3:$C$35,2,0)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9" s="8" t="s">
        <v>15</v>
      </c>
    </row>
    <row r="10" spans="2:5" ht="33.75">
      <c r="B10" s="3" t="s">
        <v>55</v>
      </c>
      <c r="C10" s="3">
        <v>6</v>
      </c>
      <c r="D10" s="3" t="str">
        <f>VLOOKUP(C10,[1]SOPORTE!$B$3:$C$35,2,0)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0" s="9" t="s">
        <v>16</v>
      </c>
    </row>
    <row r="11" spans="2:5" ht="33.75">
      <c r="B11" s="3" t="s">
        <v>55</v>
      </c>
      <c r="C11" s="3">
        <v>6</v>
      </c>
      <c r="D11" s="3" t="str">
        <f>VLOOKUP(C11,[1]SOPORTE!$B$3:$C$35,2,0)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1" s="7" t="s">
        <v>17</v>
      </c>
    </row>
    <row r="12" spans="2:5" ht="38.25">
      <c r="B12" s="3" t="s">
        <v>55</v>
      </c>
      <c r="C12" s="3">
        <v>6</v>
      </c>
      <c r="D12" s="3" t="str">
        <f>VLOOKUP(C12,[1]SOPORTE!$B$3:$C$35,2,0)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2" s="8" t="s">
        <v>18</v>
      </c>
    </row>
    <row r="13" spans="2:5" ht="51">
      <c r="B13" s="3" t="s">
        <v>55</v>
      </c>
      <c r="C13" s="3">
        <v>6</v>
      </c>
      <c r="D13" s="3" t="str">
        <f>VLOOKUP(C13,[1]SOPORTE!$B$3:$C$35,2,0)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3" s="9" t="s">
        <v>19</v>
      </c>
    </row>
    <row r="14" spans="2:5" ht="38.25">
      <c r="B14" s="3" t="s">
        <v>55</v>
      </c>
      <c r="C14" s="3">
        <v>6</v>
      </c>
      <c r="D14" s="3" t="str">
        <f>VLOOKUP(C14,[1]SOPORTE!$B$3:$C$35,2,0)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4" s="9" t="s">
        <v>20</v>
      </c>
    </row>
    <row r="15" spans="2:5" ht="38.25">
      <c r="B15" s="3" t="s">
        <v>55</v>
      </c>
      <c r="C15" s="3">
        <v>6</v>
      </c>
      <c r="D15" s="3" t="str">
        <f>VLOOKUP(C15,[1]SOPORTE!$B$3:$C$35,2,0)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5" s="9" t="s">
        <v>21</v>
      </c>
    </row>
    <row r="16" spans="2:5" ht="22.5">
      <c r="B16" s="3" t="s">
        <v>55</v>
      </c>
      <c r="C16" s="3">
        <v>8</v>
      </c>
      <c r="D16" s="3" t="str">
        <f>VLOOKUP(C16,[1]SOPORTE!$B$3:$C$35,2,0)</f>
        <v>Gestionar e implementar el plan integral de respuesta para la desvinculación del trabajo infantil, del 100% de los NNA identificados desde el sector salud.</v>
      </c>
      <c r="E16" s="10" t="s">
        <v>22</v>
      </c>
    </row>
    <row r="17" spans="2:5" ht="33.75">
      <c r="B17" s="3" t="s">
        <v>55</v>
      </c>
      <c r="C17" s="3">
        <v>6</v>
      </c>
      <c r="D17" s="3" t="str">
        <f>VLOOKUP(C17,[1]SOPORTE!$B$3:$C$35,2,0)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17" s="9" t="s">
        <v>23</v>
      </c>
    </row>
    <row r="18" spans="2:5">
      <c r="B18" s="3" t="s">
        <v>55</v>
      </c>
      <c r="C18" s="3">
        <v>13</v>
      </c>
      <c r="D18" s="3" t="str">
        <f>VLOOKUP(C18,[1]SOPORTE!$B$3:$C$35,2,0)</f>
        <v>Reducir la proporción de malnutrición en la población de 5 a 17 años al 35,4%.</v>
      </c>
      <c r="E18" s="11" t="s">
        <v>24</v>
      </c>
    </row>
    <row r="19" spans="2:5" ht="22.5">
      <c r="B19" s="3" t="s">
        <v>55</v>
      </c>
      <c r="C19" s="3">
        <v>13</v>
      </c>
      <c r="D19" s="3" t="str">
        <f>VLOOKUP(C19,[1]SOPORTE!$B$3:$C$35,2,0)</f>
        <v>Reducir la proporción de malnutrición en la población de 5 a 17 años al 35,4%.</v>
      </c>
      <c r="E19" s="11" t="s">
        <v>25</v>
      </c>
    </row>
    <row r="20" spans="2:5">
      <c r="B20" s="3" t="s">
        <v>55</v>
      </c>
      <c r="C20" s="3">
        <v>14</v>
      </c>
      <c r="D20" s="3" t="str">
        <f>VLOOKUP(C20,[1]SOPORTE!$B$3:$C$35,2,0)</f>
        <v>Reducir la proporción de riesgo por desnutrición aguda al 12% en menores de 5 años</v>
      </c>
      <c r="E20" s="11" t="s">
        <v>26</v>
      </c>
    </row>
    <row r="21" spans="2:5">
      <c r="B21" s="3" t="s">
        <v>55</v>
      </c>
      <c r="C21" s="3">
        <v>14</v>
      </c>
      <c r="D21" s="3" t="str">
        <f>VLOOKUP(C21,[1]SOPORTE!$B$3:$C$35,2,0)</f>
        <v>Reducir la proporción de riesgo por desnutrición aguda al 12% en menores de 5 años</v>
      </c>
      <c r="E21" s="11" t="s">
        <v>27</v>
      </c>
    </row>
    <row r="22" spans="2:5" ht="22.5">
      <c r="B22" s="3" t="s">
        <v>55</v>
      </c>
      <c r="C22" s="3">
        <v>14</v>
      </c>
      <c r="D22" s="3" t="str">
        <f>VLOOKUP(C22,[1]SOPORTE!$B$3:$C$35,2,0)</f>
        <v>Reducir la proporción de riesgo por desnutrición aguda al 12% en menores de 5 años</v>
      </c>
      <c r="E22" s="11" t="s">
        <v>28</v>
      </c>
    </row>
    <row r="23" spans="2:5">
      <c r="B23" s="3" t="s">
        <v>55</v>
      </c>
      <c r="C23" s="3">
        <v>14</v>
      </c>
      <c r="D23" s="3" t="str">
        <f>VLOOKUP(C23,[1]SOPORTE!$B$3:$C$35,2,0)</f>
        <v>Reducir la proporción de riesgo por desnutrición aguda al 12% en menores de 5 años</v>
      </c>
      <c r="E23" s="11" t="s">
        <v>29</v>
      </c>
    </row>
    <row r="24" spans="2:5">
      <c r="B24" s="3" t="s">
        <v>55</v>
      </c>
      <c r="C24" s="3">
        <v>11</v>
      </c>
      <c r="D24" s="3" t="str">
        <f>VLOOKUP(C24,[1]SOPORTE!$B$3:$C$35,2,0)</f>
        <v>Implementar el 100% el plan de prevención y atención a la conducta suicida en Bogotá</v>
      </c>
      <c r="E24" s="11" t="s">
        <v>30</v>
      </c>
    </row>
    <row r="25" spans="2:5" ht="33.75">
      <c r="B25" s="3" t="s">
        <v>55</v>
      </c>
      <c r="C25" s="3">
        <v>9</v>
      </c>
      <c r="D25" s="3" t="str">
        <f>VLOOKUP(C25,[1]SOPORTE!$B$3:$C$35,2,0)</f>
        <v xml:space="preserve"> Garantizar el acceso a 17.280 personas víctimas del conflicto armado, a las medidas de rehabilitación establecida en la Ley 1448 de 2011, a través del desarrollo del componente de atención psicosocial del PAPSIVI y de sus estrategias diferenciales. </v>
      </c>
      <c r="E25" s="3" t="s">
        <v>31</v>
      </c>
    </row>
    <row r="26" spans="2:5" ht="22.5">
      <c r="B26" s="3" t="s">
        <v>55</v>
      </c>
      <c r="C26" s="3">
        <v>1</v>
      </c>
      <c r="D26" s="3" t="str">
        <f>VLOOKUP(C26,[1]SOPORTE!$B$3:$C$35,2,0)</f>
        <v>Lograr el 100% de implementación de las acciones para la prevención y atención de la violencia intrafamiliar, el maltrato infantil y la violencia sexual.</v>
      </c>
      <c r="E26" s="11" t="s">
        <v>32</v>
      </c>
    </row>
    <row r="27" spans="2:5" ht="22.5">
      <c r="B27" s="3" t="s">
        <v>55</v>
      </c>
      <c r="C27" s="3">
        <v>25</v>
      </c>
      <c r="D27" s="3" t="str">
        <f>VLOOKUP(C27,[1]SOPORTE!$B$3:$C$35,2,0)</f>
        <v>Dar respuesta oportuna como mínimo al 90% de las alertas, emergencias, enfermedades emergentes y reemergentes notificadas, dentro de las primeras 24 horas.</v>
      </c>
      <c r="E27" s="12" t="s">
        <v>33</v>
      </c>
    </row>
    <row r="28" spans="2:5" ht="22.5">
      <c r="B28" s="3" t="s">
        <v>55</v>
      </c>
      <c r="C28" s="3">
        <v>25</v>
      </c>
      <c r="D28" s="3" t="str">
        <f>VLOOKUP(C28,[1]SOPORTE!$B$3:$C$35,2,0)</f>
        <v>Dar respuesta oportuna como mínimo al 90% de las alertas, emergencias, enfermedades emergentes y reemergentes notificadas, dentro de las primeras 24 horas.</v>
      </c>
      <c r="E28" s="12" t="s">
        <v>33</v>
      </c>
    </row>
    <row r="29" spans="2:5" ht="22.5">
      <c r="B29" s="3" t="s">
        <v>55</v>
      </c>
      <c r="C29" s="3">
        <v>25</v>
      </c>
      <c r="D29" s="3" t="str">
        <f>VLOOKUP(C29,[1]SOPORTE!$B$3:$C$35,2,0)</f>
        <v>Dar respuesta oportuna como mínimo al 90% de las alertas, emergencias, enfermedades emergentes y reemergentes notificadas, dentro de las primeras 24 horas.</v>
      </c>
      <c r="E29" s="12" t="s">
        <v>33</v>
      </c>
    </row>
    <row r="30" spans="2:5" ht="33.75">
      <c r="B30" s="3" t="s">
        <v>55</v>
      </c>
      <c r="C30" s="3">
        <v>20</v>
      </c>
      <c r="D30" s="3" t="str">
        <f>VLOOKUP(C30,[1]SOPORTE!$B$3:$C$35,2,0)</f>
        <v xml:space="preserve">
Mantener el 100% de la acreditación del Laboratorio de Salud Pública como referente técnico a nivel distrital y nacional junto con la operación del laboratorio de alta contención biológica BSL3</v>
      </c>
      <c r="E30" s="13" t="s">
        <v>34</v>
      </c>
    </row>
    <row r="31" spans="2:5" ht="33.75">
      <c r="B31" s="3" t="s">
        <v>55</v>
      </c>
      <c r="C31" s="3">
        <v>4</v>
      </c>
      <c r="D31" s="3" t="str">
        <f>VLOOKUP(C31,[1]SOPORTE!$B$3:$C$35,2,0)</f>
        <v>Implementar y evaluar cuatro líneas de acción de gobernanza y gobernabilidad para el fortalecimiento de la intersectorialidad, la gestión de las políticas, planes y/o programas y la participación social, que afecten positivamente los determinantes en salud en clave de Atención Primaria Social.</v>
      </c>
      <c r="E31" s="3" t="s">
        <v>35</v>
      </c>
    </row>
    <row r="32" spans="2:5" ht="22.5">
      <c r="B32" s="3" t="s">
        <v>55</v>
      </c>
      <c r="C32" s="3">
        <v>25</v>
      </c>
      <c r="D32" s="3" t="str">
        <f>VLOOKUP(C32,[1]SOPORTE!$B$3:$C$35,2,0)</f>
        <v>Dar respuesta oportuna como mínimo al 90% de las alertas, emergencias, enfermedades emergentes y reemergentes notificadas, dentro de las primeras 24 horas.</v>
      </c>
      <c r="E32" s="12" t="s">
        <v>33</v>
      </c>
    </row>
    <row r="33" spans="2:5" ht="33.75">
      <c r="B33" s="3" t="s">
        <v>55</v>
      </c>
      <c r="C33" s="3">
        <v>28</v>
      </c>
      <c r="D33" s="3" t="str">
        <f>VLOOKUP(C33,[1]SOPORTE!$B$3:$C$35,2,0)</f>
        <v>Implementar el 100% del plan de fortalecimiento del ecosistema de CTeI para la salud a fin de contribuir a la generación y la apropiación social de nuevo conocimiento para la toma de decisiones relacionadas con las problemáticas relevantes en salud pública de Bogotá.</v>
      </c>
      <c r="E33" s="12" t="s">
        <v>36</v>
      </c>
    </row>
    <row r="34" spans="2:5" ht="38.25">
      <c r="B34" s="3" t="s">
        <v>55</v>
      </c>
      <c r="C34" s="3">
        <v>28</v>
      </c>
      <c r="D34" s="3" t="str">
        <f>VLOOKUP(C34,[1]SOPORTE!$B$3:$C$35,2,0)</f>
        <v>Implementar el 100% del plan de fortalecimiento del ecosistema de CTeI para la salud a fin de contribuir a la generación y la apropiación social de nuevo conocimiento para la toma de decisiones relacionadas con las problemáticas relevantes en salud pública de Bogotá.</v>
      </c>
      <c r="E34" s="8" t="s">
        <v>37</v>
      </c>
    </row>
    <row r="35" spans="2:5" ht="25.5">
      <c r="B35" s="3" t="s">
        <v>55</v>
      </c>
      <c r="C35" s="3">
        <v>27</v>
      </c>
      <c r="D35" s="3" t="str">
        <f>VLOOKUP(C35,[1]SOPORTE!$B$3:$C$35,2,0)</f>
        <v>Mantener la respuesta en el l 100% del Centro Regulador de Urgencias ante la gestión a los incidentes relacionados con las urgencias, emergencias y desastres en salud en Bogotá D.C.</v>
      </c>
      <c r="E35" s="8" t="s">
        <v>38</v>
      </c>
    </row>
    <row r="36" spans="2:5" ht="51">
      <c r="B36" s="3" t="s">
        <v>55</v>
      </c>
      <c r="C36" s="3">
        <v>26</v>
      </c>
      <c r="D36" s="3" t="str">
        <f>VLOOKUP(C36,[1]SOPORTE!$B$3:$C$35,2,0)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36" s="8" t="s">
        <v>39</v>
      </c>
    </row>
    <row r="37" spans="2:5" ht="51">
      <c r="B37" s="3" t="s">
        <v>55</v>
      </c>
      <c r="C37" s="3">
        <v>26</v>
      </c>
      <c r="D37" s="3" t="str">
        <f>VLOOKUP(C37,[1]SOPORTE!$B$3:$C$35,2,0)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37" s="8" t="s">
        <v>39</v>
      </c>
    </row>
    <row r="38" spans="2:5" ht="51">
      <c r="B38" s="3" t="s">
        <v>55</v>
      </c>
      <c r="C38" s="3">
        <v>26</v>
      </c>
      <c r="D38" s="3" t="str">
        <f>VLOOKUP(C38,[1]SOPORTE!$B$3:$C$35,2,0)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38" s="8" t="s">
        <v>39</v>
      </c>
    </row>
    <row r="39" spans="2:5" ht="51">
      <c r="B39" s="3" t="s">
        <v>55</v>
      </c>
      <c r="C39" s="3">
        <v>26</v>
      </c>
      <c r="D39" s="3" t="str">
        <f>VLOOKUP(C39,[1]SOPORTE!$B$3:$C$35,2,0)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39" s="8" t="s">
        <v>39</v>
      </c>
    </row>
    <row r="40" spans="2:5" ht="51">
      <c r="B40" s="3" t="s">
        <v>55</v>
      </c>
      <c r="C40" s="3">
        <v>26</v>
      </c>
      <c r="D40" s="3" t="str">
        <f>VLOOKUP(C40,[1]SOPORTE!$B$3:$C$35,2,0)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0" s="8" t="s">
        <v>39</v>
      </c>
    </row>
    <row r="41" spans="2:5" ht="51">
      <c r="B41" s="3" t="s">
        <v>55</v>
      </c>
      <c r="C41" s="3">
        <v>26</v>
      </c>
      <c r="D41" s="3" t="str">
        <f>VLOOKUP(C41,[1]SOPORTE!$B$3:$C$35,2,0)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1" s="8" t="s">
        <v>39</v>
      </c>
    </row>
    <row r="42" spans="2:5" ht="51">
      <c r="B42" s="3" t="s">
        <v>55</v>
      </c>
      <c r="C42" s="3">
        <v>26</v>
      </c>
      <c r="D42" s="3" t="str">
        <f>VLOOKUP(C42,[1]SOPORTE!$B$3:$C$35,2,0)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2" s="8" t="s">
        <v>39</v>
      </c>
    </row>
    <row r="43" spans="2:5" ht="51">
      <c r="B43" s="3" t="s">
        <v>55</v>
      </c>
      <c r="C43" s="3">
        <v>26</v>
      </c>
      <c r="D43" s="3" t="str">
        <f>VLOOKUP(C43,[1]SOPORTE!$B$3:$C$35,2,0)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3" s="8" t="s">
        <v>39</v>
      </c>
    </row>
    <row r="44" spans="2:5" ht="51">
      <c r="B44" s="3" t="s">
        <v>55</v>
      </c>
      <c r="C44" s="3">
        <v>26</v>
      </c>
      <c r="D44" s="3" t="str">
        <f>VLOOKUP(C44,[1]SOPORTE!$B$3:$C$35,2,0)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4" s="8" t="s">
        <v>39</v>
      </c>
    </row>
    <row r="45" spans="2:5" ht="51">
      <c r="B45" s="3" t="s">
        <v>55</v>
      </c>
      <c r="C45" s="3">
        <v>26</v>
      </c>
      <c r="D45" s="3" t="str">
        <f>VLOOKUP(C45,[1]SOPORTE!$B$3:$C$35,2,0)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5" s="8" t="s">
        <v>39</v>
      </c>
    </row>
    <row r="46" spans="2:5" ht="25.5">
      <c r="B46" s="3" t="s">
        <v>55</v>
      </c>
      <c r="C46" s="3">
        <v>27</v>
      </c>
      <c r="D46" s="3" t="str">
        <f>VLOOKUP(C46,[1]SOPORTE!$B$3:$C$35,2,0)</f>
        <v>Mantener la respuesta en el l 100% del Centro Regulador de Urgencias ante la gestión a los incidentes relacionados con las urgencias, emergencias y desastres en salud en Bogotá D.C.</v>
      </c>
      <c r="E46" s="8" t="s">
        <v>38</v>
      </c>
    </row>
    <row r="47" spans="2:5" ht="51">
      <c r="B47" s="3" t="s">
        <v>55</v>
      </c>
      <c r="C47" s="3">
        <v>26</v>
      </c>
      <c r="D47" s="3" t="str">
        <f>VLOOKUP(C47,[1]SOPORTE!$B$3:$C$35,2,0)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7" s="8" t="s">
        <v>39</v>
      </c>
    </row>
    <row r="48" spans="2:5" ht="51">
      <c r="B48" s="3" t="s">
        <v>55</v>
      </c>
      <c r="C48" s="3">
        <v>26</v>
      </c>
      <c r="D48" s="3" t="str">
        <f>VLOOKUP(C48,[1]SOPORTE!$B$3:$C$35,2,0)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48" s="8" t="s">
        <v>39</v>
      </c>
    </row>
    <row r="49" spans="2:5" ht="33.75">
      <c r="B49" s="3" t="s">
        <v>55</v>
      </c>
      <c r="C49" s="3">
        <v>6</v>
      </c>
      <c r="D49" s="3" t="str">
        <f>VLOOKUP(C49,[1]SOPORTE!$B$3:$C$35,2,0)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49" s="8" t="s">
        <v>33</v>
      </c>
    </row>
    <row r="50" spans="2:5" ht="51">
      <c r="B50" s="3" t="s">
        <v>55</v>
      </c>
      <c r="C50" s="3">
        <v>26</v>
      </c>
      <c r="D50" s="3" t="str">
        <f>VLOOKUP(C50,[1]SOPORTE!$B$3:$C$35,2,0)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50" s="8" t="s">
        <v>39</v>
      </c>
    </row>
    <row r="51" spans="2:5" ht="51">
      <c r="B51" s="3" t="s">
        <v>55</v>
      </c>
      <c r="C51" s="3">
        <v>26</v>
      </c>
      <c r="D51" s="3" t="str">
        <f>VLOOKUP(C51,[1]SOPORTE!$B$3:$C$35,2,0)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51" s="8" t="s">
        <v>39</v>
      </c>
    </row>
    <row r="52" spans="2:5" ht="51">
      <c r="B52" s="3" t="s">
        <v>55</v>
      </c>
      <c r="C52" s="3">
        <v>26</v>
      </c>
      <c r="D52" s="3" t="str">
        <f>VLOOKUP(C52,[1]SOPORTE!$B$3:$C$35,2,0)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52" s="8" t="s">
        <v>39</v>
      </c>
    </row>
    <row r="53" spans="2:5" ht="33.75">
      <c r="B53" s="3" t="s">
        <v>55</v>
      </c>
      <c r="C53" s="3">
        <v>6</v>
      </c>
      <c r="D53" s="3" t="str">
        <f>VLOOKUP(C53,[1]SOPORTE!$B$3:$C$35,2,0)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53" s="8" t="s">
        <v>33</v>
      </c>
    </row>
    <row r="54" spans="2:5" ht="33.75">
      <c r="B54" s="3" t="s">
        <v>55</v>
      </c>
      <c r="C54" s="3">
        <v>6</v>
      </c>
      <c r="D54" s="3" t="str">
        <f>VLOOKUP(C54,[1]SOPORTE!$B$3:$C$35,2,0)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54" s="8" t="s">
        <v>33</v>
      </c>
    </row>
    <row r="55" spans="2:5" ht="51">
      <c r="B55" s="3" t="s">
        <v>55</v>
      </c>
      <c r="C55" s="3">
        <v>26</v>
      </c>
      <c r="D55" s="3" t="str">
        <f>VLOOKUP(C55,[1]SOPORTE!$B$3:$C$35,2,0)</f>
        <v>Mantener la respuesta al 100% en la gestión del riesgo frente a emergencias y desastres y enfermedades emergentes y reemergentes a través del fortalecimiento de capacidades en lo relacionado con el conocimiento, reducción y respuesta en el Distrito Capital en articulación con el Sistema Distrital y Nacional de Gestión del Riesgo de Desastres</v>
      </c>
      <c r="E55" s="8" t="s">
        <v>39</v>
      </c>
    </row>
    <row r="56" spans="2:5" ht="33.75">
      <c r="B56" s="3" t="s">
        <v>55</v>
      </c>
      <c r="C56" s="3">
        <v>20</v>
      </c>
      <c r="D56" s="3" t="str">
        <f>VLOOKUP(C56,[1]SOPORTE!$B$3:$C$35,2,0)</f>
        <v xml:space="preserve">
Mantener el 100% de la acreditación del Laboratorio de Salud Pública como referente técnico a nivel distrital y nacional junto con la operación del laboratorio de alta contención biológica BSL3</v>
      </c>
      <c r="E56" s="8" t="s">
        <v>34</v>
      </c>
    </row>
    <row r="57" spans="2:5" ht="33.75">
      <c r="B57" s="3" t="s">
        <v>55</v>
      </c>
      <c r="C57" s="3">
        <v>6</v>
      </c>
      <c r="D57" s="3" t="str">
        <f>VLOOKUP(C57,[1]SOPORTE!$B$3:$C$35,2,0)</f>
        <v>Vincular el 100% de las personas identificadas por el sector salud, con enfoque diferencial y por momentos de curso de vida, genero, orientaciones e identidades diversas y por condiciones o situaciones, a las acciones individuales, colectivas y poblacionales de la oferta de salud.</v>
      </c>
      <c r="E57" s="8" t="s">
        <v>33</v>
      </c>
    </row>
    <row r="58" spans="2:5" ht="25.5">
      <c r="B58" s="3" t="s">
        <v>55</v>
      </c>
      <c r="C58" s="3">
        <v>21</v>
      </c>
      <c r="D58" s="3" t="str">
        <f>VLOOKUP(C58,[1]SOPORTE!$B$3:$C$35,2,0)</f>
        <v>Avanzar en el 100% del cronograma establecido para la producción y generación de biológicos (envasado y llenado) en Bogotá D.C para contribuir a la soberanía sanitaria.</v>
      </c>
      <c r="E58" s="8" t="s">
        <v>40</v>
      </c>
    </row>
    <row r="59" spans="2:5" ht="25.5">
      <c r="B59" s="3" t="s">
        <v>55</v>
      </c>
      <c r="C59" s="3">
        <v>21</v>
      </c>
      <c r="D59" s="3" t="str">
        <f>VLOOKUP(C59,[1]SOPORTE!$B$3:$C$35,2,0)</f>
        <v>Avanzar en el 100% del cronograma establecido para la producción y generación de biológicos (envasado y llenado) en Bogotá D.C para contribuir a la soberanía sanitaria.</v>
      </c>
      <c r="E59" s="8" t="s">
        <v>40</v>
      </c>
    </row>
    <row r="60" spans="2:5" ht="38.25">
      <c r="B60" s="3" t="s">
        <v>55</v>
      </c>
      <c r="C60" s="3">
        <v>3</v>
      </c>
      <c r="D60" s="3" t="str">
        <f>VLOOKUP(C60,[1]SOPORTE!$B$3:$C$35,2,0)</f>
        <v xml:space="preserve">Definir, implementar y poner en funcionamiento una instancia de gobernanza y gobernabilidad en salud pública y Atención Primaria Social que intervenga los determinantes sociales de inequidades en salud en el territorio </v>
      </c>
      <c r="E60" s="8" t="s">
        <v>11</v>
      </c>
    </row>
    <row r="61" spans="2:5" ht="38.25">
      <c r="B61" s="3" t="s">
        <v>55</v>
      </c>
      <c r="C61" s="3">
        <v>3</v>
      </c>
      <c r="D61" s="3" t="str">
        <f>VLOOKUP(C61,[1]SOPORTE!$B$3:$C$35,2,0)</f>
        <v xml:space="preserve">Definir, implementar y poner en funcionamiento una instancia de gobernanza y gobernabilidad en salud pública y Atención Primaria Social que intervenga los determinantes sociales de inequidades en salud en el territorio </v>
      </c>
      <c r="E61" s="8" t="s">
        <v>11</v>
      </c>
    </row>
    <row r="62" spans="2:5" ht="63.75">
      <c r="B62" s="3" t="s">
        <v>55</v>
      </c>
      <c r="C62" s="3">
        <v>3</v>
      </c>
      <c r="D62" s="3" t="str">
        <f>VLOOKUP(C62,[1]SOPORTE!$B$3:$C$35,2,0)</f>
        <v xml:space="preserve">Definir, implementar y poner en funcionamiento una instancia de gobernanza y gobernabilidad en salud pública y Atención Primaria Social que intervenga los determinantes sociales de inequidades en salud en el territorio </v>
      </c>
      <c r="E62" s="8" t="s">
        <v>41</v>
      </c>
    </row>
    <row r="63" spans="2:5" ht="38.25">
      <c r="B63" s="3" t="s">
        <v>55</v>
      </c>
      <c r="C63" s="3">
        <v>3</v>
      </c>
      <c r="D63" s="3" t="str">
        <f>VLOOKUP(C63,[1]SOPORTE!$B$3:$C$35,2,0)</f>
        <v xml:space="preserve">Definir, implementar y poner en funcionamiento una instancia de gobernanza y gobernabilidad en salud pública y Atención Primaria Social que intervenga los determinantes sociales de inequidades en salud en el territorio </v>
      </c>
      <c r="E63" s="8" t="s">
        <v>11</v>
      </c>
    </row>
    <row r="64" spans="2:5" ht="63.75">
      <c r="B64" s="3" t="s">
        <v>55</v>
      </c>
      <c r="C64" s="3">
        <v>3</v>
      </c>
      <c r="D64" s="3" t="str">
        <f>VLOOKUP(C64,[1]SOPORTE!$B$3:$C$35,2,0)</f>
        <v xml:space="preserve">Definir, implementar y poner en funcionamiento una instancia de gobernanza y gobernabilidad en salud pública y Atención Primaria Social que intervenga los determinantes sociales de inequidades en salud en el territorio </v>
      </c>
      <c r="E64" s="8" t="s">
        <v>42</v>
      </c>
    </row>
    <row r="65" spans="2:5" ht="51">
      <c r="B65" s="3" t="s">
        <v>55</v>
      </c>
      <c r="C65" s="3">
        <v>3</v>
      </c>
      <c r="D65" s="3" t="str">
        <f>VLOOKUP(C65,[1]SOPORTE!$B$3:$C$35,2,0)</f>
        <v xml:space="preserve">Definir, implementar y poner en funcionamiento una instancia de gobernanza y gobernabilidad en salud pública y Atención Primaria Social que intervenga los determinantes sociales de inequidades en salud en el territorio </v>
      </c>
      <c r="E65" s="8" t="s">
        <v>43</v>
      </c>
    </row>
    <row r="66" spans="2:5" ht="45">
      <c r="B66" s="3" t="s">
        <v>55</v>
      </c>
      <c r="C66" s="3">
        <v>22</v>
      </c>
      <c r="D66" s="3" t="s">
        <v>2</v>
      </c>
      <c r="E66" s="12" t="s">
        <v>44</v>
      </c>
    </row>
    <row r="67" spans="2:5" ht="22.5">
      <c r="B67" s="3" t="s">
        <v>55</v>
      </c>
      <c r="C67" s="3">
        <v>23</v>
      </c>
      <c r="D67" s="3" t="s">
        <v>3</v>
      </c>
      <c r="E67" s="12" t="s">
        <v>45</v>
      </c>
    </row>
    <row r="68" spans="2:5" ht="33.75">
      <c r="B68" s="3" t="s">
        <v>55</v>
      </c>
      <c r="C68" s="3">
        <v>22</v>
      </c>
      <c r="D68" s="3" t="s">
        <v>2</v>
      </c>
      <c r="E68" s="12" t="s">
        <v>46</v>
      </c>
    </row>
    <row r="69" spans="2:5" ht="33.75">
      <c r="B69" s="3" t="s">
        <v>55</v>
      </c>
      <c r="C69" s="3">
        <v>22</v>
      </c>
      <c r="D69" s="3" t="s">
        <v>2</v>
      </c>
      <c r="E69" s="12" t="s">
        <v>47</v>
      </c>
    </row>
    <row r="70" spans="2:5" ht="22.5">
      <c r="B70" s="3" t="s">
        <v>55</v>
      </c>
      <c r="C70" s="3">
        <v>23</v>
      </c>
      <c r="D70" s="3" t="s">
        <v>3</v>
      </c>
      <c r="E70" s="12" t="s">
        <v>48</v>
      </c>
    </row>
    <row r="71" spans="2:5" ht="33.75">
      <c r="B71" s="3" t="s">
        <v>55</v>
      </c>
      <c r="C71" s="3">
        <v>24</v>
      </c>
      <c r="D71" s="3" t="s">
        <v>4</v>
      </c>
      <c r="E71" s="12" t="s">
        <v>49</v>
      </c>
    </row>
    <row r="72" spans="2:5">
      <c r="B72" s="3" t="s">
        <v>55</v>
      </c>
      <c r="C72" s="3">
        <v>24</v>
      </c>
      <c r="D72" s="3" t="s">
        <v>4</v>
      </c>
      <c r="E72" s="12" t="s">
        <v>50</v>
      </c>
    </row>
    <row r="73" spans="2:5">
      <c r="B73" s="3" t="s">
        <v>55</v>
      </c>
      <c r="C73" s="3">
        <v>29</v>
      </c>
      <c r="D73" s="3" t="s">
        <v>5</v>
      </c>
      <c r="E73" s="12" t="s">
        <v>5</v>
      </c>
    </row>
    <row r="74" spans="2:5" ht="22.5">
      <c r="B74" s="3" t="s">
        <v>55</v>
      </c>
      <c r="C74" s="3">
        <v>30</v>
      </c>
      <c r="D74" s="3" t="s">
        <v>6</v>
      </c>
      <c r="E74" s="12" t="s">
        <v>6</v>
      </c>
    </row>
    <row r="75" spans="2:5" ht="22.5">
      <c r="B75" s="3" t="s">
        <v>55</v>
      </c>
      <c r="C75" s="3">
        <v>31</v>
      </c>
      <c r="D75" s="3" t="s">
        <v>7</v>
      </c>
      <c r="E75" s="12" t="s">
        <v>7</v>
      </c>
    </row>
    <row r="76" spans="2:5">
      <c r="B76" s="3" t="s">
        <v>55</v>
      </c>
      <c r="C76" s="3">
        <v>32</v>
      </c>
      <c r="D76" s="3" t="s">
        <v>8</v>
      </c>
      <c r="E76" s="12" t="s">
        <v>8</v>
      </c>
    </row>
    <row r="77" spans="2:5" ht="22.5">
      <c r="B77" s="3" t="s">
        <v>55</v>
      </c>
      <c r="C77" s="3">
        <v>33</v>
      </c>
      <c r="D77" s="3" t="s">
        <v>9</v>
      </c>
      <c r="E77" s="12" t="s">
        <v>9</v>
      </c>
    </row>
    <row r="78" spans="2:5" ht="45">
      <c r="B78" s="3" t="s">
        <v>55</v>
      </c>
      <c r="C78" s="3">
        <v>5</v>
      </c>
      <c r="D78" s="3" t="str">
        <f>VLOOKUP(C78,[1]SOPORTE!$B$3:$C$35,2,0)</f>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v>
      </c>
      <c r="E78" s="12" t="s">
        <v>51</v>
      </c>
    </row>
    <row r="79" spans="2:5" ht="45">
      <c r="B79" s="3" t="s">
        <v>55</v>
      </c>
      <c r="C79" s="3">
        <v>5</v>
      </c>
      <c r="D79" s="3" t="str">
        <f>VLOOKUP(C79,[1]SOPORTE!$B$3:$C$35,2,0)</f>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v>
      </c>
      <c r="E79" s="12" t="s">
        <v>52</v>
      </c>
    </row>
    <row r="80" spans="2:5" ht="45">
      <c r="B80" s="3" t="s">
        <v>55</v>
      </c>
      <c r="C80" s="3">
        <v>5</v>
      </c>
      <c r="D80" s="3" t="str">
        <f>VLOOKUP(C80,[1]SOPORTE!$B$3:$C$35,2,0)</f>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v>
      </c>
      <c r="E80" s="12" t="s">
        <v>53</v>
      </c>
    </row>
    <row r="81" spans="2:5" ht="45">
      <c r="B81" s="3" t="s">
        <v>55</v>
      </c>
      <c r="C81" s="3">
        <v>5</v>
      </c>
      <c r="D81" s="3" t="str">
        <f>VLOOKUP(C81,[1]SOPORTE!$B$3:$C$35,2,0)</f>
        <v>Implementar en 100% el Plan de Accion de transformación digital del sector salud que permitan desarrollar la puesta en marcha de un sistema de información interoperable sectorial e intersectorial para la operación, monitoreo y divulgación de resultados de la Atención Primaria Social en pro del bienestar de la población de Bogotá D.C. .</v>
      </c>
      <c r="E81" s="12" t="s">
        <v>54</v>
      </c>
    </row>
    <row r="82" spans="2:5" ht="24">
      <c r="B82" s="19" t="s">
        <v>83</v>
      </c>
      <c r="C82" s="14">
        <v>15</v>
      </c>
      <c r="D82" s="15" t="str">
        <f>VLOOKUP(C82,[1]SOPORTE!$B$3:$C$35,2,0)</f>
        <v>Desarrollar el 100% de las intervenciones en las líneas estratégicas del plan de acción para reducir la morbilidad y mortalidad materno- perinatal</v>
      </c>
      <c r="E82" s="16" t="s">
        <v>56</v>
      </c>
    </row>
    <row r="83" spans="2:5" ht="24">
      <c r="B83" s="19" t="s">
        <v>83</v>
      </c>
      <c r="C83" s="14">
        <v>15</v>
      </c>
      <c r="D83" s="15" t="str">
        <f>VLOOKUP(C83,[1]SOPORTE!$B$3:$C$35,2,0)</f>
        <v>Desarrollar el 100% de las intervenciones en las líneas estratégicas del plan de acción para reducir la morbilidad y mortalidad materno- perinatal</v>
      </c>
      <c r="E83" s="14" t="s">
        <v>57</v>
      </c>
    </row>
    <row r="84" spans="2:5" ht="24">
      <c r="B84" s="19" t="s">
        <v>83</v>
      </c>
      <c r="C84" s="14">
        <v>15</v>
      </c>
      <c r="D84" s="15" t="str">
        <f>VLOOKUP(C84,[1]SOPORTE!$B$3:$C$35,2,0)</f>
        <v>Desarrollar el 100% de las intervenciones en las líneas estratégicas del plan de acción para reducir la morbilidad y mortalidad materno- perinatal</v>
      </c>
      <c r="E84" s="14" t="s">
        <v>58</v>
      </c>
    </row>
    <row r="85" spans="2:5" ht="48">
      <c r="B85" s="19" t="s">
        <v>83</v>
      </c>
      <c r="C85" s="14">
        <v>16</v>
      </c>
      <c r="D85" s="15" t="str">
        <f>VLOOKUP(C85,[1]SOPORTE!$B$3:$C$35,2,0)</f>
        <v xml:space="preserve">Desarrollar el 100% de las intervenciones en las líneas estratégicas del plan de acción de la primera infancia, para el fortalecimiento de la atención integral e integrada desde el nacimiento y durante la primera infancia. 
</v>
      </c>
      <c r="E85" s="17" t="s">
        <v>59</v>
      </c>
    </row>
    <row r="86" spans="2:5" ht="24">
      <c r="B86" s="19" t="s">
        <v>83</v>
      </c>
      <c r="C86" s="14">
        <v>15</v>
      </c>
      <c r="D86" s="15" t="str">
        <f>VLOOKUP(C86,[1]SOPORTE!$B$3:$C$35,2,0)</f>
        <v>Desarrollar el 100% de las intervenciones en las líneas estratégicas del plan de acción para reducir la morbilidad y mortalidad materno- perinatal</v>
      </c>
      <c r="E86" s="14" t="s">
        <v>60</v>
      </c>
    </row>
    <row r="87" spans="2:5" ht="36">
      <c r="B87" s="19" t="s">
        <v>83</v>
      </c>
      <c r="C87" s="14">
        <v>18</v>
      </c>
      <c r="D87" s="15" t="str">
        <f>VLOOKUP(C87,[1]SOPORTE!$B$3:$C$35,2,0)</f>
        <v>Implementar el 100% del plan de acción del comité de Fast Track Cities, que permita cumplir los compromisos de la declaración de Sevilla suscrita por Bogotá.</v>
      </c>
      <c r="E87" s="17" t="s">
        <v>61</v>
      </c>
    </row>
    <row r="88" spans="2:5">
      <c r="B88" s="19" t="s">
        <v>83</v>
      </c>
      <c r="C88" s="14">
        <v>14</v>
      </c>
      <c r="D88" s="15" t="str">
        <f>VLOOKUP(C88,[1]SOPORTE!$B$3:$C$35,2,0)</f>
        <v>Reducir la proporción de riesgo por desnutrición aguda al 12% en menores de 5 años</v>
      </c>
      <c r="E88" s="14" t="s">
        <v>26</v>
      </c>
    </row>
    <row r="89" spans="2:5" ht="48">
      <c r="B89" s="19" t="s">
        <v>83</v>
      </c>
      <c r="C89" s="14">
        <v>16</v>
      </c>
      <c r="D89" s="15" t="str">
        <f>VLOOKUP(C89,[1]SOPORTE!$B$3:$C$35,2,0)</f>
        <v xml:space="preserve">Desarrollar el 100% de las intervenciones en las líneas estratégicas del plan de acción de la primera infancia, para el fortalecimiento de la atención integral e integrada desde el nacimiento y durante la primera infancia. 
</v>
      </c>
      <c r="E89" s="14" t="s">
        <v>62</v>
      </c>
    </row>
    <row r="90" spans="2:5" ht="24">
      <c r="B90" s="19" t="s">
        <v>83</v>
      </c>
      <c r="C90" s="14">
        <v>14</v>
      </c>
      <c r="D90" s="15" t="str">
        <f>VLOOKUP(C90,[1]SOPORTE!$B$3:$C$35,2,0)</f>
        <v>Reducir la proporción de riesgo por desnutrición aguda al 12% en menores de 5 años</v>
      </c>
      <c r="E90" s="14" t="s">
        <v>27</v>
      </c>
    </row>
    <row r="91" spans="2:5" ht="24">
      <c r="B91" s="19" t="s">
        <v>83</v>
      </c>
      <c r="C91" s="14">
        <v>14</v>
      </c>
      <c r="D91" s="15" t="str">
        <f>VLOOKUP(C91,[1]SOPORTE!$B$3:$C$35,2,0)</f>
        <v>Reducir la proporción de riesgo por desnutrición aguda al 12% en menores de 5 años</v>
      </c>
      <c r="E91" s="14" t="s">
        <v>28</v>
      </c>
    </row>
    <row r="92" spans="2:5">
      <c r="B92" s="19" t="s">
        <v>83</v>
      </c>
      <c r="C92" s="14">
        <v>14</v>
      </c>
      <c r="D92" s="15" t="str">
        <f>VLOOKUP(C92,[1]SOPORTE!$B$3:$C$35,2,0)</f>
        <v>Reducir la proporción de riesgo por desnutrición aguda al 12% en menores de 5 años</v>
      </c>
      <c r="E92" s="14" t="s">
        <v>29</v>
      </c>
    </row>
    <row r="93" spans="2:5" ht="48">
      <c r="B93" s="19" t="s">
        <v>83</v>
      </c>
      <c r="C93" s="14">
        <v>17</v>
      </c>
      <c r="D93" s="15" t="str">
        <f>VLOOKUP(C93,[1]SOPORTE!$B$3:$C$35,2,0)</f>
        <v xml:space="preserve">Reducir a menos de 130 x 100mil habitantes, la tasa de incidencia de morbilidad por eventos inmunoprevenibles.
</v>
      </c>
      <c r="E93" s="14" t="s">
        <v>63</v>
      </c>
    </row>
    <row r="94" spans="2:5" ht="48">
      <c r="B94" s="19" t="s">
        <v>83</v>
      </c>
      <c r="C94" s="14">
        <v>17</v>
      </c>
      <c r="D94" s="15" t="str">
        <f>VLOOKUP(C94,[1]SOPORTE!$B$3:$C$35,2,0)</f>
        <v xml:space="preserve">Reducir a menos de 130 x 100mil habitantes, la tasa de incidencia de morbilidad por eventos inmunoprevenibles.
</v>
      </c>
      <c r="E94" s="14" t="s">
        <v>64</v>
      </c>
    </row>
    <row r="95" spans="2:5" ht="48">
      <c r="B95" s="19" t="s">
        <v>83</v>
      </c>
      <c r="C95" s="14">
        <v>17</v>
      </c>
      <c r="D95" s="15" t="str">
        <f>VLOOKUP(C95,[1]SOPORTE!$B$3:$C$35,2,0)</f>
        <v xml:space="preserve">Reducir a menos de 130 x 100mil habitantes, la tasa de incidencia de morbilidad por eventos inmunoprevenibles.
</v>
      </c>
      <c r="E95" s="14" t="s">
        <v>65</v>
      </c>
    </row>
    <row r="96" spans="2:5" ht="24">
      <c r="B96" s="19" t="s">
        <v>83</v>
      </c>
      <c r="C96" s="14">
        <v>15</v>
      </c>
      <c r="D96" s="15" t="str">
        <f>VLOOKUP(C96,[1]SOPORTE!$B$3:$C$35,2,0)</f>
        <v>Desarrollar el 100% de las intervenciones en las líneas estratégicas del plan de acción para reducir la morbilidad y mortalidad materno- perinatal</v>
      </c>
      <c r="E96" s="14" t="s">
        <v>66</v>
      </c>
    </row>
    <row r="97" spans="2:5" ht="24">
      <c r="B97" s="19" t="s">
        <v>83</v>
      </c>
      <c r="C97" s="14">
        <v>15</v>
      </c>
      <c r="D97" s="15" t="str">
        <f>VLOOKUP(C97,[1]SOPORTE!$B$3:$C$35,2,0)</f>
        <v>Desarrollar el 100% de las intervenciones en las líneas estratégicas del plan de acción para reducir la morbilidad y mortalidad materno- perinatal</v>
      </c>
      <c r="E97" s="14" t="s">
        <v>67</v>
      </c>
    </row>
    <row r="98" spans="2:5" ht="60">
      <c r="B98" s="19" t="s">
        <v>83</v>
      </c>
      <c r="C98" s="14">
        <v>10</v>
      </c>
      <c r="D98" s="15" t="str">
        <f>VLOOKUP(C98,[1]SOPORTE!$B$3:$C$35,2,0)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98" s="18" t="s">
        <v>68</v>
      </c>
    </row>
    <row r="99" spans="2:5" ht="60">
      <c r="B99" s="19" t="s">
        <v>83</v>
      </c>
      <c r="C99" s="14">
        <v>10</v>
      </c>
      <c r="D99" s="15" t="str">
        <f>VLOOKUP(C99,[1]SOPORTE!$B$3:$C$35,2,0)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99" s="17" t="s">
        <v>69</v>
      </c>
    </row>
    <row r="100" spans="2:5" ht="60">
      <c r="B100" s="19" t="s">
        <v>83</v>
      </c>
      <c r="C100" s="14">
        <v>10</v>
      </c>
      <c r="D100" s="15" t="str">
        <f>VLOOKUP(C100,[1]SOPORTE!$B$3:$C$35,2,0)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00" s="14" t="s">
        <v>69</v>
      </c>
    </row>
    <row r="101" spans="2:5" ht="60">
      <c r="B101" s="19" t="s">
        <v>83</v>
      </c>
      <c r="C101" s="14">
        <v>10</v>
      </c>
      <c r="D101" s="15" t="str">
        <f>VLOOKUP(C101,[1]SOPORTE!$B$3:$C$35,2,0)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01" s="18" t="s">
        <v>68</v>
      </c>
    </row>
    <row r="102" spans="2:5" ht="60">
      <c r="B102" s="19" t="s">
        <v>83</v>
      </c>
      <c r="C102" s="14">
        <v>10</v>
      </c>
      <c r="D102" s="15" t="str">
        <f>VLOOKUP(C102,[1]SOPORTE!$B$3:$C$35,2,0)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02" s="14" t="s">
        <v>69</v>
      </c>
    </row>
    <row r="103" spans="2:5" ht="60">
      <c r="B103" s="19" t="s">
        <v>83</v>
      </c>
      <c r="C103" s="14">
        <v>10</v>
      </c>
      <c r="D103" s="15" t="str">
        <f>VLOOKUP(C103,[1]SOPORTE!$B$3:$C$35,2,0)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03" s="18" t="s">
        <v>68</v>
      </c>
    </row>
    <row r="104" spans="2:5" ht="36">
      <c r="B104" s="19" t="s">
        <v>83</v>
      </c>
      <c r="C104" s="14">
        <v>12</v>
      </c>
      <c r="D104" s="15" t="str">
        <f>VLOOKUP(C104,[1]SOPORTE!$B$3:$C$35,2,0)</f>
        <v>Implementar el 100% de las acciones del plan de acción de la estrategia intersectorial para la prevención del consumo de sustancias psicoactivas y la reducción de riesgos y daños en la población usuaria.</v>
      </c>
      <c r="E104" s="14" t="s">
        <v>70</v>
      </c>
    </row>
    <row r="105" spans="2:5" ht="36">
      <c r="B105" s="19" t="s">
        <v>83</v>
      </c>
      <c r="C105" s="14">
        <v>12</v>
      </c>
      <c r="D105" s="15" t="str">
        <f>VLOOKUP(C105,[1]SOPORTE!$B$3:$C$35,2,0)</f>
        <v>Implementar el 100% de las acciones del plan de acción de la estrategia intersectorial para la prevención del consumo de sustancias psicoactivas y la reducción de riesgos y daños en la población usuaria.</v>
      </c>
      <c r="E105" s="14" t="s">
        <v>70</v>
      </c>
    </row>
    <row r="106" spans="2:5" ht="36">
      <c r="B106" s="19" t="s">
        <v>83</v>
      </c>
      <c r="C106" s="14">
        <v>12</v>
      </c>
      <c r="D106" s="15" t="str">
        <f>VLOOKUP(C106,[1]SOPORTE!$B$3:$C$35,2,0)</f>
        <v>Implementar el 100% de las acciones del plan de acción de la estrategia intersectorial para la prevención del consumo de sustancias psicoactivas y la reducción de riesgos y daños en la población usuaria.</v>
      </c>
      <c r="E106" s="14" t="s">
        <v>70</v>
      </c>
    </row>
    <row r="107" spans="2:5" ht="36">
      <c r="B107" s="19" t="s">
        <v>83</v>
      </c>
      <c r="C107" s="14">
        <v>12</v>
      </c>
      <c r="D107" s="15" t="str">
        <f>VLOOKUP(C107,[1]SOPORTE!$B$3:$C$35,2,0)</f>
        <v>Implementar el 100% de las acciones del plan de acción de la estrategia intersectorial para la prevención del consumo de sustancias psicoactivas y la reducción de riesgos y daños en la población usuaria.</v>
      </c>
      <c r="E107" s="14" t="s">
        <v>70</v>
      </c>
    </row>
    <row r="108" spans="2:5" ht="60">
      <c r="B108" s="19" t="s">
        <v>83</v>
      </c>
      <c r="C108" s="14">
        <v>10</v>
      </c>
      <c r="D108" s="15" t="str">
        <f>VLOOKUP(C108,[1]SOPORTE!$B$3:$C$35,2,0)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08" s="18" t="s">
        <v>68</v>
      </c>
    </row>
    <row r="109" spans="2:5" ht="60">
      <c r="B109" s="19" t="s">
        <v>83</v>
      </c>
      <c r="C109" s="14">
        <v>10</v>
      </c>
      <c r="D109" s="15" t="str">
        <f>VLOOKUP(C109,[1]SOPORTE!$B$3:$C$35,2,0)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09" s="18" t="s">
        <v>68</v>
      </c>
    </row>
    <row r="110" spans="2:5" ht="60">
      <c r="B110" s="19" t="s">
        <v>83</v>
      </c>
      <c r="C110" s="14">
        <v>10</v>
      </c>
      <c r="D110" s="15" t="str">
        <f>VLOOKUP(C110,[1]SOPORTE!$B$3:$C$35,2,0)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10" s="14" t="s">
        <v>69</v>
      </c>
    </row>
    <row r="111" spans="2:5" ht="60">
      <c r="B111" s="19" t="s">
        <v>83</v>
      </c>
      <c r="C111" s="14">
        <v>10</v>
      </c>
      <c r="D111" s="15" t="str">
        <f>VLOOKUP(C111,[1]SOPORTE!$B$3:$C$35,2,0)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11" s="14" t="s">
        <v>69</v>
      </c>
    </row>
    <row r="112" spans="2:5" ht="60">
      <c r="B112" s="19" t="s">
        <v>83</v>
      </c>
      <c r="C112" s="14">
        <v>10</v>
      </c>
      <c r="D112" s="15" t="str">
        <f>VLOOKUP(C112,[1]SOPORTE!$B$3:$C$35,2,0)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12" s="14" t="s">
        <v>69</v>
      </c>
    </row>
    <row r="113" spans="2:5" ht="60">
      <c r="B113" s="19" t="s">
        <v>83</v>
      </c>
      <c r="C113" s="14">
        <v>10</v>
      </c>
      <c r="D113" s="15" t="str">
        <f>VLOOKUP(C113,[1]SOPORTE!$B$3:$C$35,2,0)</f>
        <v>Implementar el 75% de las acciones priorizadas a cargo del sector en el Plan estratégico y operativo distrital para el abordaje integral de la población expuesta y/o afectada por condiciones crónicas no transmisibles en los 7 nodos sectoriales e intersectoriales, para la promoción, mantenimiento de la salud y gestión integral de riesgo relacionado con las condiciones crónicas no transmisibles por el momento de curso vida.</v>
      </c>
      <c r="E113" s="14" t="s">
        <v>69</v>
      </c>
    </row>
    <row r="114" spans="2:5" ht="24">
      <c r="B114" s="19" t="s">
        <v>83</v>
      </c>
      <c r="C114" s="14">
        <v>7</v>
      </c>
      <c r="D114" s="15" t="str">
        <f>VLOOKUP(C114,[1]SOPORTE!$B$3:$C$35,2,0)</f>
        <v>Implementar una red intersectorial y comunitaria de salud ambiental por localidad.</v>
      </c>
      <c r="E114" s="18" t="s">
        <v>71</v>
      </c>
    </row>
    <row r="115" spans="2:5" ht="24">
      <c r="B115" s="19" t="s">
        <v>83</v>
      </c>
      <c r="C115" s="14">
        <v>7</v>
      </c>
      <c r="D115" s="15" t="str">
        <f>VLOOKUP(C115,[1]SOPORTE!$B$3:$C$35,2,0)</f>
        <v>Implementar una red intersectorial y comunitaria de salud ambiental por localidad.</v>
      </c>
      <c r="E115" s="18" t="s">
        <v>72</v>
      </c>
    </row>
    <row r="116" spans="2:5" ht="24">
      <c r="B116" s="19" t="s">
        <v>83</v>
      </c>
      <c r="C116" s="14">
        <v>7</v>
      </c>
      <c r="D116" s="15" t="str">
        <f>VLOOKUP(C116,[1]SOPORTE!$B$3:$C$35,2,0)</f>
        <v>Implementar una red intersectorial y comunitaria de salud ambiental por localidad.</v>
      </c>
      <c r="E116" s="18" t="s">
        <v>73</v>
      </c>
    </row>
    <row r="117" spans="2:5">
      <c r="B117" s="19" t="s">
        <v>83</v>
      </c>
      <c r="C117" s="14">
        <v>7</v>
      </c>
      <c r="D117" s="15" t="str">
        <f>VLOOKUP(C117,[1]SOPORTE!$B$3:$C$35,2,0)</f>
        <v>Implementar una red intersectorial y comunitaria de salud ambiental por localidad.</v>
      </c>
      <c r="E117" s="18" t="s">
        <v>74</v>
      </c>
    </row>
    <row r="118" spans="2:5" ht="24">
      <c r="B118" s="19" t="s">
        <v>83</v>
      </c>
      <c r="C118" s="14">
        <v>7</v>
      </c>
      <c r="D118" s="15" t="str">
        <f>VLOOKUP(C118,[1]SOPORTE!$B$3:$C$35,2,0)</f>
        <v>Implementar una red intersectorial y comunitaria de salud ambiental por localidad.</v>
      </c>
      <c r="E118" s="18" t="s">
        <v>75</v>
      </c>
    </row>
    <row r="119" spans="2:5" ht="24">
      <c r="B119" s="19" t="s">
        <v>83</v>
      </c>
      <c r="C119" s="14">
        <v>19</v>
      </c>
      <c r="D119" s="15" t="str">
        <f>VLOOKUP(C119,[1]SOPORTE!$B$3:$C$35,2,0)</f>
        <v>Mantener el 100% de la operación de la red de vigilancia y la gestión del riesgo en salud pública en Bogotá D.C.</v>
      </c>
      <c r="E119" s="14" t="s">
        <v>76</v>
      </c>
    </row>
    <row r="120" spans="2:5" ht="48">
      <c r="B120" s="19" t="s">
        <v>83</v>
      </c>
      <c r="C120" s="14">
        <v>17</v>
      </c>
      <c r="D120" s="15" t="str">
        <f>VLOOKUP(C120,[1]SOPORTE!$B$3:$C$35,2,0)</f>
        <v xml:space="preserve">Reducir a menos de 130 x 100mil habitantes, la tasa de incidencia de morbilidad por eventos inmunoprevenibles.
</v>
      </c>
      <c r="E120" s="14" t="s">
        <v>77</v>
      </c>
    </row>
    <row r="121" spans="2:5" ht="48">
      <c r="B121" s="19" t="s">
        <v>83</v>
      </c>
      <c r="C121" s="14">
        <v>17</v>
      </c>
      <c r="D121" s="15" t="str">
        <f>VLOOKUP(C121,[1]SOPORTE!$B$3:$C$35,2,0)</f>
        <v xml:space="preserve">Reducir a menos de 130 x 100mil habitantes, la tasa de incidencia de morbilidad por eventos inmunoprevenibles.
</v>
      </c>
      <c r="E121" s="14" t="s">
        <v>77</v>
      </c>
    </row>
    <row r="122" spans="2:5">
      <c r="B122" s="19" t="s">
        <v>83</v>
      </c>
      <c r="C122" s="14">
        <v>11</v>
      </c>
      <c r="D122" s="15" t="str">
        <f>VLOOKUP(C122,[1]SOPORTE!$B$3:$C$35,2,0)</f>
        <v>Implementar el 100% el plan de prevención y atención a la conducta suicida en Bogotá</v>
      </c>
      <c r="E122" s="17" t="s">
        <v>30</v>
      </c>
    </row>
    <row r="123" spans="2:5" ht="36">
      <c r="B123" s="19" t="s">
        <v>83</v>
      </c>
      <c r="C123" s="14">
        <v>2</v>
      </c>
      <c r="D123" s="15" t="str">
        <f>VLOOKUP(C123,[1]SOPORTE!$B$3:$C$35,2,0)</f>
        <v>Implementar 100% de acciones del sector salud en el marco del plan distrital de seguridad vial, para la promoción de comportamientos de cuidado, reducción del riesgo de perder vidas y sufrir lesiones graves en las vías.</v>
      </c>
      <c r="E123" s="14" t="s">
        <v>78</v>
      </c>
    </row>
    <row r="124" spans="2:5" ht="36">
      <c r="B124" s="19" t="s">
        <v>83</v>
      </c>
      <c r="C124" s="14">
        <v>28</v>
      </c>
      <c r="D124" s="15" t="str">
        <f>VLOOKUP(C124,[1]SOPORTE!$B$3:$C$35,2,0)</f>
        <v>Implementar el 100% del plan de fortalecimiento del ecosistema de CTeI para la salud a fin de contribuir a la generación y la apropiación social de nuevo conocimiento para la toma de decisiones relacionadas con las problemáticas relevantes en salud pública de Bogotá.</v>
      </c>
      <c r="E124" s="14" t="s">
        <v>37</v>
      </c>
    </row>
    <row r="125" spans="2:5" ht="36">
      <c r="B125" s="19" t="s">
        <v>83</v>
      </c>
      <c r="C125" s="14">
        <v>28</v>
      </c>
      <c r="D125" s="15" t="str">
        <f>VLOOKUP(C125,[1]SOPORTE!$B$3:$C$35,2,0)</f>
        <v>Implementar el 100% del plan de fortalecimiento del ecosistema de CTeI para la salud a fin de contribuir a la generación y la apropiación social de nuevo conocimiento para la toma de decisiones relacionadas con las problemáticas relevantes en salud pública de Bogotá.</v>
      </c>
      <c r="E125" s="14" t="s">
        <v>36</v>
      </c>
    </row>
    <row r="126" spans="2:5" ht="36">
      <c r="B126" s="19" t="s">
        <v>83</v>
      </c>
      <c r="C126" s="14">
        <v>28</v>
      </c>
      <c r="D126" s="15" t="str">
        <f>VLOOKUP(C126,[1]SOPORTE!$B$3:$C$35,2,0)</f>
        <v>Implementar el 100% del plan de fortalecimiento del ecosistema de CTeI para la salud a fin de contribuir a la generación y la apropiación social de nuevo conocimiento para la toma de decisiones relacionadas con las problemáticas relevantes en salud pública de Bogotá.</v>
      </c>
      <c r="E126" s="14" t="s">
        <v>79</v>
      </c>
    </row>
    <row r="127" spans="2:5" ht="36">
      <c r="B127" s="19" t="s">
        <v>83</v>
      </c>
      <c r="C127" s="14">
        <v>28</v>
      </c>
      <c r="D127" s="15" t="str">
        <f>VLOOKUP(C127,[1]SOPORTE!$B$3:$C$35,2,0)</f>
        <v>Implementar el 100% del plan de fortalecimiento del ecosistema de CTeI para la salud a fin de contribuir a la generación y la apropiación social de nuevo conocimiento para la toma de decisiones relacionadas con las problemáticas relevantes en salud pública de Bogotá.</v>
      </c>
      <c r="E127" s="14" t="s">
        <v>80</v>
      </c>
    </row>
    <row r="128" spans="2:5" ht="24">
      <c r="B128" s="19" t="s">
        <v>83</v>
      </c>
      <c r="C128" s="14">
        <v>1</v>
      </c>
      <c r="D128" s="15" t="str">
        <f>VLOOKUP(C128,[1]SOPORTE!$B$3:$C$35,2,0)</f>
        <v>Lograr el 100% de implementación de las acciones para la prevención y atención de la violencia intrafamiliar, el maltrato infantil y la violencia sexual.</v>
      </c>
      <c r="E128" s="14" t="s">
        <v>81</v>
      </c>
    </row>
    <row r="129" spans="2:5" ht="36">
      <c r="B129" s="19" t="s">
        <v>83</v>
      </c>
      <c r="C129" s="14">
        <v>20</v>
      </c>
      <c r="D129" s="15" t="str">
        <f>VLOOKUP(C129,[1]SOPORTE!$B$3:$C$35,2,0)</f>
        <v xml:space="preserve">
Mantener el 100% de la acreditación del Laboratorio de Salud Pública como referente técnico a nivel distrital y nacional junto con la operación del laboratorio de alta contención biológica BSL3</v>
      </c>
      <c r="E129" s="15" t="s">
        <v>82</v>
      </c>
    </row>
    <row r="130" spans="2:5">
      <c r="B130" s="19" t="s">
        <v>83</v>
      </c>
      <c r="C130" s="14">
        <v>13</v>
      </c>
      <c r="D130" s="15" t="str">
        <f>VLOOKUP(C130,[1]SOPORTE!$B$3:$C$35,2,0)</f>
        <v>Reducir la proporción de malnutrición en la población de 5 a 17 años al 35,4%.</v>
      </c>
      <c r="E130" s="14" t="s">
        <v>24</v>
      </c>
    </row>
    <row r="131" spans="2:5" ht="24">
      <c r="B131" s="19" t="s">
        <v>83</v>
      </c>
      <c r="C131" s="14">
        <v>13</v>
      </c>
      <c r="D131" s="15" t="str">
        <f>VLOOKUP(C131,[1]SOPORTE!$B$3:$C$35,2,0)</f>
        <v>Reducir la proporción de malnutrición en la población de 5 a 17 años al 35,4%.</v>
      </c>
      <c r="E131" s="14" t="s">
        <v>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 xmlns="720d7930-f6ad-4b31-8dd8-f6b43e3d178f" xsi:nil="true"/>
    <MigrationWizIdPermissions xmlns="720d7930-f6ad-4b31-8dd8-f6b43e3d178f" xsi:nil="true"/>
    <MigrationWizIdDocumentLibraryPermissions xmlns="720d7930-f6ad-4b31-8dd8-f6b43e3d178f" xsi:nil="true"/>
    <MigrationWizIdSecurityGroups xmlns="720d7930-f6ad-4b31-8dd8-f6b43e3d178f" xsi:nil="true"/>
    <MigrationWizIdPermissionLevels xmlns="720d7930-f6ad-4b31-8dd8-f6b43e3d178f" xsi:nil="true"/>
    <_activity xmlns="720d7930-f6ad-4b31-8dd8-f6b43e3d178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2047BFF2AC2534B9B9B8D68AC5D9643" ma:contentTypeVersion="21" ma:contentTypeDescription="Crear nuevo documento." ma:contentTypeScope="" ma:versionID="bd03eb71cc4fce5cd58b2b95ad338d2c">
  <xsd:schema xmlns:xsd="http://www.w3.org/2001/XMLSchema" xmlns:xs="http://www.w3.org/2001/XMLSchema" xmlns:p="http://schemas.microsoft.com/office/2006/metadata/properties" xmlns:ns3="720d7930-f6ad-4b31-8dd8-f6b43e3d178f" xmlns:ns4="d1f8396f-904f-4943-b446-7bc055dc1b25" targetNamespace="http://schemas.microsoft.com/office/2006/metadata/properties" ma:root="true" ma:fieldsID="ca0a686f13987876ee226acef7a0b04a" ns3:_="" ns4:_="">
    <xsd:import namespace="720d7930-f6ad-4b31-8dd8-f6b43e3d178f"/>
    <xsd:import namespace="d1f8396f-904f-4943-b446-7bc055dc1b25"/>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activity" minOccurs="0"/>
                <xsd:element ref="ns3:MediaServiceObjectDetectorVersion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0d7930-f6ad-4b31-8dd8-f6b43e3d178f"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Location" ma:index="27" nillable="true" ma:displayName="Location" ma:description="" ma:indexed="true" ma:internalName="MediaServiceLocation" ma:readOnly="true">
      <xsd:simpleType>
        <xsd:restriction base="dms:Text"/>
      </xsd:simpleType>
    </xsd:element>
    <xsd:element name="MediaServiceSystemTags" ma:index="28"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f8396f-904f-4943-b446-7bc055dc1b25" elementFormDefault="qualified">
    <xsd:import namespace="http://schemas.microsoft.com/office/2006/documentManagement/types"/>
    <xsd:import namespace="http://schemas.microsoft.com/office/infopath/2007/PartnerControls"/>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description="" ma:internalName="SharedWithDetails" ma:readOnly="true">
      <xsd:simpleType>
        <xsd:restriction base="dms:Note">
          <xsd:maxLength value="255"/>
        </xsd:restriction>
      </xsd:simpleType>
    </xsd:element>
    <xsd:element name="SharingHintHash" ma:index="15"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D900E4-A202-401B-AFA5-CA7F5C3C0373}">
  <ds:schemaRefs>
    <ds:schemaRef ds:uri="http://schemas.microsoft.com/sharepoint/v3/contenttype/forms"/>
  </ds:schemaRefs>
</ds:datastoreItem>
</file>

<file path=customXml/itemProps2.xml><?xml version="1.0" encoding="utf-8"?>
<ds:datastoreItem xmlns:ds="http://schemas.openxmlformats.org/officeDocument/2006/customXml" ds:itemID="{35154598-A281-4CDF-8B83-C2761A0470C8}">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d1f8396f-904f-4943-b446-7bc055dc1b25"/>
    <ds:schemaRef ds:uri="http://purl.org/dc/dcmitype/"/>
    <ds:schemaRef ds:uri="720d7930-f6ad-4b31-8dd8-f6b43e3d178f"/>
    <ds:schemaRef ds:uri="http://www.w3.org/XML/1998/namespace"/>
    <ds:schemaRef ds:uri="http://purl.org/dc/terms/"/>
  </ds:schemaRefs>
</ds:datastoreItem>
</file>

<file path=customXml/itemProps3.xml><?xml version="1.0" encoding="utf-8"?>
<ds:datastoreItem xmlns:ds="http://schemas.openxmlformats.org/officeDocument/2006/customXml" ds:itemID="{076FABCE-6B17-451D-B632-6A230399AE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0d7930-f6ad-4b31-8dd8-f6b43e3d178f"/>
    <ds:schemaRef ds:uri="d1f8396f-904f-4943-b446-7bc055dc1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Metas por Ejes</vt:lpstr>
      <vt:lpstr>Metas de Salud</vt:lpstr>
      <vt:lpstr>Hoja6</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Díaz Amaya</dc:creator>
  <cp:lastModifiedBy>Ana Maria, Cobos Baquero</cp:lastModifiedBy>
  <dcterms:created xsi:type="dcterms:W3CDTF">2024-04-26T23:15:47Z</dcterms:created>
  <dcterms:modified xsi:type="dcterms:W3CDTF">2024-04-29T13:48:09Z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0x010100B2047BFF2AC2534B9B9B8D68AC5D9643</vt:lpwstr>
  </property>
</Properties>
</file>