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0"/>
  <workbookPr/>
  <mc:AlternateContent xmlns:mc="http://schemas.openxmlformats.org/markup-compatibility/2006">
    <mc:Choice Requires="x15">
      <x15ac:absPath xmlns:x15ac="http://schemas.microsoft.com/office/spreadsheetml/2010/11/ac" url="https://saludcapitalgovco-my.sharepoint.com/personal/jlcortes_saludcapital_gov_co/Documents/2024/Provisión_Informacion/Concejo_de_Bogotá/Radicado_2024ER19706_Proposición_710_conducta/"/>
    </mc:Choice>
  </mc:AlternateContent>
  <xr:revisionPtr revIDLastSave="3" documentId="11_1C613DEA5B33A610BA43EF0DD12732C8E2A8308F" xr6:coauthVersionLast="47" xr6:coauthVersionMax="47" xr10:uidLastSave="{08D59DA7-1D60-5048-B5C5-DB5B0BF4ACF7}"/>
  <bookViews>
    <workbookView xWindow="0" yWindow="500" windowWidth="18700" windowHeight="18860" xr2:uid="{00000000-000D-0000-FFFF-FFFF00000000}"/>
  </bookViews>
  <sheets>
    <sheet name="Ideación" sheetId="3" r:id="rId1"/>
    <sheet name="Intento Suicida" sheetId="2" r:id="rId2"/>
    <sheet name="Amenaza Suicida (2)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3" i="4" l="1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C17" i="4"/>
  <c r="AC16" i="4"/>
  <c r="AC15" i="4"/>
  <c r="AC14" i="4"/>
  <c r="AC13" i="4"/>
  <c r="AC12" i="4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42" i="2"/>
  <c r="Y71" i="3"/>
  <c r="Z70" i="3" s="1"/>
  <c r="H42" i="3"/>
  <c r="AB40" i="4"/>
  <c r="Z61" i="3" l="1"/>
  <c r="Z53" i="3"/>
  <c r="Z66" i="3"/>
  <c r="Z67" i="3"/>
  <c r="Z51" i="3"/>
  <c r="Z60" i="3"/>
  <c r="Z50" i="3"/>
  <c r="Z59" i="3"/>
  <c r="Z68" i="3"/>
  <c r="Z65" i="3"/>
  <c r="Z55" i="3"/>
  <c r="Z58" i="3"/>
  <c r="Z64" i="3"/>
  <c r="Z52" i="3"/>
  <c r="Z54" i="3"/>
  <c r="Z57" i="3"/>
  <c r="Z63" i="3"/>
  <c r="Z69" i="3"/>
  <c r="Z56" i="3"/>
  <c r="Z62" i="3"/>
  <c r="AA46" i="4"/>
  <c r="Z46" i="4"/>
  <c r="U46" i="4"/>
  <c r="T46" i="4"/>
  <c r="R46" i="4"/>
  <c r="Q46" i="4"/>
  <c r="O46" i="4"/>
  <c r="N46" i="4"/>
  <c r="M46" i="4"/>
  <c r="L46" i="4"/>
  <c r="K46" i="4"/>
  <c r="I46" i="4"/>
  <c r="H46" i="4"/>
  <c r="F46" i="4"/>
  <c r="E46" i="4"/>
  <c r="C46" i="4"/>
  <c r="B46" i="4"/>
  <c r="V45" i="4"/>
  <c r="S45" i="4"/>
  <c r="P45" i="4"/>
  <c r="M45" i="4"/>
  <c r="J45" i="4"/>
  <c r="G45" i="4"/>
  <c r="D45" i="4"/>
  <c r="V44" i="4"/>
  <c r="S44" i="4"/>
  <c r="P44" i="4"/>
  <c r="M44" i="4"/>
  <c r="J44" i="4"/>
  <c r="G44" i="4"/>
  <c r="D44" i="4"/>
  <c r="V43" i="4"/>
  <c r="V46" i="4" s="1"/>
  <c r="S43" i="4"/>
  <c r="P43" i="4"/>
  <c r="M43" i="4"/>
  <c r="J43" i="4"/>
  <c r="G43" i="4"/>
  <c r="D43" i="4"/>
  <c r="V42" i="4"/>
  <c r="S42" i="4"/>
  <c r="P42" i="4"/>
  <c r="M42" i="4"/>
  <c r="J42" i="4"/>
  <c r="G42" i="4"/>
  <c r="D42" i="4"/>
  <c r="V41" i="4"/>
  <c r="S41" i="4"/>
  <c r="P41" i="4"/>
  <c r="M41" i="4"/>
  <c r="J41" i="4"/>
  <c r="G41" i="4"/>
  <c r="D41" i="4"/>
  <c r="AB46" i="4"/>
  <c r="V40" i="4"/>
  <c r="S40" i="4"/>
  <c r="S46" i="4" s="1"/>
  <c r="P40" i="4"/>
  <c r="P46" i="4" s="1"/>
  <c r="M40" i="4"/>
  <c r="J40" i="4"/>
  <c r="J46" i="4" s="1"/>
  <c r="G40" i="4"/>
  <c r="G46" i="4" s="1"/>
  <c r="D40" i="4"/>
  <c r="D46" i="4" s="1"/>
  <c r="AA33" i="4"/>
  <c r="Z33" i="4"/>
  <c r="U33" i="4"/>
  <c r="T33" i="4"/>
  <c r="R33" i="4"/>
  <c r="Q33" i="4"/>
  <c r="O33" i="4"/>
  <c r="N33" i="4"/>
  <c r="L33" i="4"/>
  <c r="K33" i="4"/>
  <c r="I33" i="4"/>
  <c r="H33" i="4"/>
  <c r="F33" i="4"/>
  <c r="E33" i="4"/>
  <c r="C33" i="4"/>
  <c r="B33" i="4"/>
  <c r="AB32" i="4"/>
  <c r="V32" i="4"/>
  <c r="S32" i="4"/>
  <c r="P32" i="4"/>
  <c r="M32" i="4"/>
  <c r="J32" i="4"/>
  <c r="G32" i="4"/>
  <c r="D32" i="4"/>
  <c r="V31" i="4"/>
  <c r="S31" i="4"/>
  <c r="P31" i="4"/>
  <c r="M31" i="4"/>
  <c r="J31" i="4"/>
  <c r="G31" i="4"/>
  <c r="D31" i="4"/>
  <c r="V30" i="4"/>
  <c r="S30" i="4"/>
  <c r="P30" i="4"/>
  <c r="M30" i="4"/>
  <c r="J30" i="4"/>
  <c r="G30" i="4"/>
  <c r="D30" i="4"/>
  <c r="V29" i="4"/>
  <c r="S29" i="4"/>
  <c r="P29" i="4"/>
  <c r="M29" i="4"/>
  <c r="J29" i="4"/>
  <c r="G29" i="4"/>
  <c r="D29" i="4"/>
  <c r="V28" i="4"/>
  <c r="S28" i="4"/>
  <c r="P28" i="4"/>
  <c r="M28" i="4"/>
  <c r="J28" i="4"/>
  <c r="G28" i="4"/>
  <c r="D28" i="4"/>
  <c r="V27" i="4"/>
  <c r="S27" i="4"/>
  <c r="P27" i="4"/>
  <c r="M27" i="4"/>
  <c r="J27" i="4"/>
  <c r="G27" i="4"/>
  <c r="D27" i="4"/>
  <c r="V26" i="4"/>
  <c r="S26" i="4"/>
  <c r="P26" i="4"/>
  <c r="M26" i="4"/>
  <c r="J26" i="4"/>
  <c r="G26" i="4"/>
  <c r="D26" i="4"/>
  <c r="V25" i="4"/>
  <c r="S25" i="4"/>
  <c r="P25" i="4"/>
  <c r="M25" i="4"/>
  <c r="J25" i="4"/>
  <c r="G25" i="4"/>
  <c r="D25" i="4"/>
  <c r="V24" i="4"/>
  <c r="S24" i="4"/>
  <c r="P24" i="4"/>
  <c r="M24" i="4"/>
  <c r="J24" i="4"/>
  <c r="G24" i="4"/>
  <c r="D24" i="4"/>
  <c r="V23" i="4"/>
  <c r="S23" i="4"/>
  <c r="P23" i="4"/>
  <c r="M23" i="4"/>
  <c r="J23" i="4"/>
  <c r="G23" i="4"/>
  <c r="D23" i="4"/>
  <c r="V22" i="4"/>
  <c r="S22" i="4"/>
  <c r="P22" i="4"/>
  <c r="M22" i="4"/>
  <c r="J22" i="4"/>
  <c r="G22" i="4"/>
  <c r="D22" i="4"/>
  <c r="V21" i="4"/>
  <c r="S21" i="4"/>
  <c r="P21" i="4"/>
  <c r="M21" i="4"/>
  <c r="J21" i="4"/>
  <c r="G21" i="4"/>
  <c r="D21" i="4"/>
  <c r="V20" i="4"/>
  <c r="S20" i="4"/>
  <c r="P20" i="4"/>
  <c r="M20" i="4"/>
  <c r="J20" i="4"/>
  <c r="G20" i="4"/>
  <c r="D20" i="4"/>
  <c r="V19" i="4"/>
  <c r="S19" i="4"/>
  <c r="P19" i="4"/>
  <c r="M19" i="4"/>
  <c r="J19" i="4"/>
  <c r="G19" i="4"/>
  <c r="D19" i="4"/>
  <c r="V18" i="4"/>
  <c r="S18" i="4"/>
  <c r="P18" i="4"/>
  <c r="M18" i="4"/>
  <c r="J18" i="4"/>
  <c r="G18" i="4"/>
  <c r="D18" i="4"/>
  <c r="V17" i="4"/>
  <c r="S17" i="4"/>
  <c r="P17" i="4"/>
  <c r="P33" i="4" s="1"/>
  <c r="M17" i="4"/>
  <c r="J17" i="4"/>
  <c r="G17" i="4"/>
  <c r="D17" i="4"/>
  <c r="V16" i="4"/>
  <c r="S16" i="4"/>
  <c r="P16" i="4"/>
  <c r="M16" i="4"/>
  <c r="J16" i="4"/>
  <c r="G16" i="4"/>
  <c r="D16" i="4"/>
  <c r="V15" i="4"/>
  <c r="V33" i="4" s="1"/>
  <c r="S15" i="4"/>
  <c r="P15" i="4"/>
  <c r="M15" i="4"/>
  <c r="J15" i="4"/>
  <c r="G15" i="4"/>
  <c r="D15" i="4"/>
  <c r="V14" i="4"/>
  <c r="S14" i="4"/>
  <c r="P14" i="4"/>
  <c r="M14" i="4"/>
  <c r="J14" i="4"/>
  <c r="G14" i="4"/>
  <c r="D14" i="4"/>
  <c r="V13" i="4"/>
  <c r="S13" i="4"/>
  <c r="P13" i="4"/>
  <c r="M13" i="4"/>
  <c r="J13" i="4"/>
  <c r="G13" i="4"/>
  <c r="D13" i="4"/>
  <c r="AB33" i="4"/>
  <c r="V12" i="4"/>
  <c r="S12" i="4"/>
  <c r="S33" i="4" s="1"/>
  <c r="P12" i="4"/>
  <c r="M12" i="4"/>
  <c r="M33" i="4" s="1"/>
  <c r="J12" i="4"/>
  <c r="J33" i="4" s="1"/>
  <c r="G12" i="4"/>
  <c r="G33" i="4" s="1"/>
  <c r="D12" i="4"/>
  <c r="D33" i="4" s="1"/>
  <c r="H41" i="3" l="1"/>
  <c r="V32" i="3"/>
  <c r="U32" i="3"/>
  <c r="AB29" i="3"/>
  <c r="AA29" i="3"/>
  <c r="AC28" i="3"/>
  <c r="AC27" i="3"/>
  <c r="AC26" i="3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AA46" i="2"/>
  <c r="Z46" i="2"/>
  <c r="U46" i="2"/>
  <c r="T46" i="2"/>
  <c r="R46" i="2"/>
  <c r="Q46" i="2"/>
  <c r="O46" i="2"/>
  <c r="N46" i="2"/>
  <c r="L46" i="2"/>
  <c r="K46" i="2"/>
  <c r="G46" i="2"/>
  <c r="F46" i="2"/>
  <c r="E46" i="2"/>
  <c r="D46" i="2"/>
  <c r="C46" i="2"/>
  <c r="B46" i="2"/>
  <c r="V45" i="2"/>
  <c r="S45" i="2"/>
  <c r="P45" i="2"/>
  <c r="M45" i="2"/>
  <c r="V44" i="2"/>
  <c r="S44" i="2"/>
  <c r="P44" i="2"/>
  <c r="M44" i="2"/>
  <c r="V43" i="2"/>
  <c r="S43" i="2"/>
  <c r="P43" i="2"/>
  <c r="M43" i="2"/>
  <c r="V42" i="2"/>
  <c r="S42" i="2"/>
  <c r="P42" i="2"/>
  <c r="M42" i="2"/>
  <c r="V41" i="2"/>
  <c r="S41" i="2"/>
  <c r="P41" i="2"/>
  <c r="M41" i="2"/>
  <c r="AB40" i="2"/>
  <c r="V40" i="2"/>
  <c r="S40" i="2"/>
  <c r="P40" i="2"/>
  <c r="M40" i="2"/>
  <c r="AB33" i="2"/>
  <c r="AA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33" i="2" l="1"/>
  <c r="AC29" i="3"/>
  <c r="V46" i="2"/>
  <c r="AB46" i="2"/>
  <c r="M46" i="2"/>
  <c r="P46" i="2"/>
  <c r="S46" i="2"/>
</calcChain>
</file>

<file path=xl/sharedStrings.xml><?xml version="1.0" encoding="utf-8"?>
<sst xmlns="http://schemas.openxmlformats.org/spreadsheetml/2006/main" count="268" uniqueCount="64">
  <si>
    <t xml:space="preserve">
7. ¿Cuántos casos de ideación suicida, amenaza de suicidio y suicidio consumado se han presentado desde el 2016 a la fecha? Discrimine por grupo etario, sexo, año y localidad. </t>
  </si>
  <si>
    <t>Número de casos  de ideación suicida, según sexo y localidad. Bogotá D.C. Años 2016 - 2024*.</t>
  </si>
  <si>
    <t>Localidad residencia</t>
  </si>
  <si>
    <t>Total 2016</t>
  </si>
  <si>
    <t>Total 2017</t>
  </si>
  <si>
    <t>Total 2018</t>
  </si>
  <si>
    <t>Total 2019</t>
  </si>
  <si>
    <t>Total 2020</t>
  </si>
  <si>
    <t>Total 2021</t>
  </si>
  <si>
    <t>Total 2022</t>
  </si>
  <si>
    <t>2023*</t>
  </si>
  <si>
    <t>Total 2023</t>
  </si>
  <si>
    <t>2024*</t>
  </si>
  <si>
    <t>Total 2024</t>
  </si>
  <si>
    <t>Hombre</t>
  </si>
  <si>
    <t>Mujer</t>
  </si>
  <si>
    <t>01 - USAQUÉN</t>
  </si>
  <si>
    <t>02 - CHAPINERO</t>
  </si>
  <si>
    <t>03 - SANTAFE</t>
  </si>
  <si>
    <t>04 - SAN CRISTÓBAL</t>
  </si>
  <si>
    <t>05 - USME</t>
  </si>
  <si>
    <t>06 - TUNJUELITO</t>
  </si>
  <si>
    <t>07 - BOSA</t>
  </si>
  <si>
    <t>08 - KENNEDY</t>
  </si>
  <si>
    <t>09 - FONTIBÓN</t>
  </si>
  <si>
    <t>10 - ENGATIVÁ</t>
  </si>
  <si>
    <t>11 - SUBA</t>
  </si>
  <si>
    <t>12 - BARRIOS UNIDOS</t>
  </si>
  <si>
    <t>13 - TEUSAQUILLO</t>
  </si>
  <si>
    <t>14 - LOS MÁRTIRES</t>
  </si>
  <si>
    <t>15 - ANTONIO NARIÑO</t>
  </si>
  <si>
    <t>16 - PUENTE ARANDA</t>
  </si>
  <si>
    <t>17 - LA CANDELARIA</t>
  </si>
  <si>
    <t>18 - RAFAEL URIBE URIBE</t>
  </si>
  <si>
    <t>19 - CIUDAD BOLÍVAR</t>
  </si>
  <si>
    <t>20 - SUMAPAZ</t>
  </si>
  <si>
    <t>Sin localidad</t>
  </si>
  <si>
    <t xml:space="preserve">Distrito </t>
  </si>
  <si>
    <t>Fuente: Secretaría Distrital de Salud - Subsecretaría de Salud Pública.  Subdiección del Vigilana en Salud Pública - Subsistema de Vigilancia epidemiológica de la Conducta Sucida - SISVECOS-. Base de datos SISVECOS, años 2016 a 2024* (Información preliminar) Base de datos con corte 15-05-2024</t>
  </si>
  <si>
    <t>Número de casos  de ideación suicida, según curso de vida. Bogotá D.C. Años 2016 - 2024*.</t>
  </si>
  <si>
    <t>Curso de Vida</t>
  </si>
  <si>
    <t>(0-5) Primera Infancia</t>
  </si>
  <si>
    <t>(06 a 11) Infancia</t>
  </si>
  <si>
    <t>(12 a 17) Adolescencia</t>
  </si>
  <si>
    <t>(18 a 28) Juventud</t>
  </si>
  <si>
    <t>(29 a 59) Adultez</t>
  </si>
  <si>
    <t>(Más de 60) Adulto Mayor</t>
  </si>
  <si>
    <t>Total</t>
  </si>
  <si>
    <t>Número de casos  de intento suicida, según sexo y localidad. Bogotá D.C. Años 2016 - 2024*.</t>
  </si>
  <si>
    <t>Distrito</t>
  </si>
  <si>
    <t>Fuente: Secretaría Distrital de Salud - Subsecretaría de Salud Pública.  Subdiección del Vigilana en Salud Pública - Subsistema de Vigilancia epidemiológica de la Conducta Sucida - SISVECOS-. Base de datos SISVECOS, años 2016 a 2024* (2023 -2024 Información preliminar) Base de datos con corte 15-05-2024</t>
  </si>
  <si>
    <t>Número de casos  de intento suicida, según sexo y curso de vida. Bogotá D.C. Años 2016 -2024*.</t>
  </si>
  <si>
    <t xml:space="preserve">Curso de Vida </t>
  </si>
  <si>
    <t xml:space="preserve">Hombre </t>
  </si>
  <si>
    <t xml:space="preserve">Mujer </t>
  </si>
  <si>
    <t xml:space="preserve">Total  </t>
  </si>
  <si>
    <t>Primera Infancia (0 a5 años)</t>
  </si>
  <si>
    <t>Infancia (6 a 11 años)</t>
  </si>
  <si>
    <t>Adolescencia ( 12 a 17 años)</t>
  </si>
  <si>
    <t>Juventud ( 18 - 28 años)</t>
  </si>
  <si>
    <t>Adultez (  29 años - 59 años)</t>
  </si>
  <si>
    <t>Vejez (60+)</t>
  </si>
  <si>
    <t>Número de casos  de Amenaza Suicida, según sexo y localidad. Bogotá D.C. Años 2016 - 2024*.</t>
  </si>
  <si>
    <t>Número de casos  de Amenaza Suicida, según sexo y curso de vida. Bogotá D.C. Años 2016 -2024*.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</si>
</sst>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_-* #,##0_-;\-* #,##0_-;_-* &quot;-&quot;??_-;_-@_-"/>
    <numFmt numFmtId="166" formatCode="0.0%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 Narrow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8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164" fontId="4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3" fontId="3" fillId="2" borderId="0" xfId="0" applyNumberFormat="1" applyFont="1" applyFill="1" applyAlignment="1">
      <alignment horizontal="center" vertical="center" wrapText="1"/>
    </xf>
    <xf numFmtId="3" fontId="5" fillId="2" borderId="0" xfId="1" applyNumberFormat="1" applyFont="1" applyFill="1" applyBorder="1" applyAlignment="1">
      <alignment horizontal="right" vertical="center"/>
    </xf>
    <xf numFmtId="3" fontId="4" fillId="2" borderId="0" xfId="0" applyNumberFormat="1" applyFont="1" applyFill="1" applyAlignment="1">
      <alignment horizontal="center" vertical="center" wrapText="1"/>
    </xf>
    <xf numFmtId="3" fontId="4" fillId="2" borderId="0" xfId="0" applyNumberFormat="1" applyFont="1" applyFill="1" applyAlignment="1">
      <alignment horizontal="center" wrapText="1"/>
    </xf>
    <xf numFmtId="3" fontId="5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right"/>
    </xf>
    <xf numFmtId="3" fontId="3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3" fontId="4" fillId="2" borderId="0" xfId="0" applyNumberFormat="1" applyFont="1" applyFill="1"/>
    <xf numFmtId="10" fontId="4" fillId="2" borderId="0" xfId="2" applyNumberFormat="1" applyFont="1" applyFill="1"/>
    <xf numFmtId="0" fontId="4" fillId="2" borderId="0" xfId="0" applyFont="1" applyFill="1"/>
    <xf numFmtId="0" fontId="4" fillId="0" borderId="0" xfId="0" applyFont="1"/>
    <xf numFmtId="1" fontId="8" fillId="3" borderId="16" xfId="0" applyNumberFormat="1" applyFont="1" applyFill="1" applyBorder="1" applyAlignment="1" applyProtection="1">
      <alignment horizontal="center" vertical="center"/>
      <protection hidden="1"/>
    </xf>
    <xf numFmtId="9" fontId="8" fillId="3" borderId="16" xfId="0" applyNumberFormat="1" applyFont="1" applyFill="1" applyBorder="1" applyAlignment="1" applyProtection="1">
      <alignment horizontal="center" vertical="center"/>
      <protection hidden="1"/>
    </xf>
    <xf numFmtId="165" fontId="7" fillId="2" borderId="18" xfId="1" applyNumberFormat="1" applyFont="1" applyFill="1" applyBorder="1" applyProtection="1">
      <protection locked="0" hidden="1"/>
    </xf>
    <xf numFmtId="0" fontId="7" fillId="2" borderId="19" xfId="0" applyFont="1" applyFill="1" applyBorder="1" applyProtection="1">
      <protection locked="0" hidden="1"/>
    </xf>
    <xf numFmtId="165" fontId="7" fillId="2" borderId="19" xfId="1" applyNumberFormat="1" applyFont="1" applyFill="1" applyBorder="1" applyProtection="1">
      <protection locked="0" hidden="1"/>
    </xf>
    <xf numFmtId="165" fontId="7" fillId="2" borderId="20" xfId="1" applyNumberFormat="1" applyFont="1" applyFill="1" applyBorder="1" applyProtection="1">
      <protection locked="0" hidden="1"/>
    </xf>
    <xf numFmtId="165" fontId="7" fillId="2" borderId="22" xfId="1" applyNumberFormat="1" applyFont="1" applyFill="1" applyBorder="1" applyProtection="1">
      <protection hidden="1"/>
    </xf>
    <xf numFmtId="165" fontId="7" fillId="2" borderId="23" xfId="1" applyNumberFormat="1" applyFont="1" applyFill="1" applyBorder="1" applyProtection="1">
      <protection hidden="1"/>
    </xf>
    <xf numFmtId="0" fontId="7" fillId="2" borderId="20" xfId="0" applyFont="1" applyFill="1" applyBorder="1" applyProtection="1">
      <protection hidden="1"/>
    </xf>
    <xf numFmtId="0" fontId="6" fillId="2" borderId="10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1" fontId="8" fillId="3" borderId="17" xfId="0" applyNumberFormat="1" applyFont="1" applyFill="1" applyBorder="1" applyAlignment="1" applyProtection="1">
      <alignment horizontal="center" vertical="center"/>
      <protection hidden="1"/>
    </xf>
    <xf numFmtId="1" fontId="8" fillId="3" borderId="25" xfId="0" applyNumberFormat="1" applyFont="1" applyFill="1" applyBorder="1" applyAlignment="1" applyProtection="1">
      <alignment horizontal="center" vertical="center"/>
      <protection hidden="1"/>
    </xf>
    <xf numFmtId="0" fontId="7" fillId="2" borderId="26" xfId="0" applyFont="1" applyFill="1" applyBorder="1" applyProtection="1">
      <protection locked="0" hidden="1"/>
    </xf>
    <xf numFmtId="0" fontId="7" fillId="2" borderId="18" xfId="0" applyFont="1" applyFill="1" applyBorder="1" applyProtection="1">
      <protection locked="0" hidden="1"/>
    </xf>
    <xf numFmtId="0" fontId="7" fillId="2" borderId="27" xfId="0" applyFont="1" applyFill="1" applyBorder="1" applyProtection="1">
      <protection locked="0" hidden="1"/>
    </xf>
    <xf numFmtId="0" fontId="7" fillId="2" borderId="28" xfId="0" applyFont="1" applyFill="1" applyBorder="1" applyProtection="1">
      <protection locked="0" hidden="1"/>
    </xf>
    <xf numFmtId="0" fontId="7" fillId="2" borderId="29" xfId="0" applyFont="1" applyFill="1" applyBorder="1" applyProtection="1">
      <protection locked="0" hidden="1"/>
    </xf>
    <xf numFmtId="0" fontId="0" fillId="0" borderId="4" xfId="0" applyBorder="1"/>
    <xf numFmtId="0" fontId="7" fillId="2" borderId="30" xfId="0" applyFont="1" applyFill="1" applyBorder="1" applyProtection="1">
      <protection locked="0" hidden="1"/>
    </xf>
    <xf numFmtId="0" fontId="7" fillId="2" borderId="20" xfId="0" applyFont="1" applyFill="1" applyBorder="1" applyProtection="1">
      <protection locked="0" hidden="1"/>
    </xf>
    <xf numFmtId="0" fontId="7" fillId="2" borderId="31" xfId="0" applyFont="1" applyFill="1" applyBorder="1" applyProtection="1">
      <protection locked="0" hidden="1"/>
    </xf>
    <xf numFmtId="0" fontId="9" fillId="2" borderId="9" xfId="0" applyFont="1" applyFill="1" applyBorder="1" applyAlignment="1">
      <alignment horizontal="center" wrapText="1"/>
    </xf>
    <xf numFmtId="0" fontId="7" fillId="2" borderId="32" xfId="0" applyFont="1" applyFill="1" applyBorder="1" applyProtection="1">
      <protection locked="0" hidden="1"/>
    </xf>
    <xf numFmtId="0" fontId="7" fillId="2" borderId="33" xfId="0" applyFont="1" applyFill="1" applyBorder="1" applyProtection="1">
      <protection locked="0" hidden="1"/>
    </xf>
    <xf numFmtId="0" fontId="7" fillId="2" borderId="25" xfId="0" applyFont="1" applyFill="1" applyBorder="1" applyProtection="1">
      <protection locked="0" hidden="1"/>
    </xf>
    <xf numFmtId="0" fontId="7" fillId="2" borderId="16" xfId="0" applyFont="1" applyFill="1" applyBorder="1" applyProtection="1">
      <protection locked="0" hidden="1"/>
    </xf>
    <xf numFmtId="0" fontId="7" fillId="2" borderId="17" xfId="0" applyFont="1" applyFill="1" applyBorder="1" applyProtection="1">
      <protection locked="0" hidden="1"/>
    </xf>
    <xf numFmtId="9" fontId="8" fillId="3" borderId="20" xfId="0" applyNumberFormat="1" applyFont="1" applyFill="1" applyBorder="1" applyAlignment="1" applyProtection="1">
      <alignment horizontal="center" vertical="center"/>
      <protection hidden="1"/>
    </xf>
    <xf numFmtId="0" fontId="0" fillId="0" borderId="19" xfId="0" applyBorder="1"/>
    <xf numFmtId="1" fontId="8" fillId="5" borderId="16" xfId="0" applyNumberFormat="1" applyFont="1" applyFill="1" applyBorder="1" applyAlignment="1" applyProtection="1">
      <alignment horizontal="center" vertical="center"/>
      <protection hidden="1"/>
    </xf>
    <xf numFmtId="9" fontId="8" fillId="5" borderId="16" xfId="0" applyNumberFormat="1" applyFont="1" applyFill="1" applyBorder="1" applyAlignment="1" applyProtection="1">
      <alignment horizontal="center" vertical="center"/>
      <protection hidden="1"/>
    </xf>
    <xf numFmtId="0" fontId="7" fillId="0" borderId="18" xfId="0" applyFont="1" applyBorder="1" applyProtection="1">
      <protection locked="0" hidden="1"/>
    </xf>
    <xf numFmtId="0" fontId="7" fillId="0" borderId="19" xfId="0" applyFont="1" applyBorder="1" applyProtection="1">
      <protection locked="0" hidden="1"/>
    </xf>
    <xf numFmtId="0" fontId="7" fillId="0" borderId="20" xfId="0" applyFont="1" applyBorder="1" applyProtection="1">
      <protection locked="0" hidden="1"/>
    </xf>
    <xf numFmtId="0" fontId="7" fillId="2" borderId="32" xfId="0" applyFont="1" applyFill="1" applyBorder="1" applyProtection="1">
      <protection hidden="1"/>
    </xf>
    <xf numFmtId="0" fontId="7" fillId="2" borderId="33" xfId="0" applyFont="1" applyFill="1" applyBorder="1" applyProtection="1">
      <protection hidden="1"/>
    </xf>
    <xf numFmtId="0" fontId="7" fillId="2" borderId="16" xfId="0" applyFont="1" applyFill="1" applyBorder="1" applyProtection="1">
      <protection hidden="1"/>
    </xf>
    <xf numFmtId="0" fontId="7" fillId="2" borderId="17" xfId="0" applyFont="1" applyFill="1" applyBorder="1" applyProtection="1">
      <protection hidden="1"/>
    </xf>
    <xf numFmtId="166" fontId="0" fillId="2" borderId="0" xfId="2" applyNumberFormat="1" applyFont="1" applyFill="1"/>
    <xf numFmtId="0" fontId="10" fillId="5" borderId="21" xfId="0" applyFont="1" applyFill="1" applyBorder="1" applyAlignment="1" applyProtection="1">
      <alignment horizontal="center" vertical="center"/>
      <protection hidden="1"/>
    </xf>
    <xf numFmtId="0" fontId="10" fillId="5" borderId="22" xfId="0" applyFont="1" applyFill="1" applyBorder="1" applyAlignment="1" applyProtection="1">
      <alignment horizontal="center" vertical="center" wrapText="1"/>
      <protection hidden="1"/>
    </xf>
    <xf numFmtId="0" fontId="10" fillId="5" borderId="23" xfId="0" applyFont="1" applyFill="1" applyBorder="1" applyAlignment="1" applyProtection="1">
      <alignment horizontal="center" vertical="center"/>
      <protection hidden="1"/>
    </xf>
    <xf numFmtId="0" fontId="9" fillId="2" borderId="28" xfId="0" applyFont="1" applyFill="1" applyBorder="1" applyAlignment="1" applyProtection="1">
      <alignment horizontal="left" vertical="center"/>
      <protection hidden="1"/>
    </xf>
    <xf numFmtId="165" fontId="10" fillId="4" borderId="19" xfId="1" applyNumberFormat="1" applyFont="1" applyFill="1" applyBorder="1" applyAlignment="1" applyProtection="1">
      <protection hidden="1"/>
    </xf>
    <xf numFmtId="165" fontId="10" fillId="4" borderId="29" xfId="1" applyNumberFormat="1" applyFont="1" applyFill="1" applyBorder="1" applyAlignment="1" applyProtection="1">
      <protection hidden="1"/>
    </xf>
    <xf numFmtId="10" fontId="0" fillId="2" borderId="0" xfId="2" applyNumberFormat="1" applyFont="1" applyFill="1"/>
    <xf numFmtId="0" fontId="7" fillId="3" borderId="1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165" fontId="8" fillId="2" borderId="18" xfId="1" applyNumberFormat="1" applyFont="1" applyFill="1" applyBorder="1" applyProtection="1">
      <protection hidden="1"/>
    </xf>
    <xf numFmtId="0" fontId="8" fillId="2" borderId="19" xfId="0" applyFont="1" applyFill="1" applyBorder="1" applyProtection="1">
      <protection hidden="1"/>
    </xf>
    <xf numFmtId="165" fontId="8" fillId="2" borderId="19" xfId="1" applyNumberFormat="1" applyFont="1" applyFill="1" applyBorder="1" applyProtection="1">
      <protection hidden="1"/>
    </xf>
    <xf numFmtId="165" fontId="7" fillId="2" borderId="19" xfId="1" applyNumberFormat="1" applyFont="1" applyFill="1" applyBorder="1" applyProtection="1">
      <protection hidden="1"/>
    </xf>
    <xf numFmtId="165" fontId="8" fillId="2" borderId="20" xfId="1" applyNumberFormat="1" applyFont="1" applyFill="1" applyBorder="1" applyProtection="1">
      <protection hidden="1"/>
    </xf>
    <xf numFmtId="0" fontId="8" fillId="2" borderId="20" xfId="0" applyFont="1" applyFill="1" applyBorder="1" applyProtection="1">
      <protection hidden="1"/>
    </xf>
    <xf numFmtId="0" fontId="8" fillId="2" borderId="37" xfId="0" applyFont="1" applyFill="1" applyBorder="1" applyProtection="1">
      <protection hidden="1"/>
    </xf>
    <xf numFmtId="165" fontId="7" fillId="2" borderId="32" xfId="1" applyNumberFormat="1" applyFont="1" applyFill="1" applyBorder="1" applyProtection="1">
      <protection hidden="1"/>
    </xf>
    <xf numFmtId="165" fontId="8" fillId="2" borderId="32" xfId="1" applyNumberFormat="1" applyFont="1" applyFill="1" applyBorder="1" applyProtection="1">
      <protection hidden="1"/>
    </xf>
    <xf numFmtId="165" fontId="8" fillId="2" borderId="33" xfId="1" applyNumberFormat="1" applyFont="1" applyFill="1" applyBorder="1" applyProtection="1">
      <protection hidden="1"/>
    </xf>
    <xf numFmtId="1" fontId="8" fillId="3" borderId="39" xfId="0" applyNumberFormat="1" applyFont="1" applyFill="1" applyBorder="1" applyAlignment="1" applyProtection="1">
      <alignment horizontal="center" vertical="center"/>
      <protection hidden="1"/>
    </xf>
    <xf numFmtId="0" fontId="8" fillId="2" borderId="18" xfId="0" applyFont="1" applyFill="1" applyBorder="1" applyProtection="1">
      <protection hidden="1"/>
    </xf>
    <xf numFmtId="0" fontId="8" fillId="2" borderId="18" xfId="0" applyFont="1" applyFill="1" applyBorder="1" applyProtection="1">
      <protection locked="0" hidden="1"/>
    </xf>
    <xf numFmtId="0" fontId="8" fillId="2" borderId="34" xfId="0" applyFont="1" applyFill="1" applyBorder="1" applyProtection="1">
      <protection hidden="1"/>
    </xf>
    <xf numFmtId="0" fontId="7" fillId="2" borderId="27" xfId="0" applyFont="1" applyFill="1" applyBorder="1" applyProtection="1">
      <protection hidden="1"/>
    </xf>
    <xf numFmtId="0" fontId="7" fillId="2" borderId="29" xfId="0" applyFont="1" applyFill="1" applyBorder="1" applyProtection="1">
      <protection hidden="1"/>
    </xf>
    <xf numFmtId="0" fontId="8" fillId="2" borderId="19" xfId="0" applyFont="1" applyFill="1" applyBorder="1" applyProtection="1">
      <protection locked="0" hidden="1"/>
    </xf>
    <xf numFmtId="0" fontId="8" fillId="2" borderId="35" xfId="0" applyFont="1" applyFill="1" applyBorder="1" applyProtection="1">
      <protection hidden="1"/>
    </xf>
    <xf numFmtId="0" fontId="7" fillId="2" borderId="40" xfId="0" applyFont="1" applyFill="1" applyBorder="1" applyProtection="1">
      <protection hidden="1"/>
    </xf>
    <xf numFmtId="0" fontId="8" fillId="2" borderId="20" xfId="0" applyFont="1" applyFill="1" applyBorder="1" applyProtection="1">
      <protection locked="0" hidden="1"/>
    </xf>
    <xf numFmtId="0" fontId="8" fillId="2" borderId="36" xfId="0" applyFont="1" applyFill="1" applyBorder="1" applyProtection="1">
      <protection hidden="1"/>
    </xf>
    <xf numFmtId="0" fontId="7" fillId="2" borderId="31" xfId="0" applyFont="1" applyFill="1" applyBorder="1" applyProtection="1">
      <protection hidden="1"/>
    </xf>
    <xf numFmtId="0" fontId="8" fillId="2" borderId="32" xfId="0" applyFont="1" applyFill="1" applyBorder="1" applyProtection="1">
      <protection hidden="1"/>
    </xf>
    <xf numFmtId="0" fontId="8" fillId="2" borderId="38" xfId="0" applyFont="1" applyFill="1" applyBorder="1" applyProtection="1">
      <protection hidden="1"/>
    </xf>
    <xf numFmtId="0" fontId="7" fillId="2" borderId="37" xfId="0" applyFont="1" applyFill="1" applyBorder="1" applyProtection="1">
      <protection hidden="1"/>
    </xf>
    <xf numFmtId="1" fontId="8" fillId="3" borderId="20" xfId="0" applyNumberFormat="1" applyFont="1" applyFill="1" applyBorder="1" applyAlignment="1" applyProtection="1">
      <alignment horizontal="center" vertical="center"/>
      <protection hidden="1"/>
    </xf>
    <xf numFmtId="0" fontId="4" fillId="0" borderId="19" xfId="0" applyFont="1" applyBorder="1"/>
    <xf numFmtId="166" fontId="4" fillId="2" borderId="0" xfId="2" applyNumberFormat="1" applyFont="1" applyFill="1" applyAlignment="1">
      <alignment horizontal="center" wrapText="1"/>
    </xf>
    <xf numFmtId="166" fontId="5" fillId="2" borderId="0" xfId="2" applyNumberFormat="1" applyFont="1" applyFill="1" applyAlignment="1">
      <alignment horizontal="center"/>
    </xf>
    <xf numFmtId="0" fontId="7" fillId="5" borderId="13" xfId="0" applyFont="1" applyFill="1" applyBorder="1" applyAlignment="1" applyProtection="1">
      <alignment horizontal="center" vertical="center" wrapText="1"/>
      <protection hidden="1"/>
    </xf>
    <xf numFmtId="0" fontId="7" fillId="5" borderId="16" xfId="0" applyFont="1" applyFill="1" applyBorder="1" applyAlignment="1" applyProtection="1">
      <alignment horizontal="center" vertical="center" wrapText="1"/>
      <protection hidden="1"/>
    </xf>
    <xf numFmtId="0" fontId="7" fillId="5" borderId="13" xfId="0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7" fillId="5" borderId="1" xfId="0" applyFont="1" applyFill="1" applyBorder="1" applyAlignment="1" applyProtection="1">
      <alignment horizontal="center" vertical="center"/>
      <protection hidden="1"/>
    </xf>
    <xf numFmtId="0" fontId="7" fillId="5" borderId="12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0" fontId="7" fillId="5" borderId="15" xfId="0" applyFont="1" applyFill="1" applyBorder="1" applyAlignment="1" applyProtection="1">
      <alignment horizontal="center" vertical="center"/>
      <protection hidden="1"/>
    </xf>
    <xf numFmtId="0" fontId="7" fillId="2" borderId="26" xfId="0" applyFont="1" applyFill="1" applyBorder="1" applyAlignment="1" applyProtection="1">
      <alignment horizontal="left"/>
      <protection locked="0" hidden="1"/>
    </xf>
    <xf numFmtId="0" fontId="7" fillId="2" borderId="18" xfId="0" applyFont="1" applyFill="1" applyBorder="1" applyAlignment="1" applyProtection="1">
      <alignment horizontal="left"/>
      <protection locked="0" hidden="1"/>
    </xf>
    <xf numFmtId="0" fontId="7" fillId="5" borderId="14" xfId="0" applyFont="1" applyFill="1" applyBorder="1" applyAlignment="1" applyProtection="1">
      <alignment horizontal="center" vertical="center" wrapText="1"/>
      <protection hidden="1"/>
    </xf>
    <xf numFmtId="0" fontId="7" fillId="5" borderId="17" xfId="0" applyFont="1" applyFill="1" applyBorder="1" applyAlignment="1" applyProtection="1">
      <alignment horizontal="center" vertical="center" wrapText="1"/>
      <protection hidden="1"/>
    </xf>
    <xf numFmtId="0" fontId="7" fillId="2" borderId="28" xfId="0" applyFont="1" applyFill="1" applyBorder="1" applyAlignment="1" applyProtection="1">
      <alignment horizontal="left"/>
      <protection locked="0" hidden="1"/>
    </xf>
    <xf numFmtId="0" fontId="7" fillId="2" borderId="19" xfId="0" applyFont="1" applyFill="1" applyBorder="1" applyAlignment="1" applyProtection="1">
      <alignment horizontal="left"/>
      <protection locked="0" hidden="1"/>
    </xf>
    <xf numFmtId="0" fontId="14" fillId="0" borderId="9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7" fillId="2" borderId="30" xfId="0" applyFont="1" applyFill="1" applyBorder="1" applyAlignment="1" applyProtection="1">
      <alignment horizontal="left"/>
      <protection locked="0" hidden="1"/>
    </xf>
    <xf numFmtId="0" fontId="7" fillId="2" borderId="20" xfId="0" applyFont="1" applyFill="1" applyBorder="1" applyAlignment="1" applyProtection="1">
      <alignment horizontal="left"/>
      <protection locked="0" hidden="1"/>
    </xf>
    <xf numFmtId="0" fontId="7" fillId="2" borderId="37" xfId="0" applyFont="1" applyFill="1" applyBorder="1" applyAlignment="1" applyProtection="1">
      <alignment horizontal="center"/>
      <protection hidden="1"/>
    </xf>
    <xf numFmtId="0" fontId="7" fillId="2" borderId="32" xfId="0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7" fillId="3" borderId="12" xfId="0" applyFont="1" applyFill="1" applyBorder="1" applyAlignment="1" applyProtection="1">
      <alignment horizontal="center" vertical="center"/>
      <protection hidden="1"/>
    </xf>
    <xf numFmtId="0" fontId="7" fillId="3" borderId="6" xfId="0" applyFont="1" applyFill="1" applyBorder="1" applyAlignment="1" applyProtection="1">
      <alignment horizontal="center" vertical="center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3" xfId="0" applyFont="1" applyFill="1" applyBorder="1" applyAlignment="1" applyProtection="1">
      <alignment horizontal="center"/>
      <protection hidden="1"/>
    </xf>
    <xf numFmtId="0" fontId="7" fillId="3" borderId="13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4" xfId="0" applyFont="1" applyFill="1" applyBorder="1" applyAlignment="1" applyProtection="1">
      <alignment horizontal="center" vertical="center" wrapText="1"/>
      <protection hidden="1"/>
    </xf>
    <xf numFmtId="0" fontId="7" fillId="3" borderId="17" xfId="0" applyFont="1" applyFill="1" applyBorder="1" applyAlignment="1" applyProtection="1">
      <alignment horizontal="center" vertical="center" wrapText="1"/>
      <protection hidden="1"/>
    </xf>
    <xf numFmtId="0" fontId="7" fillId="3" borderId="24" xfId="0" applyFont="1" applyFill="1" applyBorder="1" applyAlignment="1" applyProtection="1">
      <alignment horizontal="center"/>
      <protection hidden="1"/>
    </xf>
    <xf numFmtId="0" fontId="7" fillId="3" borderId="2" xfId="0" applyFont="1" applyFill="1" applyBorder="1" applyAlignment="1" applyProtection="1">
      <alignment horizontal="center"/>
      <protection hidden="1"/>
    </xf>
    <xf numFmtId="0" fontId="7" fillId="3" borderId="3" xfId="0" applyFont="1" applyFill="1" applyBorder="1" applyAlignment="1" applyProtection="1">
      <alignment horizontal="center"/>
      <protection hidden="1"/>
    </xf>
    <xf numFmtId="0" fontId="7" fillId="3" borderId="1" xfId="0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8" fillId="2" borderId="21" xfId="0" applyFont="1" applyFill="1" applyBorder="1" applyAlignment="1" applyProtection="1">
      <alignment horizontal="center"/>
      <protection hidden="1"/>
    </xf>
    <xf numFmtId="0" fontId="8" fillId="2" borderId="22" xfId="0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14" fillId="0" borderId="7" xfId="0" applyFont="1" applyBorder="1" applyAlignment="1">
      <alignment horizontal="center" wrapText="1"/>
    </xf>
    <xf numFmtId="0" fontId="8" fillId="3" borderId="13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1"/>
  <sheetViews>
    <sheetView tabSelected="1" topLeftCell="A39" workbookViewId="0">
      <pane xSplit="1" topLeftCell="B1" activePane="topRight" state="frozen"/>
      <selection pane="topRight" activeCell="A42" sqref="A42"/>
      <selection activeCell="A29" sqref="A29"/>
    </sheetView>
  </sheetViews>
  <sheetFormatPr defaultColWidth="10.85546875" defaultRowHeight="15"/>
  <cols>
    <col min="1" max="1" width="45.42578125" style="1" bestFit="1" customWidth="1"/>
    <col min="2" max="23" width="10.85546875" style="1"/>
    <col min="24" max="24" width="22.28515625" style="1" customWidth="1"/>
    <col min="25" max="16384" width="10.85546875" style="1"/>
  </cols>
  <sheetData>
    <row r="1" spans="1:29" ht="15.95" thickBot="1"/>
    <row r="2" spans="1:29" ht="40.5" customHeight="1" thickBot="1">
      <c r="A2"/>
      <c r="B2" s="98" t="s">
        <v>0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00"/>
    </row>
    <row r="4" spans="1:29" ht="15.95" thickBot="1"/>
    <row r="5" spans="1:29" ht="24" thickBot="1">
      <c r="A5" s="101" t="s">
        <v>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3"/>
    </row>
    <row r="6" spans="1:29">
      <c r="A6" s="104" t="s">
        <v>2</v>
      </c>
      <c r="B6" s="105"/>
      <c r="C6" s="97">
        <v>2016</v>
      </c>
      <c r="D6" s="97"/>
      <c r="E6" s="95" t="s">
        <v>3</v>
      </c>
      <c r="F6" s="97">
        <v>2017</v>
      </c>
      <c r="G6" s="97"/>
      <c r="H6" s="95" t="s">
        <v>4</v>
      </c>
      <c r="I6" s="97">
        <v>2018</v>
      </c>
      <c r="J6" s="97"/>
      <c r="K6" s="95" t="s">
        <v>5</v>
      </c>
      <c r="L6" s="97">
        <v>2019</v>
      </c>
      <c r="M6" s="97"/>
      <c r="N6" s="95" t="s">
        <v>6</v>
      </c>
      <c r="O6" s="97">
        <v>2020</v>
      </c>
      <c r="P6" s="97"/>
      <c r="Q6" s="95" t="s">
        <v>7</v>
      </c>
      <c r="R6" s="97">
        <v>2021</v>
      </c>
      <c r="S6" s="97"/>
      <c r="T6" s="95" t="s">
        <v>8</v>
      </c>
      <c r="U6" s="97">
        <v>2022</v>
      </c>
      <c r="V6" s="97"/>
      <c r="W6" s="95" t="s">
        <v>9</v>
      </c>
      <c r="X6" s="97" t="s">
        <v>10</v>
      </c>
      <c r="Y6" s="97"/>
      <c r="Z6" s="110" t="s">
        <v>11</v>
      </c>
      <c r="AA6" s="97" t="s">
        <v>12</v>
      </c>
      <c r="AB6" s="97"/>
      <c r="AC6" s="110" t="s">
        <v>13</v>
      </c>
    </row>
    <row r="7" spans="1:29" ht="15.95" thickBot="1">
      <c r="A7" s="106"/>
      <c r="B7" s="107"/>
      <c r="C7" s="47" t="s">
        <v>14</v>
      </c>
      <c r="D7" s="48" t="s">
        <v>15</v>
      </c>
      <c r="E7" s="96"/>
      <c r="F7" s="47" t="s">
        <v>14</v>
      </c>
      <c r="G7" s="48" t="s">
        <v>15</v>
      </c>
      <c r="H7" s="96"/>
      <c r="I7" s="47" t="s">
        <v>14</v>
      </c>
      <c r="J7" s="48" t="s">
        <v>15</v>
      </c>
      <c r="K7" s="96"/>
      <c r="L7" s="47" t="s">
        <v>14</v>
      </c>
      <c r="M7" s="48" t="s">
        <v>15</v>
      </c>
      <c r="N7" s="96"/>
      <c r="O7" s="47" t="s">
        <v>14</v>
      </c>
      <c r="P7" s="48" t="s">
        <v>15</v>
      </c>
      <c r="Q7" s="96"/>
      <c r="R7" s="47" t="s">
        <v>14</v>
      </c>
      <c r="S7" s="48" t="s">
        <v>15</v>
      </c>
      <c r="T7" s="96"/>
      <c r="U7" s="47" t="s">
        <v>14</v>
      </c>
      <c r="V7" s="48" t="s">
        <v>15</v>
      </c>
      <c r="W7" s="96"/>
      <c r="X7" s="47" t="s">
        <v>14</v>
      </c>
      <c r="Y7" s="48" t="s">
        <v>15</v>
      </c>
      <c r="Z7" s="111"/>
      <c r="AA7" s="47" t="s">
        <v>14</v>
      </c>
      <c r="AB7" s="47" t="s">
        <v>15</v>
      </c>
      <c r="AC7" s="111"/>
    </row>
    <row r="8" spans="1:29">
      <c r="A8" s="108" t="s">
        <v>16</v>
      </c>
      <c r="B8" s="109"/>
      <c r="C8" s="31">
        <v>47</v>
      </c>
      <c r="D8" s="31">
        <v>91</v>
      </c>
      <c r="E8" s="31">
        <v>138</v>
      </c>
      <c r="F8" s="31">
        <v>52</v>
      </c>
      <c r="G8" s="31">
        <v>111</v>
      </c>
      <c r="H8" s="31">
        <v>163</v>
      </c>
      <c r="I8" s="31">
        <v>126</v>
      </c>
      <c r="J8" s="31">
        <v>187</v>
      </c>
      <c r="K8" s="31">
        <v>313</v>
      </c>
      <c r="L8" s="31">
        <v>135</v>
      </c>
      <c r="M8" s="31">
        <v>185</v>
      </c>
      <c r="N8" s="31">
        <v>320</v>
      </c>
      <c r="O8" s="31">
        <v>165</v>
      </c>
      <c r="P8" s="31">
        <v>301</v>
      </c>
      <c r="Q8" s="31">
        <v>466</v>
      </c>
      <c r="R8" s="31">
        <v>304</v>
      </c>
      <c r="S8" s="31">
        <v>512</v>
      </c>
      <c r="T8" s="31">
        <v>816</v>
      </c>
      <c r="U8" s="31">
        <v>465</v>
      </c>
      <c r="V8" s="31">
        <v>860</v>
      </c>
      <c r="W8" s="49">
        <v>1325</v>
      </c>
      <c r="X8" s="31">
        <v>479</v>
      </c>
      <c r="Y8" s="31">
        <v>896</v>
      </c>
      <c r="Z8" s="32">
        <v>1375</v>
      </c>
      <c r="AA8" s="20">
        <v>202</v>
      </c>
      <c r="AB8" s="20">
        <v>391</v>
      </c>
      <c r="AC8" s="34">
        <f>SUM(AA8:AB8)</f>
        <v>593</v>
      </c>
    </row>
    <row r="9" spans="1:29">
      <c r="A9" s="112" t="s">
        <v>17</v>
      </c>
      <c r="B9" s="113"/>
      <c r="C9" s="20">
        <v>18</v>
      </c>
      <c r="D9" s="20">
        <v>30</v>
      </c>
      <c r="E9" s="20">
        <v>48</v>
      </c>
      <c r="F9" s="20">
        <v>21</v>
      </c>
      <c r="G9" s="20">
        <v>40</v>
      </c>
      <c r="H9" s="20">
        <v>61</v>
      </c>
      <c r="I9" s="20">
        <v>30</v>
      </c>
      <c r="J9" s="20">
        <v>71</v>
      </c>
      <c r="K9" s="20">
        <v>101</v>
      </c>
      <c r="L9" s="20">
        <v>51</v>
      </c>
      <c r="M9" s="20">
        <v>80</v>
      </c>
      <c r="N9" s="20">
        <v>131</v>
      </c>
      <c r="O9" s="20">
        <v>65</v>
      </c>
      <c r="P9" s="20">
        <v>74</v>
      </c>
      <c r="Q9" s="20">
        <v>139</v>
      </c>
      <c r="R9" s="20">
        <v>79</v>
      </c>
      <c r="S9" s="20">
        <v>142</v>
      </c>
      <c r="T9" s="20">
        <v>221</v>
      </c>
      <c r="U9" s="20">
        <v>158</v>
      </c>
      <c r="V9" s="20">
        <v>283</v>
      </c>
      <c r="W9" s="50">
        <v>441</v>
      </c>
      <c r="X9" s="20">
        <v>174</v>
      </c>
      <c r="Y9" s="20">
        <v>268</v>
      </c>
      <c r="Z9" s="34">
        <v>442</v>
      </c>
      <c r="AA9" s="20">
        <v>75</v>
      </c>
      <c r="AB9" s="20">
        <v>147</v>
      </c>
      <c r="AC9" s="34">
        <f t="shared" ref="AC9:AC28" si="0">SUM(AA9:AB9)</f>
        <v>222</v>
      </c>
    </row>
    <row r="10" spans="1:29">
      <c r="A10" s="112" t="s">
        <v>18</v>
      </c>
      <c r="B10" s="113"/>
      <c r="C10" s="20">
        <v>14</v>
      </c>
      <c r="D10" s="20">
        <v>30</v>
      </c>
      <c r="E10" s="20">
        <v>44</v>
      </c>
      <c r="F10" s="20">
        <v>31</v>
      </c>
      <c r="G10" s="20">
        <v>49</v>
      </c>
      <c r="H10" s="20">
        <v>80</v>
      </c>
      <c r="I10" s="20">
        <v>46</v>
      </c>
      <c r="J10" s="20">
        <v>73</v>
      </c>
      <c r="K10" s="20">
        <v>119</v>
      </c>
      <c r="L10" s="20">
        <v>65</v>
      </c>
      <c r="M10" s="20">
        <v>133</v>
      </c>
      <c r="N10" s="20">
        <v>198</v>
      </c>
      <c r="O10" s="20">
        <v>64</v>
      </c>
      <c r="P10" s="20">
        <v>107</v>
      </c>
      <c r="Q10" s="20">
        <v>171</v>
      </c>
      <c r="R10" s="20">
        <v>79</v>
      </c>
      <c r="S10" s="20">
        <v>146</v>
      </c>
      <c r="T10" s="20">
        <v>225</v>
      </c>
      <c r="U10" s="20">
        <v>213</v>
      </c>
      <c r="V10" s="20">
        <v>335</v>
      </c>
      <c r="W10" s="50">
        <v>548</v>
      </c>
      <c r="X10" s="20">
        <v>202</v>
      </c>
      <c r="Y10" s="20">
        <v>288</v>
      </c>
      <c r="Z10" s="34">
        <v>490</v>
      </c>
      <c r="AA10" s="20">
        <v>70</v>
      </c>
      <c r="AB10" s="20">
        <v>108</v>
      </c>
      <c r="AC10" s="34">
        <f t="shared" si="0"/>
        <v>178</v>
      </c>
    </row>
    <row r="11" spans="1:29">
      <c r="A11" s="112" t="s">
        <v>19</v>
      </c>
      <c r="B11" s="113"/>
      <c r="C11" s="20">
        <v>81</v>
      </c>
      <c r="D11" s="20">
        <v>196</v>
      </c>
      <c r="E11" s="20">
        <v>277</v>
      </c>
      <c r="F11" s="20">
        <v>65</v>
      </c>
      <c r="G11" s="20">
        <v>177</v>
      </c>
      <c r="H11" s="20">
        <v>242</v>
      </c>
      <c r="I11" s="20">
        <v>153</v>
      </c>
      <c r="J11" s="20">
        <v>268</v>
      </c>
      <c r="K11" s="20">
        <v>421</v>
      </c>
      <c r="L11" s="20">
        <v>228</v>
      </c>
      <c r="M11" s="20">
        <v>340</v>
      </c>
      <c r="N11" s="20">
        <v>568</v>
      </c>
      <c r="O11" s="20">
        <v>205</v>
      </c>
      <c r="P11" s="20">
        <v>274</v>
      </c>
      <c r="Q11" s="20">
        <v>479</v>
      </c>
      <c r="R11" s="20">
        <v>281</v>
      </c>
      <c r="S11" s="20">
        <v>493</v>
      </c>
      <c r="T11" s="20">
        <v>774</v>
      </c>
      <c r="U11" s="20">
        <v>500</v>
      </c>
      <c r="V11" s="20">
        <v>879</v>
      </c>
      <c r="W11" s="50">
        <v>1379</v>
      </c>
      <c r="X11" s="20">
        <v>494</v>
      </c>
      <c r="Y11" s="20">
        <v>962</v>
      </c>
      <c r="Z11" s="34">
        <v>1456</v>
      </c>
      <c r="AA11" s="20">
        <v>180</v>
      </c>
      <c r="AB11" s="20">
        <v>375</v>
      </c>
      <c r="AC11" s="34">
        <f t="shared" si="0"/>
        <v>555</v>
      </c>
    </row>
    <row r="12" spans="1:29">
      <c r="A12" s="112" t="s">
        <v>20</v>
      </c>
      <c r="B12" s="113"/>
      <c r="C12" s="20">
        <v>168</v>
      </c>
      <c r="D12" s="20">
        <v>303</v>
      </c>
      <c r="E12" s="20">
        <v>471</v>
      </c>
      <c r="F12" s="20">
        <v>180</v>
      </c>
      <c r="G12" s="20">
        <v>295</v>
      </c>
      <c r="H12" s="20">
        <v>475</v>
      </c>
      <c r="I12" s="20">
        <v>257</v>
      </c>
      <c r="J12" s="20">
        <v>510</v>
      </c>
      <c r="K12" s="20">
        <v>767</v>
      </c>
      <c r="L12" s="20">
        <v>312</v>
      </c>
      <c r="M12" s="20">
        <v>489</v>
      </c>
      <c r="N12" s="20">
        <v>801</v>
      </c>
      <c r="O12" s="20">
        <v>226</v>
      </c>
      <c r="P12" s="20">
        <v>380</v>
      </c>
      <c r="Q12" s="20">
        <v>606</v>
      </c>
      <c r="R12" s="20">
        <v>248</v>
      </c>
      <c r="S12" s="20">
        <v>542</v>
      </c>
      <c r="T12" s="20">
        <v>790</v>
      </c>
      <c r="U12" s="20">
        <v>397</v>
      </c>
      <c r="V12" s="20">
        <v>895</v>
      </c>
      <c r="W12" s="50">
        <v>1292</v>
      </c>
      <c r="X12" s="20">
        <v>576</v>
      </c>
      <c r="Y12" s="20">
        <v>1148</v>
      </c>
      <c r="Z12" s="34">
        <v>1724</v>
      </c>
      <c r="AA12" s="20">
        <v>163</v>
      </c>
      <c r="AB12" s="20">
        <v>358</v>
      </c>
      <c r="AC12" s="34">
        <f t="shared" si="0"/>
        <v>521</v>
      </c>
    </row>
    <row r="13" spans="1:29">
      <c r="A13" s="112" t="s">
        <v>21</v>
      </c>
      <c r="B13" s="113"/>
      <c r="C13" s="20">
        <v>64</v>
      </c>
      <c r="D13" s="20">
        <v>107</v>
      </c>
      <c r="E13" s="20">
        <v>171</v>
      </c>
      <c r="F13" s="20">
        <v>81</v>
      </c>
      <c r="G13" s="20">
        <v>123</v>
      </c>
      <c r="H13" s="20">
        <v>204</v>
      </c>
      <c r="I13" s="20">
        <v>133</v>
      </c>
      <c r="J13" s="20">
        <v>209</v>
      </c>
      <c r="K13" s="20">
        <v>342</v>
      </c>
      <c r="L13" s="20">
        <v>187</v>
      </c>
      <c r="M13" s="20">
        <v>234</v>
      </c>
      <c r="N13" s="20">
        <v>421</v>
      </c>
      <c r="O13" s="20">
        <v>141</v>
      </c>
      <c r="P13" s="20">
        <v>197</v>
      </c>
      <c r="Q13" s="20">
        <v>338</v>
      </c>
      <c r="R13" s="20">
        <v>141</v>
      </c>
      <c r="S13" s="20">
        <v>297</v>
      </c>
      <c r="T13" s="20">
        <v>438</v>
      </c>
      <c r="U13" s="20">
        <v>205</v>
      </c>
      <c r="V13" s="20">
        <v>383</v>
      </c>
      <c r="W13" s="50">
        <v>588</v>
      </c>
      <c r="X13" s="20">
        <v>285</v>
      </c>
      <c r="Y13" s="20">
        <v>466</v>
      </c>
      <c r="Z13" s="34">
        <v>751</v>
      </c>
      <c r="AA13" s="20">
        <v>101</v>
      </c>
      <c r="AB13" s="20">
        <v>143</v>
      </c>
      <c r="AC13" s="34">
        <f t="shared" si="0"/>
        <v>244</v>
      </c>
    </row>
    <row r="14" spans="1:29">
      <c r="A14" s="112" t="s">
        <v>22</v>
      </c>
      <c r="B14" s="113"/>
      <c r="C14" s="20">
        <v>131</v>
      </c>
      <c r="D14" s="20">
        <v>307</v>
      </c>
      <c r="E14" s="20">
        <v>438</v>
      </c>
      <c r="F14" s="20">
        <v>238</v>
      </c>
      <c r="G14" s="20">
        <v>589</v>
      </c>
      <c r="H14" s="20">
        <v>827</v>
      </c>
      <c r="I14" s="20">
        <v>394</v>
      </c>
      <c r="J14" s="20">
        <v>699</v>
      </c>
      <c r="K14" s="20">
        <v>1093</v>
      </c>
      <c r="L14" s="20">
        <v>555</v>
      </c>
      <c r="M14" s="20">
        <v>985</v>
      </c>
      <c r="N14" s="20">
        <v>1540</v>
      </c>
      <c r="O14" s="20">
        <v>469</v>
      </c>
      <c r="P14" s="20">
        <v>792</v>
      </c>
      <c r="Q14" s="20">
        <v>1261</v>
      </c>
      <c r="R14" s="20">
        <v>538</v>
      </c>
      <c r="S14" s="20">
        <v>1147</v>
      </c>
      <c r="T14" s="20">
        <v>1685</v>
      </c>
      <c r="U14" s="20">
        <v>879</v>
      </c>
      <c r="V14" s="20">
        <v>1768</v>
      </c>
      <c r="W14" s="50">
        <v>2647</v>
      </c>
      <c r="X14" s="20">
        <v>955</v>
      </c>
      <c r="Y14" s="20">
        <v>2018</v>
      </c>
      <c r="Z14" s="34">
        <v>2973</v>
      </c>
      <c r="AA14" s="20">
        <v>425</v>
      </c>
      <c r="AB14" s="20">
        <v>801</v>
      </c>
      <c r="AC14" s="34">
        <f t="shared" si="0"/>
        <v>1226</v>
      </c>
    </row>
    <row r="15" spans="1:29">
      <c r="A15" s="112" t="s">
        <v>23</v>
      </c>
      <c r="B15" s="113"/>
      <c r="C15" s="20">
        <v>140</v>
      </c>
      <c r="D15" s="20">
        <v>357</v>
      </c>
      <c r="E15" s="20">
        <v>497</v>
      </c>
      <c r="F15" s="20">
        <v>236</v>
      </c>
      <c r="G15" s="20">
        <v>504</v>
      </c>
      <c r="H15" s="20">
        <v>740</v>
      </c>
      <c r="I15" s="20">
        <v>400</v>
      </c>
      <c r="J15" s="20">
        <v>790</v>
      </c>
      <c r="K15" s="20">
        <v>1190</v>
      </c>
      <c r="L15" s="20">
        <v>555</v>
      </c>
      <c r="M15" s="20">
        <v>947</v>
      </c>
      <c r="N15" s="20">
        <v>1502</v>
      </c>
      <c r="O15" s="20">
        <v>602</v>
      </c>
      <c r="P15" s="20">
        <v>998</v>
      </c>
      <c r="Q15" s="20">
        <v>1600</v>
      </c>
      <c r="R15" s="20">
        <v>735</v>
      </c>
      <c r="S15" s="20">
        <v>1543</v>
      </c>
      <c r="T15" s="20">
        <v>2278</v>
      </c>
      <c r="U15" s="20">
        <v>1135</v>
      </c>
      <c r="V15" s="20">
        <v>2347</v>
      </c>
      <c r="W15" s="50">
        <v>3482</v>
      </c>
      <c r="X15" s="20">
        <v>1365</v>
      </c>
      <c r="Y15" s="20">
        <v>2669</v>
      </c>
      <c r="Z15" s="34">
        <v>4034</v>
      </c>
      <c r="AA15" s="20">
        <v>529</v>
      </c>
      <c r="AB15" s="20">
        <v>995</v>
      </c>
      <c r="AC15" s="34">
        <f t="shared" si="0"/>
        <v>1524</v>
      </c>
    </row>
    <row r="16" spans="1:29">
      <c r="A16" s="112" t="s">
        <v>24</v>
      </c>
      <c r="B16" s="113"/>
      <c r="C16" s="20">
        <v>152</v>
      </c>
      <c r="D16" s="20">
        <v>271</v>
      </c>
      <c r="E16" s="20">
        <v>423</v>
      </c>
      <c r="F16" s="20">
        <v>112</v>
      </c>
      <c r="G16" s="20">
        <v>236</v>
      </c>
      <c r="H16" s="20">
        <v>348</v>
      </c>
      <c r="I16" s="20">
        <v>158</v>
      </c>
      <c r="J16" s="20">
        <v>280</v>
      </c>
      <c r="K16" s="20">
        <v>438</v>
      </c>
      <c r="L16" s="20">
        <v>209</v>
      </c>
      <c r="M16" s="20">
        <v>358</v>
      </c>
      <c r="N16" s="20">
        <v>567</v>
      </c>
      <c r="O16" s="20">
        <v>211</v>
      </c>
      <c r="P16" s="20">
        <v>389</v>
      </c>
      <c r="Q16" s="20">
        <v>600</v>
      </c>
      <c r="R16" s="20">
        <v>292</v>
      </c>
      <c r="S16" s="20">
        <v>584</v>
      </c>
      <c r="T16" s="20">
        <v>876</v>
      </c>
      <c r="U16" s="20">
        <v>426</v>
      </c>
      <c r="V16" s="20">
        <v>851</v>
      </c>
      <c r="W16" s="50">
        <v>1277</v>
      </c>
      <c r="X16" s="20">
        <v>441</v>
      </c>
      <c r="Y16" s="20">
        <v>898</v>
      </c>
      <c r="Z16" s="34">
        <v>1339</v>
      </c>
      <c r="AA16" s="20">
        <v>149</v>
      </c>
      <c r="AB16" s="20">
        <v>379</v>
      </c>
      <c r="AC16" s="34">
        <f t="shared" si="0"/>
        <v>528</v>
      </c>
    </row>
    <row r="17" spans="1:29">
      <c r="A17" s="112" t="s">
        <v>25</v>
      </c>
      <c r="B17" s="113"/>
      <c r="C17" s="20">
        <v>129</v>
      </c>
      <c r="D17" s="20">
        <v>248</v>
      </c>
      <c r="E17" s="20">
        <v>377</v>
      </c>
      <c r="F17" s="20">
        <v>139</v>
      </c>
      <c r="G17" s="20">
        <v>247</v>
      </c>
      <c r="H17" s="20">
        <v>386</v>
      </c>
      <c r="I17" s="20">
        <v>245</v>
      </c>
      <c r="J17" s="20">
        <v>401</v>
      </c>
      <c r="K17" s="20">
        <v>646</v>
      </c>
      <c r="L17" s="20">
        <v>318</v>
      </c>
      <c r="M17" s="20">
        <v>463</v>
      </c>
      <c r="N17" s="20">
        <v>781</v>
      </c>
      <c r="O17" s="20">
        <v>324</v>
      </c>
      <c r="P17" s="20">
        <v>536</v>
      </c>
      <c r="Q17" s="20">
        <v>860</v>
      </c>
      <c r="R17" s="20">
        <v>512</v>
      </c>
      <c r="S17" s="20">
        <v>955</v>
      </c>
      <c r="T17" s="20">
        <v>1467</v>
      </c>
      <c r="U17" s="20">
        <v>840</v>
      </c>
      <c r="V17" s="20">
        <v>1580</v>
      </c>
      <c r="W17" s="50">
        <v>2420</v>
      </c>
      <c r="X17" s="20">
        <v>965</v>
      </c>
      <c r="Y17" s="20">
        <v>1749</v>
      </c>
      <c r="Z17" s="34">
        <v>2714</v>
      </c>
      <c r="AA17" s="20">
        <v>381</v>
      </c>
      <c r="AB17" s="20">
        <v>692</v>
      </c>
      <c r="AC17" s="34">
        <f t="shared" si="0"/>
        <v>1073</v>
      </c>
    </row>
    <row r="18" spans="1:29">
      <c r="A18" s="112" t="s">
        <v>26</v>
      </c>
      <c r="B18" s="113"/>
      <c r="C18" s="20">
        <v>189</v>
      </c>
      <c r="D18" s="20">
        <v>383</v>
      </c>
      <c r="E18" s="20">
        <v>572</v>
      </c>
      <c r="F18" s="20">
        <v>132</v>
      </c>
      <c r="G18" s="20">
        <v>170</v>
      </c>
      <c r="H18" s="20">
        <v>302</v>
      </c>
      <c r="I18" s="20">
        <v>239</v>
      </c>
      <c r="J18" s="20">
        <v>394</v>
      </c>
      <c r="K18" s="20">
        <v>633</v>
      </c>
      <c r="L18" s="20">
        <v>356</v>
      </c>
      <c r="M18" s="20">
        <v>499</v>
      </c>
      <c r="N18" s="20">
        <v>855</v>
      </c>
      <c r="O18" s="20">
        <v>452</v>
      </c>
      <c r="P18" s="20">
        <v>770</v>
      </c>
      <c r="Q18" s="20">
        <v>1222</v>
      </c>
      <c r="R18" s="20">
        <v>710</v>
      </c>
      <c r="S18" s="20">
        <v>1358</v>
      </c>
      <c r="T18" s="20">
        <v>2068</v>
      </c>
      <c r="U18" s="20">
        <v>1032</v>
      </c>
      <c r="V18" s="20">
        <v>2144</v>
      </c>
      <c r="W18" s="50">
        <v>3176</v>
      </c>
      <c r="X18" s="20">
        <v>1262</v>
      </c>
      <c r="Y18" s="20">
        <v>2383</v>
      </c>
      <c r="Z18" s="34">
        <v>3645</v>
      </c>
      <c r="AA18" s="20">
        <v>475</v>
      </c>
      <c r="AB18" s="20">
        <v>914</v>
      </c>
      <c r="AC18" s="34">
        <f t="shared" si="0"/>
        <v>1389</v>
      </c>
    </row>
    <row r="19" spans="1:29">
      <c r="A19" s="112" t="s">
        <v>27</v>
      </c>
      <c r="B19" s="113"/>
      <c r="C19" s="20">
        <v>30</v>
      </c>
      <c r="D19" s="20">
        <v>30</v>
      </c>
      <c r="E19" s="20">
        <v>60</v>
      </c>
      <c r="F19" s="20">
        <v>23</v>
      </c>
      <c r="G19" s="20">
        <v>91</v>
      </c>
      <c r="H19" s="20">
        <v>114</v>
      </c>
      <c r="I19" s="20">
        <v>45</v>
      </c>
      <c r="J19" s="20">
        <v>137</v>
      </c>
      <c r="K19" s="20">
        <v>182</v>
      </c>
      <c r="L19" s="20">
        <v>61</v>
      </c>
      <c r="M19" s="20">
        <v>62</v>
      </c>
      <c r="N19" s="20">
        <v>123</v>
      </c>
      <c r="O19" s="20">
        <v>55</v>
      </c>
      <c r="P19" s="20">
        <v>91</v>
      </c>
      <c r="Q19" s="20">
        <v>146</v>
      </c>
      <c r="R19" s="20">
        <v>90</v>
      </c>
      <c r="S19" s="20">
        <v>160</v>
      </c>
      <c r="T19" s="20">
        <v>250</v>
      </c>
      <c r="U19" s="20">
        <v>175</v>
      </c>
      <c r="V19" s="20">
        <v>288</v>
      </c>
      <c r="W19" s="50">
        <v>463</v>
      </c>
      <c r="X19" s="20">
        <v>187</v>
      </c>
      <c r="Y19" s="20">
        <v>346</v>
      </c>
      <c r="Z19" s="34">
        <v>533</v>
      </c>
      <c r="AA19" s="20">
        <v>63</v>
      </c>
      <c r="AB19" s="20">
        <v>137</v>
      </c>
      <c r="AC19" s="34">
        <f t="shared" si="0"/>
        <v>200</v>
      </c>
    </row>
    <row r="20" spans="1:29">
      <c r="A20" s="112" t="s">
        <v>28</v>
      </c>
      <c r="B20" s="113"/>
      <c r="C20" s="20">
        <v>23</v>
      </c>
      <c r="D20" s="20">
        <v>30</v>
      </c>
      <c r="E20" s="20">
        <v>53</v>
      </c>
      <c r="F20" s="20">
        <v>23</v>
      </c>
      <c r="G20" s="20">
        <v>40</v>
      </c>
      <c r="H20" s="20">
        <v>63</v>
      </c>
      <c r="I20" s="20">
        <v>47</v>
      </c>
      <c r="J20" s="20">
        <v>95</v>
      </c>
      <c r="K20" s="20">
        <v>142</v>
      </c>
      <c r="L20" s="20">
        <v>58</v>
      </c>
      <c r="M20" s="20">
        <v>116</v>
      </c>
      <c r="N20" s="20">
        <v>174</v>
      </c>
      <c r="O20" s="20">
        <v>91</v>
      </c>
      <c r="P20" s="20">
        <v>139</v>
      </c>
      <c r="Q20" s="20">
        <v>230</v>
      </c>
      <c r="R20" s="20">
        <v>123</v>
      </c>
      <c r="S20" s="20">
        <v>276</v>
      </c>
      <c r="T20" s="20">
        <v>399</v>
      </c>
      <c r="U20" s="20">
        <v>180</v>
      </c>
      <c r="V20" s="20">
        <v>362</v>
      </c>
      <c r="W20" s="50">
        <v>542</v>
      </c>
      <c r="X20" s="20">
        <v>241</v>
      </c>
      <c r="Y20" s="20">
        <v>447</v>
      </c>
      <c r="Z20" s="34">
        <v>688</v>
      </c>
      <c r="AA20" s="20">
        <v>70</v>
      </c>
      <c r="AB20" s="20">
        <v>179</v>
      </c>
      <c r="AC20" s="34">
        <f t="shared" si="0"/>
        <v>249</v>
      </c>
    </row>
    <row r="21" spans="1:29">
      <c r="A21" s="112" t="s">
        <v>29</v>
      </c>
      <c r="B21" s="113"/>
      <c r="C21" s="20">
        <v>31</v>
      </c>
      <c r="D21" s="20">
        <v>32</v>
      </c>
      <c r="E21" s="20">
        <v>63</v>
      </c>
      <c r="F21" s="20">
        <v>24</v>
      </c>
      <c r="G21" s="20">
        <v>41</v>
      </c>
      <c r="H21" s="20">
        <v>65</v>
      </c>
      <c r="I21" s="20">
        <v>32</v>
      </c>
      <c r="J21" s="20">
        <v>46</v>
      </c>
      <c r="K21" s="20">
        <v>78</v>
      </c>
      <c r="L21" s="20">
        <v>62</v>
      </c>
      <c r="M21" s="20">
        <v>77</v>
      </c>
      <c r="N21" s="20">
        <v>139</v>
      </c>
      <c r="O21" s="20">
        <v>61</v>
      </c>
      <c r="P21" s="20">
        <v>84</v>
      </c>
      <c r="Q21" s="20">
        <v>145</v>
      </c>
      <c r="R21" s="20">
        <v>75</v>
      </c>
      <c r="S21" s="20">
        <v>121</v>
      </c>
      <c r="T21" s="20">
        <v>196</v>
      </c>
      <c r="U21" s="20">
        <v>124</v>
      </c>
      <c r="V21" s="20">
        <v>222</v>
      </c>
      <c r="W21" s="50">
        <v>346</v>
      </c>
      <c r="X21" s="20">
        <v>148</v>
      </c>
      <c r="Y21" s="20">
        <v>221</v>
      </c>
      <c r="Z21" s="34">
        <v>369</v>
      </c>
      <c r="AA21" s="20">
        <v>41</v>
      </c>
      <c r="AB21" s="20">
        <v>81</v>
      </c>
      <c r="AC21" s="34">
        <f t="shared" si="0"/>
        <v>122</v>
      </c>
    </row>
    <row r="22" spans="1:29">
      <c r="A22" s="112" t="s">
        <v>30</v>
      </c>
      <c r="B22" s="113"/>
      <c r="C22" s="20">
        <v>20</v>
      </c>
      <c r="D22" s="20">
        <v>38</v>
      </c>
      <c r="E22" s="20">
        <v>58</v>
      </c>
      <c r="F22" s="20">
        <v>17</v>
      </c>
      <c r="G22" s="20">
        <v>35</v>
      </c>
      <c r="H22" s="20">
        <v>52</v>
      </c>
      <c r="I22" s="20">
        <v>40</v>
      </c>
      <c r="J22" s="20">
        <v>68</v>
      </c>
      <c r="K22" s="20">
        <v>108</v>
      </c>
      <c r="L22" s="20">
        <v>48</v>
      </c>
      <c r="M22" s="20">
        <v>77</v>
      </c>
      <c r="N22" s="20">
        <v>125</v>
      </c>
      <c r="O22" s="20">
        <v>51</v>
      </c>
      <c r="P22" s="20">
        <v>65</v>
      </c>
      <c r="Q22" s="20">
        <v>116</v>
      </c>
      <c r="R22" s="20">
        <v>57</v>
      </c>
      <c r="S22" s="20">
        <v>136</v>
      </c>
      <c r="T22" s="20">
        <v>193</v>
      </c>
      <c r="U22" s="20">
        <v>96</v>
      </c>
      <c r="V22" s="20">
        <v>212</v>
      </c>
      <c r="W22" s="50">
        <v>308</v>
      </c>
      <c r="X22" s="20">
        <v>124</v>
      </c>
      <c r="Y22" s="20">
        <v>190</v>
      </c>
      <c r="Z22" s="34">
        <v>314</v>
      </c>
      <c r="AA22" s="20">
        <v>33</v>
      </c>
      <c r="AB22" s="20">
        <v>83</v>
      </c>
      <c r="AC22" s="34">
        <f t="shared" si="0"/>
        <v>116</v>
      </c>
    </row>
    <row r="23" spans="1:29">
      <c r="A23" s="112" t="s">
        <v>31</v>
      </c>
      <c r="B23" s="113"/>
      <c r="C23" s="20">
        <v>34</v>
      </c>
      <c r="D23" s="20">
        <v>71</v>
      </c>
      <c r="E23" s="20">
        <v>105</v>
      </c>
      <c r="F23" s="20">
        <v>50</v>
      </c>
      <c r="G23" s="20">
        <v>128</v>
      </c>
      <c r="H23" s="20">
        <v>178</v>
      </c>
      <c r="I23" s="20">
        <v>131</v>
      </c>
      <c r="J23" s="20">
        <v>178</v>
      </c>
      <c r="K23" s="20">
        <v>309</v>
      </c>
      <c r="L23" s="20">
        <v>151</v>
      </c>
      <c r="M23" s="20">
        <v>249</v>
      </c>
      <c r="N23" s="20">
        <v>400</v>
      </c>
      <c r="O23" s="20">
        <v>170</v>
      </c>
      <c r="P23" s="20">
        <v>225</v>
      </c>
      <c r="Q23" s="20">
        <v>395</v>
      </c>
      <c r="R23" s="20">
        <v>195</v>
      </c>
      <c r="S23" s="20">
        <v>317</v>
      </c>
      <c r="T23" s="20">
        <v>512</v>
      </c>
      <c r="U23" s="20">
        <v>317</v>
      </c>
      <c r="V23" s="20">
        <v>569</v>
      </c>
      <c r="W23" s="50">
        <v>886</v>
      </c>
      <c r="X23" s="20">
        <v>343</v>
      </c>
      <c r="Y23" s="20">
        <v>615</v>
      </c>
      <c r="Z23" s="34">
        <v>958</v>
      </c>
      <c r="AA23" s="20">
        <v>141</v>
      </c>
      <c r="AB23" s="20">
        <v>225</v>
      </c>
      <c r="AC23" s="34">
        <f t="shared" si="0"/>
        <v>366</v>
      </c>
    </row>
    <row r="24" spans="1:29">
      <c r="A24" s="112" t="s">
        <v>32</v>
      </c>
      <c r="B24" s="113"/>
      <c r="C24" s="20">
        <v>2</v>
      </c>
      <c r="D24" s="20">
        <v>6</v>
      </c>
      <c r="E24" s="20">
        <v>8</v>
      </c>
      <c r="F24" s="20">
        <v>7</v>
      </c>
      <c r="G24" s="20">
        <v>7</v>
      </c>
      <c r="H24" s="20">
        <v>14</v>
      </c>
      <c r="I24" s="20">
        <v>4</v>
      </c>
      <c r="J24" s="20">
        <v>11</v>
      </c>
      <c r="K24" s="20">
        <v>15</v>
      </c>
      <c r="L24" s="20">
        <v>18</v>
      </c>
      <c r="M24" s="20">
        <v>25</v>
      </c>
      <c r="N24" s="20">
        <v>43</v>
      </c>
      <c r="O24" s="20">
        <v>16</v>
      </c>
      <c r="P24" s="20">
        <v>22</v>
      </c>
      <c r="Q24" s="20">
        <v>38</v>
      </c>
      <c r="R24" s="20">
        <v>16</v>
      </c>
      <c r="S24" s="20">
        <v>27</v>
      </c>
      <c r="T24" s="20">
        <v>43</v>
      </c>
      <c r="U24" s="20">
        <v>47</v>
      </c>
      <c r="V24" s="20">
        <v>69</v>
      </c>
      <c r="W24" s="50">
        <v>116</v>
      </c>
      <c r="X24" s="20">
        <v>51</v>
      </c>
      <c r="Y24" s="20">
        <v>76</v>
      </c>
      <c r="Z24" s="34">
        <v>127</v>
      </c>
      <c r="AA24" s="20">
        <v>13</v>
      </c>
      <c r="AB24" s="20">
        <v>26</v>
      </c>
      <c r="AC24" s="34">
        <f t="shared" si="0"/>
        <v>39</v>
      </c>
    </row>
    <row r="25" spans="1:29">
      <c r="A25" s="112" t="s">
        <v>33</v>
      </c>
      <c r="B25" s="113"/>
      <c r="C25" s="20">
        <v>107</v>
      </c>
      <c r="D25" s="20">
        <v>248</v>
      </c>
      <c r="E25" s="20">
        <v>355</v>
      </c>
      <c r="F25" s="20">
        <v>106</v>
      </c>
      <c r="G25" s="20">
        <v>254</v>
      </c>
      <c r="H25" s="20">
        <v>360</v>
      </c>
      <c r="I25" s="20">
        <v>162</v>
      </c>
      <c r="J25" s="20">
        <v>347</v>
      </c>
      <c r="K25" s="20">
        <v>509</v>
      </c>
      <c r="L25" s="20">
        <v>214</v>
      </c>
      <c r="M25" s="20">
        <v>358</v>
      </c>
      <c r="N25" s="20">
        <v>572</v>
      </c>
      <c r="O25" s="20">
        <v>177</v>
      </c>
      <c r="P25" s="20">
        <v>291</v>
      </c>
      <c r="Q25" s="20">
        <v>468</v>
      </c>
      <c r="R25" s="20">
        <v>232</v>
      </c>
      <c r="S25" s="20">
        <v>497</v>
      </c>
      <c r="T25" s="20">
        <v>729</v>
      </c>
      <c r="U25" s="20">
        <v>399</v>
      </c>
      <c r="V25" s="20">
        <v>824</v>
      </c>
      <c r="W25" s="50">
        <v>1223</v>
      </c>
      <c r="X25" s="20">
        <v>429</v>
      </c>
      <c r="Y25" s="20">
        <v>920</v>
      </c>
      <c r="Z25" s="34">
        <v>1349</v>
      </c>
      <c r="AA25" s="20">
        <v>189</v>
      </c>
      <c r="AB25" s="20">
        <v>330</v>
      </c>
      <c r="AC25" s="34">
        <f t="shared" si="0"/>
        <v>519</v>
      </c>
    </row>
    <row r="26" spans="1:29">
      <c r="A26" s="112" t="s">
        <v>34</v>
      </c>
      <c r="B26" s="113"/>
      <c r="C26" s="20">
        <v>288</v>
      </c>
      <c r="D26" s="20">
        <v>542</v>
      </c>
      <c r="E26" s="20">
        <v>830</v>
      </c>
      <c r="F26" s="20">
        <v>253</v>
      </c>
      <c r="G26" s="20">
        <v>480</v>
      </c>
      <c r="H26" s="20">
        <v>733</v>
      </c>
      <c r="I26" s="20">
        <v>336</v>
      </c>
      <c r="J26" s="20">
        <v>664</v>
      </c>
      <c r="K26" s="20">
        <v>1000</v>
      </c>
      <c r="L26" s="20">
        <v>478</v>
      </c>
      <c r="M26" s="20">
        <v>755</v>
      </c>
      <c r="N26" s="20">
        <v>1233</v>
      </c>
      <c r="O26" s="20">
        <v>360</v>
      </c>
      <c r="P26" s="20">
        <v>576</v>
      </c>
      <c r="Q26" s="20">
        <v>936</v>
      </c>
      <c r="R26" s="20">
        <v>467</v>
      </c>
      <c r="S26" s="20">
        <v>846</v>
      </c>
      <c r="T26" s="20">
        <v>1313</v>
      </c>
      <c r="U26" s="20">
        <v>680</v>
      </c>
      <c r="V26" s="20">
        <v>1468</v>
      </c>
      <c r="W26" s="50">
        <v>2148</v>
      </c>
      <c r="X26" s="20">
        <v>887</v>
      </c>
      <c r="Y26" s="20">
        <v>1846</v>
      </c>
      <c r="Z26" s="34">
        <v>2733</v>
      </c>
      <c r="AA26" s="20">
        <v>249</v>
      </c>
      <c r="AB26" s="20">
        <v>608</v>
      </c>
      <c r="AC26" s="34">
        <f t="shared" si="0"/>
        <v>857</v>
      </c>
    </row>
    <row r="27" spans="1:29">
      <c r="A27" s="112" t="s">
        <v>35</v>
      </c>
      <c r="B27" s="113"/>
      <c r="C27" s="20">
        <v>4</v>
      </c>
      <c r="D27" s="20">
        <v>15</v>
      </c>
      <c r="E27" s="20">
        <v>19</v>
      </c>
      <c r="F27" s="20">
        <v>2</v>
      </c>
      <c r="G27" s="20">
        <v>8</v>
      </c>
      <c r="H27" s="20">
        <v>10</v>
      </c>
      <c r="I27" s="20">
        <v>8</v>
      </c>
      <c r="J27" s="20">
        <v>15</v>
      </c>
      <c r="K27" s="20">
        <v>23</v>
      </c>
      <c r="L27" s="20">
        <v>13</v>
      </c>
      <c r="M27" s="20">
        <v>13</v>
      </c>
      <c r="N27" s="20">
        <v>26</v>
      </c>
      <c r="O27" s="20">
        <v>3</v>
      </c>
      <c r="P27" s="20">
        <v>10</v>
      </c>
      <c r="Q27" s="20">
        <v>13</v>
      </c>
      <c r="R27" s="20">
        <v>4</v>
      </c>
      <c r="S27" s="20">
        <v>7</v>
      </c>
      <c r="T27" s="20">
        <v>11</v>
      </c>
      <c r="U27" s="20">
        <v>4</v>
      </c>
      <c r="V27" s="20">
        <v>4</v>
      </c>
      <c r="W27" s="50">
        <v>8</v>
      </c>
      <c r="X27" s="20">
        <v>7</v>
      </c>
      <c r="Y27" s="20">
        <v>10</v>
      </c>
      <c r="Z27" s="34">
        <v>17</v>
      </c>
      <c r="AA27" s="20">
        <v>0</v>
      </c>
      <c r="AB27" s="20">
        <v>5</v>
      </c>
      <c r="AC27" s="34">
        <f t="shared" si="0"/>
        <v>5</v>
      </c>
    </row>
    <row r="28" spans="1:29" ht="15.95" thickBot="1">
      <c r="A28" s="117" t="s">
        <v>36</v>
      </c>
      <c r="B28" s="118"/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5</v>
      </c>
      <c r="J28" s="37">
        <v>8</v>
      </c>
      <c r="K28" s="37">
        <v>13</v>
      </c>
      <c r="L28" s="37">
        <v>0</v>
      </c>
      <c r="M28" s="37">
        <v>3</v>
      </c>
      <c r="N28" s="37">
        <v>3</v>
      </c>
      <c r="O28" s="37">
        <v>1</v>
      </c>
      <c r="P28" s="37">
        <v>2</v>
      </c>
      <c r="Q28" s="37">
        <v>3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51">
        <v>0</v>
      </c>
      <c r="X28" s="37"/>
      <c r="Y28" s="37">
        <v>1</v>
      </c>
      <c r="Z28" s="38">
        <v>1</v>
      </c>
      <c r="AA28" s="20">
        <v>6</v>
      </c>
      <c r="AB28" s="20">
        <v>3</v>
      </c>
      <c r="AC28" s="34">
        <f t="shared" si="0"/>
        <v>9</v>
      </c>
    </row>
    <row r="29" spans="1:29" ht="15.95" thickBot="1">
      <c r="A29" s="119" t="s">
        <v>37</v>
      </c>
      <c r="B29" s="120"/>
      <c r="C29" s="52">
        <v>1672</v>
      </c>
      <c r="D29" s="52">
        <v>3335</v>
      </c>
      <c r="E29" s="52">
        <v>5007</v>
      </c>
      <c r="F29" s="52">
        <v>1792</v>
      </c>
      <c r="G29" s="52">
        <v>3625</v>
      </c>
      <c r="H29" s="52">
        <v>5417</v>
      </c>
      <c r="I29" s="52">
        <v>2991</v>
      </c>
      <c r="J29" s="52">
        <v>5451</v>
      </c>
      <c r="K29" s="52">
        <v>8442</v>
      </c>
      <c r="L29" s="52">
        <v>4074</v>
      </c>
      <c r="M29" s="52">
        <v>6448</v>
      </c>
      <c r="N29" s="52">
        <v>10522</v>
      </c>
      <c r="O29" s="52">
        <v>3909</v>
      </c>
      <c r="P29" s="52">
        <v>6323</v>
      </c>
      <c r="Q29" s="52">
        <v>10232</v>
      </c>
      <c r="R29" s="52">
        <v>5178</v>
      </c>
      <c r="S29" s="52">
        <v>10106</v>
      </c>
      <c r="T29" s="52">
        <v>15284</v>
      </c>
      <c r="U29" s="52">
        <v>8272</v>
      </c>
      <c r="V29" s="52">
        <v>16343</v>
      </c>
      <c r="W29" s="52">
        <v>24615</v>
      </c>
      <c r="X29" s="52">
        <v>9615</v>
      </c>
      <c r="Y29" s="52">
        <v>18417</v>
      </c>
      <c r="Z29" s="53">
        <v>28032</v>
      </c>
      <c r="AA29" s="54">
        <f t="shared" ref="AA29:AC29" si="1">SUM(AA8:AA28)</f>
        <v>3555</v>
      </c>
      <c r="AB29" s="54">
        <f t="shared" si="1"/>
        <v>6980</v>
      </c>
      <c r="AC29" s="55">
        <f t="shared" si="1"/>
        <v>10535</v>
      </c>
    </row>
    <row r="30" spans="1:29" ht="24.75" customHeight="1" thickBot="1">
      <c r="A30" s="121" t="s">
        <v>38</v>
      </c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3"/>
    </row>
    <row r="31" spans="1:29" ht="15.95" thickBot="1"/>
    <row r="32" spans="1:29" ht="27.75" customHeight="1" thickBot="1">
      <c r="A32" s="124" t="s">
        <v>39</v>
      </c>
      <c r="B32" s="125"/>
      <c r="C32" s="125"/>
      <c r="D32" s="125"/>
      <c r="E32" s="125"/>
      <c r="F32" s="125"/>
      <c r="G32" s="125"/>
      <c r="H32" s="126"/>
      <c r="U32" s="56">
        <f>+U29/W29</f>
        <v>0.33605525086329474</v>
      </c>
      <c r="V32" s="56">
        <f>+V29/W29</f>
        <v>0.66394474913670531</v>
      </c>
    </row>
    <row r="33" spans="1:11" ht="33.950000000000003">
      <c r="A33" s="57" t="s">
        <v>40</v>
      </c>
      <c r="B33" s="58" t="s">
        <v>41</v>
      </c>
      <c r="C33" s="58" t="s">
        <v>42</v>
      </c>
      <c r="D33" s="58" t="s">
        <v>43</v>
      </c>
      <c r="E33" s="58" t="s">
        <v>44</v>
      </c>
      <c r="F33" s="58" t="s">
        <v>45</v>
      </c>
      <c r="G33" s="58" t="s">
        <v>46</v>
      </c>
      <c r="H33" s="59" t="s">
        <v>47</v>
      </c>
    </row>
    <row r="34" spans="1:11" ht="15.95">
      <c r="A34" s="60">
        <v>2016</v>
      </c>
      <c r="B34" s="61">
        <v>13</v>
      </c>
      <c r="C34" s="61">
        <v>490</v>
      </c>
      <c r="D34" s="61">
        <v>2065</v>
      </c>
      <c r="E34" s="61">
        <v>880</v>
      </c>
      <c r="F34" s="61">
        <v>1318</v>
      </c>
      <c r="G34" s="61">
        <v>241</v>
      </c>
      <c r="H34" s="62">
        <v>5007</v>
      </c>
    </row>
    <row r="35" spans="1:11" ht="15.95">
      <c r="A35" s="60">
        <v>2017</v>
      </c>
      <c r="B35" s="61">
        <v>15</v>
      </c>
      <c r="C35" s="61">
        <v>784</v>
      </c>
      <c r="D35" s="61">
        <v>2530</v>
      </c>
      <c r="E35" s="61">
        <v>837</v>
      </c>
      <c r="F35" s="61">
        <v>1080</v>
      </c>
      <c r="G35" s="61">
        <v>171</v>
      </c>
      <c r="H35" s="62">
        <v>5417</v>
      </c>
    </row>
    <row r="36" spans="1:11" ht="15.95">
      <c r="A36" s="60">
        <v>2018</v>
      </c>
      <c r="B36" s="61">
        <v>17</v>
      </c>
      <c r="C36" s="61">
        <v>1178</v>
      </c>
      <c r="D36" s="61">
        <v>3589</v>
      </c>
      <c r="E36" s="61">
        <v>1694</v>
      </c>
      <c r="F36" s="61">
        <v>1704</v>
      </c>
      <c r="G36" s="61">
        <v>260</v>
      </c>
      <c r="H36" s="62">
        <v>8442</v>
      </c>
    </row>
    <row r="37" spans="1:11" ht="15.95">
      <c r="A37" s="60">
        <v>2019</v>
      </c>
      <c r="B37" s="61">
        <v>36</v>
      </c>
      <c r="C37" s="61">
        <v>1583</v>
      </c>
      <c r="D37" s="61">
        <v>3732</v>
      </c>
      <c r="E37" s="61">
        <v>2592</v>
      </c>
      <c r="F37" s="61">
        <v>2291</v>
      </c>
      <c r="G37" s="61">
        <v>288</v>
      </c>
      <c r="H37" s="62">
        <v>10522</v>
      </c>
    </row>
    <row r="38" spans="1:11" ht="15.95">
      <c r="A38" s="60">
        <v>2020</v>
      </c>
      <c r="B38" s="61">
        <v>38</v>
      </c>
      <c r="C38" s="61">
        <v>850</v>
      </c>
      <c r="D38" s="61">
        <v>2947</v>
      </c>
      <c r="E38" s="61">
        <v>3465</v>
      </c>
      <c r="F38" s="61">
        <v>2583</v>
      </c>
      <c r="G38" s="61">
        <v>349</v>
      </c>
      <c r="H38" s="62">
        <v>10232</v>
      </c>
    </row>
    <row r="39" spans="1:11" ht="15.95">
      <c r="A39" s="60">
        <v>2021</v>
      </c>
      <c r="B39" s="61">
        <v>30</v>
      </c>
      <c r="C39" s="61">
        <v>903</v>
      </c>
      <c r="D39" s="61">
        <v>5167</v>
      </c>
      <c r="E39" s="61">
        <v>5088</v>
      </c>
      <c r="F39" s="61">
        <v>3666</v>
      </c>
      <c r="G39" s="61">
        <v>430</v>
      </c>
      <c r="H39" s="62">
        <v>15284</v>
      </c>
    </row>
    <row r="40" spans="1:11" ht="15.95">
      <c r="A40" s="60">
        <v>2022</v>
      </c>
      <c r="B40" s="61">
        <v>23</v>
      </c>
      <c r="C40" s="61">
        <v>2055</v>
      </c>
      <c r="D40" s="61">
        <v>9255</v>
      </c>
      <c r="E40" s="61">
        <v>7380</v>
      </c>
      <c r="F40" s="61">
        <v>5158</v>
      </c>
      <c r="G40" s="61">
        <v>744</v>
      </c>
      <c r="H40" s="62">
        <v>24615</v>
      </c>
      <c r="J40" s="63"/>
      <c r="K40" s="63"/>
    </row>
    <row r="41" spans="1:11" ht="15.95">
      <c r="A41" s="60" t="s">
        <v>10</v>
      </c>
      <c r="B41" s="61">
        <v>29</v>
      </c>
      <c r="C41" s="61">
        <v>2288</v>
      </c>
      <c r="D41" s="61">
        <v>9236</v>
      </c>
      <c r="E41" s="61">
        <v>8779</v>
      </c>
      <c r="F41" s="61">
        <v>6816</v>
      </c>
      <c r="G41" s="61">
        <v>884</v>
      </c>
      <c r="H41" s="62">
        <f>SUM(B41:G41)</f>
        <v>28032</v>
      </c>
    </row>
    <row r="42" spans="1:11" ht="17.100000000000001" thickBot="1">
      <c r="A42" s="60" t="s">
        <v>12</v>
      </c>
      <c r="B42" s="61">
        <v>20</v>
      </c>
      <c r="C42" s="61">
        <v>879</v>
      </c>
      <c r="D42" s="61">
        <v>3009</v>
      </c>
      <c r="E42" s="61">
        <v>3195</v>
      </c>
      <c r="F42" s="61">
        <v>3033</v>
      </c>
      <c r="G42" s="61">
        <v>399</v>
      </c>
      <c r="H42" s="62">
        <f>SUM(B42:G42)</f>
        <v>10535</v>
      </c>
    </row>
    <row r="43" spans="1:11" ht="15.95" thickBot="1">
      <c r="A43" s="114" t="s">
        <v>38</v>
      </c>
      <c r="B43" s="115"/>
      <c r="C43" s="115"/>
      <c r="D43" s="115"/>
      <c r="E43" s="115"/>
      <c r="F43" s="115"/>
      <c r="G43" s="115"/>
      <c r="H43" s="116"/>
    </row>
    <row r="46" spans="1:11">
      <c r="I46" s="56"/>
    </row>
    <row r="50" spans="24:26">
      <c r="X50" s="30" t="s">
        <v>16</v>
      </c>
      <c r="Y50" s="32">
        <v>1375</v>
      </c>
      <c r="Z50" s="63">
        <f>Y50/$Y$71</f>
        <v>4.9051084474885848E-2</v>
      </c>
    </row>
    <row r="51" spans="24:26">
      <c r="X51" s="33" t="s">
        <v>23</v>
      </c>
      <c r="Y51" s="34">
        <v>4034</v>
      </c>
      <c r="Z51" s="63">
        <f>Y51/$Y$71</f>
        <v>0.14390696347031964</v>
      </c>
    </row>
    <row r="52" spans="24:26">
      <c r="X52" s="33" t="s">
        <v>26</v>
      </c>
      <c r="Y52" s="34">
        <v>3645</v>
      </c>
      <c r="Z52" s="63">
        <f>Y52/$Y$71</f>
        <v>0.13002996575342465</v>
      </c>
    </row>
    <row r="53" spans="24:26">
      <c r="X53" s="33" t="s">
        <v>22</v>
      </c>
      <c r="Y53" s="34">
        <v>2973</v>
      </c>
      <c r="Z53" s="63">
        <f>Y53/$Y$71</f>
        <v>0.10605736301369863</v>
      </c>
    </row>
    <row r="54" spans="24:26">
      <c r="X54" s="33" t="s">
        <v>34</v>
      </c>
      <c r="Y54" s="34">
        <v>2733</v>
      </c>
      <c r="Z54" s="63">
        <f>Y54/$Y$71</f>
        <v>9.7495719178082196E-2</v>
      </c>
    </row>
    <row r="55" spans="24:26">
      <c r="X55" s="33" t="s">
        <v>25</v>
      </c>
      <c r="Y55" s="34">
        <v>2714</v>
      </c>
      <c r="Z55" s="63">
        <f>Y55/$Y$71</f>
        <v>9.6817922374429224E-2</v>
      </c>
    </row>
    <row r="56" spans="24:26">
      <c r="X56" s="33" t="s">
        <v>20</v>
      </c>
      <c r="Y56" s="34">
        <v>1724</v>
      </c>
      <c r="Z56" s="63">
        <f>Y56/$Y$71</f>
        <v>6.1501141552511414E-2</v>
      </c>
    </row>
    <row r="57" spans="24:26">
      <c r="X57" s="33" t="s">
        <v>19</v>
      </c>
      <c r="Y57" s="34">
        <v>1456</v>
      </c>
      <c r="Z57" s="63">
        <f>Y57/$Y$71</f>
        <v>5.194063926940639E-2</v>
      </c>
    </row>
    <row r="58" spans="24:26">
      <c r="X58" s="33" t="s">
        <v>33</v>
      </c>
      <c r="Y58" s="34">
        <v>1349</v>
      </c>
      <c r="Z58" s="63">
        <f>Y58/$Y$71</f>
        <v>4.8123573059360727E-2</v>
      </c>
    </row>
    <row r="59" spans="24:26">
      <c r="X59" s="33" t="s">
        <v>24</v>
      </c>
      <c r="Y59" s="34">
        <v>1339</v>
      </c>
      <c r="Z59" s="63">
        <f>Y59/$Y$71</f>
        <v>4.7766837899543377E-2</v>
      </c>
    </row>
    <row r="60" spans="24:26">
      <c r="X60" s="33" t="s">
        <v>31</v>
      </c>
      <c r="Y60" s="34">
        <v>958</v>
      </c>
      <c r="Z60" s="63">
        <f>Y60/$Y$71</f>
        <v>3.4175228310502286E-2</v>
      </c>
    </row>
    <row r="61" spans="24:26">
      <c r="X61" s="33" t="s">
        <v>21</v>
      </c>
      <c r="Y61" s="34">
        <v>751</v>
      </c>
      <c r="Z61" s="63">
        <f>Y61/$Y$71</f>
        <v>2.6790810502283106E-2</v>
      </c>
    </row>
    <row r="62" spans="24:26">
      <c r="X62" s="33" t="s">
        <v>28</v>
      </c>
      <c r="Y62" s="34">
        <v>688</v>
      </c>
      <c r="Z62" s="63">
        <f>Y62/$Y$71</f>
        <v>2.4543378995433789E-2</v>
      </c>
    </row>
    <row r="63" spans="24:26">
      <c r="X63" s="33" t="s">
        <v>27</v>
      </c>
      <c r="Y63" s="34">
        <v>533</v>
      </c>
      <c r="Z63" s="63">
        <f>Y63/$Y$71</f>
        <v>1.9013984018264839E-2</v>
      </c>
    </row>
    <row r="64" spans="24:26">
      <c r="X64" s="33" t="s">
        <v>18</v>
      </c>
      <c r="Y64" s="34">
        <v>490</v>
      </c>
      <c r="Z64" s="63">
        <f>Y64/$Y$71</f>
        <v>1.748002283105023E-2</v>
      </c>
    </row>
    <row r="65" spans="24:26">
      <c r="X65" s="33" t="s">
        <v>17</v>
      </c>
      <c r="Y65" s="34">
        <v>442</v>
      </c>
      <c r="Z65" s="63">
        <f>Y65/$Y$71</f>
        <v>1.5767694063926942E-2</v>
      </c>
    </row>
    <row r="66" spans="24:26">
      <c r="X66" s="33" t="s">
        <v>29</v>
      </c>
      <c r="Y66" s="34">
        <v>369</v>
      </c>
      <c r="Z66" s="63">
        <f>Y66/$Y$71</f>
        <v>1.3163527397260275E-2</v>
      </c>
    </row>
    <row r="67" spans="24:26">
      <c r="X67" s="33" t="s">
        <v>30</v>
      </c>
      <c r="Y67" s="34">
        <v>314</v>
      </c>
      <c r="Z67" s="63">
        <f>Y67/$Y$71</f>
        <v>1.120148401826484E-2</v>
      </c>
    </row>
    <row r="68" spans="24:26">
      <c r="X68" s="33" t="s">
        <v>32</v>
      </c>
      <c r="Y68" s="34">
        <v>127</v>
      </c>
      <c r="Z68" s="63">
        <f>Y68/$Y$71</f>
        <v>4.5305365296803655E-3</v>
      </c>
    </row>
    <row r="69" spans="24:26">
      <c r="X69" s="33" t="s">
        <v>35</v>
      </c>
      <c r="Y69" s="34">
        <v>17</v>
      </c>
      <c r="Z69" s="63">
        <f>Y69/$Y$71</f>
        <v>6.0644977168949768E-4</v>
      </c>
    </row>
    <row r="70" spans="24:26">
      <c r="X70" s="36" t="s">
        <v>36</v>
      </c>
      <c r="Y70" s="38">
        <v>1</v>
      </c>
      <c r="Z70" s="63">
        <f>Y70/$Y$71</f>
        <v>3.5673515981735158E-5</v>
      </c>
    </row>
    <row r="71" spans="24:26">
      <c r="Y71" s="1">
        <f>SUM(Y50:Y70)</f>
        <v>28032</v>
      </c>
    </row>
  </sheetData>
  <sortState xmlns:xlrd2="http://schemas.microsoft.com/office/spreadsheetml/2017/richdata2" ref="X51:Z71">
    <sortCondition descending="1" ref="Z50:Z71"/>
  </sortState>
  <mergeCells count="46">
    <mergeCell ref="A43:H43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AC30"/>
    <mergeCell ref="A32:H32"/>
    <mergeCell ref="AC6:AC7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N6:N7"/>
    <mergeCell ref="O6:P6"/>
    <mergeCell ref="Q6:Q7"/>
    <mergeCell ref="R6:S6"/>
    <mergeCell ref="T6:T7"/>
    <mergeCell ref="U6:V6"/>
    <mergeCell ref="B2:Z2"/>
    <mergeCell ref="A5:AC5"/>
    <mergeCell ref="A6:B7"/>
    <mergeCell ref="C6:D6"/>
    <mergeCell ref="E6:E7"/>
    <mergeCell ref="F6:G6"/>
    <mergeCell ref="H6:H7"/>
    <mergeCell ref="I6:J6"/>
    <mergeCell ref="K6:K7"/>
    <mergeCell ref="L6:M6"/>
    <mergeCell ref="W6:W7"/>
    <mergeCell ref="X6:Y6"/>
    <mergeCell ref="Z6:Z7"/>
    <mergeCell ref="AA6:AB6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34998626667073579"/>
  </sheetPr>
  <dimension ref="A1:CH47"/>
  <sheetViews>
    <sheetView topLeftCell="A16" zoomScale="90" zoomScaleNormal="90" workbookViewId="0">
      <pane xSplit="1" topLeftCell="N1" activePane="topRight" state="frozen"/>
      <selection pane="topRight" activeCell="A47" sqref="A47:AB47"/>
    </sheetView>
  </sheetViews>
  <sheetFormatPr defaultColWidth="13" defaultRowHeight="15"/>
  <cols>
    <col min="1" max="1" width="26.7109375" style="1" customWidth="1"/>
    <col min="2" max="9" width="12.42578125" style="1" customWidth="1"/>
    <col min="10" max="10" width="16.140625" style="1" customWidth="1"/>
    <col min="11" max="11" width="18.140625" style="1" customWidth="1"/>
    <col min="12" max="30" width="12.42578125" style="1" customWidth="1"/>
    <col min="31" max="33" width="13.42578125" style="1" bestFit="1" customWidth="1"/>
    <col min="34" max="39" width="12.42578125" style="1" customWidth="1"/>
    <col min="40" max="42" width="13.42578125" style="1" bestFit="1" customWidth="1"/>
    <col min="43" max="48" width="12.42578125" style="1" customWidth="1"/>
    <col min="49" max="51" width="13.42578125" style="1" bestFit="1" customWidth="1"/>
    <col min="52" max="57" width="12.42578125" style="1" customWidth="1"/>
    <col min="58" max="60" width="13.42578125" style="1" bestFit="1" customWidth="1"/>
    <col min="61" max="64" width="12.42578125" style="1" customWidth="1"/>
    <col min="65" max="66" width="13" style="1"/>
    <col min="67" max="68" width="13.42578125" style="1" bestFit="1" customWidth="1"/>
    <col min="69" max="69" width="13.42578125" style="1" customWidth="1"/>
    <col min="70" max="16384" width="13" style="1"/>
  </cols>
  <sheetData>
    <row r="1" spans="1:86" ht="15.95" thickBot="1"/>
    <row r="2" spans="1:86" ht="18.75" customHeight="1">
      <c r="B2" s="127" t="s">
        <v>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9"/>
    </row>
    <row r="3" spans="1:86" ht="22.5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2"/>
    </row>
    <row r="4" spans="1:86">
      <c r="B4" s="130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2"/>
    </row>
    <row r="5" spans="1:86" ht="51" customHeight="1" thickBot="1">
      <c r="B5" s="133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5"/>
    </row>
    <row r="8" spans="1:86" s="15" customFormat="1" ht="16.5" customHeight="1" thickBot="1">
      <c r="A8" s="1"/>
      <c r="B8" s="2"/>
      <c r="C8" s="3"/>
      <c r="D8" s="4"/>
      <c r="E8" s="5"/>
      <c r="F8" s="3"/>
      <c r="G8" s="4"/>
      <c r="H8" s="4"/>
      <c r="I8" s="3"/>
      <c r="J8" s="4"/>
      <c r="K8" s="4"/>
      <c r="L8" s="4"/>
      <c r="M8" s="4"/>
      <c r="N8" s="4"/>
      <c r="O8" s="4"/>
      <c r="P8" s="3"/>
      <c r="Q8" s="3"/>
      <c r="R8" s="3"/>
      <c r="S8" s="6"/>
      <c r="T8" s="6"/>
      <c r="U8" s="7"/>
      <c r="V8" s="4"/>
      <c r="W8" s="4"/>
      <c r="X8" s="4"/>
      <c r="Y8" s="3"/>
      <c r="Z8" s="3"/>
      <c r="AA8" s="3"/>
      <c r="AB8" s="8"/>
      <c r="AC8" s="8"/>
      <c r="AD8" s="8"/>
      <c r="AE8" s="9"/>
      <c r="AF8" s="9"/>
      <c r="AG8" s="9"/>
      <c r="AH8" s="10"/>
      <c r="AI8" s="10"/>
      <c r="AJ8" s="10"/>
      <c r="AK8" s="6"/>
      <c r="AL8" s="4"/>
      <c r="AM8" s="11"/>
      <c r="AN8" s="9"/>
      <c r="AO8" s="9"/>
      <c r="AP8" s="9"/>
      <c r="AQ8" s="10"/>
      <c r="AR8" s="10"/>
      <c r="AS8" s="10"/>
      <c r="AT8" s="12"/>
      <c r="AU8" s="12"/>
      <c r="AV8" s="12"/>
      <c r="AW8" s="9"/>
      <c r="AX8" s="9"/>
      <c r="AY8" s="9"/>
      <c r="AZ8" s="3"/>
      <c r="BA8" s="3"/>
      <c r="BB8" s="3"/>
      <c r="BC8" s="12"/>
      <c r="BD8" s="12"/>
      <c r="BE8" s="12"/>
      <c r="BF8" s="9"/>
      <c r="BG8" s="9"/>
      <c r="BH8" s="9"/>
      <c r="BI8" s="3"/>
      <c r="BJ8" s="3"/>
      <c r="BK8" s="3"/>
      <c r="BL8" s="12"/>
      <c r="BM8" s="12"/>
      <c r="BN8" s="12"/>
      <c r="BO8" s="9"/>
      <c r="BP8" s="9"/>
      <c r="BQ8" s="9"/>
      <c r="BR8" s="3"/>
      <c r="BS8" s="3"/>
      <c r="BT8" s="3"/>
      <c r="BU8" s="12"/>
      <c r="BV8" s="12"/>
      <c r="BW8" s="12"/>
      <c r="BX8" s="9"/>
      <c r="BY8" s="9"/>
      <c r="BZ8" s="9"/>
      <c r="CA8" s="3"/>
      <c r="CB8" s="3"/>
      <c r="CC8" s="3"/>
      <c r="CD8" s="13"/>
      <c r="CE8" s="13"/>
      <c r="CF8" s="13"/>
      <c r="CG8" s="14"/>
    </row>
    <row r="9" spans="1:86" s="16" customFormat="1" ht="57.75" customHeight="1" thickBot="1">
      <c r="A9" s="101" t="s">
        <v>48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3"/>
      <c r="AD9" s="8"/>
      <c r="AE9" s="9"/>
      <c r="AF9" s="9"/>
      <c r="AG9" s="9"/>
      <c r="AH9" s="10"/>
      <c r="AI9" s="10"/>
      <c r="AJ9" s="10"/>
      <c r="AK9" s="6"/>
      <c r="AL9" s="4"/>
      <c r="AM9" s="11"/>
      <c r="AN9" s="9"/>
      <c r="AO9" s="9"/>
      <c r="AP9" s="9"/>
      <c r="AQ9" s="10"/>
      <c r="AR9" s="10"/>
      <c r="AS9" s="10"/>
      <c r="AT9" s="12"/>
      <c r="AU9" s="12"/>
      <c r="AV9" s="12"/>
      <c r="AW9" s="9"/>
      <c r="AX9" s="9"/>
      <c r="AY9" s="9"/>
      <c r="AZ9" s="3"/>
      <c r="BA9" s="3"/>
      <c r="BB9" s="3"/>
      <c r="BC9" s="12"/>
      <c r="BD9" s="12"/>
      <c r="BE9" s="12"/>
      <c r="BF9" s="9"/>
      <c r="BG9" s="9"/>
      <c r="BH9" s="9"/>
      <c r="BI9" s="3"/>
      <c r="BJ9" s="3"/>
      <c r="BK9" s="3"/>
      <c r="BL9" s="12"/>
      <c r="BM9" s="12"/>
      <c r="BN9" s="12"/>
      <c r="BO9" s="9"/>
      <c r="BP9" s="9"/>
      <c r="BQ9" s="9"/>
      <c r="BR9" s="3"/>
      <c r="BS9" s="3"/>
      <c r="BT9" s="3"/>
      <c r="BU9" s="12"/>
      <c r="BV9" s="12"/>
      <c r="BW9" s="12"/>
      <c r="BX9" s="9"/>
      <c r="BY9" s="9"/>
      <c r="BZ9" s="9"/>
      <c r="CA9" s="3"/>
      <c r="CB9" s="3"/>
      <c r="CC9" s="3"/>
      <c r="CD9" s="13"/>
      <c r="CE9" s="13"/>
      <c r="CF9" s="13"/>
      <c r="CG9" s="14"/>
      <c r="CH9" s="15"/>
    </row>
    <row r="10" spans="1:86" s="16" customFormat="1" ht="16.5" customHeight="1">
      <c r="A10" s="136" t="s">
        <v>2</v>
      </c>
      <c r="B10" s="137"/>
      <c r="C10" s="140">
        <v>2016</v>
      </c>
      <c r="D10" s="140"/>
      <c r="E10" s="141" t="s">
        <v>3</v>
      </c>
      <c r="F10" s="140">
        <v>2017</v>
      </c>
      <c r="G10" s="140"/>
      <c r="H10" s="141" t="s">
        <v>4</v>
      </c>
      <c r="I10" s="140">
        <v>2018</v>
      </c>
      <c r="J10" s="140"/>
      <c r="K10" s="141" t="s">
        <v>5</v>
      </c>
      <c r="L10" s="140">
        <v>2019</v>
      </c>
      <c r="M10" s="140"/>
      <c r="N10" s="141" t="s">
        <v>6</v>
      </c>
      <c r="O10" s="140">
        <v>2020</v>
      </c>
      <c r="P10" s="140"/>
      <c r="Q10" s="141" t="s">
        <v>7</v>
      </c>
      <c r="R10" s="140">
        <v>2021</v>
      </c>
      <c r="S10" s="140"/>
      <c r="T10" s="141" t="s">
        <v>8</v>
      </c>
      <c r="U10" s="140">
        <v>2022</v>
      </c>
      <c r="V10" s="140"/>
      <c r="W10" s="141" t="s">
        <v>9</v>
      </c>
      <c r="X10" s="140">
        <v>2023</v>
      </c>
      <c r="Y10" s="140"/>
      <c r="Z10" s="143" t="s">
        <v>11</v>
      </c>
      <c r="AA10" s="140">
        <v>2024</v>
      </c>
      <c r="AB10" s="140"/>
      <c r="AC10" s="143" t="s">
        <v>13</v>
      </c>
      <c r="AD10" s="8"/>
      <c r="AE10" s="9"/>
      <c r="AF10" s="9"/>
      <c r="AG10" s="9"/>
      <c r="AH10" s="10"/>
      <c r="AI10" s="10"/>
      <c r="AJ10" s="10"/>
      <c r="AK10" s="6"/>
      <c r="AL10" s="4"/>
      <c r="AM10" s="11"/>
      <c r="AN10" s="9"/>
      <c r="AO10" s="9"/>
      <c r="AP10" s="9"/>
      <c r="AQ10" s="10"/>
      <c r="AR10" s="10"/>
      <c r="AS10" s="10"/>
      <c r="AT10" s="12"/>
      <c r="AU10" s="12"/>
      <c r="AV10" s="12"/>
      <c r="AW10" s="9"/>
      <c r="AX10" s="9"/>
      <c r="AY10" s="9"/>
      <c r="AZ10" s="3"/>
      <c r="BA10" s="3"/>
      <c r="BB10" s="3"/>
      <c r="BC10" s="12"/>
      <c r="BD10" s="12"/>
      <c r="BE10" s="12"/>
      <c r="BF10" s="9"/>
      <c r="BG10" s="9"/>
      <c r="BH10" s="9"/>
      <c r="BI10" s="3"/>
      <c r="BJ10" s="3"/>
      <c r="BK10" s="3"/>
      <c r="BL10" s="12"/>
      <c r="BM10" s="12"/>
      <c r="BN10" s="12"/>
      <c r="BO10" s="9"/>
      <c r="BP10" s="9"/>
      <c r="BQ10" s="9"/>
      <c r="BR10" s="3"/>
      <c r="BS10" s="3"/>
      <c r="BT10" s="3"/>
      <c r="BU10" s="12"/>
      <c r="BV10" s="12"/>
      <c r="BW10" s="12"/>
      <c r="BX10" s="9"/>
      <c r="BY10" s="9"/>
      <c r="BZ10" s="9"/>
      <c r="CA10" s="3"/>
      <c r="CB10" s="3"/>
      <c r="CC10" s="3"/>
      <c r="CD10" s="13"/>
      <c r="CE10" s="13"/>
      <c r="CF10" s="13"/>
      <c r="CG10" s="14"/>
      <c r="CH10" s="15"/>
    </row>
    <row r="11" spans="1:86" s="16" customFormat="1" ht="16.5" customHeight="1" thickBot="1">
      <c r="A11" s="138"/>
      <c r="B11" s="139"/>
      <c r="C11" s="17" t="s">
        <v>14</v>
      </c>
      <c r="D11" s="18" t="s">
        <v>15</v>
      </c>
      <c r="E11" s="142"/>
      <c r="F11" s="17" t="s">
        <v>14</v>
      </c>
      <c r="G11" s="18" t="s">
        <v>15</v>
      </c>
      <c r="H11" s="142"/>
      <c r="I11" s="17" t="s">
        <v>14</v>
      </c>
      <c r="J11" s="18" t="s">
        <v>15</v>
      </c>
      <c r="K11" s="142"/>
      <c r="L11" s="17" t="s">
        <v>14</v>
      </c>
      <c r="M11" s="18" t="s">
        <v>15</v>
      </c>
      <c r="N11" s="142"/>
      <c r="O11" s="17" t="s">
        <v>14</v>
      </c>
      <c r="P11" s="18" t="s">
        <v>15</v>
      </c>
      <c r="Q11" s="142"/>
      <c r="R11" s="17" t="s">
        <v>14</v>
      </c>
      <c r="S11" s="18" t="s">
        <v>15</v>
      </c>
      <c r="T11" s="142"/>
      <c r="U11" s="17" t="s">
        <v>14</v>
      </c>
      <c r="V11" s="18" t="s">
        <v>15</v>
      </c>
      <c r="W11" s="142"/>
      <c r="X11" s="17" t="s">
        <v>14</v>
      </c>
      <c r="Y11" s="18" t="s">
        <v>15</v>
      </c>
      <c r="Z11" s="144"/>
      <c r="AA11" s="17" t="s">
        <v>14</v>
      </c>
      <c r="AB11" s="18" t="s">
        <v>15</v>
      </c>
      <c r="AC11" s="144"/>
      <c r="AD11" s="8"/>
      <c r="AE11" s="9"/>
      <c r="AF11" s="9"/>
      <c r="AG11" s="9"/>
      <c r="AH11" s="10"/>
      <c r="AI11" s="10"/>
      <c r="AJ11" s="10"/>
      <c r="AK11" s="6"/>
      <c r="AL11" s="4"/>
      <c r="AM11" s="11"/>
      <c r="AN11" s="9"/>
      <c r="AO11" s="9"/>
      <c r="AP11" s="9"/>
      <c r="AQ11" s="10"/>
      <c r="AR11" s="10"/>
      <c r="AS11" s="10"/>
      <c r="AT11" s="12"/>
      <c r="AU11" s="12"/>
      <c r="AV11" s="12"/>
      <c r="AW11" s="9"/>
      <c r="AX11" s="9"/>
      <c r="AY11" s="9"/>
      <c r="AZ11" s="3"/>
      <c r="BA11" s="3"/>
      <c r="BB11" s="3"/>
      <c r="BC11" s="12"/>
      <c r="BD11" s="12"/>
      <c r="BE11" s="12"/>
      <c r="BF11" s="9"/>
      <c r="BG11" s="9"/>
      <c r="BH11" s="9"/>
      <c r="BI11" s="3"/>
      <c r="BJ11" s="3"/>
      <c r="BK11" s="3"/>
      <c r="BL11" s="12"/>
      <c r="BM11" s="12"/>
      <c r="BN11" s="12"/>
      <c r="BO11" s="9"/>
      <c r="BP11" s="9"/>
      <c r="BQ11" s="9"/>
      <c r="BR11" s="3"/>
      <c r="BS11" s="3"/>
      <c r="BT11" s="3"/>
      <c r="BU11" s="12"/>
      <c r="BV11" s="12"/>
      <c r="BW11" s="12"/>
      <c r="BX11" s="9"/>
      <c r="BY11" s="9"/>
      <c r="BZ11" s="9"/>
      <c r="CA11" s="3"/>
      <c r="CB11" s="3"/>
      <c r="CC11" s="3"/>
      <c r="CD11" s="13"/>
      <c r="CE11" s="13"/>
      <c r="CF11" s="13"/>
      <c r="CG11" s="14"/>
      <c r="CH11" s="15"/>
    </row>
    <row r="12" spans="1:86" s="16" customFormat="1" ht="16.5" customHeight="1">
      <c r="A12" s="109" t="s">
        <v>16</v>
      </c>
      <c r="B12" s="109"/>
      <c r="C12" s="19">
        <v>56</v>
      </c>
      <c r="D12" s="19">
        <v>114</v>
      </c>
      <c r="E12" s="19">
        <v>170</v>
      </c>
      <c r="F12" s="19">
        <v>73</v>
      </c>
      <c r="G12" s="19">
        <v>150</v>
      </c>
      <c r="H12" s="19">
        <v>223</v>
      </c>
      <c r="I12" s="19">
        <v>58</v>
      </c>
      <c r="J12" s="19">
        <v>168</v>
      </c>
      <c r="K12" s="19">
        <v>226</v>
      </c>
      <c r="L12" s="19">
        <v>51</v>
      </c>
      <c r="M12" s="19">
        <v>99</v>
      </c>
      <c r="N12" s="19">
        <v>150</v>
      </c>
      <c r="O12" s="19">
        <v>62</v>
      </c>
      <c r="P12" s="19">
        <v>115</v>
      </c>
      <c r="Q12" s="19">
        <v>177</v>
      </c>
      <c r="R12" s="19">
        <v>147</v>
      </c>
      <c r="S12" s="19">
        <v>313</v>
      </c>
      <c r="T12" s="19">
        <v>460</v>
      </c>
      <c r="U12" s="19">
        <v>189</v>
      </c>
      <c r="V12" s="19">
        <v>402</v>
      </c>
      <c r="W12" s="19">
        <v>591</v>
      </c>
      <c r="X12" s="19">
        <v>143</v>
      </c>
      <c r="Y12" s="19">
        <v>362</v>
      </c>
      <c r="Z12" s="19">
        <v>505</v>
      </c>
      <c r="AA12" s="20">
        <v>58</v>
      </c>
      <c r="AB12" s="20">
        <v>111</v>
      </c>
      <c r="AC12" s="20">
        <f t="shared" ref="AC12:AC33" si="0">SUM(AA12:AB12)</f>
        <v>169</v>
      </c>
      <c r="AD12" s="93">
        <f>Z12/$Z$33</f>
        <v>5.7340751674804132E-2</v>
      </c>
      <c r="AE12" s="9"/>
      <c r="AF12" s="9"/>
      <c r="AG12" s="9"/>
      <c r="AH12" s="10"/>
      <c r="AI12" s="10"/>
      <c r="AJ12" s="10"/>
      <c r="AK12" s="6"/>
      <c r="AL12" s="4"/>
      <c r="AM12" s="11"/>
      <c r="AN12" s="9"/>
      <c r="AO12" s="9"/>
      <c r="AP12" s="9"/>
      <c r="AQ12" s="10"/>
      <c r="AR12" s="10"/>
      <c r="AS12" s="10"/>
      <c r="AT12" s="12"/>
      <c r="AU12" s="12"/>
      <c r="AV12" s="12"/>
      <c r="AW12" s="9"/>
      <c r="AX12" s="9"/>
      <c r="AY12" s="9"/>
      <c r="AZ12" s="3"/>
      <c r="BA12" s="3"/>
      <c r="BB12" s="3"/>
      <c r="BC12" s="12"/>
      <c r="BD12" s="12"/>
      <c r="BE12" s="12"/>
      <c r="BF12" s="9"/>
      <c r="BG12" s="9"/>
      <c r="BH12" s="9"/>
      <c r="BI12" s="3"/>
      <c r="BJ12" s="3"/>
      <c r="BK12" s="3"/>
      <c r="BL12" s="12"/>
      <c r="BM12" s="12"/>
      <c r="BN12" s="12"/>
      <c r="BO12" s="9"/>
      <c r="BP12" s="9"/>
      <c r="BQ12" s="9"/>
      <c r="BR12" s="3"/>
      <c r="BS12" s="3"/>
      <c r="BT12" s="3"/>
      <c r="BU12" s="12"/>
      <c r="BV12" s="12"/>
      <c r="BW12" s="12"/>
      <c r="BX12" s="9"/>
      <c r="BY12" s="9"/>
      <c r="BZ12" s="9"/>
      <c r="CA12" s="3"/>
      <c r="CB12" s="3"/>
      <c r="CC12" s="3"/>
      <c r="CD12" s="13"/>
      <c r="CE12" s="13"/>
      <c r="CF12" s="13"/>
      <c r="CG12" s="14"/>
      <c r="CH12" s="15"/>
    </row>
    <row r="13" spans="1:86" s="16" customFormat="1" ht="16.5" customHeight="1">
      <c r="A13" s="113" t="s">
        <v>17</v>
      </c>
      <c r="B13" s="113"/>
      <c r="C13" s="21">
        <v>16</v>
      </c>
      <c r="D13" s="21">
        <v>32</v>
      </c>
      <c r="E13" s="21">
        <v>48</v>
      </c>
      <c r="F13" s="21">
        <v>23</v>
      </c>
      <c r="G13" s="21">
        <v>45</v>
      </c>
      <c r="H13" s="21">
        <v>68</v>
      </c>
      <c r="I13" s="21">
        <v>23</v>
      </c>
      <c r="J13" s="21">
        <v>41</v>
      </c>
      <c r="K13" s="21">
        <v>64</v>
      </c>
      <c r="L13" s="21">
        <v>31</v>
      </c>
      <c r="M13" s="21">
        <v>31</v>
      </c>
      <c r="N13" s="21">
        <v>62</v>
      </c>
      <c r="O13" s="21">
        <v>31</v>
      </c>
      <c r="P13" s="21">
        <v>24</v>
      </c>
      <c r="Q13" s="21">
        <v>55</v>
      </c>
      <c r="R13" s="21">
        <v>35</v>
      </c>
      <c r="S13" s="21">
        <v>93</v>
      </c>
      <c r="T13" s="21">
        <v>128</v>
      </c>
      <c r="U13" s="21">
        <v>57</v>
      </c>
      <c r="V13" s="21">
        <v>121</v>
      </c>
      <c r="W13" s="21">
        <v>178</v>
      </c>
      <c r="X13" s="21">
        <v>64</v>
      </c>
      <c r="Y13" s="21">
        <v>126</v>
      </c>
      <c r="Z13" s="21">
        <v>190</v>
      </c>
      <c r="AA13" s="20">
        <v>33</v>
      </c>
      <c r="AB13" s="20">
        <v>42</v>
      </c>
      <c r="AC13" s="20">
        <f t="shared" si="0"/>
        <v>75</v>
      </c>
      <c r="AD13" s="93">
        <f t="shared" ref="AD13:AD33" si="1">Z13/$Z$33</f>
        <v>2.1573748154876803E-2</v>
      </c>
      <c r="AE13" s="9"/>
      <c r="AF13" s="9"/>
      <c r="AG13" s="9"/>
      <c r="AH13" s="10"/>
      <c r="AI13" s="10"/>
      <c r="AJ13" s="10"/>
      <c r="AK13" s="6"/>
      <c r="AL13" s="4"/>
      <c r="AM13" s="11"/>
      <c r="AN13" s="9"/>
      <c r="AO13" s="9"/>
      <c r="AP13" s="9"/>
      <c r="AQ13" s="10"/>
      <c r="AR13" s="10"/>
      <c r="AS13" s="10"/>
      <c r="AT13" s="12"/>
      <c r="AU13" s="12"/>
      <c r="AV13" s="12"/>
      <c r="AW13" s="9"/>
      <c r="AX13" s="9"/>
      <c r="AY13" s="9"/>
      <c r="AZ13" s="3"/>
      <c r="BA13" s="3"/>
      <c r="BB13" s="3"/>
      <c r="BC13" s="12"/>
      <c r="BD13" s="12"/>
      <c r="BE13" s="12"/>
      <c r="BF13" s="9"/>
      <c r="BG13" s="9"/>
      <c r="BH13" s="9"/>
      <c r="BI13" s="3"/>
      <c r="BJ13" s="3"/>
      <c r="BK13" s="3"/>
      <c r="BL13" s="12"/>
      <c r="BM13" s="12"/>
      <c r="BN13" s="12"/>
      <c r="BO13" s="9"/>
      <c r="BP13" s="9"/>
      <c r="BQ13" s="9"/>
      <c r="BR13" s="3"/>
      <c r="BS13" s="3"/>
      <c r="BT13" s="3"/>
      <c r="BU13" s="12"/>
      <c r="BV13" s="12"/>
      <c r="BW13" s="12"/>
      <c r="BX13" s="9"/>
      <c r="BY13" s="9"/>
      <c r="BZ13" s="9"/>
      <c r="CA13" s="3"/>
      <c r="CB13" s="3"/>
      <c r="CC13" s="3"/>
      <c r="CD13" s="13"/>
      <c r="CE13" s="13"/>
      <c r="CF13" s="13"/>
      <c r="CG13" s="14"/>
      <c r="CH13" s="15"/>
    </row>
    <row r="14" spans="1:86" s="16" customFormat="1" ht="16.5" customHeight="1">
      <c r="A14" s="113" t="s">
        <v>18</v>
      </c>
      <c r="B14" s="113"/>
      <c r="C14" s="21">
        <v>14</v>
      </c>
      <c r="D14" s="21">
        <v>29</v>
      </c>
      <c r="E14" s="21">
        <v>43</v>
      </c>
      <c r="F14" s="21">
        <v>26</v>
      </c>
      <c r="G14" s="21">
        <v>47</v>
      </c>
      <c r="H14" s="21">
        <v>73</v>
      </c>
      <c r="I14" s="21">
        <v>34</v>
      </c>
      <c r="J14" s="21">
        <v>47</v>
      </c>
      <c r="K14" s="21">
        <v>81</v>
      </c>
      <c r="L14" s="21">
        <v>35</v>
      </c>
      <c r="M14" s="21">
        <v>62</v>
      </c>
      <c r="N14" s="21">
        <v>97</v>
      </c>
      <c r="O14" s="21">
        <v>23</v>
      </c>
      <c r="P14" s="21">
        <v>56</v>
      </c>
      <c r="Q14" s="21">
        <v>79</v>
      </c>
      <c r="R14" s="21">
        <v>46</v>
      </c>
      <c r="S14" s="21">
        <v>69</v>
      </c>
      <c r="T14" s="21">
        <v>115</v>
      </c>
      <c r="U14" s="21">
        <v>57</v>
      </c>
      <c r="V14" s="21">
        <v>111</v>
      </c>
      <c r="W14" s="21">
        <v>168</v>
      </c>
      <c r="X14" s="21">
        <v>64</v>
      </c>
      <c r="Y14" s="21">
        <v>108</v>
      </c>
      <c r="Z14" s="21">
        <v>172</v>
      </c>
      <c r="AA14" s="20">
        <v>24</v>
      </c>
      <c r="AB14" s="20">
        <v>34</v>
      </c>
      <c r="AC14" s="20">
        <f t="shared" si="0"/>
        <v>58</v>
      </c>
      <c r="AD14" s="93">
        <f t="shared" si="1"/>
        <v>1.9529919382309528E-2</v>
      </c>
      <c r="AE14" s="9"/>
      <c r="AF14" s="9"/>
      <c r="AG14" s="9"/>
      <c r="AH14" s="10"/>
      <c r="AI14" s="10"/>
      <c r="AJ14" s="10"/>
      <c r="AK14" s="6"/>
      <c r="AL14" s="4"/>
      <c r="AM14" s="11"/>
      <c r="AN14" s="9"/>
      <c r="AO14" s="9"/>
      <c r="AP14" s="9"/>
      <c r="AQ14" s="10"/>
      <c r="AR14" s="10"/>
      <c r="AS14" s="10"/>
      <c r="AT14" s="12"/>
      <c r="AU14" s="12"/>
      <c r="AV14" s="12"/>
      <c r="AW14" s="9"/>
      <c r="AX14" s="9"/>
      <c r="AY14" s="9"/>
      <c r="AZ14" s="3"/>
      <c r="BA14" s="3"/>
      <c r="BB14" s="3"/>
      <c r="BC14" s="12"/>
      <c r="BD14" s="12"/>
      <c r="BE14" s="12"/>
      <c r="BF14" s="9"/>
      <c r="BG14" s="9"/>
      <c r="BH14" s="9"/>
      <c r="BI14" s="3"/>
      <c r="BJ14" s="3"/>
      <c r="BK14" s="3"/>
      <c r="BL14" s="12"/>
      <c r="BM14" s="12"/>
      <c r="BN14" s="12"/>
      <c r="BO14" s="9"/>
      <c r="BP14" s="9"/>
      <c r="BQ14" s="9"/>
      <c r="BR14" s="3"/>
      <c r="BS14" s="3"/>
      <c r="BT14" s="3"/>
      <c r="BU14" s="12"/>
      <c r="BV14" s="12"/>
      <c r="BW14" s="12"/>
      <c r="BX14" s="9"/>
      <c r="BY14" s="9"/>
      <c r="BZ14" s="9"/>
      <c r="CA14" s="3"/>
      <c r="CB14" s="3"/>
      <c r="CC14" s="3"/>
      <c r="CD14" s="13"/>
      <c r="CE14" s="13"/>
      <c r="CF14" s="13"/>
      <c r="CG14" s="14"/>
      <c r="CH14" s="15"/>
    </row>
    <row r="15" spans="1:86" s="16" customFormat="1" ht="16.5" customHeight="1">
      <c r="A15" s="113" t="s">
        <v>19</v>
      </c>
      <c r="B15" s="113"/>
      <c r="C15" s="21">
        <v>58</v>
      </c>
      <c r="D15" s="21">
        <v>98</v>
      </c>
      <c r="E15" s="21">
        <v>156</v>
      </c>
      <c r="F15" s="21">
        <v>74</v>
      </c>
      <c r="G15" s="21">
        <v>127</v>
      </c>
      <c r="H15" s="21">
        <v>201</v>
      </c>
      <c r="I15" s="21">
        <v>102</v>
      </c>
      <c r="J15" s="21">
        <v>139</v>
      </c>
      <c r="K15" s="21">
        <v>241</v>
      </c>
      <c r="L15" s="21">
        <v>128</v>
      </c>
      <c r="M15" s="21">
        <v>257</v>
      </c>
      <c r="N15" s="21">
        <v>385</v>
      </c>
      <c r="O15" s="21">
        <v>121</v>
      </c>
      <c r="P15" s="21">
        <v>158</v>
      </c>
      <c r="Q15" s="21">
        <v>279</v>
      </c>
      <c r="R15" s="21">
        <v>119</v>
      </c>
      <c r="S15" s="21">
        <v>199</v>
      </c>
      <c r="T15" s="21">
        <v>318</v>
      </c>
      <c r="U15" s="21">
        <v>168</v>
      </c>
      <c r="V15" s="21">
        <v>304</v>
      </c>
      <c r="W15" s="21">
        <v>472</v>
      </c>
      <c r="X15" s="21">
        <v>167</v>
      </c>
      <c r="Y15" s="21">
        <v>331</v>
      </c>
      <c r="Z15" s="21">
        <v>498</v>
      </c>
      <c r="AA15" s="20">
        <v>70</v>
      </c>
      <c r="AB15" s="20">
        <v>112</v>
      </c>
      <c r="AC15" s="20">
        <f t="shared" si="0"/>
        <v>182</v>
      </c>
      <c r="AD15" s="93">
        <f t="shared" si="1"/>
        <v>5.6545929374361301E-2</v>
      </c>
      <c r="AE15" s="9"/>
      <c r="AF15" s="9"/>
      <c r="AG15" s="9"/>
      <c r="AH15" s="10"/>
      <c r="AI15" s="10"/>
      <c r="AJ15" s="10"/>
      <c r="AK15" s="6"/>
      <c r="AL15" s="4"/>
      <c r="AM15" s="11"/>
      <c r="AN15" s="9"/>
      <c r="AO15" s="9"/>
      <c r="AP15" s="9"/>
      <c r="AQ15" s="10"/>
      <c r="AR15" s="10"/>
      <c r="AS15" s="10"/>
      <c r="AT15" s="12"/>
      <c r="AU15" s="12"/>
      <c r="AV15" s="12"/>
      <c r="AW15" s="9"/>
      <c r="AX15" s="9"/>
      <c r="AY15" s="9"/>
      <c r="AZ15" s="3"/>
      <c r="BA15" s="3"/>
      <c r="BB15" s="3"/>
      <c r="BC15" s="12"/>
      <c r="BD15" s="12"/>
      <c r="BE15" s="12"/>
      <c r="BF15" s="9"/>
      <c r="BG15" s="9"/>
      <c r="BH15" s="9"/>
      <c r="BI15" s="3"/>
      <c r="BJ15" s="3"/>
      <c r="BK15" s="3"/>
      <c r="BL15" s="12"/>
      <c r="BM15" s="12"/>
      <c r="BN15" s="12"/>
      <c r="BO15" s="9"/>
      <c r="BP15" s="9"/>
      <c r="BQ15" s="9"/>
      <c r="BR15" s="3"/>
      <c r="BS15" s="3"/>
      <c r="BT15" s="3"/>
      <c r="BU15" s="12"/>
      <c r="BV15" s="12"/>
      <c r="BW15" s="12"/>
      <c r="BX15" s="9"/>
      <c r="BY15" s="9"/>
      <c r="BZ15" s="9"/>
      <c r="CA15" s="3"/>
      <c r="CB15" s="3"/>
      <c r="CC15" s="3"/>
      <c r="CD15" s="13"/>
      <c r="CE15" s="13"/>
      <c r="CF15" s="13"/>
      <c r="CG15" s="14"/>
      <c r="CH15" s="15"/>
    </row>
    <row r="16" spans="1:86" s="16" customFormat="1" ht="16.5" customHeight="1">
      <c r="A16" s="113" t="s">
        <v>20</v>
      </c>
      <c r="B16" s="113"/>
      <c r="C16" s="21">
        <v>81</v>
      </c>
      <c r="D16" s="21">
        <v>163</v>
      </c>
      <c r="E16" s="21">
        <v>244</v>
      </c>
      <c r="F16" s="21">
        <v>126</v>
      </c>
      <c r="G16" s="21">
        <v>168</v>
      </c>
      <c r="H16" s="21">
        <v>294</v>
      </c>
      <c r="I16" s="21">
        <v>74</v>
      </c>
      <c r="J16" s="21">
        <v>150</v>
      </c>
      <c r="K16" s="21">
        <v>224</v>
      </c>
      <c r="L16" s="21">
        <v>123</v>
      </c>
      <c r="M16" s="21">
        <v>204</v>
      </c>
      <c r="N16" s="21">
        <v>327</v>
      </c>
      <c r="O16" s="21">
        <v>102</v>
      </c>
      <c r="P16" s="21">
        <v>194</v>
      </c>
      <c r="Q16" s="21">
        <v>296</v>
      </c>
      <c r="R16" s="21">
        <v>112</v>
      </c>
      <c r="S16" s="21">
        <v>200</v>
      </c>
      <c r="T16" s="21">
        <v>312</v>
      </c>
      <c r="U16" s="21">
        <v>146</v>
      </c>
      <c r="V16" s="21">
        <v>289</v>
      </c>
      <c r="W16" s="21">
        <v>435</v>
      </c>
      <c r="X16" s="21">
        <v>176</v>
      </c>
      <c r="Y16" s="21">
        <v>333</v>
      </c>
      <c r="Z16" s="21">
        <v>509</v>
      </c>
      <c r="AA16" s="20">
        <v>61</v>
      </c>
      <c r="AB16" s="20">
        <v>121</v>
      </c>
      <c r="AC16" s="20">
        <f t="shared" si="0"/>
        <v>182</v>
      </c>
      <c r="AD16" s="93">
        <f t="shared" si="1"/>
        <v>5.7794935846485748E-2</v>
      </c>
      <c r="AE16" s="9"/>
      <c r="AF16" s="9"/>
      <c r="AG16" s="9"/>
      <c r="AH16" s="10"/>
      <c r="AI16" s="10"/>
      <c r="AJ16" s="10"/>
      <c r="AK16" s="6"/>
      <c r="AL16" s="4"/>
      <c r="AM16" s="11"/>
      <c r="AN16" s="9"/>
      <c r="AO16" s="9"/>
      <c r="AP16" s="9"/>
      <c r="AQ16" s="10"/>
      <c r="AR16" s="10"/>
      <c r="AS16" s="10"/>
      <c r="AT16" s="12"/>
      <c r="AU16" s="12"/>
      <c r="AV16" s="12"/>
      <c r="AW16" s="9"/>
      <c r="AX16" s="9"/>
      <c r="AY16" s="9"/>
      <c r="AZ16" s="3"/>
      <c r="BA16" s="3"/>
      <c r="BB16" s="3"/>
      <c r="BC16" s="12"/>
      <c r="BD16" s="12"/>
      <c r="BE16" s="12"/>
      <c r="BF16" s="9"/>
      <c r="BG16" s="9"/>
      <c r="BH16" s="9"/>
      <c r="BI16" s="3"/>
      <c r="BJ16" s="3"/>
      <c r="BK16" s="3"/>
      <c r="BL16" s="12"/>
      <c r="BM16" s="12"/>
      <c r="BN16" s="12"/>
      <c r="BO16" s="9"/>
      <c r="BP16" s="9"/>
      <c r="BQ16" s="9"/>
      <c r="BR16" s="3"/>
      <c r="BS16" s="3"/>
      <c r="BT16" s="3"/>
      <c r="BU16" s="12"/>
      <c r="BV16" s="12"/>
      <c r="BW16" s="12"/>
      <c r="BX16" s="9"/>
      <c r="BY16" s="9"/>
      <c r="BZ16" s="9"/>
      <c r="CA16" s="3"/>
      <c r="CB16" s="3"/>
      <c r="CC16" s="3"/>
      <c r="CD16" s="13"/>
      <c r="CE16" s="13"/>
      <c r="CF16" s="13"/>
      <c r="CG16" s="14"/>
      <c r="CH16" s="15"/>
    </row>
    <row r="17" spans="1:86" s="16" customFormat="1" ht="16.5" customHeight="1">
      <c r="A17" s="113" t="s">
        <v>21</v>
      </c>
      <c r="B17" s="113"/>
      <c r="C17" s="21">
        <v>34</v>
      </c>
      <c r="D17" s="21">
        <v>50</v>
      </c>
      <c r="E17" s="21">
        <v>84</v>
      </c>
      <c r="F17" s="21">
        <v>71</v>
      </c>
      <c r="G17" s="21">
        <v>90</v>
      </c>
      <c r="H17" s="21">
        <v>161</v>
      </c>
      <c r="I17" s="21">
        <v>42</v>
      </c>
      <c r="J17" s="21">
        <v>75</v>
      </c>
      <c r="K17" s="21">
        <v>117</v>
      </c>
      <c r="L17" s="21">
        <v>48</v>
      </c>
      <c r="M17" s="21">
        <v>96</v>
      </c>
      <c r="N17" s="21">
        <v>144</v>
      </c>
      <c r="O17" s="21">
        <v>59</v>
      </c>
      <c r="P17" s="21">
        <v>85</v>
      </c>
      <c r="Q17" s="21">
        <v>144</v>
      </c>
      <c r="R17" s="21">
        <v>81</v>
      </c>
      <c r="S17" s="21">
        <v>93</v>
      </c>
      <c r="T17" s="21">
        <v>174</v>
      </c>
      <c r="U17" s="21">
        <v>69</v>
      </c>
      <c r="V17" s="21">
        <v>137</v>
      </c>
      <c r="W17" s="21">
        <v>206</v>
      </c>
      <c r="X17" s="21">
        <v>75</v>
      </c>
      <c r="Y17" s="21">
        <v>149</v>
      </c>
      <c r="Z17" s="21">
        <v>224</v>
      </c>
      <c r="AA17" s="20">
        <v>18</v>
      </c>
      <c r="AB17" s="20">
        <v>42</v>
      </c>
      <c r="AC17" s="20">
        <f t="shared" si="0"/>
        <v>60</v>
      </c>
      <c r="AD17" s="93">
        <f t="shared" si="1"/>
        <v>2.5434313614170548E-2</v>
      </c>
      <c r="AE17" s="9"/>
      <c r="AF17" s="9"/>
      <c r="AG17" s="9"/>
      <c r="AH17" s="10"/>
      <c r="AI17" s="10"/>
      <c r="AJ17" s="10"/>
      <c r="AK17" s="6"/>
      <c r="AL17" s="4"/>
      <c r="AM17" s="11"/>
      <c r="AN17" s="9"/>
      <c r="AO17" s="9"/>
      <c r="AP17" s="9"/>
      <c r="AQ17" s="10"/>
      <c r="AR17" s="10"/>
      <c r="AS17" s="10"/>
      <c r="AT17" s="12"/>
      <c r="AU17" s="12"/>
      <c r="AV17" s="12"/>
      <c r="AW17" s="9"/>
      <c r="AX17" s="9"/>
      <c r="AY17" s="9"/>
      <c r="AZ17" s="3"/>
      <c r="BA17" s="3"/>
      <c r="BB17" s="3"/>
      <c r="BC17" s="12"/>
      <c r="BD17" s="12"/>
      <c r="BE17" s="12"/>
      <c r="BF17" s="9"/>
      <c r="BG17" s="9"/>
      <c r="BH17" s="9"/>
      <c r="BI17" s="3"/>
      <c r="BJ17" s="3"/>
      <c r="BK17" s="3"/>
      <c r="BL17" s="12"/>
      <c r="BM17" s="12"/>
      <c r="BN17" s="12"/>
      <c r="BO17" s="9"/>
      <c r="BP17" s="9"/>
      <c r="BQ17" s="9"/>
      <c r="BR17" s="3"/>
      <c r="BS17" s="3"/>
      <c r="BT17" s="3"/>
      <c r="BU17" s="12"/>
      <c r="BV17" s="12"/>
      <c r="BW17" s="12"/>
      <c r="BX17" s="9"/>
      <c r="BY17" s="9"/>
      <c r="BZ17" s="9"/>
      <c r="CA17" s="3"/>
      <c r="CB17" s="3"/>
      <c r="CC17" s="3"/>
      <c r="CD17" s="13"/>
      <c r="CE17" s="13"/>
      <c r="CF17" s="13"/>
      <c r="CG17" s="14"/>
      <c r="CH17" s="15"/>
    </row>
    <row r="18" spans="1:86" s="16" customFormat="1" ht="16.5" customHeight="1">
      <c r="A18" s="113" t="s">
        <v>22</v>
      </c>
      <c r="B18" s="113"/>
      <c r="C18" s="21">
        <v>117</v>
      </c>
      <c r="D18" s="21">
        <v>237</v>
      </c>
      <c r="E18" s="21">
        <v>354</v>
      </c>
      <c r="F18" s="21">
        <v>144</v>
      </c>
      <c r="G18" s="21">
        <v>295</v>
      </c>
      <c r="H18" s="21">
        <v>439</v>
      </c>
      <c r="I18" s="21">
        <v>104</v>
      </c>
      <c r="J18" s="21">
        <v>250</v>
      </c>
      <c r="K18" s="21">
        <v>354</v>
      </c>
      <c r="L18" s="21">
        <v>101</v>
      </c>
      <c r="M18" s="21">
        <v>218</v>
      </c>
      <c r="N18" s="21">
        <v>319</v>
      </c>
      <c r="O18" s="21">
        <v>145</v>
      </c>
      <c r="P18" s="21">
        <v>251</v>
      </c>
      <c r="Q18" s="21">
        <v>396</v>
      </c>
      <c r="R18" s="21">
        <v>160</v>
      </c>
      <c r="S18" s="21">
        <v>364</v>
      </c>
      <c r="T18" s="21">
        <v>524</v>
      </c>
      <c r="U18" s="21">
        <v>228</v>
      </c>
      <c r="V18" s="21">
        <v>556</v>
      </c>
      <c r="W18" s="21">
        <v>784</v>
      </c>
      <c r="X18" s="21">
        <v>240</v>
      </c>
      <c r="Y18" s="21">
        <v>532</v>
      </c>
      <c r="Z18" s="21">
        <v>772</v>
      </c>
      <c r="AA18" s="20">
        <v>116</v>
      </c>
      <c r="AB18" s="20">
        <v>231</v>
      </c>
      <c r="AC18" s="20">
        <f t="shared" si="0"/>
        <v>347</v>
      </c>
      <c r="AD18" s="93">
        <f t="shared" si="1"/>
        <v>8.7657545134552067E-2</v>
      </c>
      <c r="AE18" s="9"/>
      <c r="AF18" s="9"/>
      <c r="AG18" s="9"/>
      <c r="AH18" s="10"/>
      <c r="AI18" s="10"/>
      <c r="AJ18" s="10"/>
      <c r="AK18" s="6"/>
      <c r="AL18" s="4"/>
      <c r="AM18" s="11"/>
      <c r="AN18" s="9"/>
      <c r="AO18" s="9"/>
      <c r="AP18" s="9"/>
      <c r="AQ18" s="10"/>
      <c r="AR18" s="10"/>
      <c r="AS18" s="10"/>
      <c r="AT18" s="12"/>
      <c r="AU18" s="12"/>
      <c r="AV18" s="12"/>
      <c r="AW18" s="9"/>
      <c r="AX18" s="9"/>
      <c r="AY18" s="9"/>
      <c r="AZ18" s="3"/>
      <c r="BA18" s="3"/>
      <c r="BB18" s="3"/>
      <c r="BC18" s="12"/>
      <c r="BD18" s="12"/>
      <c r="BE18" s="12"/>
      <c r="BF18" s="9"/>
      <c r="BG18" s="9"/>
      <c r="BH18" s="9"/>
      <c r="BI18" s="3"/>
      <c r="BJ18" s="3"/>
      <c r="BK18" s="3"/>
      <c r="BL18" s="12"/>
      <c r="BM18" s="12"/>
      <c r="BN18" s="12"/>
      <c r="BO18" s="9"/>
      <c r="BP18" s="9"/>
      <c r="BQ18" s="9"/>
      <c r="BR18" s="3"/>
      <c r="BS18" s="3"/>
      <c r="BT18" s="3"/>
      <c r="BU18" s="12"/>
      <c r="BV18" s="12"/>
      <c r="BW18" s="12"/>
      <c r="BX18" s="9"/>
      <c r="BY18" s="9"/>
      <c r="BZ18" s="9"/>
      <c r="CA18" s="3"/>
      <c r="CB18" s="3"/>
      <c r="CC18" s="3"/>
      <c r="CD18" s="13"/>
      <c r="CE18" s="13"/>
      <c r="CF18" s="13"/>
      <c r="CG18" s="14"/>
      <c r="CH18" s="15"/>
    </row>
    <row r="19" spans="1:86" s="16" customFormat="1" ht="16.5" customHeight="1">
      <c r="A19" s="113" t="s">
        <v>23</v>
      </c>
      <c r="B19" s="113"/>
      <c r="C19" s="21">
        <v>83</v>
      </c>
      <c r="D19" s="21">
        <v>170</v>
      </c>
      <c r="E19" s="21">
        <v>253</v>
      </c>
      <c r="F19" s="21">
        <v>175</v>
      </c>
      <c r="G19" s="21">
        <v>340</v>
      </c>
      <c r="H19" s="21">
        <v>515</v>
      </c>
      <c r="I19" s="21">
        <v>177</v>
      </c>
      <c r="J19" s="21">
        <v>325</v>
      </c>
      <c r="K19" s="21">
        <v>502</v>
      </c>
      <c r="L19" s="21">
        <v>160</v>
      </c>
      <c r="M19" s="21">
        <v>357</v>
      </c>
      <c r="N19" s="21">
        <v>517</v>
      </c>
      <c r="O19" s="21">
        <v>198</v>
      </c>
      <c r="P19" s="21">
        <v>353</v>
      </c>
      <c r="Q19" s="21">
        <v>551</v>
      </c>
      <c r="R19" s="21">
        <v>214</v>
      </c>
      <c r="S19" s="21">
        <v>461</v>
      </c>
      <c r="T19" s="21">
        <v>675</v>
      </c>
      <c r="U19" s="21">
        <v>349</v>
      </c>
      <c r="V19" s="21">
        <v>661</v>
      </c>
      <c r="W19" s="21">
        <v>1010</v>
      </c>
      <c r="X19" s="21">
        <v>351</v>
      </c>
      <c r="Y19" s="21">
        <v>755</v>
      </c>
      <c r="Z19" s="21">
        <v>1106</v>
      </c>
      <c r="AA19" s="20">
        <v>159</v>
      </c>
      <c r="AB19" s="20">
        <v>329</v>
      </c>
      <c r="AC19" s="20">
        <f t="shared" si="0"/>
        <v>488</v>
      </c>
      <c r="AD19" s="93">
        <f t="shared" si="1"/>
        <v>0.12558192346996708</v>
      </c>
      <c r="AE19" s="9"/>
      <c r="AF19" s="9"/>
      <c r="AG19" s="9"/>
      <c r="AH19" s="10"/>
      <c r="AI19" s="10"/>
      <c r="AJ19" s="10"/>
      <c r="AK19" s="6"/>
      <c r="AL19" s="4"/>
      <c r="AM19" s="11"/>
      <c r="AN19" s="9"/>
      <c r="AO19" s="9"/>
      <c r="AP19" s="9"/>
      <c r="AQ19" s="10"/>
      <c r="AR19" s="10"/>
      <c r="AS19" s="10"/>
      <c r="AT19" s="12"/>
      <c r="AU19" s="12"/>
      <c r="AV19" s="12"/>
      <c r="AW19" s="9"/>
      <c r="AX19" s="9"/>
      <c r="AY19" s="9"/>
      <c r="AZ19" s="3"/>
      <c r="BA19" s="3"/>
      <c r="BB19" s="3"/>
      <c r="BC19" s="12"/>
      <c r="BD19" s="12"/>
      <c r="BE19" s="12"/>
      <c r="BF19" s="9"/>
      <c r="BG19" s="9"/>
      <c r="BH19" s="9"/>
      <c r="BI19" s="3"/>
      <c r="BJ19" s="3"/>
      <c r="BK19" s="3"/>
      <c r="BL19" s="12"/>
      <c r="BM19" s="12"/>
      <c r="BN19" s="12"/>
      <c r="BO19" s="9"/>
      <c r="BP19" s="9"/>
      <c r="BQ19" s="9"/>
      <c r="BR19" s="3"/>
      <c r="BS19" s="3"/>
      <c r="BT19" s="3"/>
      <c r="BU19" s="12"/>
      <c r="BV19" s="12"/>
      <c r="BW19" s="12"/>
      <c r="BX19" s="9"/>
      <c r="BY19" s="9"/>
      <c r="BZ19" s="9"/>
      <c r="CA19" s="3"/>
      <c r="CB19" s="3"/>
      <c r="CC19" s="3"/>
      <c r="CD19" s="13"/>
      <c r="CE19" s="13"/>
      <c r="CF19" s="13"/>
      <c r="CG19" s="14"/>
      <c r="CH19" s="15"/>
    </row>
    <row r="20" spans="1:86" s="16" customFormat="1" ht="16.5" customHeight="1">
      <c r="A20" s="113" t="s">
        <v>24</v>
      </c>
      <c r="B20" s="113"/>
      <c r="C20" s="21">
        <v>51</v>
      </c>
      <c r="D20" s="21">
        <v>75</v>
      </c>
      <c r="E20" s="21">
        <v>126</v>
      </c>
      <c r="F20" s="21">
        <v>82</v>
      </c>
      <c r="G20" s="21">
        <v>150</v>
      </c>
      <c r="H20" s="21">
        <v>232</v>
      </c>
      <c r="I20" s="21">
        <v>56</v>
      </c>
      <c r="J20" s="21">
        <v>119</v>
      </c>
      <c r="K20" s="21">
        <v>175</v>
      </c>
      <c r="L20" s="21">
        <v>62</v>
      </c>
      <c r="M20" s="21">
        <v>107</v>
      </c>
      <c r="N20" s="21">
        <v>169</v>
      </c>
      <c r="O20" s="21">
        <v>87</v>
      </c>
      <c r="P20" s="21">
        <v>133</v>
      </c>
      <c r="Q20" s="21">
        <v>220</v>
      </c>
      <c r="R20" s="21">
        <v>69</v>
      </c>
      <c r="S20" s="21">
        <v>166</v>
      </c>
      <c r="T20" s="21">
        <v>235</v>
      </c>
      <c r="U20" s="21">
        <v>110</v>
      </c>
      <c r="V20" s="21">
        <v>213</v>
      </c>
      <c r="W20" s="21">
        <v>323</v>
      </c>
      <c r="X20" s="21">
        <v>95</v>
      </c>
      <c r="Y20" s="21">
        <v>195</v>
      </c>
      <c r="Z20" s="21">
        <v>290</v>
      </c>
      <c r="AA20" s="20">
        <v>49</v>
      </c>
      <c r="AB20" s="20">
        <v>77</v>
      </c>
      <c r="AC20" s="20">
        <f t="shared" si="0"/>
        <v>126</v>
      </c>
      <c r="AD20" s="93">
        <f t="shared" si="1"/>
        <v>3.2928352446917226E-2</v>
      </c>
      <c r="AE20" s="9"/>
      <c r="AF20" s="9"/>
      <c r="AG20" s="9"/>
      <c r="AH20" s="10"/>
      <c r="AI20" s="10"/>
      <c r="AJ20" s="10"/>
      <c r="AK20" s="6"/>
      <c r="AL20" s="4"/>
      <c r="AM20" s="11"/>
      <c r="AN20" s="9"/>
      <c r="AO20" s="9"/>
      <c r="AP20" s="9"/>
      <c r="AQ20" s="10"/>
      <c r="AR20" s="10"/>
      <c r="AS20" s="10"/>
      <c r="AT20" s="12"/>
      <c r="AU20" s="12"/>
      <c r="AV20" s="12"/>
      <c r="AW20" s="9"/>
      <c r="AX20" s="9"/>
      <c r="AY20" s="9"/>
      <c r="AZ20" s="3"/>
      <c r="BA20" s="3"/>
      <c r="BB20" s="3"/>
      <c r="BC20" s="12"/>
      <c r="BD20" s="12"/>
      <c r="BE20" s="12"/>
      <c r="BF20" s="9"/>
      <c r="BG20" s="9"/>
      <c r="BH20" s="9"/>
      <c r="BI20" s="3"/>
      <c r="BJ20" s="3"/>
      <c r="BK20" s="3"/>
      <c r="BL20" s="12"/>
      <c r="BM20" s="12"/>
      <c r="BN20" s="12"/>
      <c r="BO20" s="9"/>
      <c r="BP20" s="9"/>
      <c r="BQ20" s="9"/>
      <c r="BR20" s="3"/>
      <c r="BS20" s="3"/>
      <c r="BT20" s="3"/>
      <c r="BU20" s="12"/>
      <c r="BV20" s="12"/>
      <c r="BW20" s="12"/>
      <c r="BX20" s="9"/>
      <c r="BY20" s="9"/>
      <c r="BZ20" s="9"/>
      <c r="CA20" s="3"/>
      <c r="CB20" s="3"/>
      <c r="CC20" s="3"/>
      <c r="CD20" s="13"/>
      <c r="CE20" s="13"/>
      <c r="CF20" s="13"/>
      <c r="CG20" s="14"/>
      <c r="CH20" s="15"/>
    </row>
    <row r="21" spans="1:86" s="16" customFormat="1" ht="16.5" customHeight="1">
      <c r="A21" s="113" t="s">
        <v>25</v>
      </c>
      <c r="B21" s="113"/>
      <c r="C21" s="21">
        <v>74</v>
      </c>
      <c r="D21" s="21">
        <v>150</v>
      </c>
      <c r="E21" s="21">
        <v>224</v>
      </c>
      <c r="F21" s="21">
        <v>130</v>
      </c>
      <c r="G21" s="21">
        <v>253</v>
      </c>
      <c r="H21" s="21">
        <v>383</v>
      </c>
      <c r="I21" s="21">
        <v>109</v>
      </c>
      <c r="J21" s="21">
        <v>210</v>
      </c>
      <c r="K21" s="21">
        <v>319</v>
      </c>
      <c r="L21" s="21">
        <v>85</v>
      </c>
      <c r="M21" s="21">
        <v>134</v>
      </c>
      <c r="N21" s="21">
        <v>219</v>
      </c>
      <c r="O21" s="21">
        <v>126</v>
      </c>
      <c r="P21" s="21">
        <v>206</v>
      </c>
      <c r="Q21" s="21">
        <v>332</v>
      </c>
      <c r="R21" s="21">
        <v>212</v>
      </c>
      <c r="S21" s="21">
        <v>396</v>
      </c>
      <c r="T21" s="21">
        <v>608</v>
      </c>
      <c r="U21" s="21">
        <v>284</v>
      </c>
      <c r="V21" s="21">
        <v>559</v>
      </c>
      <c r="W21" s="21">
        <v>843</v>
      </c>
      <c r="X21" s="21">
        <v>309</v>
      </c>
      <c r="Y21" s="21">
        <v>673</v>
      </c>
      <c r="Z21" s="21">
        <v>982</v>
      </c>
      <c r="AA21" s="20">
        <v>122</v>
      </c>
      <c r="AB21" s="20">
        <v>238</v>
      </c>
      <c r="AC21" s="20">
        <f t="shared" si="0"/>
        <v>360</v>
      </c>
      <c r="AD21" s="93">
        <f t="shared" si="1"/>
        <v>0.11150221414783695</v>
      </c>
      <c r="AE21" s="9"/>
      <c r="AF21" s="9"/>
      <c r="AG21" s="9"/>
      <c r="AH21" s="10"/>
      <c r="AI21" s="10"/>
      <c r="AJ21" s="10"/>
      <c r="AK21" s="6"/>
      <c r="AL21" s="4"/>
      <c r="AM21" s="11"/>
      <c r="AN21" s="9"/>
      <c r="AO21" s="9"/>
      <c r="AP21" s="9"/>
      <c r="AQ21" s="10"/>
      <c r="AR21" s="10"/>
      <c r="AS21" s="10"/>
      <c r="AT21" s="12"/>
      <c r="AU21" s="12"/>
      <c r="AV21" s="12"/>
      <c r="AW21" s="9"/>
      <c r="AX21" s="9"/>
      <c r="AY21" s="9"/>
      <c r="AZ21" s="3"/>
      <c r="BA21" s="3"/>
      <c r="BB21" s="3"/>
      <c r="BC21" s="12"/>
      <c r="BD21" s="12"/>
      <c r="BE21" s="12"/>
      <c r="BF21" s="9"/>
      <c r="BG21" s="9"/>
      <c r="BH21" s="9"/>
      <c r="BI21" s="3"/>
      <c r="BJ21" s="3"/>
      <c r="BK21" s="3"/>
      <c r="BL21" s="12"/>
      <c r="BM21" s="12"/>
      <c r="BN21" s="12"/>
      <c r="BO21" s="9"/>
      <c r="BP21" s="9"/>
      <c r="BQ21" s="9"/>
      <c r="BR21" s="3"/>
      <c r="BS21" s="3"/>
      <c r="BT21" s="3"/>
      <c r="BU21" s="12"/>
      <c r="BV21" s="12"/>
      <c r="BW21" s="12"/>
      <c r="BX21" s="9"/>
      <c r="BY21" s="9"/>
      <c r="BZ21" s="9"/>
      <c r="CA21" s="3"/>
      <c r="CB21" s="3"/>
      <c r="CC21" s="3"/>
      <c r="CD21" s="13"/>
      <c r="CE21" s="13"/>
      <c r="CF21" s="13"/>
      <c r="CG21" s="14"/>
      <c r="CH21" s="15"/>
    </row>
    <row r="22" spans="1:86" s="16" customFormat="1" ht="16.5" customHeight="1">
      <c r="A22" s="113" t="s">
        <v>26</v>
      </c>
      <c r="B22" s="113"/>
      <c r="C22" s="21">
        <v>114</v>
      </c>
      <c r="D22" s="21">
        <v>269</v>
      </c>
      <c r="E22" s="21">
        <v>383</v>
      </c>
      <c r="F22" s="21">
        <v>166</v>
      </c>
      <c r="G22" s="21">
        <v>364</v>
      </c>
      <c r="H22" s="21">
        <v>530</v>
      </c>
      <c r="I22" s="21">
        <v>135</v>
      </c>
      <c r="J22" s="21">
        <v>248</v>
      </c>
      <c r="K22" s="21">
        <v>383</v>
      </c>
      <c r="L22" s="21">
        <v>124</v>
      </c>
      <c r="M22" s="21">
        <v>187</v>
      </c>
      <c r="N22" s="21">
        <v>311</v>
      </c>
      <c r="O22" s="21">
        <v>185</v>
      </c>
      <c r="P22" s="21">
        <v>299</v>
      </c>
      <c r="Q22" s="21">
        <v>484</v>
      </c>
      <c r="R22" s="21">
        <v>327</v>
      </c>
      <c r="S22" s="21">
        <v>652</v>
      </c>
      <c r="T22" s="21">
        <v>979</v>
      </c>
      <c r="U22" s="21">
        <v>416</v>
      </c>
      <c r="V22" s="21">
        <v>888</v>
      </c>
      <c r="W22" s="21">
        <v>1304</v>
      </c>
      <c r="X22" s="21">
        <v>447</v>
      </c>
      <c r="Y22" s="21">
        <v>922</v>
      </c>
      <c r="Z22" s="21">
        <v>1369</v>
      </c>
      <c r="AA22" s="20">
        <v>165</v>
      </c>
      <c r="AB22" s="20">
        <v>328</v>
      </c>
      <c r="AC22" s="20">
        <f t="shared" si="0"/>
        <v>493</v>
      </c>
      <c r="AD22" s="93">
        <f t="shared" si="1"/>
        <v>0.15544453275803338</v>
      </c>
      <c r="AE22" s="9"/>
      <c r="AF22" s="9"/>
      <c r="AG22" s="9"/>
      <c r="AH22" s="10"/>
      <c r="AI22" s="10"/>
      <c r="AJ22" s="10"/>
      <c r="AK22" s="6"/>
      <c r="AL22" s="4"/>
      <c r="AM22" s="11"/>
      <c r="AN22" s="9"/>
      <c r="AO22" s="9"/>
      <c r="AP22" s="9"/>
      <c r="AQ22" s="10"/>
      <c r="AR22" s="10"/>
      <c r="AS22" s="10"/>
      <c r="AT22" s="12"/>
      <c r="AU22" s="12"/>
      <c r="AV22" s="12"/>
      <c r="AW22" s="9"/>
      <c r="AX22" s="9"/>
      <c r="AY22" s="9"/>
      <c r="AZ22" s="3"/>
      <c r="BA22" s="3"/>
      <c r="BB22" s="3"/>
      <c r="BC22" s="12"/>
      <c r="BD22" s="12"/>
      <c r="BE22" s="12"/>
      <c r="BF22" s="9"/>
      <c r="BG22" s="9"/>
      <c r="BH22" s="9"/>
      <c r="BI22" s="3"/>
      <c r="BJ22" s="3"/>
      <c r="BK22" s="3"/>
      <c r="BL22" s="12"/>
      <c r="BM22" s="12"/>
      <c r="BN22" s="12"/>
      <c r="BO22" s="9"/>
      <c r="BP22" s="9"/>
      <c r="BQ22" s="9"/>
      <c r="BR22" s="3"/>
      <c r="BS22" s="3"/>
      <c r="BT22" s="3"/>
      <c r="BU22" s="12"/>
      <c r="BV22" s="12"/>
      <c r="BW22" s="12"/>
      <c r="BX22" s="9"/>
      <c r="BY22" s="9"/>
      <c r="BZ22" s="9"/>
      <c r="CA22" s="3"/>
      <c r="CB22" s="3"/>
      <c r="CC22" s="3"/>
      <c r="CD22" s="13"/>
      <c r="CE22" s="13"/>
      <c r="CF22" s="13"/>
      <c r="CG22" s="14"/>
      <c r="CH22" s="15"/>
    </row>
    <row r="23" spans="1:86" s="16" customFormat="1" ht="16.5" customHeight="1">
      <c r="A23" s="113" t="s">
        <v>27</v>
      </c>
      <c r="B23" s="113"/>
      <c r="C23" s="21">
        <v>19</v>
      </c>
      <c r="D23" s="21">
        <v>53</v>
      </c>
      <c r="E23" s="21">
        <v>72</v>
      </c>
      <c r="F23" s="21">
        <v>27</v>
      </c>
      <c r="G23" s="21">
        <v>71</v>
      </c>
      <c r="H23" s="21">
        <v>98</v>
      </c>
      <c r="I23" s="21">
        <v>23</v>
      </c>
      <c r="J23" s="21">
        <v>41</v>
      </c>
      <c r="K23" s="21">
        <v>64</v>
      </c>
      <c r="L23" s="21">
        <v>21</v>
      </c>
      <c r="M23" s="21">
        <v>22</v>
      </c>
      <c r="N23" s="21">
        <v>43</v>
      </c>
      <c r="O23" s="21">
        <v>21</v>
      </c>
      <c r="P23" s="21">
        <v>31</v>
      </c>
      <c r="Q23" s="21">
        <v>52</v>
      </c>
      <c r="R23" s="21">
        <v>31</v>
      </c>
      <c r="S23" s="21">
        <v>74</v>
      </c>
      <c r="T23" s="21">
        <v>105</v>
      </c>
      <c r="U23" s="21">
        <v>67</v>
      </c>
      <c r="V23" s="21">
        <v>116</v>
      </c>
      <c r="W23" s="21">
        <v>183</v>
      </c>
      <c r="X23" s="21">
        <v>68</v>
      </c>
      <c r="Y23" s="21">
        <v>124</v>
      </c>
      <c r="Z23" s="21">
        <v>192</v>
      </c>
      <c r="AA23" s="20">
        <v>32</v>
      </c>
      <c r="AB23" s="20">
        <v>48</v>
      </c>
      <c r="AC23" s="20">
        <f t="shared" si="0"/>
        <v>80</v>
      </c>
      <c r="AD23" s="93">
        <f t="shared" si="1"/>
        <v>2.1800840240717611E-2</v>
      </c>
      <c r="AE23" s="9"/>
      <c r="AF23" s="9"/>
      <c r="AG23" s="9"/>
      <c r="AH23" s="10"/>
      <c r="AI23" s="10"/>
      <c r="AJ23" s="10"/>
      <c r="AK23" s="6"/>
      <c r="AL23" s="4"/>
      <c r="AM23" s="11"/>
      <c r="AN23" s="9"/>
      <c r="AO23" s="9"/>
      <c r="AP23" s="9"/>
      <c r="AQ23" s="10"/>
      <c r="AR23" s="10"/>
      <c r="AS23" s="10"/>
      <c r="AT23" s="12"/>
      <c r="AU23" s="12"/>
      <c r="AV23" s="12"/>
      <c r="AW23" s="9"/>
      <c r="AX23" s="9"/>
      <c r="AY23" s="9"/>
      <c r="AZ23" s="3"/>
      <c r="BA23" s="3"/>
      <c r="BB23" s="3"/>
      <c r="BC23" s="12"/>
      <c r="BD23" s="12"/>
      <c r="BE23" s="12"/>
      <c r="BF23" s="9"/>
      <c r="BG23" s="9"/>
      <c r="BH23" s="9"/>
      <c r="BI23" s="3"/>
      <c r="BJ23" s="3"/>
      <c r="BK23" s="3"/>
      <c r="BL23" s="12"/>
      <c r="BM23" s="12"/>
      <c r="BN23" s="12"/>
      <c r="BO23" s="9"/>
      <c r="BP23" s="9"/>
      <c r="BQ23" s="9"/>
      <c r="BR23" s="3"/>
      <c r="BS23" s="3"/>
      <c r="BT23" s="3"/>
      <c r="BU23" s="12"/>
      <c r="BV23" s="12"/>
      <c r="BW23" s="12"/>
      <c r="BX23" s="9"/>
      <c r="BY23" s="9"/>
      <c r="BZ23" s="9"/>
      <c r="CA23" s="3"/>
      <c r="CB23" s="3"/>
      <c r="CC23" s="3"/>
      <c r="CD23" s="13"/>
      <c r="CE23" s="13"/>
      <c r="CF23" s="13"/>
      <c r="CG23" s="14"/>
      <c r="CH23" s="15"/>
    </row>
    <row r="24" spans="1:86" s="16" customFormat="1" ht="16.5" customHeight="1">
      <c r="A24" s="113" t="s">
        <v>28</v>
      </c>
      <c r="B24" s="113"/>
      <c r="C24" s="21">
        <v>14</v>
      </c>
      <c r="D24" s="21">
        <v>30</v>
      </c>
      <c r="E24" s="21">
        <v>44</v>
      </c>
      <c r="F24" s="21">
        <v>32</v>
      </c>
      <c r="G24" s="21">
        <v>65</v>
      </c>
      <c r="H24" s="21">
        <v>97</v>
      </c>
      <c r="I24" s="21">
        <v>29</v>
      </c>
      <c r="J24" s="21">
        <v>48</v>
      </c>
      <c r="K24" s="21">
        <v>77</v>
      </c>
      <c r="L24" s="21">
        <v>25</v>
      </c>
      <c r="M24" s="21">
        <v>27</v>
      </c>
      <c r="N24" s="21">
        <v>52</v>
      </c>
      <c r="O24" s="21">
        <v>29</v>
      </c>
      <c r="P24" s="21">
        <v>38</v>
      </c>
      <c r="Q24" s="21">
        <v>67</v>
      </c>
      <c r="R24" s="21">
        <v>42</v>
      </c>
      <c r="S24" s="21">
        <v>116</v>
      </c>
      <c r="T24" s="21">
        <v>158</v>
      </c>
      <c r="U24" s="21">
        <v>68</v>
      </c>
      <c r="V24" s="21">
        <v>142</v>
      </c>
      <c r="W24" s="21">
        <v>210</v>
      </c>
      <c r="X24" s="21">
        <v>93</v>
      </c>
      <c r="Y24" s="21">
        <v>155</v>
      </c>
      <c r="Z24" s="21">
        <v>248</v>
      </c>
      <c r="AA24" s="20">
        <v>33</v>
      </c>
      <c r="AB24" s="20">
        <v>66</v>
      </c>
      <c r="AC24" s="20">
        <f t="shared" si="0"/>
        <v>99</v>
      </c>
      <c r="AD24" s="93">
        <f t="shared" si="1"/>
        <v>2.8159418644260248E-2</v>
      </c>
      <c r="AE24" s="9"/>
      <c r="AF24" s="9"/>
      <c r="AG24" s="9"/>
      <c r="AH24" s="10"/>
      <c r="AI24" s="10"/>
      <c r="AJ24" s="10"/>
      <c r="AK24" s="6"/>
      <c r="AL24" s="4"/>
      <c r="AM24" s="11"/>
      <c r="AN24" s="9"/>
      <c r="AO24" s="9"/>
      <c r="AP24" s="9"/>
      <c r="AQ24" s="10"/>
      <c r="AR24" s="10"/>
      <c r="AS24" s="10"/>
      <c r="AT24" s="12"/>
      <c r="AU24" s="12"/>
      <c r="AV24" s="12"/>
      <c r="AW24" s="9"/>
      <c r="AX24" s="9"/>
      <c r="AY24" s="9"/>
      <c r="AZ24" s="3"/>
      <c r="BA24" s="3"/>
      <c r="BB24" s="3"/>
      <c r="BC24" s="12"/>
      <c r="BD24" s="12"/>
      <c r="BE24" s="12"/>
      <c r="BF24" s="9"/>
      <c r="BG24" s="9"/>
      <c r="BH24" s="9"/>
      <c r="BI24" s="3"/>
      <c r="BJ24" s="3"/>
      <c r="BK24" s="3"/>
      <c r="BL24" s="12"/>
      <c r="BM24" s="12"/>
      <c r="BN24" s="12"/>
      <c r="BO24" s="9"/>
      <c r="BP24" s="9"/>
      <c r="BQ24" s="9"/>
      <c r="BR24" s="3"/>
      <c r="BS24" s="3"/>
      <c r="BT24" s="3"/>
      <c r="BU24" s="12"/>
      <c r="BV24" s="12"/>
      <c r="BW24" s="12"/>
      <c r="BX24" s="9"/>
      <c r="BY24" s="9"/>
      <c r="BZ24" s="9"/>
      <c r="CA24" s="3"/>
      <c r="CB24" s="3"/>
      <c r="CC24" s="3"/>
      <c r="CD24" s="13"/>
      <c r="CE24" s="13"/>
      <c r="CF24" s="13"/>
      <c r="CG24" s="14"/>
      <c r="CH24" s="15"/>
    </row>
    <row r="25" spans="1:86" s="16" customFormat="1" ht="16.5" customHeight="1">
      <c r="A25" s="113" t="s">
        <v>29</v>
      </c>
      <c r="B25" s="113"/>
      <c r="C25" s="21">
        <v>15</v>
      </c>
      <c r="D25" s="21">
        <v>37</v>
      </c>
      <c r="E25" s="21">
        <v>52</v>
      </c>
      <c r="F25" s="21">
        <v>29</v>
      </c>
      <c r="G25" s="21">
        <v>42</v>
      </c>
      <c r="H25" s="21">
        <v>71</v>
      </c>
      <c r="I25" s="21">
        <v>21</v>
      </c>
      <c r="J25" s="21">
        <v>36</v>
      </c>
      <c r="K25" s="21">
        <v>57</v>
      </c>
      <c r="L25" s="21">
        <v>27</v>
      </c>
      <c r="M25" s="21">
        <v>38</v>
      </c>
      <c r="N25" s="21">
        <v>65</v>
      </c>
      <c r="O25" s="21">
        <v>23</v>
      </c>
      <c r="P25" s="21">
        <v>33</v>
      </c>
      <c r="Q25" s="21">
        <v>56</v>
      </c>
      <c r="R25" s="21">
        <v>28</v>
      </c>
      <c r="S25" s="21">
        <v>49</v>
      </c>
      <c r="T25" s="21">
        <v>77</v>
      </c>
      <c r="U25" s="21">
        <v>41</v>
      </c>
      <c r="V25" s="21">
        <v>65</v>
      </c>
      <c r="W25" s="21">
        <v>106</v>
      </c>
      <c r="X25" s="21">
        <v>44</v>
      </c>
      <c r="Y25" s="21">
        <v>94</v>
      </c>
      <c r="Z25" s="21">
        <v>138</v>
      </c>
      <c r="AA25" s="20">
        <v>14</v>
      </c>
      <c r="AB25" s="20">
        <v>25</v>
      </c>
      <c r="AC25" s="20">
        <f t="shared" si="0"/>
        <v>39</v>
      </c>
      <c r="AD25" s="93">
        <f t="shared" si="1"/>
        <v>1.5669353923015782E-2</v>
      </c>
      <c r="AE25" s="9"/>
      <c r="AF25" s="9"/>
      <c r="AG25" s="9"/>
      <c r="AH25" s="10"/>
      <c r="AI25" s="10"/>
      <c r="AJ25" s="10"/>
      <c r="AK25" s="6"/>
      <c r="AL25" s="4"/>
      <c r="AM25" s="11"/>
      <c r="AN25" s="9"/>
      <c r="AO25" s="9"/>
      <c r="AP25" s="9"/>
      <c r="AQ25" s="10"/>
      <c r="AR25" s="10"/>
      <c r="AS25" s="10"/>
      <c r="AT25" s="12"/>
      <c r="AU25" s="12"/>
      <c r="AV25" s="12"/>
      <c r="AW25" s="9"/>
      <c r="AX25" s="9"/>
      <c r="AY25" s="9"/>
      <c r="AZ25" s="3"/>
      <c r="BA25" s="3"/>
      <c r="BB25" s="3"/>
      <c r="BC25" s="12"/>
      <c r="BD25" s="12"/>
      <c r="BE25" s="12"/>
      <c r="BF25" s="9"/>
      <c r="BG25" s="9"/>
      <c r="BH25" s="9"/>
      <c r="BI25" s="3"/>
      <c r="BJ25" s="3"/>
      <c r="BK25" s="3"/>
      <c r="BL25" s="12"/>
      <c r="BM25" s="12"/>
      <c r="BN25" s="12"/>
      <c r="BO25" s="9"/>
      <c r="BP25" s="9"/>
      <c r="BQ25" s="9"/>
      <c r="BR25" s="3"/>
      <c r="BS25" s="3"/>
      <c r="BT25" s="3"/>
      <c r="BU25" s="12"/>
      <c r="BV25" s="12"/>
      <c r="BW25" s="12"/>
      <c r="BX25" s="9"/>
      <c r="BY25" s="9"/>
      <c r="BZ25" s="9"/>
      <c r="CA25" s="3"/>
      <c r="CB25" s="3"/>
      <c r="CC25" s="3"/>
      <c r="CD25" s="13"/>
      <c r="CE25" s="13"/>
      <c r="CF25" s="13"/>
      <c r="CG25" s="14"/>
      <c r="CH25" s="15"/>
    </row>
    <row r="26" spans="1:86" s="16" customFormat="1" ht="16.5" customHeight="1">
      <c r="A26" s="113" t="s">
        <v>30</v>
      </c>
      <c r="B26" s="113"/>
      <c r="C26" s="21">
        <v>10</v>
      </c>
      <c r="D26" s="21">
        <v>23</v>
      </c>
      <c r="E26" s="21">
        <v>33</v>
      </c>
      <c r="F26" s="21">
        <v>22</v>
      </c>
      <c r="G26" s="21">
        <v>38</v>
      </c>
      <c r="H26" s="21">
        <v>60</v>
      </c>
      <c r="I26" s="21">
        <v>25</v>
      </c>
      <c r="J26" s="21">
        <v>44</v>
      </c>
      <c r="K26" s="21">
        <v>69</v>
      </c>
      <c r="L26" s="21">
        <v>16</v>
      </c>
      <c r="M26" s="21">
        <v>41</v>
      </c>
      <c r="N26" s="21">
        <v>57</v>
      </c>
      <c r="O26" s="21">
        <v>21</v>
      </c>
      <c r="P26" s="21">
        <v>37</v>
      </c>
      <c r="Q26" s="21">
        <v>58</v>
      </c>
      <c r="R26" s="21">
        <v>22</v>
      </c>
      <c r="S26" s="21">
        <v>42</v>
      </c>
      <c r="T26" s="21">
        <v>64</v>
      </c>
      <c r="U26" s="21">
        <v>36</v>
      </c>
      <c r="V26" s="21">
        <v>62</v>
      </c>
      <c r="W26" s="21">
        <v>98</v>
      </c>
      <c r="X26" s="21">
        <v>32</v>
      </c>
      <c r="Y26" s="21">
        <v>57</v>
      </c>
      <c r="Z26" s="21">
        <v>89</v>
      </c>
      <c r="AA26" s="20">
        <v>9</v>
      </c>
      <c r="AB26" s="20">
        <v>17</v>
      </c>
      <c r="AC26" s="20">
        <f t="shared" si="0"/>
        <v>26</v>
      </c>
      <c r="AD26" s="93">
        <f t="shared" si="1"/>
        <v>1.0105597819915976E-2</v>
      </c>
      <c r="AE26" s="9"/>
      <c r="AF26" s="9"/>
      <c r="AG26" s="9"/>
      <c r="AH26" s="10"/>
      <c r="AI26" s="10"/>
      <c r="AJ26" s="10"/>
      <c r="AK26" s="6"/>
      <c r="AL26" s="4"/>
      <c r="AM26" s="11"/>
      <c r="AN26" s="9"/>
      <c r="AO26" s="9"/>
      <c r="AP26" s="9"/>
      <c r="AQ26" s="10"/>
      <c r="AR26" s="10"/>
      <c r="AS26" s="10"/>
      <c r="AT26" s="12"/>
      <c r="AU26" s="12"/>
      <c r="AV26" s="12"/>
      <c r="AW26" s="9"/>
      <c r="AX26" s="9"/>
      <c r="AY26" s="9"/>
      <c r="AZ26" s="3"/>
      <c r="BA26" s="3"/>
      <c r="BB26" s="3"/>
      <c r="BC26" s="12"/>
      <c r="BD26" s="12"/>
      <c r="BE26" s="12"/>
      <c r="BF26" s="9"/>
      <c r="BG26" s="9"/>
      <c r="BH26" s="9"/>
      <c r="BI26" s="3"/>
      <c r="BJ26" s="3"/>
      <c r="BK26" s="3"/>
      <c r="BL26" s="12"/>
      <c r="BM26" s="12"/>
      <c r="BN26" s="12"/>
      <c r="BO26" s="9"/>
      <c r="BP26" s="9"/>
      <c r="BQ26" s="9"/>
      <c r="BR26" s="3"/>
      <c r="BS26" s="3"/>
      <c r="BT26" s="3"/>
      <c r="BU26" s="12"/>
      <c r="BV26" s="12"/>
      <c r="BW26" s="12"/>
      <c r="BX26" s="9"/>
      <c r="BY26" s="9"/>
      <c r="BZ26" s="9"/>
      <c r="CA26" s="3"/>
      <c r="CB26" s="3"/>
      <c r="CC26" s="3"/>
      <c r="CD26" s="13"/>
      <c r="CE26" s="13"/>
      <c r="CF26" s="13"/>
      <c r="CG26" s="14"/>
      <c r="CH26" s="15"/>
    </row>
    <row r="27" spans="1:86" s="16" customFormat="1" ht="16.5" customHeight="1">
      <c r="A27" s="113" t="s">
        <v>31</v>
      </c>
      <c r="B27" s="113"/>
      <c r="C27" s="21">
        <v>23</v>
      </c>
      <c r="D27" s="21">
        <v>51</v>
      </c>
      <c r="E27" s="21">
        <v>74</v>
      </c>
      <c r="F27" s="21">
        <v>71</v>
      </c>
      <c r="G27" s="21">
        <v>94</v>
      </c>
      <c r="H27" s="21">
        <v>165</v>
      </c>
      <c r="I27" s="21">
        <v>51</v>
      </c>
      <c r="J27" s="21">
        <v>68</v>
      </c>
      <c r="K27" s="21">
        <v>119</v>
      </c>
      <c r="L27" s="21">
        <v>46</v>
      </c>
      <c r="M27" s="21">
        <v>91</v>
      </c>
      <c r="N27" s="21">
        <v>137</v>
      </c>
      <c r="O27" s="21">
        <v>59</v>
      </c>
      <c r="P27" s="21">
        <v>93</v>
      </c>
      <c r="Q27" s="21">
        <v>152</v>
      </c>
      <c r="R27" s="21">
        <v>73</v>
      </c>
      <c r="S27" s="21">
        <v>133</v>
      </c>
      <c r="T27" s="21">
        <v>206</v>
      </c>
      <c r="U27" s="21">
        <v>67</v>
      </c>
      <c r="V27" s="21">
        <v>159</v>
      </c>
      <c r="W27" s="21">
        <v>226</v>
      </c>
      <c r="X27" s="21">
        <v>84</v>
      </c>
      <c r="Y27" s="21">
        <v>143</v>
      </c>
      <c r="Z27" s="21">
        <v>227</v>
      </c>
      <c r="AA27" s="20">
        <v>40</v>
      </c>
      <c r="AB27" s="20">
        <v>81</v>
      </c>
      <c r="AC27" s="20">
        <f t="shared" si="0"/>
        <v>121</v>
      </c>
      <c r="AD27" s="93">
        <f t="shared" si="1"/>
        <v>2.5774951742931759E-2</v>
      </c>
      <c r="AE27" s="9"/>
      <c r="AF27" s="9"/>
      <c r="AG27" s="9"/>
      <c r="AH27" s="10"/>
      <c r="AI27" s="10"/>
      <c r="AJ27" s="10"/>
      <c r="AK27" s="6"/>
      <c r="AL27" s="4"/>
      <c r="AM27" s="11"/>
      <c r="AN27" s="9"/>
      <c r="AO27" s="9"/>
      <c r="AP27" s="9"/>
      <c r="AQ27" s="10"/>
      <c r="AR27" s="10"/>
      <c r="AS27" s="10"/>
      <c r="AT27" s="12"/>
      <c r="AU27" s="12"/>
      <c r="AV27" s="12"/>
      <c r="AW27" s="9"/>
      <c r="AX27" s="9"/>
      <c r="AY27" s="9"/>
      <c r="AZ27" s="3"/>
      <c r="BA27" s="3"/>
      <c r="BB27" s="3"/>
      <c r="BC27" s="12"/>
      <c r="BD27" s="12"/>
      <c r="BE27" s="12"/>
      <c r="BF27" s="9"/>
      <c r="BG27" s="9"/>
      <c r="BH27" s="9"/>
      <c r="BI27" s="3"/>
      <c r="BJ27" s="3"/>
      <c r="BK27" s="3"/>
      <c r="BL27" s="12"/>
      <c r="BM27" s="12"/>
      <c r="BN27" s="12"/>
      <c r="BO27" s="9"/>
      <c r="BP27" s="9"/>
      <c r="BQ27" s="9"/>
      <c r="BR27" s="3"/>
      <c r="BS27" s="3"/>
      <c r="BT27" s="3"/>
      <c r="BU27" s="12"/>
      <c r="BV27" s="12"/>
      <c r="BW27" s="12"/>
      <c r="BX27" s="9"/>
      <c r="BY27" s="9"/>
      <c r="BZ27" s="9"/>
      <c r="CA27" s="3"/>
      <c r="CB27" s="3"/>
      <c r="CC27" s="3"/>
      <c r="CD27" s="13"/>
      <c r="CE27" s="13"/>
      <c r="CF27" s="13"/>
      <c r="CG27" s="14"/>
      <c r="CH27" s="15"/>
    </row>
    <row r="28" spans="1:86" s="16" customFormat="1" ht="16.5" customHeight="1">
      <c r="A28" s="113" t="s">
        <v>32</v>
      </c>
      <c r="B28" s="113"/>
      <c r="C28" s="21">
        <v>3</v>
      </c>
      <c r="D28" s="21">
        <v>7</v>
      </c>
      <c r="E28" s="21">
        <v>10</v>
      </c>
      <c r="F28" s="21">
        <v>5</v>
      </c>
      <c r="G28" s="21">
        <v>10</v>
      </c>
      <c r="H28" s="21">
        <v>15</v>
      </c>
      <c r="I28" s="21">
        <v>7</v>
      </c>
      <c r="J28" s="21">
        <v>15</v>
      </c>
      <c r="K28" s="21">
        <v>22</v>
      </c>
      <c r="L28" s="21">
        <v>3</v>
      </c>
      <c r="M28" s="21">
        <v>15</v>
      </c>
      <c r="N28" s="21">
        <v>18</v>
      </c>
      <c r="O28" s="21">
        <v>7</v>
      </c>
      <c r="P28" s="21">
        <v>18</v>
      </c>
      <c r="Q28" s="21">
        <v>25</v>
      </c>
      <c r="R28" s="21">
        <v>10</v>
      </c>
      <c r="S28" s="21">
        <v>16</v>
      </c>
      <c r="T28" s="21">
        <v>26</v>
      </c>
      <c r="U28" s="21">
        <v>11</v>
      </c>
      <c r="V28" s="21">
        <v>24</v>
      </c>
      <c r="W28" s="21">
        <v>35</v>
      </c>
      <c r="X28" s="21">
        <v>7</v>
      </c>
      <c r="Y28" s="21">
        <v>23</v>
      </c>
      <c r="Z28" s="21">
        <v>30</v>
      </c>
      <c r="AA28" s="20">
        <v>3</v>
      </c>
      <c r="AB28" s="20">
        <v>10</v>
      </c>
      <c r="AC28" s="20">
        <f t="shared" si="0"/>
        <v>13</v>
      </c>
      <c r="AD28" s="93">
        <f t="shared" si="1"/>
        <v>3.4063812876121268E-3</v>
      </c>
      <c r="AE28" s="9"/>
      <c r="AF28" s="9"/>
      <c r="AG28" s="9"/>
      <c r="AH28" s="10"/>
      <c r="AI28" s="10"/>
      <c r="AJ28" s="10"/>
      <c r="AK28" s="6"/>
      <c r="AL28" s="4"/>
      <c r="AM28" s="11"/>
      <c r="AN28" s="9"/>
      <c r="AO28" s="9"/>
      <c r="AP28" s="9"/>
      <c r="AQ28" s="10"/>
      <c r="AR28" s="10"/>
      <c r="AS28" s="10"/>
      <c r="AT28" s="12"/>
      <c r="AU28" s="12"/>
      <c r="AV28" s="12"/>
      <c r="AW28" s="9"/>
      <c r="AX28" s="9"/>
      <c r="AY28" s="9"/>
      <c r="AZ28" s="3"/>
      <c r="BA28" s="3"/>
      <c r="BB28" s="3"/>
      <c r="BC28" s="12"/>
      <c r="BD28" s="12"/>
      <c r="BE28" s="12"/>
      <c r="BF28" s="9"/>
      <c r="BG28" s="9"/>
      <c r="BH28" s="9"/>
      <c r="BI28" s="3"/>
      <c r="BJ28" s="3"/>
      <c r="BK28" s="3"/>
      <c r="BL28" s="12"/>
      <c r="BM28" s="12"/>
      <c r="BN28" s="12"/>
      <c r="BO28" s="9"/>
      <c r="BP28" s="9"/>
      <c r="BQ28" s="9"/>
      <c r="BR28" s="3"/>
      <c r="BS28" s="3"/>
      <c r="BT28" s="3"/>
      <c r="BU28" s="12"/>
      <c r="BV28" s="12"/>
      <c r="BW28" s="12"/>
      <c r="BX28" s="9"/>
      <c r="BY28" s="9"/>
      <c r="BZ28" s="9"/>
      <c r="CA28" s="3"/>
      <c r="CB28" s="3"/>
      <c r="CC28" s="3"/>
      <c r="CD28" s="13"/>
      <c r="CE28" s="13"/>
      <c r="CF28" s="13"/>
      <c r="CG28" s="14"/>
      <c r="CH28" s="15"/>
    </row>
    <row r="29" spans="1:86" s="16" customFormat="1" ht="16.5" customHeight="1">
      <c r="A29" s="113" t="s">
        <v>33</v>
      </c>
      <c r="B29" s="113"/>
      <c r="C29" s="21">
        <v>63</v>
      </c>
      <c r="D29" s="21">
        <v>143</v>
      </c>
      <c r="E29" s="21">
        <v>206</v>
      </c>
      <c r="F29" s="21">
        <v>54</v>
      </c>
      <c r="G29" s="21">
        <v>124</v>
      </c>
      <c r="H29" s="21">
        <v>178</v>
      </c>
      <c r="I29" s="21">
        <v>85</v>
      </c>
      <c r="J29" s="21">
        <v>137</v>
      </c>
      <c r="K29" s="21">
        <v>222</v>
      </c>
      <c r="L29" s="21">
        <v>94</v>
      </c>
      <c r="M29" s="21">
        <v>148</v>
      </c>
      <c r="N29" s="21">
        <v>242</v>
      </c>
      <c r="O29" s="21">
        <v>73</v>
      </c>
      <c r="P29" s="21">
        <v>153</v>
      </c>
      <c r="Q29" s="21">
        <v>226</v>
      </c>
      <c r="R29" s="21">
        <v>102</v>
      </c>
      <c r="S29" s="21">
        <v>197</v>
      </c>
      <c r="T29" s="21">
        <v>299</v>
      </c>
      <c r="U29" s="21">
        <v>133</v>
      </c>
      <c r="V29" s="21">
        <v>284</v>
      </c>
      <c r="W29" s="21">
        <v>417</v>
      </c>
      <c r="X29" s="21">
        <v>154</v>
      </c>
      <c r="Y29" s="21">
        <v>301</v>
      </c>
      <c r="Z29" s="21">
        <v>455</v>
      </c>
      <c r="AA29" s="20">
        <v>70</v>
      </c>
      <c r="AB29" s="20">
        <v>102</v>
      </c>
      <c r="AC29" s="20">
        <f t="shared" si="0"/>
        <v>172</v>
      </c>
      <c r="AD29" s="93">
        <f t="shared" si="1"/>
        <v>5.166344952878392E-2</v>
      </c>
      <c r="AE29" s="9"/>
      <c r="AF29" s="9"/>
      <c r="AG29" s="9"/>
      <c r="AH29" s="10"/>
      <c r="AI29" s="10"/>
      <c r="AJ29" s="10"/>
      <c r="AK29" s="6"/>
      <c r="AL29" s="4"/>
      <c r="AM29" s="11"/>
      <c r="AN29" s="9"/>
      <c r="AO29" s="9"/>
      <c r="AP29" s="9"/>
      <c r="AQ29" s="10"/>
      <c r="AR29" s="10"/>
      <c r="AS29" s="10"/>
      <c r="AT29" s="12"/>
      <c r="AU29" s="12"/>
      <c r="AV29" s="12"/>
      <c r="AW29" s="9"/>
      <c r="AX29" s="9"/>
      <c r="AY29" s="9"/>
      <c r="AZ29" s="3"/>
      <c r="BA29" s="3"/>
      <c r="BB29" s="3"/>
      <c r="BC29" s="12"/>
      <c r="BD29" s="12"/>
      <c r="BE29" s="12"/>
      <c r="BF29" s="9"/>
      <c r="BG29" s="9"/>
      <c r="BH29" s="9"/>
      <c r="BI29" s="3"/>
      <c r="BJ29" s="3"/>
      <c r="BK29" s="3"/>
      <c r="BL29" s="12"/>
      <c r="BM29" s="12"/>
      <c r="BN29" s="12"/>
      <c r="BO29" s="9"/>
      <c r="BP29" s="9"/>
      <c r="BQ29" s="9"/>
      <c r="BR29" s="3"/>
      <c r="BS29" s="3"/>
      <c r="BT29" s="3"/>
      <c r="BU29" s="12"/>
      <c r="BV29" s="12"/>
      <c r="BW29" s="12"/>
      <c r="BX29" s="9"/>
      <c r="BY29" s="9"/>
      <c r="BZ29" s="9"/>
      <c r="CA29" s="3"/>
      <c r="CB29" s="3"/>
      <c r="CC29" s="3"/>
      <c r="CD29" s="13"/>
      <c r="CE29" s="13"/>
      <c r="CF29" s="13"/>
      <c r="CG29" s="14"/>
      <c r="CH29" s="15"/>
    </row>
    <row r="30" spans="1:86" s="16" customFormat="1" ht="16.5" customHeight="1">
      <c r="A30" s="113" t="s">
        <v>34</v>
      </c>
      <c r="B30" s="113"/>
      <c r="C30" s="21">
        <v>166</v>
      </c>
      <c r="D30" s="21">
        <v>277</v>
      </c>
      <c r="E30" s="21">
        <v>443</v>
      </c>
      <c r="F30" s="21">
        <v>200</v>
      </c>
      <c r="G30" s="21">
        <v>334</v>
      </c>
      <c r="H30" s="21">
        <v>534</v>
      </c>
      <c r="I30" s="21">
        <v>144</v>
      </c>
      <c r="J30" s="21">
        <v>239</v>
      </c>
      <c r="K30" s="21">
        <v>383</v>
      </c>
      <c r="L30" s="21">
        <v>184</v>
      </c>
      <c r="M30" s="21">
        <v>271</v>
      </c>
      <c r="N30" s="21">
        <v>455</v>
      </c>
      <c r="O30" s="21">
        <v>130</v>
      </c>
      <c r="P30" s="21">
        <v>230</v>
      </c>
      <c r="Q30" s="21">
        <v>360</v>
      </c>
      <c r="R30" s="21">
        <v>196</v>
      </c>
      <c r="S30" s="21">
        <v>412</v>
      </c>
      <c r="T30" s="21">
        <v>608</v>
      </c>
      <c r="U30" s="21">
        <v>253</v>
      </c>
      <c r="V30" s="21">
        <v>490</v>
      </c>
      <c r="W30" s="21">
        <v>743</v>
      </c>
      <c r="X30" s="21">
        <v>280</v>
      </c>
      <c r="Y30" s="21">
        <v>526</v>
      </c>
      <c r="Z30" s="21">
        <v>806</v>
      </c>
      <c r="AA30" s="20">
        <v>90</v>
      </c>
      <c r="AB30" s="20">
        <v>183</v>
      </c>
      <c r="AC30" s="20">
        <f t="shared" si="0"/>
        <v>273</v>
      </c>
      <c r="AD30" s="93">
        <f t="shared" si="1"/>
        <v>9.1518110593845806E-2</v>
      </c>
      <c r="AE30" s="9"/>
      <c r="AF30" s="9"/>
      <c r="AG30" s="9"/>
      <c r="AH30" s="10"/>
      <c r="AI30" s="10"/>
      <c r="AJ30" s="10"/>
      <c r="AK30" s="6"/>
      <c r="AL30" s="4"/>
      <c r="AM30" s="11"/>
      <c r="AN30" s="9"/>
      <c r="AO30" s="9"/>
      <c r="AP30" s="9"/>
      <c r="AQ30" s="10"/>
      <c r="AR30" s="10"/>
      <c r="AS30" s="10"/>
      <c r="AT30" s="12"/>
      <c r="AU30" s="12"/>
      <c r="AV30" s="12"/>
      <c r="AW30" s="9"/>
      <c r="AX30" s="9"/>
      <c r="AY30" s="9"/>
      <c r="AZ30" s="3"/>
      <c r="BA30" s="3"/>
      <c r="BB30" s="3"/>
      <c r="BC30" s="12"/>
      <c r="BD30" s="12"/>
      <c r="BE30" s="12"/>
      <c r="BF30" s="9"/>
      <c r="BG30" s="9"/>
      <c r="BH30" s="9"/>
      <c r="BI30" s="3"/>
      <c r="BJ30" s="3"/>
      <c r="BK30" s="3"/>
      <c r="BL30" s="12"/>
      <c r="BM30" s="12"/>
      <c r="BN30" s="12"/>
      <c r="BO30" s="9"/>
      <c r="BP30" s="9"/>
      <c r="BQ30" s="9"/>
      <c r="BR30" s="3"/>
      <c r="BS30" s="3"/>
      <c r="BT30" s="3"/>
      <c r="BU30" s="12"/>
      <c r="BV30" s="12"/>
      <c r="BW30" s="12"/>
      <c r="BX30" s="9"/>
      <c r="BY30" s="9"/>
      <c r="BZ30" s="9"/>
      <c r="CA30" s="3"/>
      <c r="CB30" s="3"/>
      <c r="CC30" s="3"/>
      <c r="CD30" s="13"/>
      <c r="CE30" s="13"/>
      <c r="CF30" s="13"/>
      <c r="CG30" s="14"/>
      <c r="CH30" s="15"/>
    </row>
    <row r="31" spans="1:86" s="16" customFormat="1" ht="16.5" customHeight="1">
      <c r="A31" s="113" t="s">
        <v>35</v>
      </c>
      <c r="B31" s="113"/>
      <c r="C31" s="21">
        <v>1</v>
      </c>
      <c r="D31" s="21">
        <v>2</v>
      </c>
      <c r="E31" s="21">
        <v>3</v>
      </c>
      <c r="F31" s="21">
        <v>2</v>
      </c>
      <c r="G31" s="21">
        <v>1</v>
      </c>
      <c r="H31" s="21">
        <v>3</v>
      </c>
      <c r="I31" s="21">
        <v>1</v>
      </c>
      <c r="J31" s="21">
        <v>1</v>
      </c>
      <c r="K31" s="21">
        <v>2</v>
      </c>
      <c r="L31" s="21">
        <v>1</v>
      </c>
      <c r="M31" s="21">
        <v>2</v>
      </c>
      <c r="N31" s="21">
        <v>3</v>
      </c>
      <c r="O31" s="21">
        <v>0</v>
      </c>
      <c r="P31" s="21">
        <v>2</v>
      </c>
      <c r="Q31" s="21">
        <v>2</v>
      </c>
      <c r="R31" s="21">
        <v>1</v>
      </c>
      <c r="S31" s="21">
        <v>2</v>
      </c>
      <c r="T31" s="21">
        <v>3</v>
      </c>
      <c r="U31" s="21">
        <v>0</v>
      </c>
      <c r="V31" s="21">
        <v>0</v>
      </c>
      <c r="W31" s="21">
        <v>0</v>
      </c>
      <c r="X31" s="21"/>
      <c r="Y31" s="21">
        <v>1</v>
      </c>
      <c r="Z31" s="21">
        <v>1</v>
      </c>
      <c r="AA31" s="20"/>
      <c r="AB31" s="20">
        <v>2</v>
      </c>
      <c r="AC31" s="20">
        <f t="shared" si="0"/>
        <v>2</v>
      </c>
      <c r="AD31" s="93">
        <f t="shared" si="1"/>
        <v>1.1354604292040422E-4</v>
      </c>
      <c r="AE31" s="9"/>
      <c r="AF31" s="9"/>
      <c r="AG31" s="9"/>
      <c r="AH31" s="10"/>
      <c r="AI31" s="10"/>
      <c r="AJ31" s="10"/>
      <c r="AK31" s="6"/>
      <c r="AL31" s="4"/>
      <c r="AM31" s="11"/>
      <c r="AN31" s="9"/>
      <c r="AO31" s="9"/>
      <c r="AP31" s="9"/>
      <c r="AQ31" s="10"/>
      <c r="AR31" s="10"/>
      <c r="AS31" s="10"/>
      <c r="AT31" s="12"/>
      <c r="AU31" s="12"/>
      <c r="AV31" s="12"/>
      <c r="AW31" s="9"/>
      <c r="AX31" s="9"/>
      <c r="AY31" s="9"/>
      <c r="AZ31" s="3"/>
      <c r="BA31" s="3"/>
      <c r="BB31" s="3"/>
      <c r="BC31" s="12"/>
      <c r="BD31" s="12"/>
      <c r="BE31" s="12"/>
      <c r="BF31" s="9"/>
      <c r="BG31" s="9"/>
      <c r="BH31" s="9"/>
      <c r="BI31" s="3"/>
      <c r="BJ31" s="3"/>
      <c r="BK31" s="3"/>
      <c r="BL31" s="12"/>
      <c r="BM31" s="12"/>
      <c r="BN31" s="12"/>
      <c r="BO31" s="9"/>
      <c r="BP31" s="9"/>
      <c r="BQ31" s="9"/>
      <c r="BR31" s="3"/>
      <c r="BS31" s="3"/>
      <c r="BT31" s="3"/>
      <c r="BU31" s="12"/>
      <c r="BV31" s="12"/>
      <c r="BW31" s="12"/>
      <c r="BX31" s="9"/>
      <c r="BY31" s="9"/>
      <c r="BZ31" s="9"/>
      <c r="CA31" s="3"/>
      <c r="CB31" s="3"/>
      <c r="CC31" s="3"/>
      <c r="CD31" s="13"/>
      <c r="CE31" s="13"/>
      <c r="CF31" s="13"/>
      <c r="CG31" s="14"/>
      <c r="CH31" s="15"/>
    </row>
    <row r="32" spans="1:86" s="16" customFormat="1" ht="16.5" customHeight="1" thickBot="1">
      <c r="A32" s="118" t="s">
        <v>36</v>
      </c>
      <c r="B32" s="118"/>
      <c r="C32" s="22">
        <v>0</v>
      </c>
      <c r="D32" s="22">
        <v>0</v>
      </c>
      <c r="E32" s="22">
        <v>0</v>
      </c>
      <c r="F32" s="22">
        <v>12</v>
      </c>
      <c r="G32" s="22">
        <v>21</v>
      </c>
      <c r="H32" s="22">
        <v>33</v>
      </c>
      <c r="I32" s="22">
        <v>0</v>
      </c>
      <c r="J32" s="22">
        <v>8</v>
      </c>
      <c r="K32" s="22">
        <v>8</v>
      </c>
      <c r="L32" s="22">
        <v>0</v>
      </c>
      <c r="M32" s="22">
        <v>1</v>
      </c>
      <c r="N32" s="22">
        <v>1</v>
      </c>
      <c r="O32" s="22">
        <v>1</v>
      </c>
      <c r="P32" s="22">
        <v>0</v>
      </c>
      <c r="Q32" s="22">
        <v>1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4</v>
      </c>
      <c r="Y32" s="22"/>
      <c r="Z32" s="22">
        <v>4</v>
      </c>
      <c r="AA32" s="20">
        <v>7</v>
      </c>
      <c r="AB32" s="20">
        <v>2</v>
      </c>
      <c r="AC32" s="20">
        <f t="shared" si="0"/>
        <v>9</v>
      </c>
      <c r="AD32" s="93">
        <f t="shared" si="1"/>
        <v>4.5418417168161689E-4</v>
      </c>
      <c r="AE32" s="9"/>
      <c r="AF32" s="9"/>
      <c r="AG32" s="9"/>
      <c r="AH32" s="10"/>
      <c r="AI32" s="10"/>
      <c r="AJ32" s="10"/>
      <c r="AK32" s="6"/>
      <c r="AL32" s="4"/>
      <c r="AM32" s="11"/>
      <c r="AN32" s="9"/>
      <c r="AO32" s="9"/>
      <c r="AP32" s="9"/>
      <c r="AQ32" s="10"/>
      <c r="AR32" s="10"/>
      <c r="AS32" s="10"/>
      <c r="AT32" s="12"/>
      <c r="AU32" s="12"/>
      <c r="AV32" s="12"/>
      <c r="AW32" s="9"/>
      <c r="AX32" s="9"/>
      <c r="AY32" s="9"/>
      <c r="AZ32" s="3"/>
      <c r="BA32" s="3"/>
      <c r="BB32" s="3"/>
      <c r="BC32" s="12"/>
      <c r="BD32" s="12"/>
      <c r="BE32" s="12"/>
      <c r="BF32" s="9"/>
      <c r="BG32" s="9"/>
      <c r="BH32" s="9"/>
      <c r="BI32" s="3"/>
      <c r="BJ32" s="3"/>
      <c r="BK32" s="3"/>
      <c r="BL32" s="12"/>
      <c r="BM32" s="12"/>
      <c r="BN32" s="12"/>
      <c r="BO32" s="9"/>
      <c r="BP32" s="9"/>
      <c r="BQ32" s="9"/>
      <c r="BR32" s="3"/>
      <c r="BS32" s="3"/>
      <c r="BT32" s="3"/>
      <c r="BU32" s="12"/>
      <c r="BV32" s="12"/>
      <c r="BW32" s="12"/>
      <c r="BX32" s="9"/>
      <c r="BY32" s="9"/>
      <c r="BZ32" s="9"/>
      <c r="CA32" s="3"/>
      <c r="CB32" s="3"/>
      <c r="CC32" s="3"/>
      <c r="CD32" s="13"/>
      <c r="CE32" s="13"/>
      <c r="CF32" s="13"/>
      <c r="CG32" s="14"/>
      <c r="CH32" s="15"/>
    </row>
    <row r="33" spans="1:86" s="16" customFormat="1" ht="16.5" customHeight="1" thickBot="1">
      <c r="A33" s="152" t="s">
        <v>49</v>
      </c>
      <c r="B33" s="153"/>
      <c r="C33" s="23">
        <v>1012</v>
      </c>
      <c r="D33" s="23">
        <v>2010</v>
      </c>
      <c r="E33" s="23">
        <v>3022</v>
      </c>
      <c r="F33" s="23">
        <v>1544</v>
      </c>
      <c r="G33" s="23">
        <v>2829</v>
      </c>
      <c r="H33" s="23">
        <v>4373</v>
      </c>
      <c r="I33" s="23">
        <v>1300</v>
      </c>
      <c r="J33" s="23">
        <v>2409</v>
      </c>
      <c r="K33" s="23">
        <v>3709</v>
      </c>
      <c r="L33" s="23">
        <v>1365</v>
      </c>
      <c r="M33" s="23">
        <v>2408</v>
      </c>
      <c r="N33" s="23">
        <v>3773</v>
      </c>
      <c r="O33" s="23">
        <v>1503</v>
      </c>
      <c r="P33" s="23">
        <v>2509</v>
      </c>
      <c r="Q33" s="23">
        <v>4012</v>
      </c>
      <c r="R33" s="23">
        <v>2027</v>
      </c>
      <c r="S33" s="23">
        <v>4047</v>
      </c>
      <c r="T33" s="23">
        <v>6074</v>
      </c>
      <c r="U33" s="23">
        <v>2749</v>
      </c>
      <c r="V33" s="23">
        <v>5583</v>
      </c>
      <c r="W33" s="23">
        <v>8332</v>
      </c>
      <c r="X33" s="23">
        <v>2897</v>
      </c>
      <c r="Y33" s="23">
        <v>5910</v>
      </c>
      <c r="Z33" s="24">
        <v>8807</v>
      </c>
      <c r="AA33" s="25">
        <f>SUM(AA12:AA32)</f>
        <v>1173</v>
      </c>
      <c r="AB33" s="25">
        <f>SUM(AB12:AB32)</f>
        <v>2201</v>
      </c>
      <c r="AC33" s="25">
        <f t="shared" si="0"/>
        <v>3374</v>
      </c>
      <c r="AD33" s="93">
        <f t="shared" si="1"/>
        <v>1</v>
      </c>
      <c r="AE33" s="9"/>
      <c r="AF33" s="9"/>
      <c r="AG33" s="9"/>
      <c r="AH33" s="10"/>
      <c r="AI33" s="10"/>
      <c r="AJ33" s="10"/>
      <c r="AK33" s="6"/>
      <c r="AL33" s="4"/>
      <c r="AM33" s="11"/>
      <c r="AN33" s="9"/>
      <c r="AO33" s="9"/>
      <c r="AP33" s="9"/>
      <c r="AQ33" s="10"/>
      <c r="AR33" s="10"/>
      <c r="AS33" s="10"/>
      <c r="AT33" s="12"/>
      <c r="AU33" s="12"/>
      <c r="AV33" s="12"/>
      <c r="AW33" s="9"/>
      <c r="AX33" s="9"/>
      <c r="AY33" s="9"/>
      <c r="AZ33" s="3"/>
      <c r="BA33" s="3"/>
      <c r="BB33" s="3"/>
      <c r="BC33" s="12"/>
      <c r="BD33" s="12"/>
      <c r="BE33" s="12"/>
      <c r="BF33" s="9"/>
      <c r="BG33" s="9"/>
      <c r="BH33" s="9"/>
      <c r="BI33" s="3"/>
      <c r="BJ33" s="3"/>
      <c r="BK33" s="3"/>
      <c r="BL33" s="12"/>
      <c r="BM33" s="12"/>
      <c r="BN33" s="12"/>
      <c r="BO33" s="9"/>
      <c r="BP33" s="9"/>
      <c r="BQ33" s="9"/>
      <c r="BR33" s="3"/>
      <c r="BS33" s="3"/>
      <c r="BT33" s="3"/>
      <c r="BU33" s="12"/>
      <c r="BV33" s="12"/>
      <c r="BW33" s="12"/>
      <c r="BX33" s="9"/>
      <c r="BY33" s="9"/>
      <c r="BZ33" s="9"/>
      <c r="CA33" s="3"/>
      <c r="CB33" s="3"/>
      <c r="CC33" s="3"/>
      <c r="CD33" s="13"/>
      <c r="CE33" s="13"/>
      <c r="CF33" s="13"/>
      <c r="CG33" s="14"/>
      <c r="CH33" s="15"/>
    </row>
    <row r="34" spans="1:86" s="16" customFormat="1" ht="16.5" customHeight="1" thickBot="1">
      <c r="A34" s="154" t="s">
        <v>50</v>
      </c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6"/>
      <c r="AD34" s="8"/>
      <c r="AE34" s="9"/>
      <c r="AF34" s="9"/>
      <c r="AG34" s="9"/>
      <c r="AH34" s="10"/>
      <c r="AI34" s="10"/>
      <c r="AJ34" s="10"/>
      <c r="AK34" s="6"/>
      <c r="AL34" s="4"/>
      <c r="AM34" s="11"/>
      <c r="AN34" s="9"/>
      <c r="AO34" s="9"/>
      <c r="AP34" s="9"/>
      <c r="AQ34" s="10"/>
      <c r="AR34" s="10"/>
      <c r="AS34" s="10"/>
      <c r="AT34" s="12"/>
      <c r="AU34" s="12"/>
      <c r="AV34" s="12"/>
      <c r="AW34" s="9"/>
      <c r="AX34" s="9"/>
      <c r="AY34" s="9"/>
      <c r="AZ34" s="3"/>
      <c r="BA34" s="3"/>
      <c r="BB34" s="3"/>
      <c r="BC34" s="12"/>
      <c r="BD34" s="12"/>
      <c r="BE34" s="12"/>
      <c r="BF34" s="9"/>
      <c r="BG34" s="9"/>
      <c r="BH34" s="9"/>
      <c r="BI34" s="3"/>
      <c r="BJ34" s="3"/>
      <c r="BK34" s="3"/>
      <c r="BL34" s="12"/>
      <c r="BM34" s="12"/>
      <c r="BN34" s="12"/>
      <c r="BO34" s="9"/>
      <c r="BP34" s="9"/>
      <c r="BQ34" s="9"/>
      <c r="BR34" s="3"/>
      <c r="BS34" s="3"/>
      <c r="BT34" s="3"/>
      <c r="BU34" s="12"/>
      <c r="BV34" s="12"/>
      <c r="BW34" s="12"/>
      <c r="BX34" s="9"/>
      <c r="BY34" s="9"/>
      <c r="BZ34" s="9"/>
      <c r="CA34" s="3"/>
      <c r="CB34" s="3"/>
      <c r="CC34" s="3"/>
      <c r="CD34" s="13"/>
      <c r="CE34" s="13"/>
      <c r="CF34" s="13"/>
      <c r="CG34" s="14"/>
      <c r="CH34" s="15"/>
    </row>
    <row r="36" spans="1:86" ht="15.95" thickBot="1"/>
    <row r="37" spans="1:86" customFormat="1" ht="33" customHeight="1" thickBot="1">
      <c r="A37" s="101" t="s">
        <v>51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26"/>
      <c r="AA37" s="26"/>
      <c r="AB37" s="27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</row>
    <row r="38" spans="1:86" customFormat="1">
      <c r="A38" s="157" t="s">
        <v>52</v>
      </c>
      <c r="B38" s="145">
        <v>2016</v>
      </c>
      <c r="C38" s="146"/>
      <c r="D38" s="147"/>
      <c r="E38" s="145">
        <v>2017</v>
      </c>
      <c r="F38" s="146"/>
      <c r="G38" s="147"/>
      <c r="H38" s="145">
        <v>2018</v>
      </c>
      <c r="I38" s="146"/>
      <c r="J38" s="147"/>
      <c r="K38" s="145">
        <v>2019</v>
      </c>
      <c r="L38" s="146"/>
      <c r="M38" s="147"/>
      <c r="N38" s="145">
        <v>2020</v>
      </c>
      <c r="O38" s="146"/>
      <c r="P38" s="147"/>
      <c r="Q38" s="145">
        <v>2021</v>
      </c>
      <c r="R38" s="146"/>
      <c r="S38" s="147"/>
      <c r="T38" s="145">
        <v>2022</v>
      </c>
      <c r="U38" s="146"/>
      <c r="V38" s="147"/>
      <c r="W38" s="145">
        <v>2023</v>
      </c>
      <c r="X38" s="146"/>
      <c r="Y38" s="147"/>
      <c r="Z38" s="148">
        <v>2024</v>
      </c>
      <c r="AA38" s="146"/>
      <c r="AB38" s="147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</row>
    <row r="39" spans="1:86" customFormat="1" ht="15.95" thickBot="1">
      <c r="A39" s="158"/>
      <c r="B39" s="17" t="s">
        <v>53</v>
      </c>
      <c r="C39" s="17" t="s">
        <v>54</v>
      </c>
      <c r="D39" s="17" t="s">
        <v>55</v>
      </c>
      <c r="E39" s="17" t="s">
        <v>53</v>
      </c>
      <c r="F39" s="17" t="s">
        <v>54</v>
      </c>
      <c r="G39" s="17" t="s">
        <v>55</v>
      </c>
      <c r="H39" s="17" t="s">
        <v>53</v>
      </c>
      <c r="I39" s="17" t="s">
        <v>54</v>
      </c>
      <c r="J39" s="17" t="s">
        <v>55</v>
      </c>
      <c r="K39" s="17" t="s">
        <v>53</v>
      </c>
      <c r="L39" s="17" t="s">
        <v>54</v>
      </c>
      <c r="M39" s="17" t="s">
        <v>55</v>
      </c>
      <c r="N39" s="17" t="s">
        <v>53</v>
      </c>
      <c r="O39" s="17" t="s">
        <v>54</v>
      </c>
      <c r="P39" s="17" t="s">
        <v>55</v>
      </c>
      <c r="Q39" s="17" t="s">
        <v>53</v>
      </c>
      <c r="R39" s="17" t="s">
        <v>54</v>
      </c>
      <c r="S39" s="17" t="s">
        <v>55</v>
      </c>
      <c r="T39" s="17" t="s">
        <v>53</v>
      </c>
      <c r="U39" s="17" t="s">
        <v>54</v>
      </c>
      <c r="V39" s="17" t="s">
        <v>55</v>
      </c>
      <c r="W39" s="17" t="s">
        <v>53</v>
      </c>
      <c r="X39" s="17" t="s">
        <v>54</v>
      </c>
      <c r="Y39" s="28" t="s">
        <v>55</v>
      </c>
      <c r="Z39" s="29" t="s">
        <v>53</v>
      </c>
      <c r="AA39" s="17" t="s">
        <v>54</v>
      </c>
      <c r="AB39" s="28" t="s">
        <v>55</v>
      </c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</row>
    <row r="40" spans="1:86" customFormat="1">
      <c r="A40" s="30" t="s">
        <v>56</v>
      </c>
      <c r="B40" s="31">
        <v>2</v>
      </c>
      <c r="C40" s="31"/>
      <c r="D40" s="31">
        <v>2</v>
      </c>
      <c r="E40" s="31">
        <v>6</v>
      </c>
      <c r="F40" s="31">
        <v>3</v>
      </c>
      <c r="G40" s="31">
        <v>9</v>
      </c>
      <c r="H40" s="31">
        <v>1</v>
      </c>
      <c r="I40" s="31">
        <v>1</v>
      </c>
      <c r="J40" s="31">
        <v>2</v>
      </c>
      <c r="K40" s="31">
        <v>3</v>
      </c>
      <c r="L40" s="31">
        <v>0</v>
      </c>
      <c r="M40" s="31">
        <f t="shared" ref="M40:M45" si="2">SUM(K40:L40)</f>
        <v>3</v>
      </c>
      <c r="N40" s="31">
        <v>1</v>
      </c>
      <c r="O40" s="31">
        <v>1</v>
      </c>
      <c r="P40" s="31">
        <f t="shared" ref="P40:P45" si="3">SUM(N40:O40)</f>
        <v>2</v>
      </c>
      <c r="Q40" s="31">
        <v>0</v>
      </c>
      <c r="R40" s="31">
        <v>0</v>
      </c>
      <c r="S40" s="31">
        <f t="shared" ref="S40:S45" si="4">SUM(Q40:R40)</f>
        <v>0</v>
      </c>
      <c r="T40" s="31">
        <v>4</v>
      </c>
      <c r="U40" s="31">
        <v>0</v>
      </c>
      <c r="V40" s="31">
        <f t="shared" ref="V40:V45" si="5">SUM(T40:U40)</f>
        <v>4</v>
      </c>
      <c r="W40" s="31">
        <v>2</v>
      </c>
      <c r="X40" s="31"/>
      <c r="Y40" s="32">
        <v>2</v>
      </c>
      <c r="Z40" s="33">
        <v>0</v>
      </c>
      <c r="AA40" s="20">
        <v>0</v>
      </c>
      <c r="AB40" s="34">
        <f>SUM(Z40:AA40)</f>
        <v>0</v>
      </c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</row>
    <row r="41" spans="1:86" customFormat="1">
      <c r="A41" s="33" t="s">
        <v>57</v>
      </c>
      <c r="B41" s="20">
        <v>36</v>
      </c>
      <c r="C41" s="20">
        <v>44</v>
      </c>
      <c r="D41" s="20">
        <v>80</v>
      </c>
      <c r="E41" s="20">
        <v>51</v>
      </c>
      <c r="F41" s="20">
        <v>67</v>
      </c>
      <c r="G41" s="20">
        <v>118</v>
      </c>
      <c r="H41" s="20">
        <v>36</v>
      </c>
      <c r="I41" s="20">
        <v>53</v>
      </c>
      <c r="J41" s="20">
        <v>89</v>
      </c>
      <c r="K41" s="20">
        <v>82</v>
      </c>
      <c r="L41" s="20">
        <v>48</v>
      </c>
      <c r="M41" s="20">
        <f t="shared" si="2"/>
        <v>130</v>
      </c>
      <c r="N41" s="20">
        <v>67</v>
      </c>
      <c r="O41" s="20">
        <v>40</v>
      </c>
      <c r="P41" s="20">
        <f t="shared" si="3"/>
        <v>107</v>
      </c>
      <c r="Q41" s="20">
        <v>41</v>
      </c>
      <c r="R41" s="20">
        <v>59</v>
      </c>
      <c r="S41" s="20">
        <f t="shared" si="4"/>
        <v>100</v>
      </c>
      <c r="T41" s="20">
        <v>69</v>
      </c>
      <c r="U41" s="20">
        <v>121</v>
      </c>
      <c r="V41" s="20">
        <f t="shared" si="5"/>
        <v>190</v>
      </c>
      <c r="W41" s="20">
        <v>82</v>
      </c>
      <c r="X41" s="20">
        <v>112</v>
      </c>
      <c r="Y41" s="34">
        <v>194</v>
      </c>
      <c r="Z41" s="35">
        <v>40</v>
      </c>
      <c r="AA41">
        <v>51</v>
      </c>
      <c r="AB41" s="34">
        <v>91</v>
      </c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</row>
    <row r="42" spans="1:86" customFormat="1">
      <c r="A42" s="33" t="s">
        <v>58</v>
      </c>
      <c r="B42" s="20">
        <v>266</v>
      </c>
      <c r="C42" s="20">
        <v>835</v>
      </c>
      <c r="D42" s="20">
        <v>1101</v>
      </c>
      <c r="E42" s="20">
        <v>328</v>
      </c>
      <c r="F42" s="20">
        <v>952</v>
      </c>
      <c r="G42" s="20">
        <v>1280</v>
      </c>
      <c r="H42" s="20">
        <v>275</v>
      </c>
      <c r="I42" s="20">
        <v>745</v>
      </c>
      <c r="J42" s="20">
        <v>1020</v>
      </c>
      <c r="K42" s="20">
        <v>274</v>
      </c>
      <c r="L42" s="20">
        <v>668</v>
      </c>
      <c r="M42" s="20">
        <f t="shared" si="2"/>
        <v>942</v>
      </c>
      <c r="N42" s="20">
        <v>300</v>
      </c>
      <c r="O42" s="20">
        <v>660</v>
      </c>
      <c r="P42" s="20">
        <f t="shared" si="3"/>
        <v>960</v>
      </c>
      <c r="Q42" s="20">
        <v>377</v>
      </c>
      <c r="R42" s="20">
        <v>1297</v>
      </c>
      <c r="S42" s="20">
        <f t="shared" si="4"/>
        <v>1674</v>
      </c>
      <c r="T42" s="20">
        <v>563</v>
      </c>
      <c r="U42" s="20">
        <v>1884</v>
      </c>
      <c r="V42" s="20">
        <f t="shared" si="5"/>
        <v>2447</v>
      </c>
      <c r="W42" s="20">
        <v>542</v>
      </c>
      <c r="X42" s="20">
        <v>1740</v>
      </c>
      <c r="Y42" s="34">
        <v>2282</v>
      </c>
      <c r="Z42" s="33">
        <v>204</v>
      </c>
      <c r="AA42" s="20">
        <v>614</v>
      </c>
      <c r="AB42" s="34">
        <v>818</v>
      </c>
      <c r="AC42" s="1"/>
      <c r="AD42" s="1">
        <f>8423/Y46</f>
        <v>0.9563983195185648</v>
      </c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</row>
    <row r="43" spans="1:86" customFormat="1">
      <c r="A43" s="33" t="s">
        <v>59</v>
      </c>
      <c r="B43" s="20">
        <v>422</v>
      </c>
      <c r="C43" s="20">
        <v>670</v>
      </c>
      <c r="D43" s="20">
        <v>1092</v>
      </c>
      <c r="E43" s="20">
        <v>679</v>
      </c>
      <c r="F43" s="20">
        <v>1105</v>
      </c>
      <c r="G43" s="20">
        <v>1784</v>
      </c>
      <c r="H43" s="20">
        <v>557</v>
      </c>
      <c r="I43" s="20">
        <v>975</v>
      </c>
      <c r="J43" s="20">
        <v>1532</v>
      </c>
      <c r="K43" s="20">
        <v>594</v>
      </c>
      <c r="L43" s="20">
        <v>1044</v>
      </c>
      <c r="M43" s="20">
        <f t="shared" si="2"/>
        <v>1638</v>
      </c>
      <c r="N43" s="20">
        <v>671</v>
      </c>
      <c r="O43" s="20">
        <v>1082</v>
      </c>
      <c r="P43" s="20">
        <f t="shared" si="3"/>
        <v>1753</v>
      </c>
      <c r="Q43" s="20">
        <v>868</v>
      </c>
      <c r="R43" s="20">
        <v>1686</v>
      </c>
      <c r="S43" s="20">
        <f t="shared" si="4"/>
        <v>2554</v>
      </c>
      <c r="T43" s="20">
        <v>1255</v>
      </c>
      <c r="U43" s="20">
        <v>2309</v>
      </c>
      <c r="V43" s="20">
        <f t="shared" si="5"/>
        <v>3564</v>
      </c>
      <c r="W43" s="20">
        <v>1275</v>
      </c>
      <c r="X43" s="20">
        <v>2581</v>
      </c>
      <c r="Y43" s="34">
        <v>3856</v>
      </c>
      <c r="Z43" s="33">
        <v>487</v>
      </c>
      <c r="AA43" s="20">
        <v>929</v>
      </c>
      <c r="AB43" s="34">
        <v>1416</v>
      </c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</row>
    <row r="44" spans="1:86" customFormat="1">
      <c r="A44" s="33" t="s">
        <v>60</v>
      </c>
      <c r="B44" s="20">
        <v>261</v>
      </c>
      <c r="C44" s="20">
        <v>435</v>
      </c>
      <c r="D44" s="20">
        <v>696</v>
      </c>
      <c r="E44" s="20">
        <v>438</v>
      </c>
      <c r="F44" s="20">
        <v>668</v>
      </c>
      <c r="G44" s="20">
        <v>1106</v>
      </c>
      <c r="H44" s="20">
        <v>392</v>
      </c>
      <c r="I44" s="20">
        <v>602</v>
      </c>
      <c r="J44" s="20">
        <v>994</v>
      </c>
      <c r="K44" s="20">
        <v>387</v>
      </c>
      <c r="L44" s="20">
        <v>621</v>
      </c>
      <c r="M44" s="20">
        <f t="shared" si="2"/>
        <v>1008</v>
      </c>
      <c r="N44" s="20">
        <v>414</v>
      </c>
      <c r="O44" s="20">
        <v>681</v>
      </c>
      <c r="P44" s="20">
        <f t="shared" si="3"/>
        <v>1095</v>
      </c>
      <c r="Q44" s="20">
        <v>669</v>
      </c>
      <c r="R44" s="20">
        <v>938</v>
      </c>
      <c r="S44" s="20">
        <f t="shared" si="4"/>
        <v>1607</v>
      </c>
      <c r="T44" s="20">
        <v>773</v>
      </c>
      <c r="U44" s="20">
        <v>1190</v>
      </c>
      <c r="V44" s="20">
        <f t="shared" si="5"/>
        <v>1963</v>
      </c>
      <c r="W44" s="20">
        <v>902</v>
      </c>
      <c r="X44" s="20">
        <v>1383</v>
      </c>
      <c r="Y44" s="34">
        <v>2285</v>
      </c>
      <c r="Z44" s="33">
        <v>406</v>
      </c>
      <c r="AA44" s="20">
        <v>569</v>
      </c>
      <c r="AB44" s="34">
        <v>975</v>
      </c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</row>
    <row r="45" spans="1:86" customFormat="1" ht="15.95" thickBot="1">
      <c r="A45" s="36" t="s">
        <v>61</v>
      </c>
      <c r="B45" s="37">
        <v>25</v>
      </c>
      <c r="C45" s="37">
        <v>26</v>
      </c>
      <c r="D45" s="37">
        <v>51</v>
      </c>
      <c r="E45" s="37">
        <v>42</v>
      </c>
      <c r="F45" s="37">
        <v>34</v>
      </c>
      <c r="G45" s="37">
        <v>76</v>
      </c>
      <c r="H45" s="37">
        <v>39</v>
      </c>
      <c r="I45" s="37">
        <v>33</v>
      </c>
      <c r="J45" s="37">
        <v>72</v>
      </c>
      <c r="K45" s="37">
        <v>25</v>
      </c>
      <c r="L45" s="37">
        <v>27</v>
      </c>
      <c r="M45" s="37">
        <f t="shared" si="2"/>
        <v>52</v>
      </c>
      <c r="N45" s="37">
        <v>50</v>
      </c>
      <c r="O45" s="37">
        <v>45</v>
      </c>
      <c r="P45" s="37">
        <f t="shared" si="3"/>
        <v>95</v>
      </c>
      <c r="Q45" s="37">
        <v>72</v>
      </c>
      <c r="R45" s="37">
        <v>67</v>
      </c>
      <c r="S45" s="37">
        <f t="shared" si="4"/>
        <v>139</v>
      </c>
      <c r="T45" s="37">
        <v>85</v>
      </c>
      <c r="U45" s="37">
        <v>79</v>
      </c>
      <c r="V45" s="37">
        <f t="shared" si="5"/>
        <v>164</v>
      </c>
      <c r="W45" s="37">
        <v>94</v>
      </c>
      <c r="X45" s="37">
        <v>94</v>
      </c>
      <c r="Y45" s="38">
        <v>188</v>
      </c>
      <c r="Z45" s="33">
        <v>36</v>
      </c>
      <c r="AA45" s="20">
        <v>38</v>
      </c>
      <c r="AB45" s="34">
        <v>74</v>
      </c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</row>
    <row r="46" spans="1:86" customFormat="1" ht="18" thickBot="1">
      <c r="A46" s="39" t="s">
        <v>49</v>
      </c>
      <c r="B46" s="40">
        <f>SUM(B40:B45)</f>
        <v>1012</v>
      </c>
      <c r="C46" s="40">
        <f t="shared" ref="C46:G46" si="6">SUM(C40:C45)</f>
        <v>2010</v>
      </c>
      <c r="D46" s="40">
        <f t="shared" si="6"/>
        <v>3022</v>
      </c>
      <c r="E46" s="40">
        <f t="shared" si="6"/>
        <v>1544</v>
      </c>
      <c r="F46" s="40">
        <f t="shared" si="6"/>
        <v>2829</v>
      </c>
      <c r="G46" s="40">
        <f t="shared" si="6"/>
        <v>4373</v>
      </c>
      <c r="H46" s="40">
        <v>1300</v>
      </c>
      <c r="I46" s="40">
        <v>2409</v>
      </c>
      <c r="J46" s="40">
        <v>3709</v>
      </c>
      <c r="K46" s="40">
        <f t="shared" ref="K46:X46" si="7">SUM(K40:K45)</f>
        <v>1365</v>
      </c>
      <c r="L46" s="40">
        <f t="shared" si="7"/>
        <v>2408</v>
      </c>
      <c r="M46" s="40">
        <f t="shared" si="7"/>
        <v>3773</v>
      </c>
      <c r="N46" s="40">
        <f t="shared" si="7"/>
        <v>1503</v>
      </c>
      <c r="O46" s="40">
        <f t="shared" si="7"/>
        <v>2509</v>
      </c>
      <c r="P46" s="40">
        <f t="shared" si="7"/>
        <v>4012</v>
      </c>
      <c r="Q46" s="40">
        <f t="shared" si="7"/>
        <v>2027</v>
      </c>
      <c r="R46" s="40">
        <f t="shared" si="7"/>
        <v>4047</v>
      </c>
      <c r="S46" s="40">
        <f t="shared" si="7"/>
        <v>6074</v>
      </c>
      <c r="T46" s="40">
        <f t="shared" si="7"/>
        <v>2749</v>
      </c>
      <c r="U46" s="40">
        <f t="shared" si="7"/>
        <v>5583</v>
      </c>
      <c r="V46" s="40">
        <f t="shared" si="7"/>
        <v>8332</v>
      </c>
      <c r="W46" s="40">
        <v>2897</v>
      </c>
      <c r="X46" s="40">
        <v>5910</v>
      </c>
      <c r="Y46" s="41">
        <v>8807</v>
      </c>
      <c r="Z46" s="42">
        <f t="shared" ref="Z46:AA46" si="8">SUM(Z40:Z45)</f>
        <v>1173</v>
      </c>
      <c r="AA46" s="43">
        <f t="shared" si="8"/>
        <v>2201</v>
      </c>
      <c r="AB46" s="44">
        <f t="shared" ref="AB41:AB46" si="9">SUM(Z46:AA46)</f>
        <v>3374</v>
      </c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</row>
    <row r="47" spans="1:86" customFormat="1" ht="16.5" customHeight="1" thickBot="1">
      <c r="A47" s="149" t="s">
        <v>50</v>
      </c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</row>
  </sheetData>
  <mergeCells count="56">
    <mergeCell ref="A47:AB47"/>
    <mergeCell ref="A31:B31"/>
    <mergeCell ref="A32:B32"/>
    <mergeCell ref="A33:B33"/>
    <mergeCell ref="A34:AC34"/>
    <mergeCell ref="A37:Y37"/>
    <mergeCell ref="A38:A39"/>
    <mergeCell ref="B38:D38"/>
    <mergeCell ref="E38:G38"/>
    <mergeCell ref="H38:J38"/>
    <mergeCell ref="K38:M38"/>
    <mergeCell ref="N38:P38"/>
    <mergeCell ref="Q38:S38"/>
    <mergeCell ref="T38:V38"/>
    <mergeCell ref="W38:Y38"/>
    <mergeCell ref="Z38:AB38"/>
    <mergeCell ref="A26:B26"/>
    <mergeCell ref="A27:B27"/>
    <mergeCell ref="A28:B28"/>
    <mergeCell ref="A29:B29"/>
    <mergeCell ref="A30:B30"/>
    <mergeCell ref="A18:B18"/>
    <mergeCell ref="W10:W11"/>
    <mergeCell ref="X10:Y10"/>
    <mergeCell ref="Z10:Z11"/>
    <mergeCell ref="A25:B25"/>
    <mergeCell ref="A19:B19"/>
    <mergeCell ref="A20:B20"/>
    <mergeCell ref="A21:B21"/>
    <mergeCell ref="A22:B22"/>
    <mergeCell ref="A23:B23"/>
    <mergeCell ref="A24:B24"/>
    <mergeCell ref="A13:B13"/>
    <mergeCell ref="A14:B14"/>
    <mergeCell ref="A15:B15"/>
    <mergeCell ref="A16:B16"/>
    <mergeCell ref="A17:B17"/>
    <mergeCell ref="A12:B12"/>
    <mergeCell ref="N10:N11"/>
    <mergeCell ref="O10:P10"/>
    <mergeCell ref="Q10:Q11"/>
    <mergeCell ref="R10:S10"/>
    <mergeCell ref="B2:Y5"/>
    <mergeCell ref="A9:AC9"/>
    <mergeCell ref="A10:B11"/>
    <mergeCell ref="C10:D10"/>
    <mergeCell ref="E10:E11"/>
    <mergeCell ref="F10:G10"/>
    <mergeCell ref="H10:H11"/>
    <mergeCell ref="I10:J10"/>
    <mergeCell ref="K10:K11"/>
    <mergeCell ref="L10:M10"/>
    <mergeCell ref="AA10:AB10"/>
    <mergeCell ref="AC10:AC11"/>
    <mergeCell ref="T10:T11"/>
    <mergeCell ref="U10:V10"/>
  </mergeCells>
  <pageMargins left="0.7" right="0.7" top="0.75" bottom="0.75" header="0.3" footer="0.3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660D7-BC64-BD45-BAF6-E3DC9ECD1806}">
  <sheetPr>
    <tabColor theme="1" tint="0.34998626667073579"/>
  </sheetPr>
  <dimension ref="A1:CH47"/>
  <sheetViews>
    <sheetView topLeftCell="A22" zoomScale="90" zoomScaleNormal="90" workbookViewId="0">
      <pane xSplit="1" topLeftCell="L1" activePane="topRight" state="frozen"/>
      <selection pane="topRight" activeCell="A47" sqref="A47:AB47"/>
    </sheetView>
  </sheetViews>
  <sheetFormatPr defaultColWidth="13" defaultRowHeight="15"/>
  <cols>
    <col min="1" max="1" width="26.7109375" style="1" customWidth="1"/>
    <col min="2" max="2" width="12.42578125" style="1" customWidth="1"/>
    <col min="3" max="3" width="7.85546875" style="1" bestFit="1" customWidth="1"/>
    <col min="4" max="4" width="6.28515625" style="1" bestFit="1" customWidth="1"/>
    <col min="5" max="5" width="9.42578125" style="1" bestFit="1" customWidth="1"/>
    <col min="6" max="6" width="7.85546875" style="1" bestFit="1" customWidth="1"/>
    <col min="7" max="7" width="6.28515625" style="1" bestFit="1" customWidth="1"/>
    <col min="8" max="8" width="9.42578125" style="1" bestFit="1" customWidth="1"/>
    <col min="9" max="9" width="7.85546875" style="1" bestFit="1" customWidth="1"/>
    <col min="10" max="10" width="6.28515625" style="1" bestFit="1" customWidth="1"/>
    <col min="11" max="11" width="9.42578125" style="1" bestFit="1" customWidth="1"/>
    <col min="12" max="12" width="7.85546875" style="1" bestFit="1" customWidth="1"/>
    <col min="13" max="13" width="6.28515625" style="1" bestFit="1" customWidth="1"/>
    <col min="14" max="14" width="9.42578125" style="1" bestFit="1" customWidth="1"/>
    <col min="15" max="15" width="7.85546875" style="1" bestFit="1" customWidth="1"/>
    <col min="16" max="16" width="6.28515625" style="1" bestFit="1" customWidth="1"/>
    <col min="17" max="17" width="9.42578125" style="1" bestFit="1" customWidth="1"/>
    <col min="18" max="18" width="7.85546875" style="1" bestFit="1" customWidth="1"/>
    <col min="19" max="19" width="6.28515625" style="1" bestFit="1" customWidth="1"/>
    <col min="20" max="20" width="9.42578125" style="1" bestFit="1" customWidth="1"/>
    <col min="21" max="21" width="7.85546875" style="1" bestFit="1" customWidth="1"/>
    <col min="22" max="22" width="6.28515625" style="1" bestFit="1" customWidth="1"/>
    <col min="23" max="23" width="9.42578125" style="1" bestFit="1" customWidth="1"/>
    <col min="24" max="24" width="7.85546875" style="1" bestFit="1" customWidth="1"/>
    <col min="25" max="25" width="6.7109375" style="1" bestFit="1" customWidth="1"/>
    <col min="26" max="26" width="8.28515625" style="1" bestFit="1" customWidth="1"/>
    <col min="27" max="27" width="6.42578125" style="1" bestFit="1" customWidth="1"/>
    <col min="28" max="28" width="9.42578125" style="1" bestFit="1" customWidth="1"/>
    <col min="29" max="30" width="12.42578125" style="1" customWidth="1"/>
    <col min="31" max="33" width="13.42578125" style="1" bestFit="1" customWidth="1"/>
    <col min="34" max="39" width="12.42578125" style="1" customWidth="1"/>
    <col min="40" max="42" width="13.42578125" style="1" bestFit="1" customWidth="1"/>
    <col min="43" max="48" width="12.42578125" style="1" customWidth="1"/>
    <col min="49" max="51" width="13.42578125" style="1" bestFit="1" customWidth="1"/>
    <col min="52" max="57" width="12.42578125" style="1" customWidth="1"/>
    <col min="58" max="60" width="13.42578125" style="1" bestFit="1" customWidth="1"/>
    <col min="61" max="64" width="12.42578125" style="1" customWidth="1"/>
    <col min="65" max="66" width="13" style="1"/>
    <col min="67" max="68" width="13.42578125" style="1" bestFit="1" customWidth="1"/>
    <col min="69" max="69" width="13.42578125" style="1" customWidth="1"/>
    <col min="70" max="16384" width="13" style="1"/>
  </cols>
  <sheetData>
    <row r="1" spans="1:86" ht="15.95" thickBot="1"/>
    <row r="2" spans="1:86" ht="18.75" customHeight="1">
      <c r="B2" s="127" t="s">
        <v>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9"/>
    </row>
    <row r="3" spans="1:86" ht="22.5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2"/>
    </row>
    <row r="4" spans="1:86">
      <c r="B4" s="130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2"/>
    </row>
    <row r="5" spans="1:86" ht="51" customHeight="1" thickBot="1">
      <c r="B5" s="133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5"/>
    </row>
    <row r="8" spans="1:86" s="15" customFormat="1" ht="16.5" customHeight="1" thickBot="1">
      <c r="A8" s="1"/>
      <c r="B8" s="2"/>
      <c r="C8" s="3"/>
      <c r="D8" s="4"/>
      <c r="E8" s="5"/>
      <c r="F8" s="3"/>
      <c r="G8" s="4"/>
      <c r="H8" s="4"/>
      <c r="I8" s="3"/>
      <c r="J8" s="4"/>
      <c r="K8" s="4"/>
      <c r="L8" s="4"/>
      <c r="M8" s="4"/>
      <c r="N8" s="4"/>
      <c r="O8" s="4"/>
      <c r="P8" s="3"/>
      <c r="Q8" s="3"/>
      <c r="R8" s="3"/>
      <c r="S8" s="6"/>
      <c r="T8" s="6"/>
      <c r="U8" s="7"/>
      <c r="V8" s="4"/>
      <c r="W8" s="4"/>
      <c r="X8" s="4"/>
      <c r="Y8" s="3"/>
      <c r="Z8" s="3"/>
      <c r="AA8" s="3"/>
      <c r="AB8" s="8"/>
      <c r="AC8" s="8"/>
      <c r="AD8" s="8"/>
      <c r="AE8" s="9"/>
      <c r="AF8" s="9"/>
      <c r="AG8" s="9"/>
      <c r="AH8" s="10"/>
      <c r="AI8" s="10"/>
      <c r="AJ8" s="10"/>
      <c r="AK8" s="6"/>
      <c r="AL8" s="4"/>
      <c r="AM8" s="11"/>
      <c r="AN8" s="9"/>
      <c r="AO8" s="9"/>
      <c r="AP8" s="9"/>
      <c r="AQ8" s="10"/>
      <c r="AR8" s="10"/>
      <c r="AS8" s="10"/>
      <c r="AT8" s="12"/>
      <c r="AU8" s="12"/>
      <c r="AV8" s="12"/>
      <c r="AW8" s="9"/>
      <c r="AX8" s="9"/>
      <c r="AY8" s="9"/>
      <c r="AZ8" s="3"/>
      <c r="BA8" s="3"/>
      <c r="BB8" s="3"/>
      <c r="BC8" s="12"/>
      <c r="BD8" s="12"/>
      <c r="BE8" s="12"/>
      <c r="BF8" s="9"/>
      <c r="BG8" s="9"/>
      <c r="BH8" s="9"/>
      <c r="BI8" s="3"/>
      <c r="BJ8" s="3"/>
      <c r="BK8" s="3"/>
      <c r="BL8" s="12"/>
      <c r="BM8" s="12"/>
      <c r="BN8" s="12"/>
      <c r="BO8" s="9"/>
      <c r="BP8" s="9"/>
      <c r="BQ8" s="9"/>
      <c r="BR8" s="3"/>
      <c r="BS8" s="3"/>
      <c r="BT8" s="3"/>
      <c r="BU8" s="12"/>
      <c r="BV8" s="12"/>
      <c r="BW8" s="12"/>
      <c r="BX8" s="9"/>
      <c r="BY8" s="9"/>
      <c r="BZ8" s="9"/>
      <c r="CA8" s="3"/>
      <c r="CB8" s="3"/>
      <c r="CC8" s="3"/>
      <c r="CD8" s="13"/>
      <c r="CE8" s="13"/>
      <c r="CF8" s="13"/>
      <c r="CG8" s="14"/>
    </row>
    <row r="9" spans="1:86" s="16" customFormat="1" ht="57.75" customHeight="1" thickBot="1">
      <c r="A9" s="101" t="s">
        <v>62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3"/>
      <c r="AD9" s="8"/>
      <c r="AE9" s="9"/>
      <c r="AF9" s="9"/>
      <c r="AG9" s="9"/>
      <c r="AH9" s="10"/>
      <c r="AI9" s="10"/>
      <c r="AJ9" s="10"/>
      <c r="AK9" s="6"/>
      <c r="AL9" s="4"/>
      <c r="AM9" s="11"/>
      <c r="AN9" s="9"/>
      <c r="AO9" s="9"/>
      <c r="AP9" s="9"/>
      <c r="AQ9" s="10"/>
      <c r="AR9" s="10"/>
      <c r="AS9" s="10"/>
      <c r="AT9" s="12"/>
      <c r="AU9" s="12"/>
      <c r="AV9" s="12"/>
      <c r="AW9" s="9"/>
      <c r="AX9" s="9"/>
      <c r="AY9" s="9"/>
      <c r="AZ9" s="3"/>
      <c r="BA9" s="3"/>
      <c r="BB9" s="3"/>
      <c r="BC9" s="12"/>
      <c r="BD9" s="12"/>
      <c r="BE9" s="12"/>
      <c r="BF9" s="9"/>
      <c r="BG9" s="9"/>
      <c r="BH9" s="9"/>
      <c r="BI9" s="3"/>
      <c r="BJ9" s="3"/>
      <c r="BK9" s="3"/>
      <c r="BL9" s="12"/>
      <c r="BM9" s="12"/>
      <c r="BN9" s="12"/>
      <c r="BO9" s="9"/>
      <c r="BP9" s="9"/>
      <c r="BQ9" s="9"/>
      <c r="BR9" s="3"/>
      <c r="BS9" s="3"/>
      <c r="BT9" s="3"/>
      <c r="BU9" s="12"/>
      <c r="BV9" s="12"/>
      <c r="BW9" s="12"/>
      <c r="BX9" s="9"/>
      <c r="BY9" s="9"/>
      <c r="BZ9" s="9"/>
      <c r="CA9" s="3"/>
      <c r="CB9" s="3"/>
      <c r="CC9" s="3"/>
      <c r="CD9" s="13"/>
      <c r="CE9" s="13"/>
      <c r="CF9" s="13"/>
      <c r="CG9" s="14"/>
      <c r="CH9" s="15"/>
    </row>
    <row r="10" spans="1:86" s="16" customFormat="1" ht="16.5" customHeight="1">
      <c r="A10" s="64" t="s">
        <v>2</v>
      </c>
      <c r="B10" s="163">
        <v>2016</v>
      </c>
      <c r="C10" s="163"/>
      <c r="D10" s="141" t="s">
        <v>3</v>
      </c>
      <c r="E10" s="163">
        <v>2017</v>
      </c>
      <c r="F10" s="163"/>
      <c r="G10" s="141" t="s">
        <v>4</v>
      </c>
      <c r="H10" s="163">
        <v>2018</v>
      </c>
      <c r="I10" s="163"/>
      <c r="J10" s="141" t="s">
        <v>5</v>
      </c>
      <c r="K10" s="163">
        <v>2019</v>
      </c>
      <c r="L10" s="163"/>
      <c r="M10" s="141" t="s">
        <v>6</v>
      </c>
      <c r="N10" s="163">
        <v>2020</v>
      </c>
      <c r="O10" s="163"/>
      <c r="P10" s="141" t="s">
        <v>7</v>
      </c>
      <c r="Q10" s="163">
        <v>2021</v>
      </c>
      <c r="R10" s="163"/>
      <c r="S10" s="141" t="s">
        <v>8</v>
      </c>
      <c r="T10" s="163">
        <v>2022</v>
      </c>
      <c r="U10" s="163"/>
      <c r="V10" s="141" t="s">
        <v>9</v>
      </c>
      <c r="W10" s="140">
        <v>2023</v>
      </c>
      <c r="X10" s="140"/>
      <c r="Y10" s="143" t="s">
        <v>11</v>
      </c>
      <c r="Z10" s="140">
        <v>2024</v>
      </c>
      <c r="AA10" s="140"/>
      <c r="AB10" s="143" t="s">
        <v>13</v>
      </c>
      <c r="AC10" s="8"/>
      <c r="AD10" s="9"/>
      <c r="AE10" s="9"/>
      <c r="AF10" s="9"/>
      <c r="AG10" s="10"/>
      <c r="AH10" s="10"/>
      <c r="AI10" s="10"/>
      <c r="AJ10" s="6"/>
      <c r="AK10" s="4"/>
      <c r="AL10" s="11"/>
      <c r="AM10" s="9"/>
      <c r="AN10" s="9"/>
      <c r="AO10" s="9"/>
      <c r="AP10" s="10"/>
      <c r="AQ10" s="10"/>
      <c r="AR10" s="10"/>
      <c r="AS10" s="12"/>
      <c r="AT10" s="12"/>
      <c r="AU10" s="12"/>
      <c r="AV10" s="9"/>
      <c r="AW10" s="9"/>
      <c r="AX10" s="9"/>
      <c r="AY10" s="3"/>
      <c r="AZ10" s="3"/>
      <c r="BA10" s="3"/>
      <c r="BB10" s="12"/>
      <c r="BC10" s="12"/>
      <c r="BD10" s="12"/>
      <c r="BE10" s="9"/>
      <c r="BF10" s="9"/>
      <c r="BG10" s="9"/>
      <c r="BH10" s="3"/>
      <c r="BI10" s="3"/>
      <c r="BJ10" s="3"/>
      <c r="BK10" s="12"/>
      <c r="BL10" s="12"/>
      <c r="BM10" s="12"/>
      <c r="BN10" s="9"/>
      <c r="BO10" s="9"/>
      <c r="BP10" s="9"/>
      <c r="BQ10" s="3"/>
      <c r="BR10" s="3"/>
      <c r="BS10" s="3"/>
      <c r="BT10" s="12"/>
      <c r="BU10" s="12"/>
      <c r="BV10" s="12"/>
      <c r="BW10" s="9"/>
      <c r="BX10" s="9"/>
      <c r="BY10" s="9"/>
      <c r="BZ10" s="3"/>
      <c r="CA10" s="3"/>
      <c r="CB10" s="3"/>
      <c r="CC10" s="13"/>
      <c r="CD10" s="13"/>
      <c r="CE10" s="13"/>
      <c r="CF10" s="14"/>
      <c r="CG10" s="15"/>
    </row>
    <row r="11" spans="1:86" s="16" customFormat="1" ht="16.5" customHeight="1" thickBot="1">
      <c r="A11" s="65"/>
      <c r="B11" s="17" t="s">
        <v>14</v>
      </c>
      <c r="C11" s="18" t="s">
        <v>15</v>
      </c>
      <c r="D11" s="142"/>
      <c r="E11" s="17" t="s">
        <v>14</v>
      </c>
      <c r="F11" s="18" t="s">
        <v>15</v>
      </c>
      <c r="G11" s="142"/>
      <c r="H11" s="17" t="s">
        <v>14</v>
      </c>
      <c r="I11" s="18" t="s">
        <v>15</v>
      </c>
      <c r="J11" s="142"/>
      <c r="K11" s="17" t="s">
        <v>14</v>
      </c>
      <c r="L11" s="18" t="s">
        <v>15</v>
      </c>
      <c r="M11" s="142"/>
      <c r="N11" s="17" t="s">
        <v>14</v>
      </c>
      <c r="O11" s="18" t="s">
        <v>15</v>
      </c>
      <c r="P11" s="142"/>
      <c r="Q11" s="17" t="s">
        <v>14</v>
      </c>
      <c r="R11" s="18" t="s">
        <v>15</v>
      </c>
      <c r="S11" s="142"/>
      <c r="T11" s="17" t="s">
        <v>14</v>
      </c>
      <c r="U11" s="18" t="s">
        <v>15</v>
      </c>
      <c r="V11" s="142"/>
      <c r="W11" s="91" t="s">
        <v>14</v>
      </c>
      <c r="X11" s="45" t="s">
        <v>15</v>
      </c>
      <c r="Y11" s="161"/>
      <c r="Z11" s="17" t="s">
        <v>14</v>
      </c>
      <c r="AA11" s="18" t="s">
        <v>15</v>
      </c>
      <c r="AB11" s="144"/>
      <c r="AC11" s="8"/>
      <c r="AD11" s="9"/>
      <c r="AE11" s="9"/>
      <c r="AF11" s="9"/>
      <c r="AG11" s="10"/>
      <c r="AH11" s="10"/>
      <c r="AI11" s="10"/>
      <c r="AJ11" s="6"/>
      <c r="AK11" s="4"/>
      <c r="AL11" s="11"/>
      <c r="AM11" s="9"/>
      <c r="AN11" s="9"/>
      <c r="AO11" s="9"/>
      <c r="AP11" s="10"/>
      <c r="AQ11" s="10"/>
      <c r="AR11" s="10"/>
      <c r="AS11" s="12"/>
      <c r="AT11" s="12"/>
      <c r="AU11" s="12"/>
      <c r="AV11" s="9"/>
      <c r="AW11" s="9"/>
      <c r="AX11" s="9"/>
      <c r="AY11" s="3"/>
      <c r="AZ11" s="3"/>
      <c r="BA11" s="3"/>
      <c r="BB11" s="12"/>
      <c r="BC11" s="12"/>
      <c r="BD11" s="12"/>
      <c r="BE11" s="9"/>
      <c r="BF11" s="9"/>
      <c r="BG11" s="9"/>
      <c r="BH11" s="3"/>
      <c r="BI11" s="3"/>
      <c r="BJ11" s="3"/>
      <c r="BK11" s="12"/>
      <c r="BL11" s="12"/>
      <c r="BM11" s="12"/>
      <c r="BN11" s="9"/>
      <c r="BO11" s="9"/>
      <c r="BP11" s="9"/>
      <c r="BQ11" s="3"/>
      <c r="BR11" s="3"/>
      <c r="BS11" s="3"/>
      <c r="BT11" s="12"/>
      <c r="BU11" s="12"/>
      <c r="BV11" s="12"/>
      <c r="BW11" s="9"/>
      <c r="BX11" s="9"/>
      <c r="BY11" s="9"/>
      <c r="BZ11" s="3"/>
      <c r="CA11" s="3"/>
      <c r="CB11" s="3"/>
      <c r="CC11" s="13"/>
      <c r="CD11" s="13"/>
      <c r="CE11" s="13"/>
      <c r="CF11" s="14"/>
      <c r="CG11" s="15"/>
    </row>
    <row r="12" spans="1:86" s="16" customFormat="1" ht="16.5" customHeight="1">
      <c r="A12" s="31" t="s">
        <v>16</v>
      </c>
      <c r="B12" s="19">
        <v>5</v>
      </c>
      <c r="C12" s="19">
        <v>13</v>
      </c>
      <c r="D12" s="66">
        <f>SUM(B12:C12)</f>
        <v>18</v>
      </c>
      <c r="E12" s="19">
        <v>10</v>
      </c>
      <c r="F12" s="19">
        <v>13</v>
      </c>
      <c r="G12" s="66">
        <f>SUM(E12:F12)</f>
        <v>23</v>
      </c>
      <c r="H12" s="19">
        <v>7</v>
      </c>
      <c r="I12" s="19">
        <v>16</v>
      </c>
      <c r="J12" s="66">
        <f>SUM(H12:I12)</f>
        <v>23</v>
      </c>
      <c r="K12" s="19">
        <v>13</v>
      </c>
      <c r="L12" s="19">
        <v>15</v>
      </c>
      <c r="M12" s="66">
        <f>SUM(K12:L12)</f>
        <v>28</v>
      </c>
      <c r="N12" s="19">
        <v>9</v>
      </c>
      <c r="O12" s="19">
        <v>17</v>
      </c>
      <c r="P12" s="66">
        <f>SUM(N12:O12)</f>
        <v>26</v>
      </c>
      <c r="Q12" s="19">
        <v>32</v>
      </c>
      <c r="R12" s="19">
        <v>23</v>
      </c>
      <c r="S12" s="66">
        <f>SUM(Q12:R12)</f>
        <v>55</v>
      </c>
      <c r="T12" s="19">
        <v>42</v>
      </c>
      <c r="U12" s="19">
        <v>76</v>
      </c>
      <c r="V12" s="66">
        <f>SUM(T12:U12)</f>
        <v>118</v>
      </c>
      <c r="W12" s="21">
        <v>45</v>
      </c>
      <c r="X12" s="21">
        <v>86</v>
      </c>
      <c r="Y12" s="69">
        <v>131</v>
      </c>
      <c r="Z12" s="20">
        <v>23</v>
      </c>
      <c r="AA12" s="20">
        <v>29</v>
      </c>
      <c r="AB12" s="67">
        <v>52</v>
      </c>
      <c r="AC12" s="93">
        <f>Y12/Y33</f>
        <v>5.6956521739130433E-2</v>
      </c>
      <c r="AD12" s="9"/>
      <c r="AE12" s="9"/>
      <c r="AF12" s="9"/>
      <c r="AG12" s="10"/>
      <c r="AH12" s="10"/>
      <c r="AI12" s="10"/>
      <c r="AJ12" s="6"/>
      <c r="AK12" s="4"/>
      <c r="AL12" s="11"/>
      <c r="AM12" s="9"/>
      <c r="AN12" s="9"/>
      <c r="AO12" s="9"/>
      <c r="AP12" s="10"/>
      <c r="AQ12" s="10"/>
      <c r="AR12" s="10"/>
      <c r="AS12" s="12"/>
      <c r="AT12" s="12"/>
      <c r="AU12" s="12"/>
      <c r="AV12" s="9"/>
      <c r="AW12" s="9"/>
      <c r="AX12" s="9"/>
      <c r="AY12" s="3"/>
      <c r="AZ12" s="3"/>
      <c r="BA12" s="3"/>
      <c r="BB12" s="12"/>
      <c r="BC12" s="12"/>
      <c r="BD12" s="12"/>
      <c r="BE12" s="9"/>
      <c r="BF12" s="9"/>
      <c r="BG12" s="9"/>
      <c r="BH12" s="3"/>
      <c r="BI12" s="3"/>
      <c r="BJ12" s="3"/>
      <c r="BK12" s="12"/>
      <c r="BL12" s="12"/>
      <c r="BM12" s="12"/>
      <c r="BN12" s="9"/>
      <c r="BO12" s="9"/>
      <c r="BP12" s="9"/>
      <c r="BQ12" s="3"/>
      <c r="BR12" s="3"/>
      <c r="BS12" s="3"/>
      <c r="BT12" s="12"/>
      <c r="BU12" s="12"/>
      <c r="BV12" s="12"/>
      <c r="BW12" s="9"/>
      <c r="BX12" s="9"/>
      <c r="BY12" s="9"/>
      <c r="BZ12" s="3"/>
      <c r="CA12" s="3"/>
      <c r="CB12" s="3"/>
      <c r="CC12" s="13"/>
      <c r="CD12" s="13"/>
      <c r="CE12" s="13"/>
      <c r="CF12" s="14"/>
      <c r="CG12" s="15"/>
    </row>
    <row r="13" spans="1:86" s="16" customFormat="1" ht="16.5" customHeight="1">
      <c r="A13" s="20" t="s">
        <v>17</v>
      </c>
      <c r="B13" s="21">
        <v>1</v>
      </c>
      <c r="C13" s="21">
        <v>2</v>
      </c>
      <c r="D13" s="68">
        <f t="shared" ref="D13:D32" si="0">SUM(B13:C13)</f>
        <v>3</v>
      </c>
      <c r="E13" s="21"/>
      <c r="F13" s="21">
        <v>1</v>
      </c>
      <c r="G13" s="68">
        <f t="shared" ref="G13:G32" si="1">SUM(E13:F13)</f>
        <v>1</v>
      </c>
      <c r="H13" s="21">
        <v>3</v>
      </c>
      <c r="I13" s="21">
        <v>3</v>
      </c>
      <c r="J13" s="68">
        <f t="shared" ref="J13:J32" si="2">SUM(H13:I13)</f>
        <v>6</v>
      </c>
      <c r="K13" s="21">
        <v>3</v>
      </c>
      <c r="L13" s="21">
        <v>6</v>
      </c>
      <c r="M13" s="68">
        <f t="shared" ref="M13:M32" si="3">SUM(K13:L13)</f>
        <v>9</v>
      </c>
      <c r="N13" s="21">
        <v>5</v>
      </c>
      <c r="O13" s="21">
        <v>7</v>
      </c>
      <c r="P13" s="68">
        <f t="shared" ref="P13:P32" si="4">SUM(N13:O13)</f>
        <v>12</v>
      </c>
      <c r="Q13" s="21">
        <v>4</v>
      </c>
      <c r="R13" s="21">
        <v>12</v>
      </c>
      <c r="S13" s="68">
        <f t="shared" ref="S13:S32" si="5">SUM(Q13:R13)</f>
        <v>16</v>
      </c>
      <c r="T13" s="21">
        <v>14</v>
      </c>
      <c r="U13" s="21">
        <v>18</v>
      </c>
      <c r="V13" s="68">
        <f t="shared" ref="V13:V32" si="6">SUM(T13:U13)</f>
        <v>32</v>
      </c>
      <c r="W13" s="21">
        <v>18</v>
      </c>
      <c r="X13" s="21">
        <v>24</v>
      </c>
      <c r="Y13" s="69">
        <v>42</v>
      </c>
      <c r="Z13" s="20">
        <v>7</v>
      </c>
      <c r="AA13" s="20">
        <v>5</v>
      </c>
      <c r="AB13" s="67">
        <v>12</v>
      </c>
      <c r="AC13" s="93">
        <f>Y13/$Y$33</f>
        <v>1.8260869565217393E-2</v>
      </c>
      <c r="AD13" s="9"/>
      <c r="AE13" s="9"/>
      <c r="AF13" s="9"/>
      <c r="AG13" s="10"/>
      <c r="AH13" s="10"/>
      <c r="AI13" s="10"/>
      <c r="AJ13" s="6"/>
      <c r="AK13" s="4"/>
      <c r="AL13" s="11"/>
      <c r="AM13" s="9"/>
      <c r="AN13" s="9"/>
      <c r="AO13" s="9"/>
      <c r="AP13" s="10"/>
      <c r="AQ13" s="10"/>
      <c r="AR13" s="10"/>
      <c r="AS13" s="12"/>
      <c r="AT13" s="12"/>
      <c r="AU13" s="12"/>
      <c r="AV13" s="9"/>
      <c r="AW13" s="9"/>
      <c r="AX13" s="9"/>
      <c r="AY13" s="3"/>
      <c r="AZ13" s="3"/>
      <c r="BA13" s="3"/>
      <c r="BB13" s="12"/>
      <c r="BC13" s="12"/>
      <c r="BD13" s="12"/>
      <c r="BE13" s="9"/>
      <c r="BF13" s="9"/>
      <c r="BG13" s="9"/>
      <c r="BH13" s="3"/>
      <c r="BI13" s="3"/>
      <c r="BJ13" s="3"/>
      <c r="BK13" s="12"/>
      <c r="BL13" s="12"/>
      <c r="BM13" s="12"/>
      <c r="BN13" s="9"/>
      <c r="BO13" s="9"/>
      <c r="BP13" s="9"/>
      <c r="BQ13" s="3"/>
      <c r="BR13" s="3"/>
      <c r="BS13" s="3"/>
      <c r="BT13" s="12"/>
      <c r="BU13" s="12"/>
      <c r="BV13" s="12"/>
      <c r="BW13" s="9"/>
      <c r="BX13" s="9"/>
      <c r="BY13" s="9"/>
      <c r="BZ13" s="3"/>
      <c r="CA13" s="3"/>
      <c r="CB13" s="3"/>
      <c r="CC13" s="13"/>
      <c r="CD13" s="13"/>
      <c r="CE13" s="13"/>
      <c r="CF13" s="14"/>
      <c r="CG13" s="15"/>
    </row>
    <row r="14" spans="1:86" s="16" customFormat="1" ht="16.5" customHeight="1">
      <c r="A14" s="20" t="s">
        <v>18</v>
      </c>
      <c r="B14" s="21">
        <v>0</v>
      </c>
      <c r="C14" s="21">
        <v>1</v>
      </c>
      <c r="D14" s="68">
        <f t="shared" si="0"/>
        <v>1</v>
      </c>
      <c r="E14" s="21">
        <v>3</v>
      </c>
      <c r="F14" s="21">
        <v>7</v>
      </c>
      <c r="G14" s="68">
        <f t="shared" si="1"/>
        <v>10</v>
      </c>
      <c r="H14" s="21">
        <v>1</v>
      </c>
      <c r="I14" s="21">
        <v>3</v>
      </c>
      <c r="J14" s="68">
        <f t="shared" si="2"/>
        <v>4</v>
      </c>
      <c r="K14" s="21">
        <v>3</v>
      </c>
      <c r="L14" s="21">
        <v>5</v>
      </c>
      <c r="M14" s="68">
        <f t="shared" si="3"/>
        <v>8</v>
      </c>
      <c r="N14" s="21">
        <v>4</v>
      </c>
      <c r="O14" s="21">
        <v>3</v>
      </c>
      <c r="P14" s="68">
        <f t="shared" si="4"/>
        <v>7</v>
      </c>
      <c r="Q14" s="21">
        <v>13</v>
      </c>
      <c r="R14" s="21">
        <v>7</v>
      </c>
      <c r="S14" s="68">
        <f t="shared" si="5"/>
        <v>20</v>
      </c>
      <c r="T14" s="21">
        <v>14</v>
      </c>
      <c r="U14" s="21">
        <v>16</v>
      </c>
      <c r="V14" s="68">
        <f t="shared" si="6"/>
        <v>30</v>
      </c>
      <c r="W14" s="21">
        <v>20</v>
      </c>
      <c r="X14" s="21">
        <v>22</v>
      </c>
      <c r="Y14" s="69">
        <v>42</v>
      </c>
      <c r="Z14" s="20">
        <v>11</v>
      </c>
      <c r="AA14" s="20">
        <v>10</v>
      </c>
      <c r="AB14" s="67">
        <v>21</v>
      </c>
      <c r="AC14" s="93">
        <f t="shared" ref="AC14:AC33" si="7">Y14/$Y$33</f>
        <v>1.8260869565217393E-2</v>
      </c>
      <c r="AD14" s="9"/>
      <c r="AE14" s="9"/>
      <c r="AF14" s="9"/>
      <c r="AG14" s="10"/>
      <c r="AH14" s="10"/>
      <c r="AI14" s="10"/>
      <c r="AJ14" s="6"/>
      <c r="AK14" s="4"/>
      <c r="AL14" s="11"/>
      <c r="AM14" s="9"/>
      <c r="AN14" s="9"/>
      <c r="AO14" s="9"/>
      <c r="AP14" s="10"/>
      <c r="AQ14" s="10"/>
      <c r="AR14" s="10"/>
      <c r="AS14" s="12"/>
      <c r="AT14" s="12"/>
      <c r="AU14" s="12"/>
      <c r="AV14" s="9"/>
      <c r="AW14" s="9"/>
      <c r="AX14" s="9"/>
      <c r="AY14" s="3"/>
      <c r="AZ14" s="3"/>
      <c r="BA14" s="3"/>
      <c r="BB14" s="12"/>
      <c r="BC14" s="12"/>
      <c r="BD14" s="12"/>
      <c r="BE14" s="9"/>
      <c r="BF14" s="9"/>
      <c r="BG14" s="9"/>
      <c r="BH14" s="3"/>
      <c r="BI14" s="3"/>
      <c r="BJ14" s="3"/>
      <c r="BK14" s="12"/>
      <c r="BL14" s="12"/>
      <c r="BM14" s="12"/>
      <c r="BN14" s="9"/>
      <c r="BO14" s="9"/>
      <c r="BP14" s="9"/>
      <c r="BQ14" s="3"/>
      <c r="BR14" s="3"/>
      <c r="BS14" s="3"/>
      <c r="BT14" s="12"/>
      <c r="BU14" s="12"/>
      <c r="BV14" s="12"/>
      <c r="BW14" s="9"/>
      <c r="BX14" s="9"/>
      <c r="BY14" s="9"/>
      <c r="BZ14" s="3"/>
      <c r="CA14" s="3"/>
      <c r="CB14" s="3"/>
      <c r="CC14" s="13"/>
      <c r="CD14" s="13"/>
      <c r="CE14" s="13"/>
      <c r="CF14" s="14"/>
      <c r="CG14" s="15"/>
    </row>
    <row r="15" spans="1:86" s="16" customFormat="1" ht="16.5" customHeight="1">
      <c r="A15" s="20" t="s">
        <v>19</v>
      </c>
      <c r="B15" s="21">
        <v>8</v>
      </c>
      <c r="C15" s="21">
        <v>9</v>
      </c>
      <c r="D15" s="68">
        <f t="shared" si="0"/>
        <v>17</v>
      </c>
      <c r="E15" s="21">
        <v>10</v>
      </c>
      <c r="F15" s="21">
        <v>18</v>
      </c>
      <c r="G15" s="68">
        <f t="shared" si="1"/>
        <v>28</v>
      </c>
      <c r="H15" s="21">
        <v>21</v>
      </c>
      <c r="I15" s="21">
        <v>27</v>
      </c>
      <c r="J15" s="68">
        <f t="shared" si="2"/>
        <v>48</v>
      </c>
      <c r="K15" s="21">
        <v>15</v>
      </c>
      <c r="L15" s="21">
        <v>41</v>
      </c>
      <c r="M15" s="68">
        <f t="shared" si="3"/>
        <v>56</v>
      </c>
      <c r="N15" s="21">
        <v>24</v>
      </c>
      <c r="O15" s="21">
        <v>21</v>
      </c>
      <c r="P15" s="68">
        <f t="shared" si="4"/>
        <v>45</v>
      </c>
      <c r="Q15" s="21">
        <v>24</v>
      </c>
      <c r="R15" s="21">
        <v>35</v>
      </c>
      <c r="S15" s="68">
        <f t="shared" si="5"/>
        <v>59</v>
      </c>
      <c r="T15" s="21">
        <v>40</v>
      </c>
      <c r="U15" s="21">
        <v>55</v>
      </c>
      <c r="V15" s="68">
        <f t="shared" si="6"/>
        <v>95</v>
      </c>
      <c r="W15" s="21">
        <v>58</v>
      </c>
      <c r="X15" s="21">
        <v>60</v>
      </c>
      <c r="Y15" s="69">
        <v>118</v>
      </c>
      <c r="Z15" s="20">
        <v>23</v>
      </c>
      <c r="AA15" s="20">
        <v>22</v>
      </c>
      <c r="AB15" s="67">
        <v>45</v>
      </c>
      <c r="AC15" s="93">
        <f t="shared" si="7"/>
        <v>5.1304347826086956E-2</v>
      </c>
      <c r="AD15" s="9"/>
      <c r="AE15" s="9"/>
      <c r="AF15" s="9"/>
      <c r="AG15" s="10"/>
      <c r="AH15" s="10"/>
      <c r="AI15" s="10"/>
      <c r="AJ15" s="6"/>
      <c r="AK15" s="4"/>
      <c r="AL15" s="11"/>
      <c r="AM15" s="9"/>
      <c r="AN15" s="9"/>
      <c r="AO15" s="9"/>
      <c r="AP15" s="10"/>
      <c r="AQ15" s="10"/>
      <c r="AR15" s="10"/>
      <c r="AS15" s="12"/>
      <c r="AT15" s="12"/>
      <c r="AU15" s="12"/>
      <c r="AV15" s="9"/>
      <c r="AW15" s="9"/>
      <c r="AX15" s="9"/>
      <c r="AY15" s="3"/>
      <c r="AZ15" s="3"/>
      <c r="BA15" s="3"/>
      <c r="BB15" s="12"/>
      <c r="BC15" s="12"/>
      <c r="BD15" s="12"/>
      <c r="BE15" s="9"/>
      <c r="BF15" s="9"/>
      <c r="BG15" s="9"/>
      <c r="BH15" s="3"/>
      <c r="BI15" s="3"/>
      <c r="BJ15" s="3"/>
      <c r="BK15" s="12"/>
      <c r="BL15" s="12"/>
      <c r="BM15" s="12"/>
      <c r="BN15" s="9"/>
      <c r="BO15" s="9"/>
      <c r="BP15" s="9"/>
      <c r="BQ15" s="3"/>
      <c r="BR15" s="3"/>
      <c r="BS15" s="3"/>
      <c r="BT15" s="12"/>
      <c r="BU15" s="12"/>
      <c r="BV15" s="12"/>
      <c r="BW15" s="9"/>
      <c r="BX15" s="9"/>
      <c r="BY15" s="9"/>
      <c r="BZ15" s="3"/>
      <c r="CA15" s="3"/>
      <c r="CB15" s="3"/>
      <c r="CC15" s="13"/>
      <c r="CD15" s="13"/>
      <c r="CE15" s="13"/>
      <c r="CF15" s="14"/>
      <c r="CG15" s="15"/>
    </row>
    <row r="16" spans="1:86" s="16" customFormat="1" ht="16.5" customHeight="1">
      <c r="A16" s="20" t="s">
        <v>20</v>
      </c>
      <c r="B16" s="21">
        <v>7</v>
      </c>
      <c r="C16" s="21">
        <v>12</v>
      </c>
      <c r="D16" s="68">
        <f t="shared" si="0"/>
        <v>19</v>
      </c>
      <c r="E16" s="21">
        <v>52</v>
      </c>
      <c r="F16" s="21">
        <v>113</v>
      </c>
      <c r="G16" s="68">
        <f t="shared" si="1"/>
        <v>165</v>
      </c>
      <c r="H16" s="21">
        <v>62</v>
      </c>
      <c r="I16" s="21">
        <v>63</v>
      </c>
      <c r="J16" s="68">
        <f t="shared" si="2"/>
        <v>125</v>
      </c>
      <c r="K16" s="21">
        <v>26</v>
      </c>
      <c r="L16" s="21">
        <v>49</v>
      </c>
      <c r="M16" s="68">
        <f t="shared" si="3"/>
        <v>75</v>
      </c>
      <c r="N16" s="21">
        <v>39</v>
      </c>
      <c r="O16" s="21">
        <v>40</v>
      </c>
      <c r="P16" s="68">
        <f t="shared" si="4"/>
        <v>79</v>
      </c>
      <c r="Q16" s="21">
        <v>21</v>
      </c>
      <c r="R16" s="21">
        <v>35</v>
      </c>
      <c r="S16" s="68">
        <f t="shared" si="5"/>
        <v>56</v>
      </c>
      <c r="T16" s="21">
        <v>32</v>
      </c>
      <c r="U16" s="21">
        <v>55</v>
      </c>
      <c r="V16" s="68">
        <f t="shared" si="6"/>
        <v>87</v>
      </c>
      <c r="W16" s="21">
        <v>43</v>
      </c>
      <c r="X16" s="21">
        <v>69</v>
      </c>
      <c r="Y16" s="69">
        <v>112</v>
      </c>
      <c r="Z16" s="20">
        <v>17</v>
      </c>
      <c r="AA16" s="20">
        <v>24</v>
      </c>
      <c r="AB16" s="67">
        <v>41</v>
      </c>
      <c r="AC16" s="93">
        <f t="shared" si="7"/>
        <v>4.8695652173913043E-2</v>
      </c>
      <c r="AD16" s="9"/>
      <c r="AE16" s="9"/>
      <c r="AF16" s="9"/>
      <c r="AG16" s="10"/>
      <c r="AH16" s="10"/>
      <c r="AI16" s="10"/>
      <c r="AJ16" s="6"/>
      <c r="AK16" s="4"/>
      <c r="AL16" s="11"/>
      <c r="AM16" s="9"/>
      <c r="AN16" s="9"/>
      <c r="AO16" s="9"/>
      <c r="AP16" s="10"/>
      <c r="AQ16" s="10"/>
      <c r="AR16" s="10"/>
      <c r="AS16" s="12"/>
      <c r="AT16" s="12"/>
      <c r="AU16" s="12"/>
      <c r="AV16" s="9"/>
      <c r="AW16" s="9"/>
      <c r="AX16" s="9"/>
      <c r="AY16" s="3"/>
      <c r="AZ16" s="3"/>
      <c r="BA16" s="3"/>
      <c r="BB16" s="12"/>
      <c r="BC16" s="12"/>
      <c r="BD16" s="12"/>
      <c r="BE16" s="9"/>
      <c r="BF16" s="9"/>
      <c r="BG16" s="9"/>
      <c r="BH16" s="3"/>
      <c r="BI16" s="3"/>
      <c r="BJ16" s="3"/>
      <c r="BK16" s="12"/>
      <c r="BL16" s="12"/>
      <c r="BM16" s="12"/>
      <c r="BN16" s="9"/>
      <c r="BO16" s="9"/>
      <c r="BP16" s="9"/>
      <c r="BQ16" s="3"/>
      <c r="BR16" s="3"/>
      <c r="BS16" s="3"/>
      <c r="BT16" s="12"/>
      <c r="BU16" s="12"/>
      <c r="BV16" s="12"/>
      <c r="BW16" s="9"/>
      <c r="BX16" s="9"/>
      <c r="BY16" s="9"/>
      <c r="BZ16" s="3"/>
      <c r="CA16" s="3"/>
      <c r="CB16" s="3"/>
      <c r="CC16" s="13"/>
      <c r="CD16" s="13"/>
      <c r="CE16" s="13"/>
      <c r="CF16" s="14"/>
      <c r="CG16" s="15"/>
    </row>
    <row r="17" spans="1:85" s="16" customFormat="1" ht="16.5" customHeight="1">
      <c r="A17" s="20" t="s">
        <v>21</v>
      </c>
      <c r="B17" s="21">
        <v>1</v>
      </c>
      <c r="C17" s="21">
        <v>6</v>
      </c>
      <c r="D17" s="68">
        <f t="shared" si="0"/>
        <v>7</v>
      </c>
      <c r="E17" s="21">
        <v>4</v>
      </c>
      <c r="F17" s="21">
        <v>4</v>
      </c>
      <c r="G17" s="68">
        <f t="shared" si="1"/>
        <v>8</v>
      </c>
      <c r="H17" s="21">
        <v>16</v>
      </c>
      <c r="I17" s="21">
        <v>28</v>
      </c>
      <c r="J17" s="68">
        <f t="shared" si="2"/>
        <v>44</v>
      </c>
      <c r="K17" s="21">
        <v>36</v>
      </c>
      <c r="L17" s="21">
        <v>25</v>
      </c>
      <c r="M17" s="68">
        <f t="shared" si="3"/>
        <v>61</v>
      </c>
      <c r="N17" s="21">
        <v>12</v>
      </c>
      <c r="O17" s="21">
        <v>15</v>
      </c>
      <c r="P17" s="68">
        <f t="shared" si="4"/>
        <v>27</v>
      </c>
      <c r="Q17" s="21">
        <v>10</v>
      </c>
      <c r="R17" s="21">
        <v>15</v>
      </c>
      <c r="S17" s="68">
        <f t="shared" si="5"/>
        <v>25</v>
      </c>
      <c r="T17" s="21">
        <v>11</v>
      </c>
      <c r="U17" s="21">
        <v>20</v>
      </c>
      <c r="V17" s="68">
        <f t="shared" si="6"/>
        <v>31</v>
      </c>
      <c r="W17" s="21">
        <v>24</v>
      </c>
      <c r="X17" s="21">
        <v>33</v>
      </c>
      <c r="Y17" s="69">
        <v>57</v>
      </c>
      <c r="Z17" s="20">
        <v>3</v>
      </c>
      <c r="AA17" s="20">
        <v>7</v>
      </c>
      <c r="AB17" s="67">
        <v>10</v>
      </c>
      <c r="AC17" s="93">
        <f t="shared" si="7"/>
        <v>2.4782608695652172E-2</v>
      </c>
      <c r="AD17" s="9"/>
      <c r="AE17" s="9"/>
      <c r="AF17" s="9"/>
      <c r="AG17" s="10"/>
      <c r="AH17" s="10"/>
      <c r="AI17" s="10"/>
      <c r="AJ17" s="6"/>
      <c r="AK17" s="4"/>
      <c r="AL17" s="11"/>
      <c r="AM17" s="9"/>
      <c r="AN17" s="9"/>
      <c r="AO17" s="9"/>
      <c r="AP17" s="10"/>
      <c r="AQ17" s="10"/>
      <c r="AR17" s="10"/>
      <c r="AS17" s="12"/>
      <c r="AT17" s="12"/>
      <c r="AU17" s="12"/>
      <c r="AV17" s="9"/>
      <c r="AW17" s="9"/>
      <c r="AX17" s="9"/>
      <c r="AY17" s="3"/>
      <c r="AZ17" s="3"/>
      <c r="BA17" s="3"/>
      <c r="BB17" s="12"/>
      <c r="BC17" s="12"/>
      <c r="BD17" s="12"/>
      <c r="BE17" s="9"/>
      <c r="BF17" s="9"/>
      <c r="BG17" s="9"/>
      <c r="BH17" s="3"/>
      <c r="BI17" s="3"/>
      <c r="BJ17" s="3"/>
      <c r="BK17" s="12"/>
      <c r="BL17" s="12"/>
      <c r="BM17" s="12"/>
      <c r="BN17" s="9"/>
      <c r="BO17" s="9"/>
      <c r="BP17" s="9"/>
      <c r="BQ17" s="3"/>
      <c r="BR17" s="3"/>
      <c r="BS17" s="3"/>
      <c r="BT17" s="12"/>
      <c r="BU17" s="12"/>
      <c r="BV17" s="12"/>
      <c r="BW17" s="9"/>
      <c r="BX17" s="9"/>
      <c r="BY17" s="9"/>
      <c r="BZ17" s="3"/>
      <c r="CA17" s="3"/>
      <c r="CB17" s="3"/>
      <c r="CC17" s="13"/>
      <c r="CD17" s="13"/>
      <c r="CE17" s="13"/>
      <c r="CF17" s="14"/>
      <c r="CG17" s="15"/>
    </row>
    <row r="18" spans="1:85" s="16" customFormat="1" ht="16.5" customHeight="1">
      <c r="A18" s="20" t="s">
        <v>22</v>
      </c>
      <c r="B18" s="21">
        <v>41</v>
      </c>
      <c r="C18" s="21">
        <v>85</v>
      </c>
      <c r="D18" s="68">
        <f t="shared" si="0"/>
        <v>126</v>
      </c>
      <c r="E18" s="21">
        <v>11</v>
      </c>
      <c r="F18" s="21">
        <v>23</v>
      </c>
      <c r="G18" s="68">
        <f t="shared" si="1"/>
        <v>34</v>
      </c>
      <c r="H18" s="21">
        <v>36</v>
      </c>
      <c r="I18" s="21">
        <v>49</v>
      </c>
      <c r="J18" s="68">
        <f t="shared" si="2"/>
        <v>85</v>
      </c>
      <c r="K18" s="21">
        <v>18</v>
      </c>
      <c r="L18" s="21">
        <v>24</v>
      </c>
      <c r="M18" s="68">
        <f t="shared" si="3"/>
        <v>42</v>
      </c>
      <c r="N18" s="21">
        <v>22</v>
      </c>
      <c r="O18" s="21">
        <v>27</v>
      </c>
      <c r="P18" s="68">
        <f t="shared" si="4"/>
        <v>49</v>
      </c>
      <c r="Q18" s="21">
        <v>43</v>
      </c>
      <c r="R18" s="21">
        <v>53</v>
      </c>
      <c r="S18" s="68">
        <f t="shared" si="5"/>
        <v>96</v>
      </c>
      <c r="T18" s="21">
        <v>89</v>
      </c>
      <c r="U18" s="21">
        <v>103</v>
      </c>
      <c r="V18" s="68">
        <f t="shared" si="6"/>
        <v>192</v>
      </c>
      <c r="W18" s="21">
        <v>103</v>
      </c>
      <c r="X18" s="21">
        <v>235</v>
      </c>
      <c r="Y18" s="69">
        <v>338</v>
      </c>
      <c r="Z18" s="20">
        <v>35</v>
      </c>
      <c r="AA18" s="20">
        <v>43</v>
      </c>
      <c r="AB18" s="67">
        <v>78</v>
      </c>
      <c r="AC18" s="93">
        <f t="shared" si="7"/>
        <v>0.14695652173913043</v>
      </c>
      <c r="AD18" s="9"/>
      <c r="AE18" s="9"/>
      <c r="AF18" s="9"/>
      <c r="AG18" s="10"/>
      <c r="AH18" s="10"/>
      <c r="AI18" s="10"/>
      <c r="AJ18" s="6"/>
      <c r="AK18" s="4"/>
      <c r="AL18" s="11"/>
      <c r="AM18" s="9"/>
      <c r="AN18" s="9"/>
      <c r="AO18" s="9"/>
      <c r="AP18" s="10"/>
      <c r="AQ18" s="10"/>
      <c r="AR18" s="10"/>
      <c r="AS18" s="12"/>
      <c r="AT18" s="12"/>
      <c r="AU18" s="12"/>
      <c r="AV18" s="9"/>
      <c r="AW18" s="9"/>
      <c r="AX18" s="9"/>
      <c r="AY18" s="3"/>
      <c r="AZ18" s="3"/>
      <c r="BA18" s="3"/>
      <c r="BB18" s="12"/>
      <c r="BC18" s="12"/>
      <c r="BD18" s="12"/>
      <c r="BE18" s="9"/>
      <c r="BF18" s="9"/>
      <c r="BG18" s="9"/>
      <c r="BH18" s="3"/>
      <c r="BI18" s="3"/>
      <c r="BJ18" s="3"/>
      <c r="BK18" s="12"/>
      <c r="BL18" s="12"/>
      <c r="BM18" s="12"/>
      <c r="BN18" s="9"/>
      <c r="BO18" s="9"/>
      <c r="BP18" s="9"/>
      <c r="BQ18" s="3"/>
      <c r="BR18" s="3"/>
      <c r="BS18" s="3"/>
      <c r="BT18" s="12"/>
      <c r="BU18" s="12"/>
      <c r="BV18" s="12"/>
      <c r="BW18" s="9"/>
      <c r="BX18" s="9"/>
      <c r="BY18" s="9"/>
      <c r="BZ18" s="3"/>
      <c r="CA18" s="3"/>
      <c r="CB18" s="3"/>
      <c r="CC18" s="13"/>
      <c r="CD18" s="13"/>
      <c r="CE18" s="13"/>
      <c r="CF18" s="14"/>
      <c r="CG18" s="15"/>
    </row>
    <row r="19" spans="1:85" s="16" customFormat="1" ht="16.5" customHeight="1">
      <c r="A19" s="20" t="s">
        <v>23</v>
      </c>
      <c r="B19" s="21">
        <v>14</v>
      </c>
      <c r="C19" s="21">
        <v>28</v>
      </c>
      <c r="D19" s="68">
        <f t="shared" si="0"/>
        <v>42</v>
      </c>
      <c r="E19" s="21">
        <v>27</v>
      </c>
      <c r="F19" s="21">
        <v>30</v>
      </c>
      <c r="G19" s="68">
        <f t="shared" si="1"/>
        <v>57</v>
      </c>
      <c r="H19" s="21">
        <v>46</v>
      </c>
      <c r="I19" s="21">
        <v>39</v>
      </c>
      <c r="J19" s="68">
        <f t="shared" si="2"/>
        <v>85</v>
      </c>
      <c r="K19" s="21">
        <v>31</v>
      </c>
      <c r="L19" s="21">
        <v>35</v>
      </c>
      <c r="M19" s="68">
        <f t="shared" si="3"/>
        <v>66</v>
      </c>
      <c r="N19" s="21">
        <v>36</v>
      </c>
      <c r="O19" s="21">
        <v>58</v>
      </c>
      <c r="P19" s="68">
        <f t="shared" si="4"/>
        <v>94</v>
      </c>
      <c r="Q19" s="21">
        <v>42</v>
      </c>
      <c r="R19" s="21">
        <v>74</v>
      </c>
      <c r="S19" s="68">
        <f t="shared" si="5"/>
        <v>116</v>
      </c>
      <c r="T19" s="21">
        <v>98</v>
      </c>
      <c r="U19" s="21">
        <v>127</v>
      </c>
      <c r="V19" s="68">
        <f t="shared" si="6"/>
        <v>225</v>
      </c>
      <c r="W19" s="21">
        <v>138</v>
      </c>
      <c r="X19" s="21">
        <v>177</v>
      </c>
      <c r="Y19" s="69">
        <v>315</v>
      </c>
      <c r="Z19" s="20">
        <v>41</v>
      </c>
      <c r="AA19" s="20">
        <v>62</v>
      </c>
      <c r="AB19" s="67">
        <v>103</v>
      </c>
      <c r="AC19" s="93">
        <f t="shared" si="7"/>
        <v>0.13695652173913042</v>
      </c>
      <c r="AD19" s="9"/>
      <c r="AE19" s="94"/>
      <c r="AF19" s="9"/>
      <c r="AG19" s="10"/>
      <c r="AH19" s="10"/>
      <c r="AI19" s="10"/>
      <c r="AJ19" s="6"/>
      <c r="AK19" s="4"/>
      <c r="AL19" s="11"/>
      <c r="AM19" s="9"/>
      <c r="AN19" s="9"/>
      <c r="AO19" s="9"/>
      <c r="AP19" s="10"/>
      <c r="AQ19" s="10"/>
      <c r="AR19" s="10"/>
      <c r="AS19" s="12"/>
      <c r="AT19" s="12"/>
      <c r="AU19" s="12"/>
      <c r="AV19" s="9"/>
      <c r="AW19" s="9"/>
      <c r="AX19" s="9"/>
      <c r="AY19" s="3"/>
      <c r="AZ19" s="3"/>
      <c r="BA19" s="3"/>
      <c r="BB19" s="12"/>
      <c r="BC19" s="12"/>
      <c r="BD19" s="12"/>
      <c r="BE19" s="9"/>
      <c r="BF19" s="9"/>
      <c r="BG19" s="9"/>
      <c r="BH19" s="3"/>
      <c r="BI19" s="3"/>
      <c r="BJ19" s="3"/>
      <c r="BK19" s="12"/>
      <c r="BL19" s="12"/>
      <c r="BM19" s="12"/>
      <c r="BN19" s="9"/>
      <c r="BO19" s="9"/>
      <c r="BP19" s="9"/>
      <c r="BQ19" s="3"/>
      <c r="BR19" s="3"/>
      <c r="BS19" s="3"/>
      <c r="BT19" s="12"/>
      <c r="BU19" s="12"/>
      <c r="BV19" s="12"/>
      <c r="BW19" s="9"/>
      <c r="BX19" s="9"/>
      <c r="BY19" s="9"/>
      <c r="BZ19" s="3"/>
      <c r="CA19" s="3"/>
      <c r="CB19" s="3"/>
      <c r="CC19" s="13"/>
      <c r="CD19" s="13"/>
      <c r="CE19" s="13"/>
      <c r="CF19" s="14"/>
      <c r="CG19" s="15"/>
    </row>
    <row r="20" spans="1:85" s="16" customFormat="1" ht="16.5" customHeight="1">
      <c r="A20" s="20" t="s">
        <v>24</v>
      </c>
      <c r="B20" s="21">
        <v>12</v>
      </c>
      <c r="C20" s="21">
        <v>17</v>
      </c>
      <c r="D20" s="68">
        <f t="shared" si="0"/>
        <v>29</v>
      </c>
      <c r="E20" s="21">
        <v>13</v>
      </c>
      <c r="F20" s="21">
        <v>8</v>
      </c>
      <c r="G20" s="68">
        <f t="shared" si="1"/>
        <v>21</v>
      </c>
      <c r="H20" s="21">
        <v>13</v>
      </c>
      <c r="I20" s="21">
        <v>18</v>
      </c>
      <c r="J20" s="68">
        <f t="shared" si="2"/>
        <v>31</v>
      </c>
      <c r="K20" s="21">
        <v>7</v>
      </c>
      <c r="L20" s="21">
        <v>13</v>
      </c>
      <c r="M20" s="68">
        <f t="shared" si="3"/>
        <v>20</v>
      </c>
      <c r="N20" s="21">
        <v>10</v>
      </c>
      <c r="O20" s="21">
        <v>18</v>
      </c>
      <c r="P20" s="68">
        <f t="shared" si="4"/>
        <v>28</v>
      </c>
      <c r="Q20" s="21">
        <v>13</v>
      </c>
      <c r="R20" s="21">
        <v>19</v>
      </c>
      <c r="S20" s="68">
        <f t="shared" si="5"/>
        <v>32</v>
      </c>
      <c r="T20" s="21">
        <v>32</v>
      </c>
      <c r="U20" s="21">
        <v>48</v>
      </c>
      <c r="V20" s="68">
        <f t="shared" si="6"/>
        <v>80</v>
      </c>
      <c r="W20" s="21">
        <v>29</v>
      </c>
      <c r="X20" s="21">
        <v>50</v>
      </c>
      <c r="Y20" s="69">
        <v>79</v>
      </c>
      <c r="Z20" s="20">
        <v>12</v>
      </c>
      <c r="AA20" s="20">
        <v>15</v>
      </c>
      <c r="AB20" s="67">
        <v>27</v>
      </c>
      <c r="AC20" s="93">
        <f t="shared" si="7"/>
        <v>3.4347826086956523E-2</v>
      </c>
      <c r="AD20" s="9"/>
      <c r="AE20" s="9"/>
      <c r="AF20" s="9"/>
      <c r="AG20" s="10"/>
      <c r="AH20" s="10"/>
      <c r="AI20" s="10"/>
      <c r="AJ20" s="6"/>
      <c r="AK20" s="4"/>
      <c r="AL20" s="11"/>
      <c r="AM20" s="9"/>
      <c r="AN20" s="9"/>
      <c r="AO20" s="9"/>
      <c r="AP20" s="10"/>
      <c r="AQ20" s="10"/>
      <c r="AR20" s="10"/>
      <c r="AS20" s="12"/>
      <c r="AT20" s="12"/>
      <c r="AU20" s="12"/>
      <c r="AV20" s="9"/>
      <c r="AW20" s="9"/>
      <c r="AX20" s="9"/>
      <c r="AY20" s="3"/>
      <c r="AZ20" s="3"/>
      <c r="BA20" s="3"/>
      <c r="BB20" s="12"/>
      <c r="BC20" s="12"/>
      <c r="BD20" s="12"/>
      <c r="BE20" s="9"/>
      <c r="BF20" s="9"/>
      <c r="BG20" s="9"/>
      <c r="BH20" s="3"/>
      <c r="BI20" s="3"/>
      <c r="BJ20" s="3"/>
      <c r="BK20" s="12"/>
      <c r="BL20" s="12"/>
      <c r="BM20" s="12"/>
      <c r="BN20" s="9"/>
      <c r="BO20" s="9"/>
      <c r="BP20" s="9"/>
      <c r="BQ20" s="3"/>
      <c r="BR20" s="3"/>
      <c r="BS20" s="3"/>
      <c r="BT20" s="12"/>
      <c r="BU20" s="12"/>
      <c r="BV20" s="12"/>
      <c r="BW20" s="9"/>
      <c r="BX20" s="9"/>
      <c r="BY20" s="9"/>
      <c r="BZ20" s="3"/>
      <c r="CA20" s="3"/>
      <c r="CB20" s="3"/>
      <c r="CC20" s="13"/>
      <c r="CD20" s="13"/>
      <c r="CE20" s="13"/>
      <c r="CF20" s="14"/>
      <c r="CG20" s="15"/>
    </row>
    <row r="21" spans="1:85" s="16" customFormat="1" ht="16.5" customHeight="1">
      <c r="A21" s="20" t="s">
        <v>25</v>
      </c>
      <c r="B21" s="21">
        <v>6</v>
      </c>
      <c r="C21" s="21">
        <v>6</v>
      </c>
      <c r="D21" s="68">
        <f t="shared" si="0"/>
        <v>12</v>
      </c>
      <c r="E21" s="21">
        <v>6</v>
      </c>
      <c r="F21" s="21">
        <v>13</v>
      </c>
      <c r="G21" s="68">
        <f t="shared" si="1"/>
        <v>19</v>
      </c>
      <c r="H21" s="21">
        <v>22</v>
      </c>
      <c r="I21" s="21">
        <v>30</v>
      </c>
      <c r="J21" s="68">
        <f t="shared" si="2"/>
        <v>52</v>
      </c>
      <c r="K21" s="21">
        <v>20</v>
      </c>
      <c r="L21" s="21">
        <v>27</v>
      </c>
      <c r="M21" s="68">
        <f t="shared" si="3"/>
        <v>47</v>
      </c>
      <c r="N21" s="21">
        <v>31</v>
      </c>
      <c r="O21" s="21">
        <v>40</v>
      </c>
      <c r="P21" s="68">
        <f t="shared" si="4"/>
        <v>71</v>
      </c>
      <c r="Q21" s="21">
        <v>41</v>
      </c>
      <c r="R21" s="21">
        <v>52</v>
      </c>
      <c r="S21" s="68">
        <f t="shared" si="5"/>
        <v>93</v>
      </c>
      <c r="T21" s="21">
        <v>62</v>
      </c>
      <c r="U21" s="21">
        <v>92</v>
      </c>
      <c r="V21" s="68">
        <f t="shared" si="6"/>
        <v>154</v>
      </c>
      <c r="W21" s="21">
        <v>95</v>
      </c>
      <c r="X21" s="21">
        <v>135</v>
      </c>
      <c r="Y21" s="69">
        <v>230</v>
      </c>
      <c r="Z21" s="20">
        <v>31</v>
      </c>
      <c r="AA21" s="20">
        <v>51</v>
      </c>
      <c r="AB21" s="67">
        <v>82</v>
      </c>
      <c r="AC21" s="93">
        <f t="shared" si="7"/>
        <v>0.1</v>
      </c>
      <c r="AD21" s="9"/>
      <c r="AE21" s="9"/>
      <c r="AF21" s="9"/>
      <c r="AG21" s="10"/>
      <c r="AH21" s="10"/>
      <c r="AI21" s="10"/>
      <c r="AJ21" s="6"/>
      <c r="AK21" s="4"/>
      <c r="AL21" s="11"/>
      <c r="AM21" s="9"/>
      <c r="AN21" s="9"/>
      <c r="AO21" s="9"/>
      <c r="AP21" s="10"/>
      <c r="AQ21" s="10"/>
      <c r="AR21" s="10"/>
      <c r="AS21" s="12"/>
      <c r="AT21" s="12"/>
      <c r="AU21" s="12"/>
      <c r="AV21" s="9"/>
      <c r="AW21" s="9"/>
      <c r="AX21" s="9"/>
      <c r="AY21" s="3"/>
      <c r="AZ21" s="3"/>
      <c r="BA21" s="3"/>
      <c r="BB21" s="12"/>
      <c r="BC21" s="12"/>
      <c r="BD21" s="12"/>
      <c r="BE21" s="9"/>
      <c r="BF21" s="9"/>
      <c r="BG21" s="9"/>
      <c r="BH21" s="3"/>
      <c r="BI21" s="3"/>
      <c r="BJ21" s="3"/>
      <c r="BK21" s="12"/>
      <c r="BL21" s="12"/>
      <c r="BM21" s="12"/>
      <c r="BN21" s="9"/>
      <c r="BO21" s="9"/>
      <c r="BP21" s="9"/>
      <c r="BQ21" s="3"/>
      <c r="BR21" s="3"/>
      <c r="BS21" s="3"/>
      <c r="BT21" s="12"/>
      <c r="BU21" s="12"/>
      <c r="BV21" s="12"/>
      <c r="BW21" s="9"/>
      <c r="BX21" s="9"/>
      <c r="BY21" s="9"/>
      <c r="BZ21" s="3"/>
      <c r="CA21" s="3"/>
      <c r="CB21" s="3"/>
      <c r="CC21" s="13"/>
      <c r="CD21" s="13"/>
      <c r="CE21" s="13"/>
      <c r="CF21" s="14"/>
      <c r="CG21" s="15"/>
    </row>
    <row r="22" spans="1:85" s="16" customFormat="1" ht="16.5" customHeight="1">
      <c r="A22" s="20" t="s">
        <v>26</v>
      </c>
      <c r="B22" s="21">
        <v>12</v>
      </c>
      <c r="C22" s="21">
        <v>13</v>
      </c>
      <c r="D22" s="68">
        <f t="shared" si="0"/>
        <v>25</v>
      </c>
      <c r="E22" s="21">
        <v>12</v>
      </c>
      <c r="F22" s="21">
        <v>11</v>
      </c>
      <c r="G22" s="68">
        <f t="shared" si="1"/>
        <v>23</v>
      </c>
      <c r="H22" s="21">
        <v>28</v>
      </c>
      <c r="I22" s="21">
        <v>36</v>
      </c>
      <c r="J22" s="68">
        <f t="shared" si="2"/>
        <v>64</v>
      </c>
      <c r="K22" s="21">
        <v>26</v>
      </c>
      <c r="L22" s="21">
        <v>36</v>
      </c>
      <c r="M22" s="68">
        <f t="shared" si="3"/>
        <v>62</v>
      </c>
      <c r="N22" s="21">
        <v>48</v>
      </c>
      <c r="O22" s="21">
        <v>50</v>
      </c>
      <c r="P22" s="68">
        <f t="shared" si="4"/>
        <v>98</v>
      </c>
      <c r="Q22" s="21">
        <v>65</v>
      </c>
      <c r="R22" s="21">
        <v>122</v>
      </c>
      <c r="S22" s="68">
        <f t="shared" si="5"/>
        <v>187</v>
      </c>
      <c r="T22" s="21">
        <v>119</v>
      </c>
      <c r="U22" s="21">
        <v>195</v>
      </c>
      <c r="V22" s="68">
        <f t="shared" si="6"/>
        <v>314</v>
      </c>
      <c r="W22" s="21">
        <v>125</v>
      </c>
      <c r="X22" s="21">
        <v>168</v>
      </c>
      <c r="Y22" s="69">
        <v>293</v>
      </c>
      <c r="Z22" s="20">
        <v>32</v>
      </c>
      <c r="AA22" s="20">
        <v>59</v>
      </c>
      <c r="AB22" s="67">
        <v>91</v>
      </c>
      <c r="AC22" s="93">
        <f t="shared" si="7"/>
        <v>0.12739130434782608</v>
      </c>
      <c r="AD22" s="9"/>
      <c r="AE22" s="9"/>
      <c r="AF22" s="9"/>
      <c r="AG22" s="10"/>
      <c r="AH22" s="10"/>
      <c r="AI22" s="10"/>
      <c r="AJ22" s="6"/>
      <c r="AK22" s="4"/>
      <c r="AL22" s="11"/>
      <c r="AM22" s="9"/>
      <c r="AN22" s="9"/>
      <c r="AO22" s="9"/>
      <c r="AP22" s="10"/>
      <c r="AQ22" s="10"/>
      <c r="AR22" s="10"/>
      <c r="AS22" s="12"/>
      <c r="AT22" s="12"/>
      <c r="AU22" s="12"/>
      <c r="AV22" s="9"/>
      <c r="AW22" s="9"/>
      <c r="AX22" s="9"/>
      <c r="AY22" s="3"/>
      <c r="AZ22" s="3"/>
      <c r="BA22" s="3"/>
      <c r="BB22" s="12"/>
      <c r="BC22" s="12"/>
      <c r="BD22" s="12"/>
      <c r="BE22" s="9"/>
      <c r="BF22" s="9"/>
      <c r="BG22" s="9"/>
      <c r="BH22" s="3"/>
      <c r="BI22" s="3"/>
      <c r="BJ22" s="3"/>
      <c r="BK22" s="12"/>
      <c r="BL22" s="12"/>
      <c r="BM22" s="12"/>
      <c r="BN22" s="9"/>
      <c r="BO22" s="9"/>
      <c r="BP22" s="9"/>
      <c r="BQ22" s="3"/>
      <c r="BR22" s="3"/>
      <c r="BS22" s="3"/>
      <c r="BT22" s="12"/>
      <c r="BU22" s="12"/>
      <c r="BV22" s="12"/>
      <c r="BW22" s="9"/>
      <c r="BX22" s="9"/>
      <c r="BY22" s="9"/>
      <c r="BZ22" s="3"/>
      <c r="CA22" s="3"/>
      <c r="CB22" s="3"/>
      <c r="CC22" s="13"/>
      <c r="CD22" s="13"/>
      <c r="CE22" s="13"/>
      <c r="CF22" s="14"/>
      <c r="CG22" s="15"/>
    </row>
    <row r="23" spans="1:85" s="16" customFormat="1" ht="16.5" customHeight="1">
      <c r="A23" s="20" t="s">
        <v>27</v>
      </c>
      <c r="B23" s="21">
        <v>0</v>
      </c>
      <c r="C23" s="21">
        <v>4</v>
      </c>
      <c r="D23" s="68">
        <f t="shared" si="0"/>
        <v>4</v>
      </c>
      <c r="E23" s="21">
        <v>2</v>
      </c>
      <c r="F23" s="21">
        <v>2</v>
      </c>
      <c r="G23" s="68">
        <f t="shared" si="1"/>
        <v>4</v>
      </c>
      <c r="H23" s="21">
        <v>8</v>
      </c>
      <c r="I23" s="21">
        <v>3</v>
      </c>
      <c r="J23" s="68">
        <f t="shared" si="2"/>
        <v>11</v>
      </c>
      <c r="K23" s="21">
        <v>1</v>
      </c>
      <c r="L23" s="21">
        <v>4</v>
      </c>
      <c r="M23" s="68">
        <f t="shared" si="3"/>
        <v>5</v>
      </c>
      <c r="N23" s="21">
        <v>7</v>
      </c>
      <c r="O23" s="21">
        <v>5</v>
      </c>
      <c r="P23" s="68">
        <f t="shared" si="4"/>
        <v>12</v>
      </c>
      <c r="Q23" s="21">
        <v>8</v>
      </c>
      <c r="R23" s="21">
        <v>6</v>
      </c>
      <c r="S23" s="68">
        <f t="shared" si="5"/>
        <v>14</v>
      </c>
      <c r="T23" s="21">
        <v>13</v>
      </c>
      <c r="U23" s="21">
        <v>19</v>
      </c>
      <c r="V23" s="68">
        <f t="shared" si="6"/>
        <v>32</v>
      </c>
      <c r="W23" s="21">
        <v>17</v>
      </c>
      <c r="X23" s="21">
        <v>32</v>
      </c>
      <c r="Y23" s="69">
        <v>49</v>
      </c>
      <c r="Z23" s="20">
        <v>8</v>
      </c>
      <c r="AA23" s="20">
        <v>8</v>
      </c>
      <c r="AB23" s="67">
        <v>16</v>
      </c>
      <c r="AC23" s="93">
        <f t="shared" si="7"/>
        <v>2.1304347826086957E-2</v>
      </c>
      <c r="AD23" s="9"/>
      <c r="AE23" s="9"/>
      <c r="AF23" s="9"/>
      <c r="AG23" s="10"/>
      <c r="AH23" s="10"/>
      <c r="AI23" s="10"/>
      <c r="AJ23" s="6"/>
      <c r="AK23" s="4"/>
      <c r="AL23" s="11"/>
      <c r="AM23" s="9"/>
      <c r="AN23" s="9"/>
      <c r="AO23" s="9"/>
      <c r="AP23" s="10"/>
      <c r="AQ23" s="10"/>
      <c r="AR23" s="10"/>
      <c r="AS23" s="12"/>
      <c r="AT23" s="12"/>
      <c r="AU23" s="12"/>
      <c r="AV23" s="9"/>
      <c r="AW23" s="9"/>
      <c r="AX23" s="9"/>
      <c r="AY23" s="3"/>
      <c r="AZ23" s="3"/>
      <c r="BA23" s="3"/>
      <c r="BB23" s="12"/>
      <c r="BC23" s="12"/>
      <c r="BD23" s="12"/>
      <c r="BE23" s="9"/>
      <c r="BF23" s="9"/>
      <c r="BG23" s="9"/>
      <c r="BH23" s="3"/>
      <c r="BI23" s="3"/>
      <c r="BJ23" s="3"/>
      <c r="BK23" s="12"/>
      <c r="BL23" s="12"/>
      <c r="BM23" s="12"/>
      <c r="BN23" s="9"/>
      <c r="BO23" s="9"/>
      <c r="BP23" s="9"/>
      <c r="BQ23" s="3"/>
      <c r="BR23" s="3"/>
      <c r="BS23" s="3"/>
      <c r="BT23" s="12"/>
      <c r="BU23" s="12"/>
      <c r="BV23" s="12"/>
      <c r="BW23" s="9"/>
      <c r="BX23" s="9"/>
      <c r="BY23" s="9"/>
      <c r="BZ23" s="3"/>
      <c r="CA23" s="3"/>
      <c r="CB23" s="3"/>
      <c r="CC23" s="13"/>
      <c r="CD23" s="13"/>
      <c r="CE23" s="13"/>
      <c r="CF23" s="14"/>
      <c r="CG23" s="15"/>
    </row>
    <row r="24" spans="1:85" s="16" customFormat="1" ht="16.5" customHeight="1">
      <c r="A24" s="20" t="s">
        <v>28</v>
      </c>
      <c r="B24" s="21">
        <v>0</v>
      </c>
      <c r="C24" s="21">
        <v>0</v>
      </c>
      <c r="D24" s="68">
        <f t="shared" si="0"/>
        <v>0</v>
      </c>
      <c r="E24" s="21">
        <v>0</v>
      </c>
      <c r="F24" s="21">
        <v>0</v>
      </c>
      <c r="G24" s="68">
        <f t="shared" si="1"/>
        <v>0</v>
      </c>
      <c r="H24" s="21">
        <v>5</v>
      </c>
      <c r="I24" s="21">
        <v>4</v>
      </c>
      <c r="J24" s="68">
        <f t="shared" si="2"/>
        <v>9</v>
      </c>
      <c r="K24" s="21">
        <v>2</v>
      </c>
      <c r="L24" s="21">
        <v>3</v>
      </c>
      <c r="M24" s="68">
        <f t="shared" si="3"/>
        <v>5</v>
      </c>
      <c r="N24" s="21">
        <v>3</v>
      </c>
      <c r="O24" s="21">
        <v>10</v>
      </c>
      <c r="P24" s="68">
        <f t="shared" si="4"/>
        <v>13</v>
      </c>
      <c r="Q24" s="21">
        <v>8</v>
      </c>
      <c r="R24" s="21">
        <v>16</v>
      </c>
      <c r="S24" s="68">
        <f t="shared" si="5"/>
        <v>24</v>
      </c>
      <c r="T24" s="21">
        <v>21</v>
      </c>
      <c r="U24" s="21">
        <v>21</v>
      </c>
      <c r="V24" s="68">
        <f t="shared" si="6"/>
        <v>42</v>
      </c>
      <c r="W24" s="21">
        <v>26</v>
      </c>
      <c r="X24" s="21">
        <v>38</v>
      </c>
      <c r="Y24" s="69">
        <v>64</v>
      </c>
      <c r="Z24" s="20">
        <v>5</v>
      </c>
      <c r="AA24" s="20">
        <v>10</v>
      </c>
      <c r="AB24" s="67">
        <v>15</v>
      </c>
      <c r="AC24" s="93">
        <f t="shared" si="7"/>
        <v>2.782608695652174E-2</v>
      </c>
      <c r="AD24" s="9"/>
      <c r="AE24" s="9"/>
      <c r="AF24" s="9"/>
      <c r="AG24" s="10"/>
      <c r="AH24" s="10"/>
      <c r="AI24" s="10"/>
      <c r="AJ24" s="6"/>
      <c r="AK24" s="4"/>
      <c r="AL24" s="11"/>
      <c r="AM24" s="9"/>
      <c r="AN24" s="9"/>
      <c r="AO24" s="9"/>
      <c r="AP24" s="10"/>
      <c r="AQ24" s="10"/>
      <c r="AR24" s="10"/>
      <c r="AS24" s="12"/>
      <c r="AT24" s="12"/>
      <c r="AU24" s="12"/>
      <c r="AV24" s="9"/>
      <c r="AW24" s="9"/>
      <c r="AX24" s="9"/>
      <c r="AY24" s="3"/>
      <c r="AZ24" s="3"/>
      <c r="BA24" s="3"/>
      <c r="BB24" s="12"/>
      <c r="BC24" s="12"/>
      <c r="BD24" s="12"/>
      <c r="BE24" s="9"/>
      <c r="BF24" s="9"/>
      <c r="BG24" s="9"/>
      <c r="BH24" s="3"/>
      <c r="BI24" s="3"/>
      <c r="BJ24" s="3"/>
      <c r="BK24" s="12"/>
      <c r="BL24" s="12"/>
      <c r="BM24" s="12"/>
      <c r="BN24" s="9"/>
      <c r="BO24" s="9"/>
      <c r="BP24" s="9"/>
      <c r="BQ24" s="3"/>
      <c r="BR24" s="3"/>
      <c r="BS24" s="3"/>
      <c r="BT24" s="12"/>
      <c r="BU24" s="12"/>
      <c r="BV24" s="12"/>
      <c r="BW24" s="9"/>
      <c r="BX24" s="9"/>
      <c r="BY24" s="9"/>
      <c r="BZ24" s="3"/>
      <c r="CA24" s="3"/>
      <c r="CB24" s="3"/>
      <c r="CC24" s="13"/>
      <c r="CD24" s="13"/>
      <c r="CE24" s="13"/>
      <c r="CF24" s="14"/>
      <c r="CG24" s="15"/>
    </row>
    <row r="25" spans="1:85" s="16" customFormat="1" ht="16.5" customHeight="1">
      <c r="A25" s="20" t="s">
        <v>29</v>
      </c>
      <c r="B25" s="21">
        <v>1</v>
      </c>
      <c r="C25" s="21"/>
      <c r="D25" s="68">
        <f t="shared" si="0"/>
        <v>1</v>
      </c>
      <c r="E25" s="21">
        <v>1</v>
      </c>
      <c r="F25" s="21">
        <v>3</v>
      </c>
      <c r="G25" s="68">
        <f t="shared" si="1"/>
        <v>4</v>
      </c>
      <c r="H25" s="21">
        <v>6</v>
      </c>
      <c r="I25" s="21">
        <v>5</v>
      </c>
      <c r="J25" s="68">
        <f t="shared" si="2"/>
        <v>11</v>
      </c>
      <c r="K25" s="21">
        <v>11</v>
      </c>
      <c r="L25" s="21">
        <v>5</v>
      </c>
      <c r="M25" s="68">
        <f t="shared" si="3"/>
        <v>16</v>
      </c>
      <c r="N25" s="21">
        <v>6</v>
      </c>
      <c r="O25" s="21">
        <v>1</v>
      </c>
      <c r="P25" s="68">
        <f t="shared" si="4"/>
        <v>7</v>
      </c>
      <c r="Q25" s="21">
        <v>9</v>
      </c>
      <c r="R25" s="21">
        <v>9</v>
      </c>
      <c r="S25" s="68">
        <f t="shared" si="5"/>
        <v>18</v>
      </c>
      <c r="T25" s="21">
        <v>9</v>
      </c>
      <c r="U25" s="21">
        <v>15</v>
      </c>
      <c r="V25" s="68">
        <f t="shared" si="6"/>
        <v>24</v>
      </c>
      <c r="W25" s="21">
        <v>24</v>
      </c>
      <c r="X25" s="21">
        <v>16</v>
      </c>
      <c r="Y25" s="69">
        <v>40</v>
      </c>
      <c r="Z25" s="20">
        <v>5</v>
      </c>
      <c r="AA25" s="20">
        <v>5</v>
      </c>
      <c r="AB25" s="67">
        <v>10</v>
      </c>
      <c r="AC25" s="93">
        <f t="shared" si="7"/>
        <v>1.7391304347826087E-2</v>
      </c>
      <c r="AD25" s="9"/>
      <c r="AE25" s="9"/>
      <c r="AF25" s="9"/>
      <c r="AG25" s="10"/>
      <c r="AH25" s="10"/>
      <c r="AI25" s="10"/>
      <c r="AJ25" s="6"/>
      <c r="AK25" s="4"/>
      <c r="AL25" s="11"/>
      <c r="AM25" s="9"/>
      <c r="AN25" s="9"/>
      <c r="AO25" s="9"/>
      <c r="AP25" s="10"/>
      <c r="AQ25" s="10"/>
      <c r="AR25" s="10"/>
      <c r="AS25" s="12"/>
      <c r="AT25" s="12"/>
      <c r="AU25" s="12"/>
      <c r="AV25" s="9"/>
      <c r="AW25" s="9"/>
      <c r="AX25" s="9"/>
      <c r="AY25" s="3"/>
      <c r="AZ25" s="3"/>
      <c r="BA25" s="3"/>
      <c r="BB25" s="12"/>
      <c r="BC25" s="12"/>
      <c r="BD25" s="12"/>
      <c r="BE25" s="9"/>
      <c r="BF25" s="9"/>
      <c r="BG25" s="9"/>
      <c r="BH25" s="3"/>
      <c r="BI25" s="3"/>
      <c r="BJ25" s="3"/>
      <c r="BK25" s="12"/>
      <c r="BL25" s="12"/>
      <c r="BM25" s="12"/>
      <c r="BN25" s="9"/>
      <c r="BO25" s="9"/>
      <c r="BP25" s="9"/>
      <c r="BQ25" s="3"/>
      <c r="BR25" s="3"/>
      <c r="BS25" s="3"/>
      <c r="BT25" s="12"/>
      <c r="BU25" s="12"/>
      <c r="BV25" s="12"/>
      <c r="BW25" s="9"/>
      <c r="BX25" s="9"/>
      <c r="BY25" s="9"/>
      <c r="BZ25" s="3"/>
      <c r="CA25" s="3"/>
      <c r="CB25" s="3"/>
      <c r="CC25" s="13"/>
      <c r="CD25" s="13"/>
      <c r="CE25" s="13"/>
      <c r="CF25" s="14"/>
      <c r="CG25" s="15"/>
    </row>
    <row r="26" spans="1:85" s="16" customFormat="1" ht="16.5" customHeight="1">
      <c r="A26" s="20" t="s">
        <v>30</v>
      </c>
      <c r="B26" s="21">
        <v>3</v>
      </c>
      <c r="C26" s="21">
        <v>3</v>
      </c>
      <c r="D26" s="68">
        <f t="shared" si="0"/>
        <v>6</v>
      </c>
      <c r="E26" s="21">
        <v>3</v>
      </c>
      <c r="F26" s="21">
        <v>4</v>
      </c>
      <c r="G26" s="68">
        <f t="shared" si="1"/>
        <v>7</v>
      </c>
      <c r="H26" s="21">
        <v>3</v>
      </c>
      <c r="I26" s="21">
        <v>7</v>
      </c>
      <c r="J26" s="68">
        <f t="shared" si="2"/>
        <v>10</v>
      </c>
      <c r="K26" s="21">
        <v>2</v>
      </c>
      <c r="L26" s="21">
        <v>2</v>
      </c>
      <c r="M26" s="68">
        <f t="shared" si="3"/>
        <v>4</v>
      </c>
      <c r="N26" s="21">
        <v>6</v>
      </c>
      <c r="O26" s="21">
        <v>2</v>
      </c>
      <c r="P26" s="68">
        <f t="shared" si="4"/>
        <v>8</v>
      </c>
      <c r="Q26" s="21">
        <v>4</v>
      </c>
      <c r="R26" s="21">
        <v>3</v>
      </c>
      <c r="S26" s="68">
        <f t="shared" si="5"/>
        <v>7</v>
      </c>
      <c r="T26" s="21">
        <v>8</v>
      </c>
      <c r="U26" s="21">
        <v>7</v>
      </c>
      <c r="V26" s="68">
        <f t="shared" si="6"/>
        <v>15</v>
      </c>
      <c r="W26" s="21">
        <v>13</v>
      </c>
      <c r="X26" s="21">
        <v>15</v>
      </c>
      <c r="Y26" s="69">
        <v>28</v>
      </c>
      <c r="Z26" s="20">
        <v>4</v>
      </c>
      <c r="AA26" s="20">
        <v>5</v>
      </c>
      <c r="AB26" s="67">
        <v>9</v>
      </c>
      <c r="AC26" s="93">
        <f t="shared" si="7"/>
        <v>1.2173913043478261E-2</v>
      </c>
      <c r="AD26" s="9"/>
      <c r="AE26" s="9"/>
      <c r="AF26" s="9"/>
      <c r="AG26" s="10"/>
      <c r="AH26" s="10"/>
      <c r="AI26" s="10"/>
      <c r="AJ26" s="6"/>
      <c r="AK26" s="4"/>
      <c r="AL26" s="11"/>
      <c r="AM26" s="9"/>
      <c r="AN26" s="9"/>
      <c r="AO26" s="9"/>
      <c r="AP26" s="10"/>
      <c r="AQ26" s="10"/>
      <c r="AR26" s="10"/>
      <c r="AS26" s="12"/>
      <c r="AT26" s="12"/>
      <c r="AU26" s="12"/>
      <c r="AV26" s="9"/>
      <c r="AW26" s="9"/>
      <c r="AX26" s="9"/>
      <c r="AY26" s="3"/>
      <c r="AZ26" s="3"/>
      <c r="BA26" s="3"/>
      <c r="BB26" s="12"/>
      <c r="BC26" s="12"/>
      <c r="BD26" s="12"/>
      <c r="BE26" s="9"/>
      <c r="BF26" s="9"/>
      <c r="BG26" s="9"/>
      <c r="BH26" s="3"/>
      <c r="BI26" s="3"/>
      <c r="BJ26" s="3"/>
      <c r="BK26" s="12"/>
      <c r="BL26" s="12"/>
      <c r="BM26" s="12"/>
      <c r="BN26" s="9"/>
      <c r="BO26" s="9"/>
      <c r="BP26" s="9"/>
      <c r="BQ26" s="3"/>
      <c r="BR26" s="3"/>
      <c r="BS26" s="3"/>
      <c r="BT26" s="12"/>
      <c r="BU26" s="12"/>
      <c r="BV26" s="12"/>
      <c r="BW26" s="9"/>
      <c r="BX26" s="9"/>
      <c r="BY26" s="9"/>
      <c r="BZ26" s="3"/>
      <c r="CA26" s="3"/>
      <c r="CB26" s="3"/>
      <c r="CC26" s="13"/>
      <c r="CD26" s="13"/>
      <c r="CE26" s="13"/>
      <c r="CF26" s="14"/>
      <c r="CG26" s="15"/>
    </row>
    <row r="27" spans="1:85" s="16" customFormat="1" ht="16.5" customHeight="1">
      <c r="A27" s="20" t="s">
        <v>31</v>
      </c>
      <c r="B27" s="21">
        <v>7</v>
      </c>
      <c r="C27" s="21">
        <v>8</v>
      </c>
      <c r="D27" s="68">
        <f t="shared" si="0"/>
        <v>15</v>
      </c>
      <c r="E27" s="21">
        <v>6</v>
      </c>
      <c r="F27" s="21">
        <v>8</v>
      </c>
      <c r="G27" s="68">
        <f t="shared" si="1"/>
        <v>14</v>
      </c>
      <c r="H27" s="21">
        <v>14</v>
      </c>
      <c r="I27" s="21">
        <v>14</v>
      </c>
      <c r="J27" s="68">
        <f t="shared" si="2"/>
        <v>28</v>
      </c>
      <c r="K27" s="21">
        <v>10</v>
      </c>
      <c r="L27" s="21">
        <v>15</v>
      </c>
      <c r="M27" s="68">
        <f t="shared" si="3"/>
        <v>25</v>
      </c>
      <c r="N27" s="21">
        <v>7</v>
      </c>
      <c r="O27" s="21">
        <v>12</v>
      </c>
      <c r="P27" s="68">
        <f t="shared" si="4"/>
        <v>19</v>
      </c>
      <c r="Q27" s="21">
        <v>14</v>
      </c>
      <c r="R27" s="21">
        <v>14</v>
      </c>
      <c r="S27" s="68">
        <f t="shared" si="5"/>
        <v>28</v>
      </c>
      <c r="T27" s="21">
        <v>38</v>
      </c>
      <c r="U27" s="21">
        <v>41</v>
      </c>
      <c r="V27" s="68">
        <f t="shared" si="6"/>
        <v>79</v>
      </c>
      <c r="W27" s="21">
        <v>25</v>
      </c>
      <c r="X27" s="21">
        <v>61</v>
      </c>
      <c r="Y27" s="69">
        <v>86</v>
      </c>
      <c r="Z27" s="20">
        <v>11</v>
      </c>
      <c r="AA27" s="20">
        <v>10</v>
      </c>
      <c r="AB27" s="67">
        <v>21</v>
      </c>
      <c r="AC27" s="93">
        <f t="shared" si="7"/>
        <v>3.7391304347826088E-2</v>
      </c>
      <c r="AD27" s="9"/>
      <c r="AE27" s="9"/>
      <c r="AF27" s="9"/>
      <c r="AG27" s="10"/>
      <c r="AH27" s="10"/>
      <c r="AI27" s="10"/>
      <c r="AJ27" s="6"/>
      <c r="AK27" s="4"/>
      <c r="AL27" s="11"/>
      <c r="AM27" s="9"/>
      <c r="AN27" s="9"/>
      <c r="AO27" s="9"/>
      <c r="AP27" s="10"/>
      <c r="AQ27" s="10"/>
      <c r="AR27" s="10"/>
      <c r="AS27" s="12"/>
      <c r="AT27" s="12"/>
      <c r="AU27" s="12"/>
      <c r="AV27" s="9"/>
      <c r="AW27" s="9"/>
      <c r="AX27" s="9"/>
      <c r="AY27" s="3"/>
      <c r="AZ27" s="3"/>
      <c r="BA27" s="3"/>
      <c r="BB27" s="12"/>
      <c r="BC27" s="12"/>
      <c r="BD27" s="12"/>
      <c r="BE27" s="9"/>
      <c r="BF27" s="9"/>
      <c r="BG27" s="9"/>
      <c r="BH27" s="3"/>
      <c r="BI27" s="3"/>
      <c r="BJ27" s="3"/>
      <c r="BK27" s="12"/>
      <c r="BL27" s="12"/>
      <c r="BM27" s="12"/>
      <c r="BN27" s="9"/>
      <c r="BO27" s="9"/>
      <c r="BP27" s="9"/>
      <c r="BQ27" s="3"/>
      <c r="BR27" s="3"/>
      <c r="BS27" s="3"/>
      <c r="BT27" s="12"/>
      <c r="BU27" s="12"/>
      <c r="BV27" s="12"/>
      <c r="BW27" s="9"/>
      <c r="BX27" s="9"/>
      <c r="BY27" s="9"/>
      <c r="BZ27" s="3"/>
      <c r="CA27" s="3"/>
      <c r="CB27" s="3"/>
      <c r="CC27" s="13"/>
      <c r="CD27" s="13"/>
      <c r="CE27" s="13"/>
      <c r="CF27" s="14"/>
      <c r="CG27" s="15"/>
    </row>
    <row r="28" spans="1:85" s="16" customFormat="1" ht="16.5" customHeight="1">
      <c r="A28" s="20" t="s">
        <v>32</v>
      </c>
      <c r="B28" s="21">
        <v>0</v>
      </c>
      <c r="C28" s="21">
        <v>0</v>
      </c>
      <c r="D28" s="68">
        <f t="shared" si="0"/>
        <v>0</v>
      </c>
      <c r="E28" s="21">
        <v>0</v>
      </c>
      <c r="F28" s="21">
        <v>0</v>
      </c>
      <c r="G28" s="68">
        <f t="shared" si="1"/>
        <v>0</v>
      </c>
      <c r="H28" s="21">
        <v>2</v>
      </c>
      <c r="I28" s="21">
        <v>1</v>
      </c>
      <c r="J28" s="68">
        <f t="shared" si="2"/>
        <v>3</v>
      </c>
      <c r="K28" s="21">
        <v>2</v>
      </c>
      <c r="L28" s="21">
        <v>2</v>
      </c>
      <c r="M28" s="68">
        <f t="shared" si="3"/>
        <v>4</v>
      </c>
      <c r="N28" s="21">
        <v>1</v>
      </c>
      <c r="O28" s="21">
        <v>0</v>
      </c>
      <c r="P28" s="68">
        <f t="shared" si="4"/>
        <v>1</v>
      </c>
      <c r="Q28" s="21">
        <v>2</v>
      </c>
      <c r="R28" s="21">
        <v>1</v>
      </c>
      <c r="S28" s="68">
        <f t="shared" si="5"/>
        <v>3</v>
      </c>
      <c r="T28" s="21">
        <v>0</v>
      </c>
      <c r="U28" s="21">
        <v>3</v>
      </c>
      <c r="V28" s="68">
        <f t="shared" si="6"/>
        <v>3</v>
      </c>
      <c r="W28" s="21">
        <v>2</v>
      </c>
      <c r="X28" s="21">
        <v>3</v>
      </c>
      <c r="Y28" s="69">
        <v>5</v>
      </c>
      <c r="Z28" s="20"/>
      <c r="AA28" s="20">
        <v>2</v>
      </c>
      <c r="AB28" s="67">
        <v>2</v>
      </c>
      <c r="AC28" s="93">
        <f t="shared" si="7"/>
        <v>2.1739130434782609E-3</v>
      </c>
      <c r="AD28" s="9"/>
      <c r="AE28" s="9"/>
      <c r="AF28" s="9"/>
      <c r="AG28" s="10"/>
      <c r="AH28" s="10"/>
      <c r="AI28" s="10"/>
      <c r="AJ28" s="6"/>
      <c r="AK28" s="4"/>
      <c r="AL28" s="11"/>
      <c r="AM28" s="9"/>
      <c r="AN28" s="9"/>
      <c r="AO28" s="9"/>
      <c r="AP28" s="10"/>
      <c r="AQ28" s="10"/>
      <c r="AR28" s="10"/>
      <c r="AS28" s="12"/>
      <c r="AT28" s="12"/>
      <c r="AU28" s="12"/>
      <c r="AV28" s="9"/>
      <c r="AW28" s="9"/>
      <c r="AX28" s="9"/>
      <c r="AY28" s="3"/>
      <c r="AZ28" s="3"/>
      <c r="BA28" s="3"/>
      <c r="BB28" s="12"/>
      <c r="BC28" s="12"/>
      <c r="BD28" s="12"/>
      <c r="BE28" s="9"/>
      <c r="BF28" s="9"/>
      <c r="BG28" s="9"/>
      <c r="BH28" s="3"/>
      <c r="BI28" s="3"/>
      <c r="BJ28" s="3"/>
      <c r="BK28" s="12"/>
      <c r="BL28" s="12"/>
      <c r="BM28" s="12"/>
      <c r="BN28" s="9"/>
      <c r="BO28" s="9"/>
      <c r="BP28" s="9"/>
      <c r="BQ28" s="3"/>
      <c r="BR28" s="3"/>
      <c r="BS28" s="3"/>
      <c r="BT28" s="12"/>
      <c r="BU28" s="12"/>
      <c r="BV28" s="12"/>
      <c r="BW28" s="9"/>
      <c r="BX28" s="9"/>
      <c r="BY28" s="9"/>
      <c r="BZ28" s="3"/>
      <c r="CA28" s="3"/>
      <c r="CB28" s="3"/>
      <c r="CC28" s="13"/>
      <c r="CD28" s="13"/>
      <c r="CE28" s="13"/>
      <c r="CF28" s="14"/>
      <c r="CG28" s="15"/>
    </row>
    <row r="29" spans="1:85" s="16" customFormat="1" ht="16.5" customHeight="1">
      <c r="A29" s="20" t="s">
        <v>33</v>
      </c>
      <c r="B29" s="21">
        <v>12</v>
      </c>
      <c r="C29" s="21">
        <v>24</v>
      </c>
      <c r="D29" s="68">
        <f t="shared" si="0"/>
        <v>36</v>
      </c>
      <c r="E29" s="21">
        <v>9</v>
      </c>
      <c r="F29" s="21">
        <v>32</v>
      </c>
      <c r="G29" s="68">
        <f t="shared" si="1"/>
        <v>41</v>
      </c>
      <c r="H29" s="21">
        <v>18</v>
      </c>
      <c r="I29" s="21">
        <v>24</v>
      </c>
      <c r="J29" s="68">
        <f t="shared" si="2"/>
        <v>42</v>
      </c>
      <c r="K29" s="21">
        <v>26</v>
      </c>
      <c r="L29" s="21">
        <v>34</v>
      </c>
      <c r="M29" s="68">
        <f t="shared" si="3"/>
        <v>60</v>
      </c>
      <c r="N29" s="21">
        <v>6</v>
      </c>
      <c r="O29" s="21">
        <v>12</v>
      </c>
      <c r="P29" s="68">
        <f t="shared" si="4"/>
        <v>18</v>
      </c>
      <c r="Q29" s="21">
        <v>18</v>
      </c>
      <c r="R29" s="21">
        <v>28</v>
      </c>
      <c r="S29" s="68">
        <f t="shared" si="5"/>
        <v>46</v>
      </c>
      <c r="T29" s="21">
        <v>28</v>
      </c>
      <c r="U29" s="21">
        <v>47</v>
      </c>
      <c r="V29" s="68">
        <f t="shared" si="6"/>
        <v>75</v>
      </c>
      <c r="W29" s="21">
        <v>48</v>
      </c>
      <c r="X29" s="21">
        <v>63</v>
      </c>
      <c r="Y29" s="69">
        <v>111</v>
      </c>
      <c r="Z29" s="20">
        <v>10</v>
      </c>
      <c r="AA29" s="20">
        <v>19</v>
      </c>
      <c r="AB29" s="67">
        <v>29</v>
      </c>
      <c r="AC29" s="93">
        <f t="shared" si="7"/>
        <v>4.8260869565217392E-2</v>
      </c>
      <c r="AD29" s="9"/>
      <c r="AE29" s="9"/>
      <c r="AF29" s="9"/>
      <c r="AG29" s="10"/>
      <c r="AH29" s="10"/>
      <c r="AI29" s="10"/>
      <c r="AJ29" s="6"/>
      <c r="AK29" s="4"/>
      <c r="AL29" s="11"/>
      <c r="AM29" s="9"/>
      <c r="AN29" s="9"/>
      <c r="AO29" s="9"/>
      <c r="AP29" s="10"/>
      <c r="AQ29" s="10"/>
      <c r="AR29" s="10"/>
      <c r="AS29" s="12"/>
      <c r="AT29" s="12"/>
      <c r="AU29" s="12"/>
      <c r="AV29" s="9"/>
      <c r="AW29" s="9"/>
      <c r="AX29" s="9"/>
      <c r="AY29" s="3"/>
      <c r="AZ29" s="3"/>
      <c r="BA29" s="3"/>
      <c r="BB29" s="12"/>
      <c r="BC29" s="12"/>
      <c r="BD29" s="12"/>
      <c r="BE29" s="9"/>
      <c r="BF29" s="9"/>
      <c r="BG29" s="9"/>
      <c r="BH29" s="3"/>
      <c r="BI29" s="3"/>
      <c r="BJ29" s="3"/>
      <c r="BK29" s="12"/>
      <c r="BL29" s="12"/>
      <c r="BM29" s="12"/>
      <c r="BN29" s="9"/>
      <c r="BO29" s="9"/>
      <c r="BP29" s="9"/>
      <c r="BQ29" s="3"/>
      <c r="BR29" s="3"/>
      <c r="BS29" s="3"/>
      <c r="BT29" s="12"/>
      <c r="BU29" s="12"/>
      <c r="BV29" s="12"/>
      <c r="BW29" s="9"/>
      <c r="BX29" s="9"/>
      <c r="BY29" s="9"/>
      <c r="BZ29" s="3"/>
      <c r="CA29" s="3"/>
      <c r="CB29" s="3"/>
      <c r="CC29" s="13"/>
      <c r="CD29" s="13"/>
      <c r="CE29" s="13"/>
      <c r="CF29" s="14"/>
      <c r="CG29" s="15"/>
    </row>
    <row r="30" spans="1:85" s="16" customFormat="1" ht="16.5" customHeight="1">
      <c r="A30" s="20" t="s">
        <v>34</v>
      </c>
      <c r="B30" s="21">
        <v>40</v>
      </c>
      <c r="C30" s="21">
        <v>50</v>
      </c>
      <c r="D30" s="68">
        <f t="shared" si="0"/>
        <v>90</v>
      </c>
      <c r="E30" s="21">
        <v>23</v>
      </c>
      <c r="F30" s="21">
        <v>24</v>
      </c>
      <c r="G30" s="68">
        <f t="shared" si="1"/>
        <v>47</v>
      </c>
      <c r="H30" s="21">
        <v>60</v>
      </c>
      <c r="I30" s="21">
        <v>119</v>
      </c>
      <c r="J30" s="68">
        <f t="shared" si="2"/>
        <v>179</v>
      </c>
      <c r="K30" s="21">
        <v>47</v>
      </c>
      <c r="L30" s="21">
        <v>98</v>
      </c>
      <c r="M30" s="68">
        <f t="shared" si="3"/>
        <v>145</v>
      </c>
      <c r="N30" s="21">
        <v>36</v>
      </c>
      <c r="O30" s="21">
        <v>51</v>
      </c>
      <c r="P30" s="68">
        <f t="shared" si="4"/>
        <v>87</v>
      </c>
      <c r="Q30" s="21">
        <v>23</v>
      </c>
      <c r="R30" s="21">
        <v>38</v>
      </c>
      <c r="S30" s="68">
        <f t="shared" si="5"/>
        <v>61</v>
      </c>
      <c r="T30" s="21">
        <v>60</v>
      </c>
      <c r="U30" s="21">
        <v>88</v>
      </c>
      <c r="V30" s="68">
        <f t="shared" si="6"/>
        <v>148</v>
      </c>
      <c r="W30" s="21">
        <v>58</v>
      </c>
      <c r="X30" s="21">
        <v>100</v>
      </c>
      <c r="Y30" s="69">
        <v>158</v>
      </c>
      <c r="Z30" s="20">
        <v>23</v>
      </c>
      <c r="AA30" s="20">
        <v>41</v>
      </c>
      <c r="AB30" s="67">
        <v>64</v>
      </c>
      <c r="AC30" s="93">
        <f t="shared" si="7"/>
        <v>6.8695652173913047E-2</v>
      </c>
      <c r="AD30" s="9"/>
      <c r="AE30" s="9"/>
      <c r="AF30" s="9"/>
      <c r="AG30" s="10"/>
      <c r="AH30" s="10"/>
      <c r="AI30" s="10"/>
      <c r="AJ30" s="6"/>
      <c r="AK30" s="4"/>
      <c r="AL30" s="11"/>
      <c r="AM30" s="9"/>
      <c r="AN30" s="9"/>
      <c r="AO30" s="9"/>
      <c r="AP30" s="10"/>
      <c r="AQ30" s="10"/>
      <c r="AR30" s="10"/>
      <c r="AS30" s="12"/>
      <c r="AT30" s="12"/>
      <c r="AU30" s="12"/>
      <c r="AV30" s="9"/>
      <c r="AW30" s="9"/>
      <c r="AX30" s="9"/>
      <c r="AY30" s="3"/>
      <c r="AZ30" s="3"/>
      <c r="BA30" s="3"/>
      <c r="BB30" s="12"/>
      <c r="BC30" s="12"/>
      <c r="BD30" s="12"/>
      <c r="BE30" s="9"/>
      <c r="BF30" s="9"/>
      <c r="BG30" s="9"/>
      <c r="BH30" s="3"/>
      <c r="BI30" s="3"/>
      <c r="BJ30" s="3"/>
      <c r="BK30" s="12"/>
      <c r="BL30" s="12"/>
      <c r="BM30" s="12"/>
      <c r="BN30" s="9"/>
      <c r="BO30" s="9"/>
      <c r="BP30" s="9"/>
      <c r="BQ30" s="3"/>
      <c r="BR30" s="3"/>
      <c r="BS30" s="3"/>
      <c r="BT30" s="12"/>
      <c r="BU30" s="12"/>
      <c r="BV30" s="12"/>
      <c r="BW30" s="9"/>
      <c r="BX30" s="9"/>
      <c r="BY30" s="9"/>
      <c r="BZ30" s="3"/>
      <c r="CA30" s="3"/>
      <c r="CB30" s="3"/>
      <c r="CC30" s="13"/>
      <c r="CD30" s="13"/>
      <c r="CE30" s="13"/>
      <c r="CF30" s="14"/>
      <c r="CG30" s="15"/>
    </row>
    <row r="31" spans="1:85" s="16" customFormat="1" ht="16.5" customHeight="1">
      <c r="A31" s="20" t="s">
        <v>35</v>
      </c>
      <c r="B31" s="21">
        <v>0</v>
      </c>
      <c r="C31" s="21">
        <v>1</v>
      </c>
      <c r="D31" s="68">
        <f t="shared" si="0"/>
        <v>1</v>
      </c>
      <c r="E31" s="21">
        <v>0</v>
      </c>
      <c r="F31" s="21">
        <v>0</v>
      </c>
      <c r="G31" s="68">
        <f t="shared" si="1"/>
        <v>0</v>
      </c>
      <c r="H31" s="21">
        <v>1</v>
      </c>
      <c r="I31" s="21">
        <v>1</v>
      </c>
      <c r="J31" s="68">
        <f t="shared" si="2"/>
        <v>2</v>
      </c>
      <c r="K31" s="21">
        <v>0</v>
      </c>
      <c r="L31" s="21">
        <v>1</v>
      </c>
      <c r="M31" s="68">
        <f t="shared" si="3"/>
        <v>1</v>
      </c>
      <c r="N31" s="21">
        <v>1</v>
      </c>
      <c r="O31" s="21">
        <v>0</v>
      </c>
      <c r="P31" s="68">
        <f t="shared" si="4"/>
        <v>1</v>
      </c>
      <c r="Q31" s="21">
        <v>0</v>
      </c>
      <c r="R31" s="21">
        <v>1</v>
      </c>
      <c r="S31" s="68">
        <f t="shared" si="5"/>
        <v>1</v>
      </c>
      <c r="T31" s="21">
        <v>2</v>
      </c>
      <c r="U31" s="21">
        <v>2</v>
      </c>
      <c r="V31" s="68">
        <f t="shared" si="6"/>
        <v>4</v>
      </c>
      <c r="W31" s="92">
        <v>0</v>
      </c>
      <c r="X31" s="92">
        <v>0</v>
      </c>
      <c r="Y31" s="92">
        <v>0</v>
      </c>
      <c r="Z31" s="20">
        <v>1</v>
      </c>
      <c r="AA31" s="20"/>
      <c r="AB31" s="67">
        <v>1</v>
      </c>
      <c r="AC31" s="93">
        <f t="shared" si="7"/>
        <v>0</v>
      </c>
      <c r="AD31" s="9"/>
      <c r="AE31" s="9"/>
      <c r="AF31" s="9"/>
      <c r="AG31" s="10"/>
      <c r="AH31" s="10"/>
      <c r="AI31" s="10"/>
      <c r="AJ31" s="6"/>
      <c r="AK31" s="4"/>
      <c r="AL31" s="11"/>
      <c r="AM31" s="9"/>
      <c r="AN31" s="9"/>
      <c r="AO31" s="9"/>
      <c r="AP31" s="10"/>
      <c r="AQ31" s="10"/>
      <c r="AR31" s="10"/>
      <c r="AS31" s="12"/>
      <c r="AT31" s="12"/>
      <c r="AU31" s="12"/>
      <c r="AV31" s="9"/>
      <c r="AW31" s="9"/>
      <c r="AX31" s="9"/>
      <c r="AY31" s="3"/>
      <c r="AZ31" s="3"/>
      <c r="BA31" s="3"/>
      <c r="BB31" s="12"/>
      <c r="BC31" s="12"/>
      <c r="BD31" s="12"/>
      <c r="BE31" s="9"/>
      <c r="BF31" s="9"/>
      <c r="BG31" s="9"/>
      <c r="BH31" s="3"/>
      <c r="BI31" s="3"/>
      <c r="BJ31" s="3"/>
      <c r="BK31" s="12"/>
      <c r="BL31" s="12"/>
      <c r="BM31" s="12"/>
      <c r="BN31" s="9"/>
      <c r="BO31" s="9"/>
      <c r="BP31" s="9"/>
      <c r="BQ31" s="3"/>
      <c r="BR31" s="3"/>
      <c r="BS31" s="3"/>
      <c r="BT31" s="12"/>
      <c r="BU31" s="12"/>
      <c r="BV31" s="12"/>
      <c r="BW31" s="9"/>
      <c r="BX31" s="9"/>
      <c r="BY31" s="9"/>
      <c r="BZ31" s="3"/>
      <c r="CA31" s="3"/>
      <c r="CB31" s="3"/>
      <c r="CC31" s="13"/>
      <c r="CD31" s="13"/>
      <c r="CE31" s="13"/>
      <c r="CF31" s="14"/>
      <c r="CG31" s="15"/>
    </row>
    <row r="32" spans="1:85" s="16" customFormat="1" ht="16.5" customHeight="1" thickBot="1">
      <c r="A32" s="37" t="s">
        <v>36</v>
      </c>
      <c r="B32" s="22">
        <v>0</v>
      </c>
      <c r="C32" s="22">
        <v>0</v>
      </c>
      <c r="D32" s="70">
        <f t="shared" si="0"/>
        <v>0</v>
      </c>
      <c r="E32" s="22"/>
      <c r="F32" s="22"/>
      <c r="G32" s="70">
        <f t="shared" si="1"/>
        <v>0</v>
      </c>
      <c r="H32" s="22">
        <v>1</v>
      </c>
      <c r="I32" s="22">
        <v>0</v>
      </c>
      <c r="J32" s="70">
        <f t="shared" si="2"/>
        <v>1</v>
      </c>
      <c r="K32" s="22">
        <v>0</v>
      </c>
      <c r="L32" s="22">
        <v>0</v>
      </c>
      <c r="M32" s="70">
        <f t="shared" si="3"/>
        <v>0</v>
      </c>
      <c r="N32" s="22">
        <v>0</v>
      </c>
      <c r="O32" s="22">
        <v>0</v>
      </c>
      <c r="P32" s="70">
        <f t="shared" si="4"/>
        <v>0</v>
      </c>
      <c r="Q32" s="22">
        <v>0</v>
      </c>
      <c r="R32" s="22">
        <v>1</v>
      </c>
      <c r="S32" s="70">
        <f t="shared" si="5"/>
        <v>1</v>
      </c>
      <c r="T32" s="22">
        <v>0</v>
      </c>
      <c r="U32" s="22">
        <v>0</v>
      </c>
      <c r="V32" s="70">
        <f t="shared" si="6"/>
        <v>0</v>
      </c>
      <c r="W32" s="21">
        <v>2</v>
      </c>
      <c r="X32" s="21"/>
      <c r="Y32" s="69">
        <v>2</v>
      </c>
      <c r="Z32" s="37">
        <v>0</v>
      </c>
      <c r="AA32" s="37">
        <v>0</v>
      </c>
      <c r="AB32" s="71">
        <f t="shared" ref="AB12:AB32" si="8">SUM(Z32:AA32)</f>
        <v>0</v>
      </c>
      <c r="AC32" s="93">
        <f t="shared" si="7"/>
        <v>8.6956521739130438E-4</v>
      </c>
      <c r="AD32" s="9"/>
      <c r="AE32" s="9"/>
      <c r="AF32" s="9"/>
      <c r="AG32" s="10"/>
      <c r="AH32" s="10"/>
      <c r="AI32" s="10"/>
      <c r="AJ32" s="6"/>
      <c r="AK32" s="4"/>
      <c r="AL32" s="11"/>
      <c r="AM32" s="9"/>
      <c r="AN32" s="9"/>
      <c r="AO32" s="9"/>
      <c r="AP32" s="10"/>
      <c r="AQ32" s="10"/>
      <c r="AR32" s="10"/>
      <c r="AS32" s="12"/>
      <c r="AT32" s="12"/>
      <c r="AU32" s="12"/>
      <c r="AV32" s="9"/>
      <c r="AW32" s="9"/>
      <c r="AX32" s="9"/>
      <c r="AY32" s="3"/>
      <c r="AZ32" s="3"/>
      <c r="BA32" s="3"/>
      <c r="BB32" s="12"/>
      <c r="BC32" s="12"/>
      <c r="BD32" s="12"/>
      <c r="BE32" s="9"/>
      <c r="BF32" s="9"/>
      <c r="BG32" s="9"/>
      <c r="BH32" s="3"/>
      <c r="BI32" s="3"/>
      <c r="BJ32" s="3"/>
      <c r="BK32" s="12"/>
      <c r="BL32" s="12"/>
      <c r="BM32" s="12"/>
      <c r="BN32" s="9"/>
      <c r="BO32" s="9"/>
      <c r="BP32" s="9"/>
      <c r="BQ32" s="3"/>
      <c r="BR32" s="3"/>
      <c r="BS32" s="3"/>
      <c r="BT32" s="12"/>
      <c r="BU32" s="12"/>
      <c r="BV32" s="12"/>
      <c r="BW32" s="9"/>
      <c r="BX32" s="9"/>
      <c r="BY32" s="9"/>
      <c r="BZ32" s="3"/>
      <c r="CA32" s="3"/>
      <c r="CB32" s="3"/>
      <c r="CC32" s="13"/>
      <c r="CD32" s="13"/>
      <c r="CE32" s="13"/>
      <c r="CF32" s="14"/>
      <c r="CG32" s="15"/>
    </row>
    <row r="33" spans="1:86" s="16" customFormat="1" ht="16.5" customHeight="1" thickBot="1">
      <c r="A33" s="72" t="s">
        <v>49</v>
      </c>
      <c r="B33" s="73">
        <f>SUM(B12:B32)</f>
        <v>170</v>
      </c>
      <c r="C33" s="73">
        <f t="shared" ref="C33:V33" si="9">SUM(C12:C32)</f>
        <v>282</v>
      </c>
      <c r="D33" s="74">
        <f t="shared" si="9"/>
        <v>452</v>
      </c>
      <c r="E33" s="73">
        <f t="shared" si="9"/>
        <v>192</v>
      </c>
      <c r="F33" s="73">
        <f t="shared" si="9"/>
        <v>314</v>
      </c>
      <c r="G33" s="74">
        <f t="shared" si="9"/>
        <v>506</v>
      </c>
      <c r="H33" s="73">
        <f t="shared" si="9"/>
        <v>373</v>
      </c>
      <c r="I33" s="73">
        <f t="shared" si="9"/>
        <v>490</v>
      </c>
      <c r="J33" s="74">
        <f t="shared" si="9"/>
        <v>863</v>
      </c>
      <c r="K33" s="73">
        <f t="shared" si="9"/>
        <v>299</v>
      </c>
      <c r="L33" s="73">
        <f t="shared" si="9"/>
        <v>440</v>
      </c>
      <c r="M33" s="74">
        <f t="shared" si="9"/>
        <v>739</v>
      </c>
      <c r="N33" s="73">
        <f t="shared" si="9"/>
        <v>313</v>
      </c>
      <c r="O33" s="73">
        <f t="shared" si="9"/>
        <v>389</v>
      </c>
      <c r="P33" s="74">
        <f t="shared" si="9"/>
        <v>702</v>
      </c>
      <c r="Q33" s="73">
        <f t="shared" si="9"/>
        <v>394</v>
      </c>
      <c r="R33" s="73">
        <f t="shared" si="9"/>
        <v>564</v>
      </c>
      <c r="S33" s="74">
        <f t="shared" si="9"/>
        <v>958</v>
      </c>
      <c r="T33" s="73">
        <f t="shared" si="9"/>
        <v>732</v>
      </c>
      <c r="U33" s="73">
        <f t="shared" si="9"/>
        <v>1048</v>
      </c>
      <c r="V33" s="74">
        <f t="shared" si="9"/>
        <v>1780</v>
      </c>
      <c r="W33" s="21">
        <v>913</v>
      </c>
      <c r="X33" s="21">
        <v>1387</v>
      </c>
      <c r="Y33" s="69">
        <v>2300</v>
      </c>
      <c r="Z33" s="52">
        <f>SUM(Z12:Z32)</f>
        <v>302</v>
      </c>
      <c r="AA33" s="52">
        <f>SUM(AA12:AA32)</f>
        <v>427</v>
      </c>
      <c r="AB33" s="75">
        <f t="shared" ref="AB33" si="10">SUM(AB12:AB32)</f>
        <v>729</v>
      </c>
      <c r="AC33" s="93">
        <f t="shared" si="7"/>
        <v>1</v>
      </c>
      <c r="AD33" s="9"/>
      <c r="AE33" s="94"/>
      <c r="AF33" s="9"/>
      <c r="AG33" s="10"/>
      <c r="AH33" s="10"/>
      <c r="AI33" s="10"/>
      <c r="AJ33" s="6"/>
      <c r="AK33" s="4"/>
      <c r="AL33" s="11"/>
      <c r="AM33" s="9"/>
      <c r="AN33" s="9"/>
      <c r="AO33" s="9"/>
      <c r="AP33" s="10"/>
      <c r="AQ33" s="10"/>
      <c r="AR33" s="10"/>
      <c r="AS33" s="12"/>
      <c r="AT33" s="12"/>
      <c r="AU33" s="12"/>
      <c r="AV33" s="9"/>
      <c r="AW33" s="9"/>
      <c r="AX33" s="9"/>
      <c r="AY33" s="3"/>
      <c r="AZ33" s="3"/>
      <c r="BA33" s="3"/>
      <c r="BB33" s="12"/>
      <c r="BC33" s="12"/>
      <c r="BD33" s="12"/>
      <c r="BE33" s="9"/>
      <c r="BF33" s="9"/>
      <c r="BG33" s="9"/>
      <c r="BH33" s="3"/>
      <c r="BI33" s="3"/>
      <c r="BJ33" s="3"/>
      <c r="BK33" s="12"/>
      <c r="BL33" s="12"/>
      <c r="BM33" s="12"/>
      <c r="BN33" s="9"/>
      <c r="BO33" s="9"/>
      <c r="BP33" s="9"/>
      <c r="BQ33" s="3"/>
      <c r="BR33" s="3"/>
      <c r="BS33" s="3"/>
      <c r="BT33" s="12"/>
      <c r="BU33" s="12"/>
      <c r="BV33" s="12"/>
      <c r="BW33" s="9"/>
      <c r="BX33" s="9"/>
      <c r="BY33" s="9"/>
      <c r="BZ33" s="3"/>
      <c r="CA33" s="3"/>
      <c r="CB33" s="3"/>
      <c r="CC33" s="13"/>
      <c r="CD33" s="13"/>
      <c r="CE33" s="13"/>
      <c r="CF33" s="14"/>
      <c r="CG33" s="15"/>
    </row>
    <row r="34" spans="1:86" s="16" customFormat="1" ht="33" customHeight="1" thickBot="1">
      <c r="A34" s="149" t="s">
        <v>50</v>
      </c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62"/>
      <c r="X34" s="162"/>
      <c r="Y34" s="162"/>
      <c r="Z34" s="150"/>
      <c r="AA34" s="150"/>
      <c r="AB34" s="151"/>
      <c r="AC34" s="8"/>
      <c r="AD34" s="9"/>
      <c r="AE34" s="9"/>
      <c r="AF34" s="9"/>
      <c r="AG34" s="10"/>
      <c r="AH34" s="10"/>
      <c r="AI34" s="10"/>
      <c r="AJ34" s="6"/>
      <c r="AK34" s="4"/>
      <c r="AL34" s="11"/>
      <c r="AM34" s="9"/>
      <c r="AN34" s="9"/>
      <c r="AO34" s="9"/>
      <c r="AP34" s="10"/>
      <c r="AQ34" s="10"/>
      <c r="AR34" s="10"/>
      <c r="AS34" s="12"/>
      <c r="AT34" s="12"/>
      <c r="AU34" s="12"/>
      <c r="AV34" s="9"/>
      <c r="AW34" s="9"/>
      <c r="AX34" s="9"/>
      <c r="AY34" s="3"/>
      <c r="AZ34" s="3"/>
      <c r="BA34" s="3"/>
      <c r="BB34" s="12"/>
      <c r="BC34" s="12"/>
      <c r="BD34" s="12"/>
      <c r="BE34" s="9"/>
      <c r="BF34" s="9"/>
      <c r="BG34" s="9"/>
      <c r="BH34" s="3"/>
      <c r="BI34" s="3"/>
      <c r="BJ34" s="3"/>
      <c r="BK34" s="12"/>
      <c r="BL34" s="12"/>
      <c r="BM34" s="12"/>
      <c r="BN34" s="9"/>
      <c r="BO34" s="9"/>
      <c r="BP34" s="9"/>
      <c r="BQ34" s="3"/>
      <c r="BR34" s="3"/>
      <c r="BS34" s="3"/>
      <c r="BT34" s="12"/>
      <c r="BU34" s="12"/>
      <c r="BV34" s="12"/>
      <c r="BW34" s="9"/>
      <c r="BX34" s="9"/>
      <c r="BY34" s="9"/>
      <c r="BZ34" s="3"/>
      <c r="CA34" s="3"/>
      <c r="CB34" s="3"/>
      <c r="CC34" s="13"/>
      <c r="CD34" s="13"/>
      <c r="CE34" s="13"/>
      <c r="CF34" s="14"/>
      <c r="CG34" s="15"/>
    </row>
    <row r="36" spans="1:86" ht="15.95" thickBot="1"/>
    <row r="37" spans="1:86" customFormat="1" ht="33" customHeight="1" thickBot="1">
      <c r="A37" s="101" t="s">
        <v>63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26"/>
      <c r="AA37" s="26"/>
      <c r="AB37" s="27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</row>
    <row r="38" spans="1:86" customFormat="1">
      <c r="A38" s="157" t="s">
        <v>52</v>
      </c>
      <c r="B38" s="145">
        <v>2016</v>
      </c>
      <c r="C38" s="146"/>
      <c r="D38" s="147"/>
      <c r="E38" s="145">
        <v>2017</v>
      </c>
      <c r="F38" s="146"/>
      <c r="G38" s="147"/>
      <c r="H38" s="145">
        <v>2018</v>
      </c>
      <c r="I38" s="146"/>
      <c r="J38" s="147"/>
      <c r="K38" s="145">
        <v>2019</v>
      </c>
      <c r="L38" s="146"/>
      <c r="M38" s="147"/>
      <c r="N38" s="145">
        <v>2020</v>
      </c>
      <c r="O38" s="146"/>
      <c r="P38" s="147"/>
      <c r="Q38" s="145">
        <v>2021</v>
      </c>
      <c r="R38" s="146"/>
      <c r="S38" s="147"/>
      <c r="T38" s="145">
        <v>2022</v>
      </c>
      <c r="U38" s="146"/>
      <c r="V38" s="146"/>
      <c r="W38" s="148">
        <v>2023</v>
      </c>
      <c r="X38" s="146"/>
      <c r="Y38" s="147"/>
      <c r="Z38" s="148">
        <v>2024</v>
      </c>
      <c r="AA38" s="146"/>
      <c r="AB38" s="147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</row>
    <row r="39" spans="1:86" customFormat="1" ht="15.95" thickBot="1">
      <c r="A39" s="158"/>
      <c r="B39" s="17" t="s">
        <v>53</v>
      </c>
      <c r="C39" s="17" t="s">
        <v>54</v>
      </c>
      <c r="D39" s="17" t="s">
        <v>55</v>
      </c>
      <c r="E39" s="17" t="s">
        <v>53</v>
      </c>
      <c r="F39" s="17" t="s">
        <v>54</v>
      </c>
      <c r="G39" s="17" t="s">
        <v>55</v>
      </c>
      <c r="H39" s="17" t="s">
        <v>53</v>
      </c>
      <c r="I39" s="17" t="s">
        <v>54</v>
      </c>
      <c r="J39" s="17" t="s">
        <v>55</v>
      </c>
      <c r="K39" s="17" t="s">
        <v>53</v>
      </c>
      <c r="L39" s="17" t="s">
        <v>54</v>
      </c>
      <c r="M39" s="17" t="s">
        <v>55</v>
      </c>
      <c r="N39" s="17" t="s">
        <v>53</v>
      </c>
      <c r="O39" s="17" t="s">
        <v>54</v>
      </c>
      <c r="P39" s="17" t="s">
        <v>55</v>
      </c>
      <c r="Q39" s="17" t="s">
        <v>53</v>
      </c>
      <c r="R39" s="17" t="s">
        <v>54</v>
      </c>
      <c r="S39" s="17" t="s">
        <v>55</v>
      </c>
      <c r="T39" s="17" t="s">
        <v>53</v>
      </c>
      <c r="U39" s="17" t="s">
        <v>54</v>
      </c>
      <c r="V39" s="76" t="s">
        <v>55</v>
      </c>
      <c r="W39" s="29" t="s">
        <v>53</v>
      </c>
      <c r="X39" s="17" t="s">
        <v>54</v>
      </c>
      <c r="Y39" s="28" t="s">
        <v>55</v>
      </c>
      <c r="Z39" s="29" t="s">
        <v>53</v>
      </c>
      <c r="AA39" s="17" t="s">
        <v>54</v>
      </c>
      <c r="AB39" s="28" t="s">
        <v>55</v>
      </c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</row>
    <row r="40" spans="1:86" customFormat="1">
      <c r="A40" s="30" t="s">
        <v>56</v>
      </c>
      <c r="B40" s="31">
        <v>2</v>
      </c>
      <c r="C40" s="31"/>
      <c r="D40" s="77">
        <f>SUM(B40:C40)</f>
        <v>2</v>
      </c>
      <c r="E40" s="31">
        <v>1</v>
      </c>
      <c r="F40" s="31"/>
      <c r="G40" s="78">
        <f t="shared" ref="G40:G45" si="11">SUM(E40:F40)</f>
        <v>1</v>
      </c>
      <c r="H40" s="31">
        <v>2</v>
      </c>
      <c r="I40" s="31">
        <v>1</v>
      </c>
      <c r="J40" s="78">
        <f t="shared" ref="J40:J45" si="12">SUM(H40:I40)</f>
        <v>3</v>
      </c>
      <c r="K40" s="31">
        <v>4</v>
      </c>
      <c r="L40" s="31"/>
      <c r="M40" s="78">
        <f t="shared" ref="M40:M45" si="13">SUM(K40:L40)</f>
        <v>4</v>
      </c>
      <c r="N40" s="31">
        <v>1</v>
      </c>
      <c r="O40" s="31">
        <v>3</v>
      </c>
      <c r="P40" s="77">
        <f t="shared" ref="P40:P45" si="14">SUM(N40:O40)</f>
        <v>4</v>
      </c>
      <c r="Q40" s="31">
        <v>1</v>
      </c>
      <c r="R40" s="31"/>
      <c r="S40" s="77">
        <f t="shared" ref="S40:S45" si="15">SUM(Q40:R40)</f>
        <v>1</v>
      </c>
      <c r="T40" s="31">
        <v>2</v>
      </c>
      <c r="U40" s="31">
        <v>1</v>
      </c>
      <c r="V40" s="79">
        <f t="shared" ref="V40:V45" si="16">SUM(T40:U40)</f>
        <v>3</v>
      </c>
      <c r="W40" s="30">
        <v>3</v>
      </c>
      <c r="X40" s="31">
        <v>1</v>
      </c>
      <c r="Y40" s="80">
        <v>4</v>
      </c>
      <c r="Z40" s="33">
        <v>0</v>
      </c>
      <c r="AA40" s="37">
        <v>0</v>
      </c>
      <c r="AB40" s="81">
        <f>SUM(Z40:AA40)</f>
        <v>0</v>
      </c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</row>
    <row r="41" spans="1:86" customFormat="1">
      <c r="A41" s="33" t="s">
        <v>57</v>
      </c>
      <c r="B41" s="20">
        <v>53</v>
      </c>
      <c r="C41" s="20">
        <v>25</v>
      </c>
      <c r="D41" s="67">
        <f t="shared" ref="D41:D45" si="17">SUM(B41:C41)</f>
        <v>78</v>
      </c>
      <c r="E41" s="20">
        <v>55</v>
      </c>
      <c r="F41" s="20">
        <v>47</v>
      </c>
      <c r="G41" s="82">
        <f t="shared" si="11"/>
        <v>102</v>
      </c>
      <c r="H41" s="20">
        <v>70</v>
      </c>
      <c r="I41" s="20">
        <v>49</v>
      </c>
      <c r="J41" s="82">
        <f t="shared" si="12"/>
        <v>119</v>
      </c>
      <c r="K41" s="20">
        <v>67</v>
      </c>
      <c r="L41" s="20">
        <v>52</v>
      </c>
      <c r="M41" s="82">
        <f t="shared" si="13"/>
        <v>119</v>
      </c>
      <c r="N41" s="20">
        <v>48</v>
      </c>
      <c r="O41" s="20">
        <v>28</v>
      </c>
      <c r="P41" s="67">
        <f t="shared" si="14"/>
        <v>76</v>
      </c>
      <c r="Q41" s="20">
        <v>24</v>
      </c>
      <c r="R41" s="20">
        <v>20</v>
      </c>
      <c r="S41" s="67">
        <f t="shared" si="15"/>
        <v>44</v>
      </c>
      <c r="T41" s="20">
        <v>56</v>
      </c>
      <c r="U41" s="20">
        <v>66</v>
      </c>
      <c r="V41" s="83">
        <f t="shared" si="16"/>
        <v>122</v>
      </c>
      <c r="W41" s="33">
        <v>92</v>
      </c>
      <c r="X41" s="20">
        <v>77</v>
      </c>
      <c r="Y41" s="81">
        <v>169</v>
      </c>
      <c r="Z41" s="35">
        <v>28</v>
      </c>
      <c r="AA41" s="46">
        <v>22</v>
      </c>
      <c r="AB41" s="84">
        <v>50</v>
      </c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</row>
    <row r="42" spans="1:86" customFormat="1">
      <c r="A42" s="33" t="s">
        <v>58</v>
      </c>
      <c r="B42" s="20">
        <v>51</v>
      </c>
      <c r="C42" s="20">
        <v>125</v>
      </c>
      <c r="D42" s="67">
        <f t="shared" si="17"/>
        <v>176</v>
      </c>
      <c r="E42" s="20">
        <v>85</v>
      </c>
      <c r="F42" s="20">
        <v>156</v>
      </c>
      <c r="G42" s="82">
        <f t="shared" si="11"/>
        <v>241</v>
      </c>
      <c r="H42" s="20">
        <v>145</v>
      </c>
      <c r="I42" s="20">
        <v>216</v>
      </c>
      <c r="J42" s="82">
        <f t="shared" si="12"/>
        <v>361</v>
      </c>
      <c r="K42" s="20">
        <v>94</v>
      </c>
      <c r="L42" s="20">
        <v>172</v>
      </c>
      <c r="M42" s="82">
        <f t="shared" si="13"/>
        <v>266</v>
      </c>
      <c r="N42" s="20">
        <v>84</v>
      </c>
      <c r="O42" s="20">
        <v>98</v>
      </c>
      <c r="P42" s="67">
        <f t="shared" si="14"/>
        <v>182</v>
      </c>
      <c r="Q42" s="20">
        <v>89</v>
      </c>
      <c r="R42" s="20">
        <v>182</v>
      </c>
      <c r="S42" s="67">
        <f t="shared" si="15"/>
        <v>271</v>
      </c>
      <c r="T42" s="20">
        <v>216</v>
      </c>
      <c r="U42" s="20">
        <v>336</v>
      </c>
      <c r="V42" s="83">
        <f t="shared" si="16"/>
        <v>552</v>
      </c>
      <c r="W42" s="33">
        <v>184</v>
      </c>
      <c r="X42" s="20">
        <v>385</v>
      </c>
      <c r="Y42" s="81">
        <v>569</v>
      </c>
      <c r="Z42" s="33">
        <v>63</v>
      </c>
      <c r="AA42" s="31">
        <v>114</v>
      </c>
      <c r="AB42" s="81">
        <v>177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</row>
    <row r="43" spans="1:86" customFormat="1">
      <c r="A43" s="33" t="s">
        <v>59</v>
      </c>
      <c r="B43" s="20">
        <v>32</v>
      </c>
      <c r="C43" s="20">
        <v>63</v>
      </c>
      <c r="D43" s="67">
        <f t="shared" si="17"/>
        <v>95</v>
      </c>
      <c r="E43" s="20">
        <v>26</v>
      </c>
      <c r="F43" s="20">
        <v>46</v>
      </c>
      <c r="G43" s="82">
        <f t="shared" si="11"/>
        <v>72</v>
      </c>
      <c r="H43" s="20">
        <v>91</v>
      </c>
      <c r="I43" s="20">
        <v>115</v>
      </c>
      <c r="J43" s="82">
        <f t="shared" si="12"/>
        <v>206</v>
      </c>
      <c r="K43" s="20">
        <v>71</v>
      </c>
      <c r="L43" s="20">
        <v>111</v>
      </c>
      <c r="M43" s="82">
        <f t="shared" si="13"/>
        <v>182</v>
      </c>
      <c r="N43" s="20">
        <v>99</v>
      </c>
      <c r="O43" s="20">
        <v>153</v>
      </c>
      <c r="P43" s="67">
        <f t="shared" si="14"/>
        <v>252</v>
      </c>
      <c r="Q43" s="20">
        <v>157</v>
      </c>
      <c r="R43" s="20">
        <v>194</v>
      </c>
      <c r="S43" s="67">
        <f t="shared" si="15"/>
        <v>351</v>
      </c>
      <c r="T43" s="20">
        <v>264</v>
      </c>
      <c r="U43" s="20">
        <v>402</v>
      </c>
      <c r="V43" s="83">
        <f t="shared" si="16"/>
        <v>666</v>
      </c>
      <c r="W43" s="33">
        <v>340</v>
      </c>
      <c r="X43" s="20">
        <v>540</v>
      </c>
      <c r="Y43" s="81">
        <v>880</v>
      </c>
      <c r="Z43" s="33">
        <v>92</v>
      </c>
      <c r="AA43" s="20">
        <v>161</v>
      </c>
      <c r="AB43" s="81">
        <v>253</v>
      </c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</row>
    <row r="44" spans="1:86" customFormat="1">
      <c r="A44" s="33" t="s">
        <v>60</v>
      </c>
      <c r="B44" s="20">
        <v>27</v>
      </c>
      <c r="C44" s="20">
        <v>63</v>
      </c>
      <c r="D44" s="67">
        <f t="shared" si="17"/>
        <v>90</v>
      </c>
      <c r="E44" s="20">
        <v>23</v>
      </c>
      <c r="F44" s="20">
        <v>61</v>
      </c>
      <c r="G44" s="82">
        <f t="shared" si="11"/>
        <v>84</v>
      </c>
      <c r="H44" s="20">
        <v>56</v>
      </c>
      <c r="I44" s="20">
        <v>104</v>
      </c>
      <c r="J44" s="82">
        <f t="shared" si="12"/>
        <v>160</v>
      </c>
      <c r="K44" s="20">
        <v>52</v>
      </c>
      <c r="L44" s="20">
        <v>97</v>
      </c>
      <c r="M44" s="82">
        <f t="shared" si="13"/>
        <v>149</v>
      </c>
      <c r="N44" s="20">
        <v>69</v>
      </c>
      <c r="O44" s="20">
        <v>91</v>
      </c>
      <c r="P44" s="67">
        <f t="shared" si="14"/>
        <v>160</v>
      </c>
      <c r="Q44" s="20">
        <v>107</v>
      </c>
      <c r="R44" s="20">
        <v>151</v>
      </c>
      <c r="S44" s="67">
        <f t="shared" si="15"/>
        <v>258</v>
      </c>
      <c r="T44" s="20">
        <v>166</v>
      </c>
      <c r="U44" s="20">
        <v>221</v>
      </c>
      <c r="V44" s="83">
        <f t="shared" si="16"/>
        <v>387</v>
      </c>
      <c r="W44" s="33">
        <v>259</v>
      </c>
      <c r="X44" s="20">
        <v>357</v>
      </c>
      <c r="Y44" s="81">
        <v>616</v>
      </c>
      <c r="Z44" s="33">
        <v>107</v>
      </c>
      <c r="AA44" s="20">
        <v>119</v>
      </c>
      <c r="AB44" s="81">
        <v>226</v>
      </c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</row>
    <row r="45" spans="1:86" customFormat="1" ht="15.95" thickBot="1">
      <c r="A45" s="36" t="s">
        <v>61</v>
      </c>
      <c r="B45" s="37">
        <v>5</v>
      </c>
      <c r="C45" s="37">
        <v>6</v>
      </c>
      <c r="D45" s="71">
        <f t="shared" si="17"/>
        <v>11</v>
      </c>
      <c r="E45" s="37">
        <v>2</v>
      </c>
      <c r="F45" s="37">
        <v>4</v>
      </c>
      <c r="G45" s="85">
        <f t="shared" si="11"/>
        <v>6</v>
      </c>
      <c r="H45" s="37">
        <v>9</v>
      </c>
      <c r="I45" s="37">
        <v>5</v>
      </c>
      <c r="J45" s="85">
        <f t="shared" si="12"/>
        <v>14</v>
      </c>
      <c r="K45" s="37">
        <v>11</v>
      </c>
      <c r="L45" s="37">
        <v>8</v>
      </c>
      <c r="M45" s="85">
        <f t="shared" si="13"/>
        <v>19</v>
      </c>
      <c r="N45" s="37">
        <v>12</v>
      </c>
      <c r="O45" s="37">
        <v>16</v>
      </c>
      <c r="P45" s="71">
        <f t="shared" si="14"/>
        <v>28</v>
      </c>
      <c r="Q45" s="37">
        <v>16</v>
      </c>
      <c r="R45" s="37">
        <v>17</v>
      </c>
      <c r="S45" s="71">
        <f t="shared" si="15"/>
        <v>33</v>
      </c>
      <c r="T45" s="37">
        <v>28</v>
      </c>
      <c r="U45" s="37">
        <v>22</v>
      </c>
      <c r="V45" s="86">
        <f t="shared" si="16"/>
        <v>50</v>
      </c>
      <c r="W45" s="36">
        <v>35</v>
      </c>
      <c r="X45" s="37">
        <v>27</v>
      </c>
      <c r="Y45" s="87">
        <v>62</v>
      </c>
      <c r="Z45" s="36">
        <v>12</v>
      </c>
      <c r="AA45" s="37">
        <v>11</v>
      </c>
      <c r="AB45" s="87">
        <v>23</v>
      </c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</row>
    <row r="46" spans="1:86" customFormat="1" ht="18" thickBot="1">
      <c r="A46" s="39" t="s">
        <v>49</v>
      </c>
      <c r="B46" s="40">
        <f>SUM(B40:B45)</f>
        <v>170</v>
      </c>
      <c r="C46" s="52">
        <f t="shared" ref="C46:AB46" si="18">SUM(C40:C45)</f>
        <v>282</v>
      </c>
      <c r="D46" s="88">
        <f t="shared" si="18"/>
        <v>452</v>
      </c>
      <c r="E46" s="52">
        <f t="shared" si="18"/>
        <v>192</v>
      </c>
      <c r="F46" s="52">
        <f t="shared" si="18"/>
        <v>314</v>
      </c>
      <c r="G46" s="88">
        <f t="shared" si="18"/>
        <v>506</v>
      </c>
      <c r="H46" s="52">
        <f t="shared" si="18"/>
        <v>373</v>
      </c>
      <c r="I46" s="52">
        <f t="shared" si="18"/>
        <v>490</v>
      </c>
      <c r="J46" s="88">
        <f t="shared" si="18"/>
        <v>863</v>
      </c>
      <c r="K46" s="52">
        <f t="shared" si="18"/>
        <v>299</v>
      </c>
      <c r="L46" s="52">
        <f t="shared" si="18"/>
        <v>440</v>
      </c>
      <c r="M46" s="88">
        <f t="shared" si="18"/>
        <v>739</v>
      </c>
      <c r="N46" s="52">
        <f t="shared" si="18"/>
        <v>313</v>
      </c>
      <c r="O46" s="52">
        <f t="shared" si="18"/>
        <v>389</v>
      </c>
      <c r="P46" s="88">
        <f t="shared" si="18"/>
        <v>702</v>
      </c>
      <c r="Q46" s="52">
        <f t="shared" si="18"/>
        <v>394</v>
      </c>
      <c r="R46" s="52">
        <f t="shared" si="18"/>
        <v>564</v>
      </c>
      <c r="S46" s="88">
        <f t="shared" si="18"/>
        <v>958</v>
      </c>
      <c r="T46" s="52">
        <f t="shared" si="18"/>
        <v>732</v>
      </c>
      <c r="U46" s="52">
        <f t="shared" si="18"/>
        <v>1048</v>
      </c>
      <c r="V46" s="89">
        <f t="shared" si="18"/>
        <v>1780</v>
      </c>
      <c r="W46" s="90">
        <v>913</v>
      </c>
      <c r="X46" s="52">
        <v>1387</v>
      </c>
      <c r="Y46" s="53">
        <v>2300</v>
      </c>
      <c r="Z46" s="90">
        <f t="shared" si="18"/>
        <v>302</v>
      </c>
      <c r="AA46" s="52">
        <f t="shared" si="18"/>
        <v>427</v>
      </c>
      <c r="AB46" s="53">
        <f t="shared" si="18"/>
        <v>729</v>
      </c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</row>
    <row r="47" spans="1:86" customFormat="1" ht="15.95" thickBot="1">
      <c r="A47" s="114" t="s">
        <v>50</v>
      </c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60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</row>
  </sheetData>
  <mergeCells count="33">
    <mergeCell ref="B2:Y5"/>
    <mergeCell ref="A9:AC9"/>
    <mergeCell ref="B10:C10"/>
    <mergeCell ref="D10:D11"/>
    <mergeCell ref="E10:F10"/>
    <mergeCell ref="G10:G11"/>
    <mergeCell ref="H10:I10"/>
    <mergeCell ref="J10:J11"/>
    <mergeCell ref="K10:L10"/>
    <mergeCell ref="M10:M11"/>
    <mergeCell ref="A37:Y37"/>
    <mergeCell ref="N10:O10"/>
    <mergeCell ref="P10:P11"/>
    <mergeCell ref="Q10:R10"/>
    <mergeCell ref="S10:S11"/>
    <mergeCell ref="T10:U10"/>
    <mergeCell ref="V10:V11"/>
    <mergeCell ref="W10:X10"/>
    <mergeCell ref="Y10:Y11"/>
    <mergeCell ref="Z10:AA10"/>
    <mergeCell ref="AB10:AB11"/>
    <mergeCell ref="A34:AB34"/>
    <mergeCell ref="Q38:S38"/>
    <mergeCell ref="T38:V38"/>
    <mergeCell ref="W38:Y38"/>
    <mergeCell ref="Z38:AB38"/>
    <mergeCell ref="A47:AB47"/>
    <mergeCell ref="A38:A39"/>
    <mergeCell ref="B38:D38"/>
    <mergeCell ref="E38:G38"/>
    <mergeCell ref="H38:J38"/>
    <mergeCell ref="K38:M38"/>
    <mergeCell ref="N38:P38"/>
  </mergeCells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D645E1DAEAE941AAA8BDC5751196FA" ma:contentTypeVersion="17" ma:contentTypeDescription="Crear nuevo documento." ma:contentTypeScope="" ma:versionID="5f26deaf1053016052b738bce063c00e">
  <xsd:schema xmlns:xsd="http://www.w3.org/2001/XMLSchema" xmlns:xs="http://www.w3.org/2001/XMLSchema" xmlns:p="http://schemas.microsoft.com/office/2006/metadata/properties" xmlns:ns3="ca8da4e4-6f5f-4ed9-993c-1e85198c3e1b" xmlns:ns4="704ad417-d1f9-44b0-a60a-e5d64e4defb3" targetNamespace="http://schemas.microsoft.com/office/2006/metadata/properties" ma:root="true" ma:fieldsID="7a5b696c482aad415abf007eff5ae5d8" ns3:_="" ns4:_="">
    <xsd:import namespace="ca8da4e4-6f5f-4ed9-993c-1e85198c3e1b"/>
    <xsd:import namespace="704ad417-d1f9-44b0-a60a-e5d64e4defb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SearchProperties" minOccurs="0"/>
                <xsd:element ref="ns3:_activity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8da4e4-6f5f-4ed9-993c-1e85198c3e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ad417-d1f9-44b0-a60a-e5d64e4defb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a8da4e4-6f5f-4ed9-993c-1e85198c3e1b" xsi:nil="true"/>
  </documentManagement>
</p:properties>
</file>

<file path=customXml/itemProps1.xml><?xml version="1.0" encoding="utf-8"?>
<ds:datastoreItem xmlns:ds="http://schemas.openxmlformats.org/officeDocument/2006/customXml" ds:itemID="{3944CBDE-2561-43DB-AF67-66CB5F679BDC}"/>
</file>

<file path=customXml/itemProps2.xml><?xml version="1.0" encoding="utf-8"?>
<ds:datastoreItem xmlns:ds="http://schemas.openxmlformats.org/officeDocument/2006/customXml" ds:itemID="{0B957D39-AC4B-420A-AA15-3549E1089AD0}"/>
</file>

<file path=customXml/itemProps3.xml><?xml version="1.0" encoding="utf-8"?>
<ds:datastoreItem xmlns:ds="http://schemas.openxmlformats.org/officeDocument/2006/customXml" ds:itemID="{4C16E45A-E829-443C-806A-C2C1B68F6D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Cortes Romero, Johana Liceth</dc:creator>
  <cp:keywords/>
  <dc:description/>
  <cp:lastModifiedBy>Oscar Enrique, Forero Ariza</cp:lastModifiedBy>
  <cp:revision/>
  <dcterms:created xsi:type="dcterms:W3CDTF">2024-05-23T20:06:50Z</dcterms:created>
  <dcterms:modified xsi:type="dcterms:W3CDTF">2024-05-27T16:38:11Z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0x0101001CD645E1DAEAE941AAA8BDC5751196FA</vt:lpwstr>
  </property>
</Properties>
</file>