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42.131\Compartida\2024\CONCEJO 2024\Proposición 679 de 2024-ppto 2018-2024\"/>
    </mc:Choice>
  </mc:AlternateContent>
  <bookViews>
    <workbookView xWindow="0" yWindow="0" windowWidth="28800" windowHeight="12030"/>
  </bookViews>
  <sheets>
    <sheet name="2018-2023" sheetId="1" r:id="rId1"/>
  </sheets>
  <externalReferences>
    <externalReference r:id="rId2"/>
    <externalReference r:id="rId3"/>
  </externalReferences>
  <definedNames>
    <definedName name="ESE">[1]Parametros!$A$1:$F$23</definedName>
    <definedName name="Periodo">[2]Parametros!$G$1:$H$34</definedName>
    <definedName name="SUBRED">[2]Parametros!$J$2:$K$5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9" i="1" l="1"/>
  <c r="AL24" i="1" s="1"/>
  <c r="AK19" i="1"/>
  <c r="AK14" i="1"/>
  <c r="AJ24" i="1"/>
  <c r="AM23" i="1"/>
  <c r="AM22" i="1"/>
  <c r="AM21" i="1"/>
  <c r="AM20" i="1"/>
  <c r="AL14" i="1"/>
  <c r="AJ14" i="1"/>
  <c r="AG24" i="1"/>
  <c r="AF24" i="1"/>
  <c r="AB24" i="1"/>
  <c r="AC24" i="1" s="1"/>
  <c r="AA24" i="1"/>
  <c r="P24" i="1"/>
  <c r="O24" i="1"/>
  <c r="Q24" i="1" s="1"/>
  <c r="N24" i="1"/>
  <c r="J24" i="1"/>
  <c r="K24" i="1" s="1"/>
  <c r="I24" i="1"/>
  <c r="AI23" i="1"/>
  <c r="AC23" i="1"/>
  <c r="Q23" i="1"/>
  <c r="K23" i="1"/>
  <c r="AI22" i="1"/>
  <c r="AC22" i="1"/>
  <c r="W22" i="1"/>
  <c r="Q22" i="1"/>
  <c r="K22" i="1"/>
  <c r="E22" i="1"/>
  <c r="AI21" i="1"/>
  <c r="AC21" i="1"/>
  <c r="W21" i="1"/>
  <c r="Q21" i="1"/>
  <c r="K21" i="1"/>
  <c r="E21" i="1"/>
  <c r="AI20" i="1"/>
  <c r="AC20" i="1"/>
  <c r="W20" i="1"/>
  <c r="Q20" i="1"/>
  <c r="K20" i="1"/>
  <c r="E20" i="1"/>
  <c r="AH19" i="1"/>
  <c r="AH24" i="1" s="1"/>
  <c r="AI24" i="1" s="1"/>
  <c r="AG19" i="1"/>
  <c r="AF19" i="1"/>
  <c r="AC19" i="1"/>
  <c r="AA19" i="1"/>
  <c r="Z19" i="1"/>
  <c r="Z24" i="1" s="1"/>
  <c r="W19" i="1"/>
  <c r="V19" i="1"/>
  <c r="V24" i="1" s="1"/>
  <c r="W24" i="1" s="1"/>
  <c r="U19" i="1"/>
  <c r="U24" i="1" s="1"/>
  <c r="T19" i="1"/>
  <c r="T24" i="1" s="1"/>
  <c r="Q19" i="1"/>
  <c r="J19" i="1"/>
  <c r="K19" i="1" s="1"/>
  <c r="I19" i="1"/>
  <c r="H19" i="1"/>
  <c r="H24" i="1" s="1"/>
  <c r="E19" i="1"/>
  <c r="D19" i="1"/>
  <c r="D24" i="1" s="1"/>
  <c r="E24" i="1" s="1"/>
  <c r="C19" i="1"/>
  <c r="C24" i="1" s="1"/>
  <c r="B19" i="1"/>
  <c r="B24" i="1" s="1"/>
  <c r="AI14" i="1"/>
  <c r="AH14" i="1"/>
  <c r="AG14" i="1"/>
  <c r="AF14" i="1"/>
  <c r="AB14" i="1"/>
  <c r="AA14" i="1"/>
  <c r="Z14" i="1"/>
  <c r="V14" i="1"/>
  <c r="U14" i="1"/>
  <c r="T14" i="1"/>
  <c r="K14" i="1"/>
  <c r="E14" i="1"/>
  <c r="K13" i="1"/>
  <c r="E13" i="1"/>
  <c r="K12" i="1"/>
  <c r="E12" i="1"/>
  <c r="K11" i="1"/>
  <c r="E11" i="1"/>
  <c r="K10" i="1"/>
  <c r="E10" i="1"/>
  <c r="K9" i="1"/>
  <c r="E9" i="1"/>
  <c r="K8" i="1"/>
  <c r="E8" i="1"/>
  <c r="K7" i="1"/>
  <c r="E7" i="1"/>
  <c r="AK24" i="1" l="1"/>
  <c r="AM24" i="1" s="1"/>
  <c r="AM19" i="1"/>
  <c r="AM14" i="1"/>
  <c r="AI19" i="1"/>
</calcChain>
</file>

<file path=xl/sharedStrings.xml><?xml version="1.0" encoding="utf-8"?>
<sst xmlns="http://schemas.openxmlformats.org/spreadsheetml/2006/main" count="163" uniqueCount="44">
  <si>
    <t>INGRESOS</t>
  </si>
  <si>
    <t>Año 2018</t>
  </si>
  <si>
    <t>Año 2019</t>
  </si>
  <si>
    <t>Año 2020</t>
  </si>
  <si>
    <t>Año 2021</t>
  </si>
  <si>
    <t>Año 2022</t>
  </si>
  <si>
    <t>Año 2023</t>
  </si>
  <si>
    <t xml:space="preserve">RUBRO </t>
  </si>
  <si>
    <t xml:space="preserve">PPTO INICIAL </t>
  </si>
  <si>
    <t xml:space="preserve">PPTO FINAL </t>
  </si>
  <si>
    <t xml:space="preserve">% EJEC </t>
  </si>
  <si>
    <t xml:space="preserve">DESCRIPCION </t>
  </si>
  <si>
    <t xml:space="preserve"> PPTO INICIAL </t>
  </si>
  <si>
    <t xml:space="preserve"> PPTO DEFINITIVO </t>
  </si>
  <si>
    <t xml:space="preserve"> RECAUDO  ACUMULADO</t>
  </si>
  <si>
    <t>%                      DE EJEC</t>
  </si>
  <si>
    <t xml:space="preserve">DISPONIBILIDAD INICIAL </t>
  </si>
  <si>
    <t xml:space="preserve"> DISPONIBILIDAD INICIAL </t>
  </si>
  <si>
    <t>Disponibilidad Inicial</t>
  </si>
  <si>
    <t xml:space="preserve"> INGRESOS </t>
  </si>
  <si>
    <t>Ingresos Corrientes</t>
  </si>
  <si>
    <t>INGRESOS CORRIENTES</t>
  </si>
  <si>
    <t>Ingresos no tributarios</t>
  </si>
  <si>
    <t>No tributarios</t>
  </si>
  <si>
    <t>NO TRIBUTARIOS</t>
  </si>
  <si>
    <t>Venta de bienes y servicios</t>
  </si>
  <si>
    <t xml:space="preserve"> Rentas Contractuales </t>
  </si>
  <si>
    <t>Recursos de capital</t>
  </si>
  <si>
    <t>Venta de Bienes, Servicios y Productos</t>
  </si>
  <si>
    <t xml:space="preserve"> Venta de Bienes, Servicios y Productos </t>
  </si>
  <si>
    <t xml:space="preserve"> TOTAL DISPONIBILIDAD INICIAL + INGRESOS </t>
  </si>
  <si>
    <t>RECURSOS DE CAPITAL</t>
  </si>
  <si>
    <t>GASTOS</t>
  </si>
  <si>
    <t>TOTAL COMPROMETIDO</t>
  </si>
  <si>
    <t>GASTOS DE FUNCIONAMIENTO</t>
  </si>
  <si>
    <t xml:space="preserve">GASTOS DE FUNCIONAMIENTO Y OPERACIÓN </t>
  </si>
  <si>
    <t xml:space="preserve">GASTROS DE OPERACIÓN </t>
  </si>
  <si>
    <t xml:space="preserve">GASTOS DE OPERACIÓN </t>
  </si>
  <si>
    <t xml:space="preserve">INVERSION </t>
  </si>
  <si>
    <t xml:space="preserve">DISP INICIAL </t>
  </si>
  <si>
    <t>TOTAL GASTOS MÁS DISPONIBILIDAD FINAL</t>
  </si>
  <si>
    <t>PRESUPUESTO ASIGNADO Y EJECUTADO DE 2018 A 2023</t>
  </si>
  <si>
    <t>SUBRED INTEGRADA DE SERVICIOS DE SALUD CENTRO ORIENTE ESE</t>
  </si>
  <si>
    <t>Año 2024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</si>
</sst>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0" xfId="0" applyFont="1" applyFill="1"/>
    <xf numFmtId="0" fontId="2" fillId="0" borderId="0" xfId="0" applyFont="1" applyFill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4" xfId="0" applyFont="1" applyFill="1" applyBorder="1"/>
    <xf numFmtId="0" fontId="2" fillId="0" borderId="4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4" xfId="0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right" vertical="center"/>
    </xf>
    <xf numFmtId="9" fontId="3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/>
    </xf>
    <xf numFmtId="0" fontId="3" fillId="0" borderId="4" xfId="0" applyFont="1" applyFill="1" applyBorder="1"/>
    <xf numFmtId="0" fontId="2" fillId="0" borderId="4" xfId="0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right" vertical="center"/>
    </xf>
    <xf numFmtId="9" fontId="2" fillId="0" borderId="4" xfId="0" applyNumberFormat="1" applyFont="1" applyFill="1" applyBorder="1" applyAlignment="1">
      <alignment horizontal="right" vertical="center"/>
    </xf>
    <xf numFmtId="9" fontId="2" fillId="0" borderId="4" xfId="1" applyFont="1" applyFill="1" applyBorder="1" applyAlignment="1">
      <alignment horizontal="right" vertical="center"/>
    </xf>
    <xf numFmtId="3" fontId="2" fillId="0" borderId="4" xfId="0" applyNumberFormat="1" applyFont="1" applyFill="1" applyBorder="1"/>
    <xf numFmtId="3" fontId="3" fillId="0" borderId="0" xfId="0" applyNumberFormat="1" applyFont="1" applyFill="1"/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3" fontId="3" fillId="0" borderId="4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DUCTOS%20CONTRATO%201770021\FEBRERO%202021\FORMATO%20EJECUCION\FORMATO%20EJECUCION%20PRESUPUESTAL%202021%20V2%20(2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ejcuciones%20pptales%202016%20a%20dic%2031%20de%202023-SISS%20C.O/EJECUC.PPTAL%20DICIEMBRE%202018-SISS%20SUBREDCO%20CON%20FACTURAC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"/>
      <sheetName val="Detallada"/>
      <sheetName val="Ingresos"/>
      <sheetName val="Gastos"/>
      <sheetName val="Parametros"/>
    </sheetNames>
    <sheetDataSet>
      <sheetData sheetId="0" refreshError="1"/>
      <sheetData sheetId="1"/>
      <sheetData sheetId="2" refreshError="1"/>
      <sheetData sheetId="3" refreshError="1"/>
      <sheetData sheetId="4">
        <row r="1">
          <cell r="A1" t="str">
            <v>ID</v>
          </cell>
          <cell r="B1" t="str">
            <v>ESE</v>
          </cell>
          <cell r="C1" t="str">
            <v>ESE2</v>
          </cell>
          <cell r="D1" t="str">
            <v>NIT</v>
          </cell>
          <cell r="F1" t="str">
            <v>Cod_Hab</v>
          </cell>
        </row>
        <row r="2">
          <cell r="A2">
            <v>1</v>
          </cell>
          <cell r="B2" t="str">
            <v>1. SUBRED INTEGRADA DE SERVICIOS DE SALUD CENTRO ORIENTE E.S.E</v>
          </cell>
          <cell r="C2" t="str">
            <v>SUBRED INTEGRADA DE SERVICIOS DE SALUD CENTRO ORIENTE E.S.E</v>
          </cell>
          <cell r="D2" t="str">
            <v>900959051-7</v>
          </cell>
          <cell r="E2">
            <v>1</v>
          </cell>
          <cell r="F2" t="str">
            <v>1100130289</v>
          </cell>
        </row>
        <row r="3">
          <cell r="A3">
            <v>2</v>
          </cell>
          <cell r="B3" t="str">
            <v>2. SUBRED INTEGRADA DE SERVICIOS DE SALUD NORTE E.S.E</v>
          </cell>
          <cell r="C3" t="str">
            <v>SUBRED INTEGRADA DE SERVICIOS DE SALUD NORTE E.S.E</v>
          </cell>
          <cell r="D3" t="str">
            <v>900971006-4</v>
          </cell>
          <cell r="E3">
            <v>2</v>
          </cell>
          <cell r="F3" t="str">
            <v>1100130291</v>
          </cell>
        </row>
        <row r="4">
          <cell r="A4">
            <v>3</v>
          </cell>
          <cell r="B4" t="str">
            <v>3. SUBRED INTEGRADA DE SERVICIOS DE SALUD SUR E.S.E.</v>
          </cell>
          <cell r="C4" t="str">
            <v>SUBRED INTEGRADA DE SERVICIOS DE SALUD SUR E.S.E.</v>
          </cell>
          <cell r="D4" t="str">
            <v>900958564-9</v>
          </cell>
          <cell r="E4">
            <v>3</v>
          </cell>
          <cell r="F4" t="str">
            <v>1100130294</v>
          </cell>
        </row>
        <row r="5">
          <cell r="A5">
            <v>4</v>
          </cell>
          <cell r="B5" t="str">
            <v>4. SUBRED INTEGRADA DE SERVICIOS DE SALUD SUR OCCIDENTE E.S.E.</v>
          </cell>
          <cell r="C5" t="str">
            <v>SUBRED INTEGRADA DE SERVICIOS DE SALUD SUR OCCIDENTE E.S.E.</v>
          </cell>
          <cell r="D5" t="str">
            <v>900959048-4</v>
          </cell>
          <cell r="E5">
            <v>4</v>
          </cell>
          <cell r="F5" t="str">
            <v>1100130296</v>
          </cell>
        </row>
        <row r="6">
          <cell r="B6">
            <v>0</v>
          </cell>
          <cell r="C6">
            <v>0</v>
          </cell>
          <cell r="D6">
            <v>0</v>
          </cell>
        </row>
        <row r="7">
          <cell r="B7">
            <v>0</v>
          </cell>
          <cell r="C7">
            <v>0</v>
          </cell>
          <cell r="D7">
            <v>0</v>
          </cell>
        </row>
        <row r="8">
          <cell r="B8">
            <v>0</v>
          </cell>
          <cell r="C8">
            <v>0</v>
          </cell>
          <cell r="D8">
            <v>0</v>
          </cell>
        </row>
        <row r="9">
          <cell r="B9">
            <v>0</v>
          </cell>
          <cell r="C9">
            <v>0</v>
          </cell>
          <cell r="D9">
            <v>0</v>
          </cell>
        </row>
        <row r="10">
          <cell r="B10">
            <v>0</v>
          </cell>
          <cell r="C10">
            <v>0</v>
          </cell>
          <cell r="D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</row>
        <row r="14">
          <cell r="B14">
            <v>0</v>
          </cell>
          <cell r="C14">
            <v>0</v>
          </cell>
          <cell r="D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</row>
        <row r="17">
          <cell r="B17">
            <v>0</v>
          </cell>
          <cell r="C17">
            <v>0</v>
          </cell>
          <cell r="D17">
            <v>0</v>
          </cell>
        </row>
        <row r="18">
          <cell r="B18">
            <v>0</v>
          </cell>
          <cell r="C18">
            <v>0</v>
          </cell>
          <cell r="D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ú"/>
      <sheetName val="Parametros"/>
      <sheetName val="Detallada"/>
      <sheetName val="Ingresos"/>
      <sheetName val="Gastos"/>
      <sheetName val="Gastos-"/>
      <sheetName val="Cartera"/>
      <sheetName val="Tesoreria"/>
      <sheetName val="CGN-2005-001"/>
      <sheetName val="Pto2193"/>
      <sheetName val="CGN-2005-002"/>
      <sheetName val="DDC-2007-100"/>
    </sheetNames>
    <sheetDataSet>
      <sheetData sheetId="0" refreshError="1"/>
      <sheetData sheetId="1">
        <row r="1">
          <cell r="H1" t="str">
            <v>Vigencia</v>
          </cell>
        </row>
        <row r="2">
          <cell r="G2">
            <v>1</v>
          </cell>
          <cell r="H2" t="str">
            <v>2017 - Enero</v>
          </cell>
          <cell r="J2">
            <v>1</v>
          </cell>
          <cell r="K2" t="str">
            <v>SUBRED INTEGRADA DE SERVICIOS DE SALUD NORTE ESE</v>
          </cell>
        </row>
        <row r="3">
          <cell r="G3">
            <v>2</v>
          </cell>
          <cell r="H3" t="str">
            <v>2017 - Febrero</v>
          </cell>
          <cell r="J3">
            <v>2</v>
          </cell>
          <cell r="K3" t="str">
            <v>SUBRED INTEGRADA DE SERVICIOS DE SALUD CENTRO ORIENTE ESE</v>
          </cell>
        </row>
        <row r="4">
          <cell r="G4">
            <v>3</v>
          </cell>
          <cell r="H4" t="str">
            <v>2017 - Marzo</v>
          </cell>
          <cell r="J4">
            <v>3</v>
          </cell>
          <cell r="K4" t="str">
            <v>SUBRED INTEGRADA DE SERVICIOS DE SALUD SUR OCCIDENTE ESE</v>
          </cell>
        </row>
        <row r="5">
          <cell r="G5">
            <v>4</v>
          </cell>
          <cell r="H5" t="str">
            <v>2017 - Abril</v>
          </cell>
          <cell r="J5">
            <v>4</v>
          </cell>
          <cell r="K5" t="str">
            <v>SUBRED INTEGRADA DE SERVICIOS DE SALUD SUR ESE</v>
          </cell>
        </row>
        <row r="6">
          <cell r="G6">
            <v>5</v>
          </cell>
          <cell r="H6" t="str">
            <v>2017 - Mayo</v>
          </cell>
        </row>
        <row r="7">
          <cell r="G7">
            <v>6</v>
          </cell>
          <cell r="H7" t="str">
            <v>2017 - Junio</v>
          </cell>
        </row>
        <row r="8">
          <cell r="G8">
            <v>7</v>
          </cell>
          <cell r="H8" t="str">
            <v>2017 - Julio</v>
          </cell>
        </row>
        <row r="9">
          <cell r="G9">
            <v>8</v>
          </cell>
          <cell r="H9" t="str">
            <v>2017 - Agosto</v>
          </cell>
        </row>
        <row r="10">
          <cell r="G10">
            <v>9</v>
          </cell>
          <cell r="H10" t="str">
            <v>2017 - Septiembre</v>
          </cell>
        </row>
        <row r="11">
          <cell r="G11">
            <v>10</v>
          </cell>
          <cell r="H11" t="str">
            <v>2017 - Octubre</v>
          </cell>
        </row>
        <row r="12">
          <cell r="G12">
            <v>11</v>
          </cell>
          <cell r="H12" t="str">
            <v>2017 - Noviembre</v>
          </cell>
        </row>
        <row r="13">
          <cell r="G13">
            <v>12</v>
          </cell>
          <cell r="H13" t="str">
            <v>2017 - Diciembre</v>
          </cell>
        </row>
        <row r="14">
          <cell r="G14">
            <v>13</v>
          </cell>
          <cell r="H14" t="str">
            <v>2018 - Enero</v>
          </cell>
        </row>
        <row r="15">
          <cell r="G15">
            <v>14</v>
          </cell>
          <cell r="H15" t="str">
            <v>2018 - Febrero</v>
          </cell>
        </row>
        <row r="16">
          <cell r="G16">
            <v>15</v>
          </cell>
          <cell r="H16" t="str">
            <v>2018 - Marzo</v>
          </cell>
        </row>
        <row r="17">
          <cell r="G17">
            <v>16</v>
          </cell>
          <cell r="H17" t="str">
            <v>2018 - Abril</v>
          </cell>
        </row>
        <row r="18">
          <cell r="G18">
            <v>17</v>
          </cell>
          <cell r="H18" t="str">
            <v>2018 - Mayo</v>
          </cell>
        </row>
        <row r="19">
          <cell r="G19">
            <v>18</v>
          </cell>
          <cell r="H19" t="str">
            <v>2018 - Junio</v>
          </cell>
        </row>
        <row r="20">
          <cell r="G20">
            <v>19</v>
          </cell>
          <cell r="H20" t="str">
            <v>2018 - Julio</v>
          </cell>
        </row>
        <row r="21">
          <cell r="G21">
            <v>20</v>
          </cell>
          <cell r="H21" t="str">
            <v>2018 - Agosto</v>
          </cell>
        </row>
        <row r="22">
          <cell r="G22">
            <v>21</v>
          </cell>
          <cell r="H22" t="str">
            <v>2018 - Septiembre</v>
          </cell>
        </row>
        <row r="23">
          <cell r="G23">
            <v>22</v>
          </cell>
          <cell r="H23" t="str">
            <v>2018 - Octubre</v>
          </cell>
        </row>
        <row r="24">
          <cell r="G24">
            <v>23</v>
          </cell>
          <cell r="H24" t="str">
            <v>2018 - Noviembre</v>
          </cell>
        </row>
        <row r="25">
          <cell r="G25">
            <v>24</v>
          </cell>
          <cell r="H25" t="str">
            <v>2018 - Diciembre</v>
          </cell>
        </row>
        <row r="26">
          <cell r="G26">
            <v>25</v>
          </cell>
          <cell r="H26" t="str">
            <v>2019 - Enero</v>
          </cell>
        </row>
        <row r="27">
          <cell r="G27">
            <v>26</v>
          </cell>
          <cell r="H27" t="str">
            <v>2019 - Febrero</v>
          </cell>
        </row>
        <row r="28">
          <cell r="G28">
            <v>27</v>
          </cell>
          <cell r="H28" t="str">
            <v>2019 - Marzo</v>
          </cell>
        </row>
        <row r="29">
          <cell r="G29">
            <v>28</v>
          </cell>
          <cell r="H29" t="str">
            <v>2019 - Abril</v>
          </cell>
        </row>
        <row r="30">
          <cell r="G30">
            <v>29</v>
          </cell>
          <cell r="H30" t="str">
            <v>2019 - Mayo</v>
          </cell>
        </row>
        <row r="31">
          <cell r="G31">
            <v>30</v>
          </cell>
          <cell r="H31" t="str">
            <v>2019 - Junio</v>
          </cell>
        </row>
        <row r="32">
          <cell r="G32">
            <v>31</v>
          </cell>
          <cell r="H32" t="str">
            <v>2019 - Julio</v>
          </cell>
        </row>
        <row r="33">
          <cell r="G33">
            <v>32</v>
          </cell>
          <cell r="H33" t="str">
            <v>2019 - Agosto</v>
          </cell>
        </row>
        <row r="34">
          <cell r="G34">
            <v>33</v>
          </cell>
          <cell r="H34" t="str">
            <v>2019 - Septiembre</v>
          </cell>
        </row>
      </sheetData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00"/>
  <sheetViews>
    <sheetView tabSelected="1" topLeftCell="A4" workbookViewId="0">
      <pane xSplit="2" ySplit="3" topLeftCell="C7" activePane="bottomRight" state="frozen"/>
      <selection activeCell="A4" sqref="A4"/>
      <selection pane="topRight" activeCell="C4" sqref="C4"/>
      <selection pane="bottomLeft" activeCell="A7" sqref="A7"/>
      <selection pane="bottomRight" activeCell="A25" sqref="A25"/>
    </sheetView>
  </sheetViews>
  <sheetFormatPr baseColWidth="10" defaultRowHeight="12.75" x14ac:dyDescent="0.25"/>
  <cols>
    <col min="1" max="1" width="21.85546875" style="4" customWidth="1"/>
    <col min="2" max="2" width="13.7109375" style="4" hidden="1" customWidth="1"/>
    <col min="3" max="3" width="12.7109375" style="4" customWidth="1"/>
    <col min="4" max="4" width="13.42578125" style="4" customWidth="1"/>
    <col min="5" max="5" width="8.7109375" style="4" customWidth="1"/>
    <col min="6" max="6" width="6.5703125" style="4" hidden="1" customWidth="1"/>
    <col min="7" max="7" width="25.42578125" style="4" hidden="1" customWidth="1"/>
    <col min="8" max="8" width="12.5703125" style="4" hidden="1" customWidth="1"/>
    <col min="9" max="10" width="12.5703125" style="4" bestFit="1" customWidth="1"/>
    <col min="11" max="11" width="7.7109375" style="4" customWidth="1"/>
    <col min="12" max="12" width="0" style="4" hidden="1" customWidth="1"/>
    <col min="13" max="13" width="25.85546875" style="4" hidden="1" customWidth="1"/>
    <col min="14" max="14" width="16.7109375" style="4" hidden="1" customWidth="1"/>
    <col min="15" max="15" width="12.5703125" style="4" customWidth="1"/>
    <col min="16" max="16" width="14.5703125" style="4" customWidth="1"/>
    <col min="17" max="17" width="7.7109375" style="4" customWidth="1"/>
    <col min="18" max="18" width="0" style="4" hidden="1" customWidth="1"/>
    <col min="19" max="19" width="26.28515625" style="4" hidden="1" customWidth="1"/>
    <col min="20" max="20" width="15.5703125" style="4" hidden="1" customWidth="1"/>
    <col min="21" max="21" width="14.140625" style="4" customWidth="1"/>
    <col min="22" max="22" width="13.5703125" style="4" customWidth="1"/>
    <col min="23" max="23" width="8.42578125" style="4" customWidth="1"/>
    <col min="24" max="24" width="0" style="4" hidden="1" customWidth="1"/>
    <col min="25" max="25" width="26" style="4" hidden="1" customWidth="1"/>
    <col min="26" max="26" width="14.7109375" style="4" hidden="1" customWidth="1"/>
    <col min="27" max="27" width="12.7109375" style="4" customWidth="1"/>
    <col min="28" max="28" width="14.7109375" style="4" customWidth="1"/>
    <col min="29" max="29" width="6.7109375" style="4" customWidth="1"/>
    <col min="30" max="30" width="0" style="4" hidden="1" customWidth="1"/>
    <col min="31" max="31" width="30.85546875" style="4" hidden="1" customWidth="1"/>
    <col min="32" max="32" width="16.42578125" style="4" hidden="1" customWidth="1"/>
    <col min="33" max="33" width="13.140625" style="4" customWidth="1"/>
    <col min="34" max="34" width="13.85546875" style="4" customWidth="1"/>
    <col min="35" max="35" width="7.42578125" style="4" customWidth="1"/>
    <col min="36" max="36" width="0" style="4" hidden="1" customWidth="1"/>
    <col min="37" max="37" width="13.140625" style="4" customWidth="1"/>
    <col min="38" max="16384" width="11.42578125" style="4"/>
  </cols>
  <sheetData>
    <row r="2" spans="1:40" x14ac:dyDescent="0.25">
      <c r="C2" s="5" t="s">
        <v>42</v>
      </c>
    </row>
    <row r="3" spans="1:40" ht="21" customHeight="1" x14ac:dyDescent="0.25">
      <c r="C3" s="5" t="s">
        <v>41</v>
      </c>
    </row>
    <row r="5" spans="1:40" x14ac:dyDescent="0.25">
      <c r="A5" s="17" t="s">
        <v>0</v>
      </c>
      <c r="B5" s="1" t="s">
        <v>1</v>
      </c>
      <c r="C5" s="2"/>
      <c r="D5" s="2"/>
      <c r="E5" s="3"/>
      <c r="G5" s="5"/>
      <c r="H5" s="6" t="s">
        <v>2</v>
      </c>
      <c r="I5" s="6"/>
      <c r="J5" s="6"/>
      <c r="K5" s="6"/>
      <c r="L5" s="5"/>
      <c r="M5" s="5"/>
      <c r="N5" s="6" t="s">
        <v>3</v>
      </c>
      <c r="O5" s="6"/>
      <c r="P5" s="6"/>
      <c r="Q5" s="6"/>
      <c r="R5" s="5"/>
      <c r="S5" s="5"/>
      <c r="T5" s="6" t="s">
        <v>4</v>
      </c>
      <c r="U5" s="6"/>
      <c r="V5" s="6"/>
      <c r="W5" s="6"/>
      <c r="X5" s="5"/>
      <c r="Y5" s="5"/>
      <c r="Z5" s="6" t="s">
        <v>5</v>
      </c>
      <c r="AA5" s="6"/>
      <c r="AB5" s="6"/>
      <c r="AC5" s="6"/>
      <c r="AD5" s="5"/>
      <c r="AE5" s="5"/>
      <c r="AF5" s="6" t="s">
        <v>6</v>
      </c>
      <c r="AG5" s="6"/>
      <c r="AH5" s="6"/>
      <c r="AI5" s="6"/>
      <c r="AJ5" s="6" t="s">
        <v>43</v>
      </c>
      <c r="AK5" s="6"/>
      <c r="AL5" s="6"/>
      <c r="AM5" s="6"/>
    </row>
    <row r="6" spans="1:40" ht="26.25" customHeight="1" x14ac:dyDescent="0.25">
      <c r="A6" s="7" t="s">
        <v>7</v>
      </c>
      <c r="B6" s="7" t="s">
        <v>8</v>
      </c>
      <c r="C6" s="9" t="s">
        <v>13</v>
      </c>
      <c r="D6" s="31" t="s">
        <v>14</v>
      </c>
      <c r="E6" s="8" t="s">
        <v>10</v>
      </c>
      <c r="G6" s="9" t="s">
        <v>11</v>
      </c>
      <c r="H6" s="9" t="s">
        <v>12</v>
      </c>
      <c r="I6" s="9" t="s">
        <v>13</v>
      </c>
      <c r="J6" s="31" t="s">
        <v>14</v>
      </c>
      <c r="K6" s="9" t="s">
        <v>15</v>
      </c>
      <c r="L6" s="10"/>
      <c r="M6" s="9" t="s">
        <v>11</v>
      </c>
      <c r="N6" s="9" t="s">
        <v>12</v>
      </c>
      <c r="O6" s="9" t="s">
        <v>13</v>
      </c>
      <c r="P6" s="31" t="s">
        <v>14</v>
      </c>
      <c r="Q6" s="9" t="s">
        <v>15</v>
      </c>
      <c r="R6" s="10"/>
      <c r="S6" s="9" t="s">
        <v>11</v>
      </c>
      <c r="T6" s="9" t="s">
        <v>12</v>
      </c>
      <c r="U6" s="9" t="s">
        <v>13</v>
      </c>
      <c r="V6" s="31" t="s">
        <v>14</v>
      </c>
      <c r="W6" s="9" t="s">
        <v>15</v>
      </c>
      <c r="X6" s="10"/>
      <c r="Y6" s="9" t="s">
        <v>11</v>
      </c>
      <c r="Z6" s="9" t="s">
        <v>12</v>
      </c>
      <c r="AA6" s="9" t="s">
        <v>13</v>
      </c>
      <c r="AB6" s="31" t="s">
        <v>14</v>
      </c>
      <c r="AC6" s="9" t="s">
        <v>15</v>
      </c>
      <c r="AD6" s="10"/>
      <c r="AE6" s="9" t="s">
        <v>11</v>
      </c>
      <c r="AF6" s="9" t="s">
        <v>12</v>
      </c>
      <c r="AG6" s="32" t="s">
        <v>13</v>
      </c>
      <c r="AH6" s="31" t="s">
        <v>14</v>
      </c>
      <c r="AI6" s="9" t="s">
        <v>15</v>
      </c>
      <c r="AJ6" s="9" t="s">
        <v>12</v>
      </c>
      <c r="AK6" s="32" t="s">
        <v>13</v>
      </c>
      <c r="AL6" s="31" t="s">
        <v>14</v>
      </c>
      <c r="AM6" s="9" t="s">
        <v>15</v>
      </c>
    </row>
    <row r="7" spans="1:40" x14ac:dyDescent="0.25">
      <c r="A7" s="19" t="s">
        <v>16</v>
      </c>
      <c r="B7" s="20">
        <v>2913918000</v>
      </c>
      <c r="C7" s="20">
        <v>24089805207</v>
      </c>
      <c r="D7" s="20">
        <v>24089805207</v>
      </c>
      <c r="E7" s="21">
        <f>D7/C7</f>
        <v>1</v>
      </c>
      <c r="G7" s="19" t="s">
        <v>17</v>
      </c>
      <c r="H7" s="20">
        <v>1705082000</v>
      </c>
      <c r="I7" s="20">
        <v>49037420981</v>
      </c>
      <c r="J7" s="20">
        <v>49037420981</v>
      </c>
      <c r="K7" s="21">
        <f t="shared" ref="K7:K14" si="0">J7/I7</f>
        <v>1</v>
      </c>
      <c r="M7" s="19" t="s">
        <v>17</v>
      </c>
      <c r="N7" s="20">
        <v>183333931000</v>
      </c>
      <c r="O7" s="20">
        <v>168158829447</v>
      </c>
      <c r="P7" s="20">
        <v>168158829447</v>
      </c>
      <c r="Q7" s="21">
        <v>1</v>
      </c>
      <c r="R7" s="18"/>
      <c r="S7" s="19" t="s">
        <v>18</v>
      </c>
      <c r="T7" s="20">
        <v>160561389000</v>
      </c>
      <c r="U7" s="20">
        <v>204578387084</v>
      </c>
      <c r="V7" s="20">
        <v>204578387084</v>
      </c>
      <c r="W7" s="21">
        <v>1</v>
      </c>
      <c r="X7" s="18"/>
      <c r="Y7" s="19" t="s">
        <v>18</v>
      </c>
      <c r="Z7" s="20">
        <v>155472117000</v>
      </c>
      <c r="AA7" s="20">
        <v>331895277227</v>
      </c>
      <c r="AB7" s="20">
        <v>331895277227</v>
      </c>
      <c r="AC7" s="21">
        <v>1</v>
      </c>
      <c r="AD7" s="18"/>
      <c r="AE7" s="19" t="s">
        <v>18</v>
      </c>
      <c r="AF7" s="20">
        <v>388433967000</v>
      </c>
      <c r="AG7" s="20">
        <v>421108843039</v>
      </c>
      <c r="AH7" s="20">
        <v>421108843039</v>
      </c>
      <c r="AI7" s="21">
        <v>1</v>
      </c>
      <c r="AJ7" s="20"/>
      <c r="AK7" s="20">
        <v>443252281000</v>
      </c>
      <c r="AL7" s="20">
        <v>422736853779</v>
      </c>
      <c r="AM7" s="21">
        <v>0.95371613841508918</v>
      </c>
    </row>
    <row r="8" spans="1:40" x14ac:dyDescent="0.25">
      <c r="A8" s="19" t="s">
        <v>19</v>
      </c>
      <c r="B8" s="20">
        <v>300531206000</v>
      </c>
      <c r="C8" s="20">
        <v>404987358306</v>
      </c>
      <c r="D8" s="20">
        <v>375383306565</v>
      </c>
      <c r="E8" s="21">
        <f t="shared" ref="E8:E14" si="1">D8/C8</f>
        <v>0.9269012942408148</v>
      </c>
      <c r="G8" s="19" t="s">
        <v>19</v>
      </c>
      <c r="H8" s="20">
        <v>396504158000</v>
      </c>
      <c r="I8" s="20">
        <v>560634331391</v>
      </c>
      <c r="J8" s="20">
        <v>466882515855</v>
      </c>
      <c r="K8" s="21">
        <f t="shared" si="0"/>
        <v>0.83277546470728847</v>
      </c>
      <c r="M8" s="19" t="s">
        <v>19</v>
      </c>
      <c r="N8" s="20">
        <v>472695769000</v>
      </c>
      <c r="O8" s="20">
        <v>544023337609</v>
      </c>
      <c r="P8" s="20">
        <v>513554603927</v>
      </c>
      <c r="Q8" s="21">
        <v>0.94399999999999995</v>
      </c>
      <c r="R8" s="18"/>
      <c r="S8" s="19" t="s">
        <v>20</v>
      </c>
      <c r="T8" s="20">
        <v>323019870000</v>
      </c>
      <c r="U8" s="20">
        <v>475612841207</v>
      </c>
      <c r="V8" s="20">
        <v>400925771768</v>
      </c>
      <c r="W8" s="21">
        <v>0.84</v>
      </c>
      <c r="X8" s="18"/>
      <c r="Y8" s="19" t="s">
        <v>20</v>
      </c>
      <c r="Z8" s="20">
        <v>365126650000</v>
      </c>
      <c r="AA8" s="20">
        <v>517569661339</v>
      </c>
      <c r="AB8" s="20">
        <v>427977695421</v>
      </c>
      <c r="AC8" s="21">
        <v>0.83</v>
      </c>
      <c r="AD8" s="18"/>
      <c r="AE8" s="19" t="s">
        <v>20</v>
      </c>
      <c r="AF8" s="20">
        <v>393624151000</v>
      </c>
      <c r="AG8" s="20">
        <v>547182728585</v>
      </c>
      <c r="AH8" s="20">
        <v>417109330586</v>
      </c>
      <c r="AI8" s="21">
        <v>0.76</v>
      </c>
      <c r="AJ8" s="20"/>
      <c r="AK8" s="20">
        <v>419316445000</v>
      </c>
      <c r="AL8" s="20">
        <v>107444718273.00999</v>
      </c>
      <c r="AM8" s="21">
        <v>0.76</v>
      </c>
    </row>
    <row r="9" spans="1:40" x14ac:dyDescent="0.25">
      <c r="A9" s="19" t="s">
        <v>21</v>
      </c>
      <c r="B9" s="20">
        <v>300531206000</v>
      </c>
      <c r="C9" s="20">
        <v>404987358306</v>
      </c>
      <c r="D9" s="20">
        <v>374595781351</v>
      </c>
      <c r="E9" s="21">
        <f t="shared" si="1"/>
        <v>0.92495672684173824</v>
      </c>
      <c r="G9" s="19" t="s">
        <v>21</v>
      </c>
      <c r="H9" s="20">
        <v>395797226000</v>
      </c>
      <c r="I9" s="20">
        <v>559927399391</v>
      </c>
      <c r="J9" s="20">
        <v>464887148215</v>
      </c>
      <c r="K9" s="21">
        <f t="shared" si="0"/>
        <v>0.83026326041667242</v>
      </c>
      <c r="M9" s="19" t="s">
        <v>21</v>
      </c>
      <c r="N9" s="20">
        <v>471537870000</v>
      </c>
      <c r="O9" s="20">
        <v>537865438609</v>
      </c>
      <c r="P9" s="20">
        <v>506129543338</v>
      </c>
      <c r="Q9" s="21">
        <v>0.94099999999999995</v>
      </c>
      <c r="R9" s="18"/>
      <c r="S9" s="9" t="s">
        <v>22</v>
      </c>
      <c r="T9" s="20">
        <v>323019870000</v>
      </c>
      <c r="U9" s="20">
        <v>475612841207</v>
      </c>
      <c r="V9" s="20">
        <v>400925771768</v>
      </c>
      <c r="W9" s="9">
        <v>0.84</v>
      </c>
      <c r="X9" s="18"/>
      <c r="Y9" s="9" t="s">
        <v>22</v>
      </c>
      <c r="Z9" s="20">
        <v>365126650000</v>
      </c>
      <c r="AA9" s="20">
        <v>517569661339</v>
      </c>
      <c r="AB9" s="20">
        <v>427977695421</v>
      </c>
      <c r="AC9" s="9">
        <v>0.83</v>
      </c>
      <c r="AD9" s="18"/>
      <c r="AE9" s="9" t="s">
        <v>22</v>
      </c>
      <c r="AF9" s="20">
        <v>393624151000</v>
      </c>
      <c r="AG9" s="20">
        <v>547182728585</v>
      </c>
      <c r="AH9" s="20">
        <v>417109330586</v>
      </c>
      <c r="AI9" s="9">
        <v>0.76</v>
      </c>
      <c r="AJ9" s="20"/>
      <c r="AK9" s="20">
        <v>419316445000</v>
      </c>
      <c r="AL9" s="20">
        <v>107444718273.00999</v>
      </c>
      <c r="AM9" s="9">
        <v>0.76</v>
      </c>
    </row>
    <row r="10" spans="1:40" x14ac:dyDescent="0.25">
      <c r="A10" s="19" t="s">
        <v>23</v>
      </c>
      <c r="B10" s="20">
        <v>300531206000</v>
      </c>
      <c r="C10" s="20">
        <v>404987358306</v>
      </c>
      <c r="D10" s="20">
        <v>374595781351</v>
      </c>
      <c r="E10" s="21">
        <f t="shared" si="1"/>
        <v>0.92495672684173824</v>
      </c>
      <c r="G10" s="19" t="s">
        <v>23</v>
      </c>
      <c r="H10" s="20">
        <v>395797226000</v>
      </c>
      <c r="I10" s="20">
        <v>559927399391</v>
      </c>
      <c r="J10" s="20">
        <v>464887148215</v>
      </c>
      <c r="K10" s="21">
        <f t="shared" si="0"/>
        <v>0.83026326041667242</v>
      </c>
      <c r="M10" s="19" t="s">
        <v>24</v>
      </c>
      <c r="N10" s="20">
        <v>471537870000</v>
      </c>
      <c r="O10" s="20">
        <v>537865438609</v>
      </c>
      <c r="P10" s="20">
        <v>506129543338</v>
      </c>
      <c r="Q10" s="21">
        <v>0.94099999999999995</v>
      </c>
      <c r="R10" s="18"/>
      <c r="S10" s="19" t="s">
        <v>25</v>
      </c>
      <c r="T10" s="20">
        <v>323019870000</v>
      </c>
      <c r="U10" s="20">
        <v>475612841207</v>
      </c>
      <c r="V10" s="20">
        <v>399057416371</v>
      </c>
      <c r="W10" s="21">
        <v>0.84</v>
      </c>
      <c r="X10" s="18"/>
      <c r="Y10" s="19" t="s">
        <v>25</v>
      </c>
      <c r="Z10" s="20">
        <v>365126650000</v>
      </c>
      <c r="AA10" s="20">
        <v>492291585012</v>
      </c>
      <c r="AB10" s="20">
        <v>400900974531</v>
      </c>
      <c r="AC10" s="21">
        <v>0.81</v>
      </c>
      <c r="AD10" s="18"/>
      <c r="AE10" s="19" t="s">
        <v>25</v>
      </c>
      <c r="AF10" s="20">
        <v>392129083000</v>
      </c>
      <c r="AG10" s="20">
        <v>522696290504</v>
      </c>
      <c r="AH10" s="20">
        <v>396802084255</v>
      </c>
      <c r="AI10" s="21">
        <v>0.76</v>
      </c>
      <c r="AJ10" s="20"/>
      <c r="AK10" s="20">
        <v>419316445000</v>
      </c>
      <c r="AL10" s="20">
        <v>107444718273.00999</v>
      </c>
      <c r="AM10" s="21">
        <v>0.76</v>
      </c>
    </row>
    <row r="11" spans="1:40" x14ac:dyDescent="0.25">
      <c r="A11" s="19" t="s">
        <v>26</v>
      </c>
      <c r="B11" s="20">
        <v>300081206000</v>
      </c>
      <c r="C11" s="20">
        <v>404340818508</v>
      </c>
      <c r="D11" s="20">
        <v>373949241553</v>
      </c>
      <c r="E11" s="21">
        <f t="shared" si="1"/>
        <v>0.9248367328652507</v>
      </c>
      <c r="G11" s="19" t="s">
        <v>26</v>
      </c>
      <c r="H11" s="20">
        <v>395175323000</v>
      </c>
      <c r="I11" s="20">
        <v>559305496391</v>
      </c>
      <c r="J11" s="20">
        <v>464090208843</v>
      </c>
      <c r="K11" s="21">
        <f t="shared" si="0"/>
        <v>0.8297615736616385</v>
      </c>
      <c r="M11" s="19" t="s">
        <v>26</v>
      </c>
      <c r="N11" s="20">
        <v>470926589000</v>
      </c>
      <c r="O11" s="20">
        <v>537254157609</v>
      </c>
      <c r="P11" s="20">
        <v>503762256947</v>
      </c>
      <c r="Q11" s="21">
        <v>0.93769999999999998</v>
      </c>
      <c r="R11" s="18"/>
      <c r="S11" s="19" t="s">
        <v>27</v>
      </c>
      <c r="T11" s="20">
        <v>113827855000</v>
      </c>
      <c r="U11" s="20">
        <v>113827855000</v>
      </c>
      <c r="V11" s="20">
        <v>144763303761</v>
      </c>
      <c r="W11" s="21">
        <v>1.27</v>
      </c>
      <c r="X11" s="18"/>
      <c r="Y11" s="19" t="s">
        <v>27</v>
      </c>
      <c r="Z11" s="20">
        <v>160536709000</v>
      </c>
      <c r="AA11" s="20">
        <v>160536709000</v>
      </c>
      <c r="AB11" s="20">
        <v>122791146467</v>
      </c>
      <c r="AC11" s="21">
        <v>0.76</v>
      </c>
      <c r="AD11" s="18"/>
      <c r="AE11" s="19" t="s">
        <v>27</v>
      </c>
      <c r="AF11" s="20">
        <v>94566650000</v>
      </c>
      <c r="AG11" s="20">
        <v>97371899067</v>
      </c>
      <c r="AH11" s="20">
        <v>26954422506</v>
      </c>
      <c r="AI11" s="21">
        <v>0.28000000000000003</v>
      </c>
      <c r="AJ11" s="20"/>
      <c r="AK11" s="20"/>
      <c r="AL11" s="20"/>
      <c r="AM11" s="21">
        <v>0.28000000000000003</v>
      </c>
    </row>
    <row r="12" spans="1:40" ht="25.5" x14ac:dyDescent="0.25">
      <c r="A12" s="22" t="s">
        <v>28</v>
      </c>
      <c r="B12" s="20">
        <v>280077452057</v>
      </c>
      <c r="C12" s="20">
        <v>337497697351</v>
      </c>
      <c r="D12" s="20">
        <v>307106120396</v>
      </c>
      <c r="E12" s="21">
        <f t="shared" si="1"/>
        <v>0.90995026871726314</v>
      </c>
      <c r="G12" s="19" t="s">
        <v>28</v>
      </c>
      <c r="H12" s="20">
        <v>353685447000</v>
      </c>
      <c r="I12" s="20">
        <v>356634255792</v>
      </c>
      <c r="J12" s="20">
        <v>343810728472</v>
      </c>
      <c r="K12" s="21">
        <f t="shared" si="0"/>
        <v>0.96404291760610039</v>
      </c>
      <c r="M12" s="19" t="s">
        <v>29</v>
      </c>
      <c r="N12" s="20">
        <v>401779740000</v>
      </c>
      <c r="O12" s="20">
        <v>398864975649</v>
      </c>
      <c r="P12" s="20">
        <v>297971345958</v>
      </c>
      <c r="Q12" s="21">
        <v>0.747</v>
      </c>
      <c r="R12" s="18"/>
      <c r="S12" s="23" t="s">
        <v>30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33">
        <v>418220829000</v>
      </c>
      <c r="AL12" s="33">
        <v>107124376042.00999</v>
      </c>
      <c r="AM12" s="24"/>
      <c r="AN12" s="30"/>
    </row>
    <row r="13" spans="1:40" x14ac:dyDescent="0.25">
      <c r="A13" s="19" t="s">
        <v>31</v>
      </c>
      <c r="B13" s="20">
        <v>0</v>
      </c>
      <c r="C13" s="20">
        <v>0</v>
      </c>
      <c r="D13" s="20">
        <v>787525214</v>
      </c>
      <c r="E13" s="21" t="e">
        <f t="shared" si="1"/>
        <v>#DIV/0!</v>
      </c>
      <c r="G13" s="19" t="s">
        <v>31</v>
      </c>
      <c r="H13" s="20">
        <v>706932000</v>
      </c>
      <c r="I13" s="20">
        <v>706932000</v>
      </c>
      <c r="J13" s="20">
        <v>1995367640</v>
      </c>
      <c r="K13" s="21">
        <f t="shared" si="0"/>
        <v>2.8225736563064059</v>
      </c>
      <c r="M13" s="19" t="s">
        <v>31</v>
      </c>
      <c r="N13" s="20">
        <v>1157899000</v>
      </c>
      <c r="O13" s="20">
        <v>1157899000</v>
      </c>
      <c r="P13" s="20">
        <v>2425060589</v>
      </c>
      <c r="Q13" s="21">
        <v>2.0943999999999998</v>
      </c>
      <c r="R13" s="18"/>
      <c r="S13" s="23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3">
        <v>176107576000</v>
      </c>
      <c r="AL13" s="33">
        <v>0</v>
      </c>
      <c r="AM13" s="24"/>
    </row>
    <row r="14" spans="1:40" ht="25.5" x14ac:dyDescent="0.25">
      <c r="A14" s="25" t="s">
        <v>30</v>
      </c>
      <c r="B14" s="26">
        <v>303445124000</v>
      </c>
      <c r="C14" s="26">
        <v>429077163513</v>
      </c>
      <c r="D14" s="26">
        <v>399473111772</v>
      </c>
      <c r="E14" s="27">
        <f t="shared" si="1"/>
        <v>0.93100529634664864</v>
      </c>
      <c r="G14" s="23" t="s">
        <v>30</v>
      </c>
      <c r="H14" s="26">
        <v>398209240000</v>
      </c>
      <c r="I14" s="26">
        <v>609671752372</v>
      </c>
      <c r="J14" s="26">
        <v>515919936836</v>
      </c>
      <c r="K14" s="27">
        <f t="shared" si="0"/>
        <v>0.8462257515273629</v>
      </c>
      <c r="M14" s="23" t="s">
        <v>30</v>
      </c>
      <c r="N14" s="26">
        <v>656029700000</v>
      </c>
      <c r="O14" s="26">
        <v>712182167056</v>
      </c>
      <c r="P14" s="26">
        <v>681713433374</v>
      </c>
      <c r="Q14" s="27">
        <v>0.95720000000000005</v>
      </c>
      <c r="R14" s="18"/>
      <c r="T14" s="26">
        <f>T7+T8+T11</f>
        <v>597409114000</v>
      </c>
      <c r="U14" s="26">
        <f>U7+U8+U11</f>
        <v>794019083291</v>
      </c>
      <c r="V14" s="26">
        <f>V7+V8+V11</f>
        <v>750267462613</v>
      </c>
      <c r="W14" s="21">
        <v>0.94</v>
      </c>
      <c r="X14" s="18"/>
      <c r="Y14" s="23" t="s">
        <v>30</v>
      </c>
      <c r="Z14" s="26">
        <f>Z7+Z8+Z11</f>
        <v>681135476000</v>
      </c>
      <c r="AA14" s="26">
        <f>AA7+AA8+AA11</f>
        <v>1010001647566</v>
      </c>
      <c r="AB14" s="26">
        <f>AB7+AB8+AB11</f>
        <v>882664119115</v>
      </c>
      <c r="AC14" s="27">
        <v>0.87</v>
      </c>
      <c r="AD14" s="18"/>
      <c r="AE14" s="23" t="s">
        <v>30</v>
      </c>
      <c r="AF14" s="26">
        <f>AF7+AF8+AF11</f>
        <v>876624768000</v>
      </c>
      <c r="AG14" s="26">
        <f>AG7+AG8+AG11</f>
        <v>1065663470691</v>
      </c>
      <c r="AH14" s="26">
        <f>AH7+AH8+AH11</f>
        <v>865172596131</v>
      </c>
      <c r="AI14" s="28">
        <f>AH14/AG14</f>
        <v>0.81186286283229991</v>
      </c>
      <c r="AJ14" s="26">
        <f>AJ7+AJ8+AJ11</f>
        <v>0</v>
      </c>
      <c r="AK14" s="26">
        <f>AK7+AK8+AK13</f>
        <v>1038676302000</v>
      </c>
      <c r="AL14" s="26">
        <f>AL7+AL8+AL11</f>
        <v>530181572052.01001</v>
      </c>
      <c r="AM14" s="28">
        <f>AL14/AK14</f>
        <v>0.51043965384704615</v>
      </c>
    </row>
    <row r="15" spans="1:40" x14ac:dyDescent="0.25">
      <c r="R15" s="18"/>
      <c r="X15" s="18"/>
      <c r="AD15" s="18"/>
      <c r="AK15" s="30"/>
    </row>
    <row r="16" spans="1:40" x14ac:dyDescent="0.25">
      <c r="R16" s="18"/>
      <c r="X16" s="18"/>
      <c r="AD16" s="18"/>
    </row>
    <row r="17" spans="1:39" ht="25.5" customHeight="1" x14ac:dyDescent="0.25">
      <c r="A17" s="17" t="s">
        <v>32</v>
      </c>
      <c r="B17" s="1" t="s">
        <v>1</v>
      </c>
      <c r="C17" s="2"/>
      <c r="D17" s="2"/>
      <c r="E17" s="3"/>
      <c r="G17" s="5"/>
      <c r="H17" s="6" t="s">
        <v>2</v>
      </c>
      <c r="I17" s="6"/>
      <c r="J17" s="6"/>
      <c r="K17" s="6"/>
      <c r="L17" s="5"/>
      <c r="M17" s="5"/>
      <c r="N17" s="6" t="s">
        <v>3</v>
      </c>
      <c r="O17" s="6"/>
      <c r="P17" s="6"/>
      <c r="Q17" s="6"/>
      <c r="R17" s="5"/>
      <c r="S17" s="5"/>
      <c r="T17" s="6" t="s">
        <v>4</v>
      </c>
      <c r="U17" s="6"/>
      <c r="V17" s="6"/>
      <c r="W17" s="6"/>
      <c r="X17" s="5"/>
      <c r="Y17" s="5"/>
      <c r="Z17" s="6" t="s">
        <v>5</v>
      </c>
      <c r="AA17" s="6"/>
      <c r="AB17" s="6"/>
      <c r="AC17" s="6"/>
      <c r="AD17" s="5"/>
      <c r="AE17" s="5"/>
      <c r="AF17" s="6" t="s">
        <v>6</v>
      </c>
      <c r="AG17" s="6"/>
      <c r="AH17" s="6"/>
      <c r="AI17" s="6"/>
      <c r="AJ17" s="6" t="s">
        <v>43</v>
      </c>
      <c r="AK17" s="6"/>
      <c r="AL17" s="6"/>
      <c r="AM17" s="6"/>
    </row>
    <row r="18" spans="1:39" ht="38.25" x14ac:dyDescent="0.25">
      <c r="A18" s="8" t="s">
        <v>7</v>
      </c>
      <c r="B18" s="11" t="s">
        <v>8</v>
      </c>
      <c r="C18" s="11" t="s">
        <v>9</v>
      </c>
      <c r="D18" s="12" t="s">
        <v>33</v>
      </c>
      <c r="E18" s="11" t="s">
        <v>10</v>
      </c>
      <c r="F18" s="13"/>
      <c r="G18" s="14" t="s">
        <v>11</v>
      </c>
      <c r="H18" s="14" t="s">
        <v>12</v>
      </c>
      <c r="I18" s="14" t="s">
        <v>13</v>
      </c>
      <c r="J18" s="15" t="s">
        <v>33</v>
      </c>
      <c r="K18" s="14" t="s">
        <v>15</v>
      </c>
      <c r="L18" s="16"/>
      <c r="M18" s="14" t="s">
        <v>11</v>
      </c>
      <c r="N18" s="14" t="s">
        <v>12</v>
      </c>
      <c r="O18" s="14" t="s">
        <v>13</v>
      </c>
      <c r="P18" s="15" t="s">
        <v>33</v>
      </c>
      <c r="Q18" s="14" t="s">
        <v>15</v>
      </c>
      <c r="R18" s="16"/>
      <c r="S18" s="14" t="s">
        <v>11</v>
      </c>
      <c r="T18" s="14" t="s">
        <v>12</v>
      </c>
      <c r="U18" s="14" t="s">
        <v>13</v>
      </c>
      <c r="V18" s="15" t="s">
        <v>33</v>
      </c>
      <c r="W18" s="14" t="s">
        <v>15</v>
      </c>
      <c r="X18" s="16"/>
      <c r="Y18" s="14" t="s">
        <v>11</v>
      </c>
      <c r="Z18" s="14" t="s">
        <v>12</v>
      </c>
      <c r="AA18" s="14" t="s">
        <v>13</v>
      </c>
      <c r="AB18" s="15" t="s">
        <v>33</v>
      </c>
      <c r="AC18" s="14" t="s">
        <v>15</v>
      </c>
      <c r="AD18" s="16"/>
      <c r="AE18" s="14" t="s">
        <v>11</v>
      </c>
      <c r="AF18" s="14" t="s">
        <v>12</v>
      </c>
      <c r="AG18" s="14" t="s">
        <v>13</v>
      </c>
      <c r="AH18" s="15" t="s">
        <v>33</v>
      </c>
      <c r="AI18" s="14" t="s">
        <v>15</v>
      </c>
      <c r="AJ18" s="14" t="s">
        <v>12</v>
      </c>
      <c r="AK18" s="14" t="s">
        <v>13</v>
      </c>
      <c r="AL18" s="15" t="s">
        <v>33</v>
      </c>
      <c r="AM18" s="14" t="s">
        <v>15</v>
      </c>
    </row>
    <row r="19" spans="1:39" x14ac:dyDescent="0.25">
      <c r="A19" s="19" t="s">
        <v>32</v>
      </c>
      <c r="B19" s="20">
        <f>B20+B21+B22</f>
        <v>303445124000</v>
      </c>
      <c r="C19" s="20">
        <f>C20+C21+C22</f>
        <v>429077163513</v>
      </c>
      <c r="D19" s="20">
        <f>D20+D21+D22</f>
        <v>411410249709</v>
      </c>
      <c r="E19" s="21">
        <f>D19/C19</f>
        <v>0.95882578867783363</v>
      </c>
      <c r="G19" s="19" t="s">
        <v>32</v>
      </c>
      <c r="H19" s="20">
        <f>H20+H21+H22</f>
        <v>398209240000</v>
      </c>
      <c r="I19" s="20">
        <f>I20+I21+I22</f>
        <v>609671752372</v>
      </c>
      <c r="J19" s="20">
        <f>J20+J21+J22</f>
        <v>424454213487.24261</v>
      </c>
      <c r="K19" s="21">
        <f t="shared" ref="K19:K24" si="2">J19/I19</f>
        <v>0.69620121292458337</v>
      </c>
      <c r="M19" s="19" t="s">
        <v>32</v>
      </c>
      <c r="N19" s="20">
        <v>590914686000</v>
      </c>
      <c r="O19" s="20">
        <v>696484622025</v>
      </c>
      <c r="P19" s="20">
        <v>591267122676</v>
      </c>
      <c r="Q19" s="21">
        <f t="shared" ref="Q19:Q24" si="3">P19/O19</f>
        <v>0.84893062097611793</v>
      </c>
      <c r="R19" s="18"/>
      <c r="S19" s="19" t="s">
        <v>32</v>
      </c>
      <c r="T19" s="20">
        <f>T20+T21</f>
        <v>597409114000</v>
      </c>
      <c r="U19" s="20">
        <f>U20+U21</f>
        <v>712445460007</v>
      </c>
      <c r="V19" s="20">
        <f>V20+V21</f>
        <v>646016876957.91736</v>
      </c>
      <c r="W19" s="21">
        <f>V19/U19</f>
        <v>0.90675976368993916</v>
      </c>
      <c r="X19" s="18"/>
      <c r="Y19" s="19" t="s">
        <v>32</v>
      </c>
      <c r="Z19" s="20">
        <f>Z20+Z21+Z22</f>
        <v>681135476000</v>
      </c>
      <c r="AA19" s="20">
        <f>AA20+AA21+AA22</f>
        <v>864822919302</v>
      </c>
      <c r="AB19" s="20">
        <v>826272850429.66333</v>
      </c>
      <c r="AC19" s="21">
        <f t="shared" ref="AC19:AC24" si="4">AB19/AA19</f>
        <v>0.95542432096567176</v>
      </c>
      <c r="AD19" s="18"/>
      <c r="AE19" s="19" t="s">
        <v>32</v>
      </c>
      <c r="AF19" s="20">
        <f>AF20+AF21+AF22</f>
        <v>876624768000</v>
      </c>
      <c r="AG19" s="20">
        <f>AG20+AG21+AG22</f>
        <v>1033639112541</v>
      </c>
      <c r="AH19" s="20">
        <f>AH20+AH21+AH22</f>
        <v>931654098337</v>
      </c>
      <c r="AI19" s="21">
        <f t="shared" ref="AI19:AI24" si="5">AH19/AG19</f>
        <v>0.9013340217425696</v>
      </c>
      <c r="AJ19" s="20"/>
      <c r="AK19" s="20">
        <f>AK20+AK21+AK22</f>
        <v>1038676302000</v>
      </c>
      <c r="AL19" s="20">
        <f>AL20+AL21+AL22</f>
        <v>606533750596</v>
      </c>
      <c r="AM19" s="21">
        <f t="shared" ref="AM19:AM24" si="6">AL19/AK19</f>
        <v>0.58394877155481695</v>
      </c>
    </row>
    <row r="20" spans="1:39" ht="23.25" customHeight="1" x14ac:dyDescent="0.25">
      <c r="A20" s="22" t="s">
        <v>34</v>
      </c>
      <c r="B20" s="20">
        <v>63343420000</v>
      </c>
      <c r="C20" s="20">
        <v>79344511364</v>
      </c>
      <c r="D20" s="20">
        <v>76585897777</v>
      </c>
      <c r="E20" s="21">
        <f>D20/C20</f>
        <v>0.96523245855854334</v>
      </c>
      <c r="G20" s="19" t="s">
        <v>34</v>
      </c>
      <c r="H20" s="20">
        <v>75044519000</v>
      </c>
      <c r="I20" s="20">
        <v>84813628933</v>
      </c>
      <c r="J20" s="20">
        <v>77575042741.059998</v>
      </c>
      <c r="K20" s="21">
        <f t="shared" si="2"/>
        <v>0.91465303061541858</v>
      </c>
      <c r="M20" s="19" t="s">
        <v>34</v>
      </c>
      <c r="N20" s="20">
        <v>81577127000</v>
      </c>
      <c r="O20" s="20">
        <v>96187125156</v>
      </c>
      <c r="P20" s="20">
        <v>84322782154</v>
      </c>
      <c r="Q20" s="21">
        <f t="shared" si="3"/>
        <v>0.87665352319493961</v>
      </c>
      <c r="R20" s="18"/>
      <c r="S20" s="22" t="s">
        <v>35</v>
      </c>
      <c r="T20" s="20">
        <v>324451121000</v>
      </c>
      <c r="U20" s="20">
        <v>500650927721</v>
      </c>
      <c r="V20" s="20">
        <v>495119873681.91736</v>
      </c>
      <c r="W20" s="21">
        <f>V20/U20</f>
        <v>0.98895227446344625</v>
      </c>
      <c r="X20" s="18"/>
      <c r="Y20" s="19" t="s">
        <v>34</v>
      </c>
      <c r="Z20" s="20">
        <v>72645112000</v>
      </c>
      <c r="AA20" s="20">
        <v>97364195705</v>
      </c>
      <c r="AB20" s="20">
        <v>93244896670.333298</v>
      </c>
      <c r="AC20" s="21">
        <f t="shared" si="4"/>
        <v>0.95769184960817011</v>
      </c>
      <c r="AD20" s="18"/>
      <c r="AE20" s="19" t="s">
        <v>34</v>
      </c>
      <c r="AF20" s="20">
        <v>102232832000</v>
      </c>
      <c r="AG20" s="20">
        <v>115898965097</v>
      </c>
      <c r="AH20" s="20">
        <v>114365772330</v>
      </c>
      <c r="AI20" s="21">
        <f t="shared" si="5"/>
        <v>0.98677129890058279</v>
      </c>
      <c r="AJ20" s="20"/>
      <c r="AK20" s="20">
        <v>97663271000</v>
      </c>
      <c r="AL20" s="20">
        <v>52475485807</v>
      </c>
      <c r="AM20" s="21">
        <f t="shared" si="6"/>
        <v>0.53731034471495431</v>
      </c>
    </row>
    <row r="21" spans="1:39" x14ac:dyDescent="0.25">
      <c r="A21" s="19" t="s">
        <v>36</v>
      </c>
      <c r="B21" s="20">
        <v>237187786000</v>
      </c>
      <c r="C21" s="20">
        <v>337080739135</v>
      </c>
      <c r="D21" s="20">
        <v>330083849164</v>
      </c>
      <c r="E21" s="21">
        <f>D21/C21</f>
        <v>0.9792426882978984</v>
      </c>
      <c r="G21" s="19" t="s">
        <v>36</v>
      </c>
      <c r="H21" s="20">
        <v>300606602000</v>
      </c>
      <c r="I21" s="20">
        <v>356883502436</v>
      </c>
      <c r="J21" s="20">
        <v>342013936041.18262</v>
      </c>
      <c r="K21" s="21">
        <f t="shared" si="2"/>
        <v>0.9583349572246368</v>
      </c>
      <c r="M21" s="19" t="s">
        <v>37</v>
      </c>
      <c r="N21" s="20">
        <v>318131060000</v>
      </c>
      <c r="O21" s="20">
        <v>422396017129</v>
      </c>
      <c r="P21" s="20">
        <v>380969524565</v>
      </c>
      <c r="Q21" s="21">
        <f t="shared" si="3"/>
        <v>0.90192499246187652</v>
      </c>
      <c r="R21" s="18"/>
      <c r="S21" s="24" t="s">
        <v>38</v>
      </c>
      <c r="T21" s="20">
        <v>272957993000</v>
      </c>
      <c r="U21" s="20">
        <v>211794532286</v>
      </c>
      <c r="V21" s="20">
        <v>150897003276</v>
      </c>
      <c r="W21" s="21">
        <f>V21/U21</f>
        <v>0.7124688331058231</v>
      </c>
      <c r="X21" s="18"/>
      <c r="Y21" s="19" t="s">
        <v>37</v>
      </c>
      <c r="Z21" s="20">
        <v>293118276000</v>
      </c>
      <c r="AA21" s="20">
        <v>452086635597</v>
      </c>
      <c r="AB21" s="20">
        <v>443045195105.33002</v>
      </c>
      <c r="AC21" s="21">
        <f t="shared" si="4"/>
        <v>0.98000064638112916</v>
      </c>
      <c r="AD21" s="18"/>
      <c r="AE21" s="19" t="s">
        <v>37</v>
      </c>
      <c r="AF21" s="20">
        <v>291391319000</v>
      </c>
      <c r="AG21" s="20">
        <v>438261322938</v>
      </c>
      <c r="AH21" s="20">
        <v>436550075373</v>
      </c>
      <c r="AI21" s="21">
        <f t="shared" si="5"/>
        <v>0.99609537169849216</v>
      </c>
      <c r="AJ21" s="20"/>
      <c r="AK21" s="20">
        <v>321653174000</v>
      </c>
      <c r="AL21" s="20">
        <v>167168300865</v>
      </c>
      <c r="AM21" s="21">
        <f t="shared" si="6"/>
        <v>0.51971599964687432</v>
      </c>
    </row>
    <row r="22" spans="1:39" x14ac:dyDescent="0.25">
      <c r="A22" s="24" t="s">
        <v>38</v>
      </c>
      <c r="B22" s="24">
        <v>2913918000</v>
      </c>
      <c r="C22" s="24">
        <v>12651913014</v>
      </c>
      <c r="D22" s="24">
        <v>4740502768</v>
      </c>
      <c r="E22" s="21">
        <f>D22/C22</f>
        <v>0.3746866393054068</v>
      </c>
      <c r="G22" s="24" t="s">
        <v>38</v>
      </c>
      <c r="H22" s="20">
        <v>22558119000</v>
      </c>
      <c r="I22" s="20">
        <v>167974621003</v>
      </c>
      <c r="J22" s="20">
        <v>4865234705</v>
      </c>
      <c r="K22" s="21">
        <f t="shared" si="2"/>
        <v>2.8964105862832146E-2</v>
      </c>
      <c r="M22" s="24" t="s">
        <v>38</v>
      </c>
      <c r="N22" s="20">
        <v>191206499000</v>
      </c>
      <c r="O22" s="20">
        <v>177901479740</v>
      </c>
      <c r="P22" s="20">
        <v>125974815957</v>
      </c>
      <c r="Q22" s="21">
        <f t="shared" si="3"/>
        <v>0.70811561624507036</v>
      </c>
      <c r="R22" s="18"/>
      <c r="S22" s="24" t="s">
        <v>39</v>
      </c>
      <c r="T22" s="20">
        <v>0</v>
      </c>
      <c r="U22" s="20">
        <v>81573623284</v>
      </c>
      <c r="V22" s="20">
        <v>0</v>
      </c>
      <c r="W22" s="21">
        <f>V22/U22</f>
        <v>0</v>
      </c>
      <c r="X22" s="18"/>
      <c r="Y22" s="24" t="s">
        <v>38</v>
      </c>
      <c r="Z22" s="20">
        <v>315372088000</v>
      </c>
      <c r="AA22" s="20">
        <v>315372088000</v>
      </c>
      <c r="AB22" s="20">
        <v>289982758654</v>
      </c>
      <c r="AC22" s="21">
        <f t="shared" si="4"/>
        <v>0.91949405064027101</v>
      </c>
      <c r="AD22" s="18"/>
      <c r="AE22" s="24" t="s">
        <v>38</v>
      </c>
      <c r="AF22" s="20">
        <v>483000617000</v>
      </c>
      <c r="AG22" s="20">
        <v>479478824506</v>
      </c>
      <c r="AH22" s="20">
        <v>380738250634</v>
      </c>
      <c r="AI22" s="21">
        <f t="shared" si="5"/>
        <v>0.79406687255953179</v>
      </c>
      <c r="AJ22" s="20"/>
      <c r="AK22" s="20">
        <v>619359857000</v>
      </c>
      <c r="AL22" s="20">
        <v>386889963924</v>
      </c>
      <c r="AM22" s="21">
        <f t="shared" si="6"/>
        <v>0.62466102630219378</v>
      </c>
    </row>
    <row r="23" spans="1:39" x14ac:dyDescent="0.25">
      <c r="A23" s="24" t="s">
        <v>39</v>
      </c>
      <c r="B23" s="24">
        <v>0</v>
      </c>
      <c r="C23" s="24">
        <v>0</v>
      </c>
      <c r="D23" s="24">
        <v>0</v>
      </c>
      <c r="E23" s="21"/>
      <c r="G23" s="24" t="s">
        <v>39</v>
      </c>
      <c r="H23" s="24">
        <v>0</v>
      </c>
      <c r="I23" s="24">
        <v>0</v>
      </c>
      <c r="J23" s="24">
        <v>0</v>
      </c>
      <c r="K23" s="21" t="e">
        <f t="shared" si="2"/>
        <v>#DIV/0!</v>
      </c>
      <c r="M23" s="24" t="s">
        <v>39</v>
      </c>
      <c r="N23" s="20">
        <v>65115014000</v>
      </c>
      <c r="O23" s="20">
        <v>15697545031</v>
      </c>
      <c r="P23" s="20">
        <v>0</v>
      </c>
      <c r="Q23" s="21">
        <f t="shared" si="3"/>
        <v>0</v>
      </c>
      <c r="R23" s="18"/>
      <c r="S23" s="23" t="s">
        <v>40</v>
      </c>
      <c r="T23" s="24"/>
      <c r="U23" s="24"/>
      <c r="V23" s="24"/>
      <c r="W23" s="24"/>
      <c r="X23" s="18"/>
      <c r="Y23" s="24" t="s">
        <v>39</v>
      </c>
      <c r="Z23" s="20">
        <v>0</v>
      </c>
      <c r="AA23" s="20">
        <v>145178728264</v>
      </c>
      <c r="AB23" s="20"/>
      <c r="AC23" s="21">
        <f t="shared" si="4"/>
        <v>0</v>
      </c>
      <c r="AD23" s="18"/>
      <c r="AE23" s="24" t="s">
        <v>39</v>
      </c>
      <c r="AF23" s="20">
        <v>0</v>
      </c>
      <c r="AG23" s="20">
        <v>32024358150</v>
      </c>
      <c r="AH23" s="20">
        <v>0</v>
      </c>
      <c r="AI23" s="21">
        <f t="shared" si="5"/>
        <v>0</v>
      </c>
      <c r="AJ23" s="20"/>
      <c r="AK23" s="20">
        <v>0</v>
      </c>
      <c r="AL23" s="20">
        <v>0</v>
      </c>
      <c r="AM23" s="21" t="e">
        <f t="shared" si="6"/>
        <v>#DIV/0!</v>
      </c>
    </row>
    <row r="24" spans="1:39" ht="25.5" x14ac:dyDescent="0.25">
      <c r="A24" s="25" t="s">
        <v>40</v>
      </c>
      <c r="B24" s="29">
        <f>B19+B23</f>
        <v>303445124000</v>
      </c>
      <c r="C24" s="29">
        <f>C19+C23</f>
        <v>429077163513</v>
      </c>
      <c r="D24" s="29">
        <f>D19+D23</f>
        <v>411410249709</v>
      </c>
      <c r="E24" s="21">
        <f>D24/C24</f>
        <v>0.95882578867783363</v>
      </c>
      <c r="G24" s="23" t="s">
        <v>40</v>
      </c>
      <c r="H24" s="26">
        <f>H19+H23</f>
        <v>398209240000</v>
      </c>
      <c r="I24" s="26">
        <f>I19+I23</f>
        <v>609671752372</v>
      </c>
      <c r="J24" s="26">
        <f>J19+J23</f>
        <v>424454213487.24261</v>
      </c>
      <c r="K24" s="21">
        <f t="shared" si="2"/>
        <v>0.69620121292458337</v>
      </c>
      <c r="M24" s="23" t="s">
        <v>40</v>
      </c>
      <c r="N24" s="26">
        <f>N19+N23</f>
        <v>656029700000</v>
      </c>
      <c r="O24" s="26">
        <f>O19+O23</f>
        <v>712182167056</v>
      </c>
      <c r="P24" s="26">
        <f>P19+P23</f>
        <v>591267122676</v>
      </c>
      <c r="Q24" s="21">
        <f t="shared" si="3"/>
        <v>0.83021893839347949</v>
      </c>
      <c r="R24" s="18"/>
      <c r="T24" s="26">
        <f>T19+T22</f>
        <v>597409114000</v>
      </c>
      <c r="U24" s="26">
        <f>U19+U22</f>
        <v>794019083291</v>
      </c>
      <c r="V24" s="26">
        <f>V19+V22</f>
        <v>646016876957.91736</v>
      </c>
      <c r="W24" s="21">
        <f>V24/U24</f>
        <v>0.81360371627385519</v>
      </c>
      <c r="X24" s="18"/>
      <c r="Y24" s="23" t="s">
        <v>40</v>
      </c>
      <c r="Z24" s="26">
        <f>Z19+Z23</f>
        <v>681135476000</v>
      </c>
      <c r="AA24" s="26">
        <f>AA19+AA23</f>
        <v>1010001647566</v>
      </c>
      <c r="AB24" s="26">
        <f>AB19+AB23</f>
        <v>826272850429.66333</v>
      </c>
      <c r="AC24" s="27">
        <f t="shared" si="4"/>
        <v>0.81809059660535788</v>
      </c>
      <c r="AD24" s="18"/>
      <c r="AE24" s="23" t="s">
        <v>40</v>
      </c>
      <c r="AF24" s="26">
        <f>AF19+AF23</f>
        <v>876624768000</v>
      </c>
      <c r="AG24" s="26">
        <f>AG19+AG23</f>
        <v>1065663470691</v>
      </c>
      <c r="AH24" s="26">
        <f>AH19+AH23</f>
        <v>931654098337</v>
      </c>
      <c r="AI24" s="27">
        <f t="shared" si="5"/>
        <v>0.87424794408397488</v>
      </c>
      <c r="AJ24" s="26">
        <f>AJ19+AJ23</f>
        <v>0</v>
      </c>
      <c r="AK24" s="26">
        <f>AK19+AK23</f>
        <v>1038676302000</v>
      </c>
      <c r="AL24" s="26">
        <f>AL19+AL23</f>
        <v>606533750596</v>
      </c>
      <c r="AM24" s="27">
        <f t="shared" si="6"/>
        <v>0.58394877155481695</v>
      </c>
    </row>
    <row r="25" spans="1:39" x14ac:dyDescent="0.25">
      <c r="R25" s="18"/>
      <c r="X25" s="18"/>
      <c r="AD25" s="18"/>
    </row>
    <row r="26" spans="1:39" x14ac:dyDescent="0.25">
      <c r="N26" s="30"/>
      <c r="R26" s="18"/>
      <c r="X26" s="18"/>
      <c r="AD26" s="18"/>
    </row>
    <row r="27" spans="1:39" x14ac:dyDescent="0.25">
      <c r="R27" s="18"/>
      <c r="T27" s="30"/>
      <c r="X27" s="18"/>
      <c r="AD27" s="18"/>
    </row>
    <row r="28" spans="1:39" x14ac:dyDescent="0.25">
      <c r="R28" s="18"/>
      <c r="X28" s="18"/>
      <c r="AD28" s="18"/>
    </row>
    <row r="29" spans="1:39" x14ac:dyDescent="0.25">
      <c r="R29" s="18"/>
      <c r="X29" s="18"/>
      <c r="AD29" s="18"/>
    </row>
    <row r="30" spans="1:39" x14ac:dyDescent="0.25">
      <c r="R30" s="18"/>
      <c r="X30" s="18"/>
      <c r="AD30" s="18"/>
    </row>
    <row r="31" spans="1:39" x14ac:dyDescent="0.25">
      <c r="R31" s="18"/>
      <c r="X31" s="18"/>
      <c r="AD31" s="18"/>
    </row>
    <row r="32" spans="1:39" x14ac:dyDescent="0.25">
      <c r="R32" s="18"/>
      <c r="X32" s="18"/>
      <c r="AD32" s="18"/>
    </row>
    <row r="33" spans="18:30" x14ac:dyDescent="0.25">
      <c r="R33" s="18"/>
      <c r="X33" s="18"/>
      <c r="AD33" s="18"/>
    </row>
    <row r="34" spans="18:30" x14ac:dyDescent="0.25">
      <c r="R34" s="18"/>
      <c r="X34" s="18"/>
      <c r="AD34" s="18"/>
    </row>
    <row r="35" spans="18:30" x14ac:dyDescent="0.25">
      <c r="R35" s="18"/>
      <c r="X35" s="18"/>
      <c r="AD35" s="18"/>
    </row>
    <row r="36" spans="18:30" x14ac:dyDescent="0.25">
      <c r="R36" s="18"/>
      <c r="X36" s="18"/>
      <c r="AD36" s="18"/>
    </row>
    <row r="37" spans="18:30" ht="72.75" customHeight="1" x14ac:dyDescent="0.25">
      <c r="R37" s="18"/>
      <c r="X37" s="18"/>
      <c r="AD37" s="18"/>
    </row>
    <row r="38" spans="18:30" x14ac:dyDescent="0.25">
      <c r="R38" s="18"/>
      <c r="X38" s="18"/>
      <c r="AD38" s="18"/>
    </row>
    <row r="39" spans="18:30" x14ac:dyDescent="0.25">
      <c r="R39" s="18"/>
      <c r="X39" s="18"/>
      <c r="AD39" s="18"/>
    </row>
    <row r="40" spans="18:30" x14ac:dyDescent="0.25">
      <c r="R40" s="18"/>
      <c r="X40" s="18"/>
      <c r="AD40" s="18"/>
    </row>
    <row r="41" spans="18:30" x14ac:dyDescent="0.25">
      <c r="R41" s="18"/>
      <c r="X41" s="18"/>
      <c r="AD41" s="18"/>
    </row>
    <row r="42" spans="18:30" x14ac:dyDescent="0.25">
      <c r="R42" s="18"/>
      <c r="X42" s="18"/>
      <c r="AD42" s="18"/>
    </row>
    <row r="43" spans="18:30" x14ac:dyDescent="0.25">
      <c r="R43" s="18"/>
      <c r="X43" s="18"/>
      <c r="AD43" s="18"/>
    </row>
    <row r="44" spans="18:30" x14ac:dyDescent="0.25">
      <c r="R44" s="18"/>
      <c r="X44" s="18"/>
      <c r="AD44" s="18"/>
    </row>
    <row r="45" spans="18:30" x14ac:dyDescent="0.25">
      <c r="R45" s="18"/>
      <c r="X45" s="18"/>
      <c r="AD45" s="18"/>
    </row>
    <row r="46" spans="18:30" x14ac:dyDescent="0.25">
      <c r="R46" s="18"/>
      <c r="X46" s="18"/>
      <c r="AD46" s="18"/>
    </row>
    <row r="47" spans="18:30" x14ac:dyDescent="0.25">
      <c r="R47" s="18"/>
      <c r="X47" s="18"/>
      <c r="AD47" s="18"/>
    </row>
    <row r="48" spans="18:30" x14ac:dyDescent="0.25">
      <c r="R48" s="18"/>
      <c r="X48" s="18"/>
      <c r="AD48" s="18"/>
    </row>
    <row r="49" spans="18:30" ht="72.75" customHeight="1" x14ac:dyDescent="0.25">
      <c r="R49" s="18"/>
      <c r="X49" s="18"/>
      <c r="AD49" s="18"/>
    </row>
    <row r="50" spans="18:30" x14ac:dyDescent="0.25">
      <c r="R50" s="18"/>
      <c r="X50" s="18"/>
      <c r="AD50" s="18"/>
    </row>
    <row r="51" spans="18:30" x14ac:dyDescent="0.25">
      <c r="R51" s="18"/>
      <c r="X51" s="18"/>
      <c r="AD51" s="18"/>
    </row>
    <row r="52" spans="18:30" x14ac:dyDescent="0.25">
      <c r="R52" s="18"/>
      <c r="X52" s="18"/>
      <c r="AD52" s="18"/>
    </row>
    <row r="53" spans="18:30" ht="60.75" customHeight="1" x14ac:dyDescent="0.25">
      <c r="R53" s="18"/>
      <c r="X53" s="18"/>
      <c r="AD53" s="18"/>
    </row>
    <row r="54" spans="18:30" x14ac:dyDescent="0.25">
      <c r="R54" s="18"/>
      <c r="X54" s="18"/>
      <c r="AD54" s="18"/>
    </row>
    <row r="55" spans="18:30" x14ac:dyDescent="0.25">
      <c r="R55" s="18"/>
      <c r="X55" s="18"/>
      <c r="AD55" s="18"/>
    </row>
    <row r="56" spans="18:30" x14ac:dyDescent="0.25">
      <c r="R56" s="18"/>
      <c r="X56" s="18"/>
      <c r="AD56" s="18"/>
    </row>
    <row r="57" spans="18:30" x14ac:dyDescent="0.25">
      <c r="R57" s="18"/>
      <c r="X57" s="18"/>
      <c r="AD57" s="18"/>
    </row>
    <row r="58" spans="18:30" x14ac:dyDescent="0.25">
      <c r="R58" s="18"/>
      <c r="X58" s="18"/>
      <c r="AD58" s="18"/>
    </row>
    <row r="59" spans="18:30" x14ac:dyDescent="0.25">
      <c r="R59" s="18"/>
      <c r="X59" s="18"/>
      <c r="AD59" s="18"/>
    </row>
    <row r="60" spans="18:30" x14ac:dyDescent="0.25">
      <c r="R60" s="18"/>
      <c r="X60" s="18"/>
      <c r="AD60" s="18"/>
    </row>
    <row r="61" spans="18:30" x14ac:dyDescent="0.25">
      <c r="R61" s="18"/>
      <c r="X61" s="18"/>
      <c r="AD61" s="18"/>
    </row>
    <row r="62" spans="18:30" x14ac:dyDescent="0.25">
      <c r="R62" s="18"/>
      <c r="X62" s="18"/>
      <c r="AD62" s="18"/>
    </row>
    <row r="63" spans="18:30" x14ac:dyDescent="0.25">
      <c r="R63" s="18"/>
      <c r="X63" s="18"/>
      <c r="AD63" s="18"/>
    </row>
    <row r="64" spans="18:30" x14ac:dyDescent="0.25">
      <c r="R64" s="18"/>
      <c r="X64" s="18"/>
      <c r="AD64" s="18"/>
    </row>
    <row r="65" spans="18:30" x14ac:dyDescent="0.25">
      <c r="R65" s="18"/>
      <c r="X65" s="18"/>
      <c r="AD65" s="18"/>
    </row>
    <row r="66" spans="18:30" x14ac:dyDescent="0.25">
      <c r="R66" s="18"/>
      <c r="X66" s="18"/>
      <c r="AD66" s="18"/>
    </row>
    <row r="67" spans="18:30" x14ac:dyDescent="0.25">
      <c r="R67" s="18"/>
      <c r="X67" s="18"/>
      <c r="AD67" s="18"/>
    </row>
    <row r="68" spans="18:30" x14ac:dyDescent="0.25">
      <c r="R68" s="18"/>
      <c r="X68" s="18"/>
      <c r="AD68" s="18"/>
    </row>
    <row r="69" spans="18:30" x14ac:dyDescent="0.25">
      <c r="R69" s="18"/>
      <c r="X69" s="18"/>
      <c r="AD69" s="18"/>
    </row>
    <row r="70" spans="18:30" x14ac:dyDescent="0.25">
      <c r="R70" s="18"/>
      <c r="X70" s="18"/>
      <c r="AD70" s="18"/>
    </row>
    <row r="71" spans="18:30" x14ac:dyDescent="0.25">
      <c r="R71" s="18"/>
      <c r="AD71" s="18"/>
    </row>
    <row r="72" spans="18:30" x14ac:dyDescent="0.25">
      <c r="R72" s="18"/>
      <c r="AD72" s="18"/>
    </row>
    <row r="73" spans="18:30" x14ac:dyDescent="0.25">
      <c r="R73" s="18"/>
      <c r="AD73" s="18"/>
    </row>
    <row r="74" spans="18:30" x14ac:dyDescent="0.25">
      <c r="R74" s="18"/>
      <c r="AD74" s="18"/>
    </row>
    <row r="75" spans="18:30" x14ac:dyDescent="0.25">
      <c r="R75" s="18"/>
      <c r="AD75" s="18"/>
    </row>
    <row r="76" spans="18:30" x14ac:dyDescent="0.25">
      <c r="R76" s="18"/>
      <c r="AD76" s="18"/>
    </row>
    <row r="77" spans="18:30" x14ac:dyDescent="0.25">
      <c r="R77" s="18"/>
      <c r="AD77" s="18"/>
    </row>
    <row r="78" spans="18:30" x14ac:dyDescent="0.25">
      <c r="R78" s="18"/>
      <c r="AD78" s="18"/>
    </row>
    <row r="79" spans="18:30" x14ac:dyDescent="0.25">
      <c r="R79" s="18"/>
      <c r="AD79" s="18"/>
    </row>
    <row r="80" spans="18:30" x14ac:dyDescent="0.25">
      <c r="R80" s="18"/>
      <c r="AD80" s="18"/>
    </row>
    <row r="81" spans="18:36" x14ac:dyDescent="0.25">
      <c r="R81" s="18"/>
      <c r="AD81" s="18"/>
    </row>
    <row r="82" spans="18:36" x14ac:dyDescent="0.25">
      <c r="R82" s="18"/>
      <c r="AD82" s="18"/>
    </row>
    <row r="83" spans="18:36" x14ac:dyDescent="0.25">
      <c r="R83" s="18"/>
      <c r="AD83" s="18"/>
    </row>
    <row r="84" spans="18:36" x14ac:dyDescent="0.25">
      <c r="R84" s="18"/>
      <c r="AD84" s="18"/>
    </row>
    <row r="85" spans="18:36" x14ac:dyDescent="0.25">
      <c r="R85" s="18"/>
      <c r="AD85" s="18"/>
      <c r="AJ85" s="18"/>
    </row>
    <row r="86" spans="18:36" x14ac:dyDescent="0.25">
      <c r="R86" s="18"/>
      <c r="AD86" s="18"/>
      <c r="AJ86" s="18"/>
    </row>
    <row r="87" spans="18:36" x14ac:dyDescent="0.25">
      <c r="AJ87" s="18"/>
    </row>
    <row r="88" spans="18:36" x14ac:dyDescent="0.25">
      <c r="AJ88" s="18"/>
    </row>
    <row r="89" spans="18:36" x14ac:dyDescent="0.25">
      <c r="AJ89" s="18"/>
    </row>
    <row r="90" spans="18:36" x14ac:dyDescent="0.25">
      <c r="AJ90" s="18"/>
    </row>
    <row r="91" spans="18:36" x14ac:dyDescent="0.25">
      <c r="AJ91" s="18"/>
    </row>
    <row r="92" spans="18:36" x14ac:dyDescent="0.25">
      <c r="AJ92" s="18"/>
    </row>
    <row r="93" spans="18:36" x14ac:dyDescent="0.25">
      <c r="AJ93" s="18"/>
    </row>
    <row r="94" spans="18:36" x14ac:dyDescent="0.25">
      <c r="AJ94" s="18"/>
    </row>
    <row r="95" spans="18:36" x14ac:dyDescent="0.25">
      <c r="AJ95" s="18"/>
    </row>
    <row r="96" spans="18:36" x14ac:dyDescent="0.25">
      <c r="AJ96" s="18"/>
    </row>
    <row r="97" spans="36:36" x14ac:dyDescent="0.25">
      <c r="AJ97" s="18"/>
    </row>
    <row r="98" spans="36:36" x14ac:dyDescent="0.25">
      <c r="AJ98" s="18"/>
    </row>
    <row r="99" spans="36:36" x14ac:dyDescent="0.25">
      <c r="AJ99" s="18"/>
    </row>
    <row r="100" spans="36:36" x14ac:dyDescent="0.25">
      <c r="AJ100" s="18"/>
    </row>
  </sheetData>
  <mergeCells count="14">
    <mergeCell ref="AJ5:AM5"/>
    <mergeCell ref="AJ17:AM17"/>
    <mergeCell ref="B17:E17"/>
    <mergeCell ref="H17:K17"/>
    <mergeCell ref="N17:Q17"/>
    <mergeCell ref="T17:W17"/>
    <mergeCell ref="Z17:AC17"/>
    <mergeCell ref="AF17:AI17"/>
    <mergeCell ref="B5:E5"/>
    <mergeCell ref="H5:K5"/>
    <mergeCell ref="N5:Q5"/>
    <mergeCell ref="T5:W5"/>
    <mergeCell ref="Z5:AC5"/>
    <mergeCell ref="AF5:AI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2018-2023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ADM-FIN-008 Financiera Administrativa</dc:creator>
  <cp:lastModifiedBy>ADM-FIN-008 Financiera Administrativa</cp:lastModifiedBy>
  <dcterms:created xsi:type="dcterms:W3CDTF">2024-05-03T20:30:39Z</dcterms:created>
  <dcterms:modified xsi:type="dcterms:W3CDTF">2024-05-03T21:14:29Z</dcterms:modified>
</cp:coreProperties>
</file>