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DRD 2024\CONCEJO\PROPOSICIONES\Prop. 867 PPto\Anexos\"/>
    </mc:Choice>
  </mc:AlternateContent>
  <xr:revisionPtr revIDLastSave="0" documentId="13_ncr:1_{99D9E10D-9C0A-42A8-9840-FC3B61EE5EFF}" xr6:coauthVersionLast="47" xr6:coauthVersionMax="47" xr10:uidLastSave="{00000000-0000-0000-0000-000000000000}"/>
  <bookViews>
    <workbookView xWindow="-120" yWindow="-120" windowWidth="29040" windowHeight="15840" activeTab="1" xr2:uid="{87B05353-19A0-4E39-8D4B-454AE62D9C0C}"/>
  </bookViews>
  <sheets>
    <sheet name="INGRESOS" sheetId="3" r:id="rId1"/>
    <sheet name="GASTO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2" l="1"/>
  <c r="G7" i="2"/>
  <c r="D7" i="2"/>
  <c r="J6" i="2"/>
  <c r="G6" i="2"/>
  <c r="D6" i="2"/>
  <c r="I5" i="2"/>
  <c r="H5" i="2"/>
  <c r="F5" i="2"/>
  <c r="E5" i="2"/>
  <c r="C5" i="2"/>
  <c r="B5" i="2"/>
  <c r="E5" i="3"/>
  <c r="J9" i="3"/>
  <c r="J8" i="3"/>
  <c r="J6" i="3"/>
  <c r="G9" i="3"/>
  <c r="G8" i="3"/>
  <c r="G6" i="3"/>
  <c r="D9" i="3"/>
  <c r="D8" i="3"/>
  <c r="D7" i="3"/>
  <c r="D6" i="3"/>
  <c r="D5" i="3"/>
  <c r="I5" i="3"/>
  <c r="H5" i="3"/>
  <c r="F5" i="3"/>
  <c r="C5" i="3"/>
  <c r="B5" i="3"/>
  <c r="J5" i="2" l="1"/>
  <c r="G5" i="2"/>
  <c r="D5" i="2"/>
  <c r="J5" i="3"/>
  <c r="G5" i="3"/>
</calcChain>
</file>

<file path=xl/sharedStrings.xml><?xml version="1.0" encoding="utf-8"?>
<sst xmlns="http://schemas.openxmlformats.org/spreadsheetml/2006/main" count="36" uniqueCount="18">
  <si>
    <t>VIGENCIA</t>
  </si>
  <si>
    <t>PRESUPUESTO DEFINITIVO</t>
  </si>
  <si>
    <t xml:space="preserve">        Cifras en miles de pesos</t>
  </si>
  <si>
    <t>CONCEPTO</t>
  </si>
  <si>
    <t>1. Ingresos (2+3+4+5)</t>
  </si>
  <si>
    <t>2. Ingresos Corrientes</t>
  </si>
  <si>
    <t>3. Transferencias Corrientes Nacionales</t>
  </si>
  <si>
    <t>4. Recursos de Capital</t>
  </si>
  <si>
    <t>5. Transferencias Administración Central</t>
  </si>
  <si>
    <t>RECAUDO ACUMULADO</t>
  </si>
  <si>
    <t>%</t>
  </si>
  <si>
    <t>GASTOS</t>
  </si>
  <si>
    <t>FUNCIONAMIENTO</t>
  </si>
  <si>
    <t>INVERSIÓN</t>
  </si>
  <si>
    <t>EJECUCIÓN</t>
  </si>
  <si>
    <t>INGRESOS 2021 - 2023</t>
  </si>
  <si>
    <t>GASTOS 2021 - 2023</t>
  </si>
  <si>
    <t>Fuente: Aplicativo BogData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</si>
</sst>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8"/>
      <color theme="1"/>
      <name val="Arial"/>
      <family val="2"/>
    </font>
    <font>
      <b/>
      <sz val="9"/>
      <color rgb="FF00000A"/>
      <name val="Arial"/>
      <family val="2"/>
    </font>
    <font>
      <sz val="9"/>
      <color rgb="FF00000A"/>
      <name val="Arial"/>
      <family val="2"/>
    </font>
    <font>
      <sz val="16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3" fillId="3" borderId="2" xfId="0" applyFont="1" applyFill="1" applyBorder="1" applyAlignment="1">
      <alignment vertical="center" wrapText="1"/>
    </xf>
    <xf numFmtId="3" fontId="3" fillId="3" borderId="2" xfId="0" applyNumberFormat="1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10" fontId="4" fillId="3" borderId="2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D0E84-7F2A-4C1D-9519-2889F8167C96}">
  <dimension ref="A1:J12"/>
  <sheetViews>
    <sheetView workbookViewId="0">
      <selection activeCell="A10" sqref="A10"/>
    </sheetView>
  </sheetViews>
  <sheetFormatPr baseColWidth="10" defaultRowHeight="14.25" x14ac:dyDescent="0.2"/>
  <cols>
    <col min="1" max="1" width="18.5703125" style="1" customWidth="1"/>
    <col min="2" max="10" width="13.85546875" style="1" customWidth="1"/>
    <col min="11" max="16384" width="11.42578125" style="1"/>
  </cols>
  <sheetData>
    <row r="1" spans="1:10" ht="20.25" x14ac:dyDescent="0.3">
      <c r="A1" s="16" t="s">
        <v>15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5" thickBot="1" x14ac:dyDescent="0.25">
      <c r="G2" s="2"/>
      <c r="I2" s="2" t="s">
        <v>2</v>
      </c>
    </row>
    <row r="3" spans="1:10" ht="15" thickBot="1" x14ac:dyDescent="0.25">
      <c r="A3" s="10" t="s">
        <v>0</v>
      </c>
      <c r="B3" s="13">
        <v>2021</v>
      </c>
      <c r="C3" s="14"/>
      <c r="D3" s="15"/>
      <c r="E3" s="13">
        <v>2022</v>
      </c>
      <c r="F3" s="14"/>
      <c r="G3" s="15"/>
      <c r="H3" s="13">
        <v>2023</v>
      </c>
      <c r="I3" s="14"/>
      <c r="J3" s="15"/>
    </row>
    <row r="4" spans="1:10" ht="24.75" thickBot="1" x14ac:dyDescent="0.25">
      <c r="A4" s="10" t="s">
        <v>3</v>
      </c>
      <c r="B4" s="10" t="s">
        <v>1</v>
      </c>
      <c r="C4" s="10" t="s">
        <v>9</v>
      </c>
      <c r="D4" s="10" t="s">
        <v>10</v>
      </c>
      <c r="E4" s="10" t="s">
        <v>1</v>
      </c>
      <c r="F4" s="10" t="s">
        <v>9</v>
      </c>
      <c r="G4" s="10" t="s">
        <v>10</v>
      </c>
      <c r="H4" s="10" t="s">
        <v>1</v>
      </c>
      <c r="I4" s="10" t="s">
        <v>9</v>
      </c>
      <c r="J4" s="10" t="s">
        <v>10</v>
      </c>
    </row>
    <row r="5" spans="1:10" ht="24.75" thickBot="1" x14ac:dyDescent="0.25">
      <c r="A5" s="3" t="s">
        <v>4</v>
      </c>
      <c r="B5" s="4">
        <f>SUM(B6:B9)</f>
        <v>365185826</v>
      </c>
      <c r="C5" s="4">
        <f>SUM(C6:C9)</f>
        <v>300532829</v>
      </c>
      <c r="D5" s="7">
        <f>+C5/B5</f>
        <v>0.82295863531132774</v>
      </c>
      <c r="E5" s="4">
        <f>SUM(E6:E9)</f>
        <v>455126147</v>
      </c>
      <c r="F5" s="4">
        <f>SUM(F6:F9)</f>
        <v>319901213</v>
      </c>
      <c r="G5" s="7">
        <f>+F5/E5</f>
        <v>0.70288471692662391</v>
      </c>
      <c r="H5" s="4">
        <f>SUM(H6:H9)</f>
        <v>670761113</v>
      </c>
      <c r="I5" s="4">
        <f>SUM(I6:I9)</f>
        <v>363839001</v>
      </c>
      <c r="J5" s="7">
        <f>+I5/H5</f>
        <v>0.54242709356348751</v>
      </c>
    </row>
    <row r="6" spans="1:10" ht="24.75" thickBot="1" x14ac:dyDescent="0.25">
      <c r="A6" s="5" t="s">
        <v>5</v>
      </c>
      <c r="B6" s="6">
        <v>15874384</v>
      </c>
      <c r="C6" s="6">
        <v>49865921</v>
      </c>
      <c r="D6" s="8">
        <f>+C6/B6</f>
        <v>3.1412822695986189</v>
      </c>
      <c r="E6" s="6">
        <v>20741422</v>
      </c>
      <c r="F6" s="6">
        <v>47759059</v>
      </c>
      <c r="G6" s="8">
        <f>+F6/E6</f>
        <v>2.3025932841055932</v>
      </c>
      <c r="H6" s="6">
        <v>26061378</v>
      </c>
      <c r="I6" s="6">
        <v>51550120</v>
      </c>
      <c r="J6" s="8">
        <f>+I6/H6</f>
        <v>1.9780274089881202</v>
      </c>
    </row>
    <row r="7" spans="1:10" ht="36.75" thickBot="1" x14ac:dyDescent="0.25">
      <c r="A7" s="5" t="s">
        <v>6</v>
      </c>
      <c r="B7" s="6">
        <v>1203000</v>
      </c>
      <c r="C7" s="6">
        <v>1666254</v>
      </c>
      <c r="D7" s="8">
        <f>+C7/B7</f>
        <v>1.385082294264339</v>
      </c>
      <c r="E7" s="6">
        <v>0</v>
      </c>
      <c r="F7" s="6">
        <v>0</v>
      </c>
      <c r="G7" s="8">
        <v>0</v>
      </c>
      <c r="H7" s="6">
        <v>0</v>
      </c>
      <c r="I7" s="6">
        <v>0</v>
      </c>
      <c r="J7" s="8">
        <v>0</v>
      </c>
    </row>
    <row r="8" spans="1:10" ht="24.75" thickBot="1" x14ac:dyDescent="0.25">
      <c r="A8" s="5" t="s">
        <v>7</v>
      </c>
      <c r="B8" s="6">
        <v>23228940</v>
      </c>
      <c r="C8" s="6">
        <v>22464548</v>
      </c>
      <c r="D8" s="8">
        <f t="shared" ref="D8:D9" si="0">+C8/B8</f>
        <v>0.96709311746467985</v>
      </c>
      <c r="E8" s="6">
        <v>51660576</v>
      </c>
      <c r="F8" s="6">
        <v>54700741</v>
      </c>
      <c r="G8" s="8">
        <f t="shared" ref="G8:G9" si="1">+F8/E8</f>
        <v>1.058848840554933</v>
      </c>
      <c r="H8" s="6">
        <v>34485773</v>
      </c>
      <c r="I8" s="6">
        <v>49786085</v>
      </c>
      <c r="J8" s="8">
        <f t="shared" ref="J8:J9" si="2">+I8/H8</f>
        <v>1.4436702636765602</v>
      </c>
    </row>
    <row r="9" spans="1:10" ht="36.75" thickBot="1" x14ac:dyDescent="0.25">
      <c r="A9" s="5" t="s">
        <v>8</v>
      </c>
      <c r="B9" s="6">
        <v>324879502</v>
      </c>
      <c r="C9" s="6">
        <v>226536106</v>
      </c>
      <c r="D9" s="8">
        <f t="shared" si="0"/>
        <v>0.69729270269565979</v>
      </c>
      <c r="E9" s="6">
        <v>382724149</v>
      </c>
      <c r="F9" s="6">
        <v>217441413</v>
      </c>
      <c r="G9" s="8">
        <f t="shared" si="1"/>
        <v>0.56814134558308205</v>
      </c>
      <c r="H9" s="6">
        <v>610213962</v>
      </c>
      <c r="I9" s="6">
        <v>262502796</v>
      </c>
      <c r="J9" s="8">
        <f t="shared" si="2"/>
        <v>0.43018156310228772</v>
      </c>
    </row>
    <row r="10" spans="1:10" x14ac:dyDescent="0.2">
      <c r="A10" s="12" t="s">
        <v>17</v>
      </c>
    </row>
    <row r="12" spans="1:10" x14ac:dyDescent="0.2">
      <c r="E12" s="9"/>
    </row>
  </sheetData>
  <mergeCells count="4">
    <mergeCell ref="B3:D3"/>
    <mergeCell ref="E3:G3"/>
    <mergeCell ref="H3:J3"/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A0C95-4916-4A63-90E6-6A44EF7BCBD4}">
  <dimension ref="A1:J10"/>
  <sheetViews>
    <sheetView tabSelected="1" workbookViewId="0">
      <selection activeCell="H32" sqref="H32"/>
    </sheetView>
  </sheetViews>
  <sheetFormatPr baseColWidth="10" defaultRowHeight="14.25" x14ac:dyDescent="0.2"/>
  <cols>
    <col min="1" max="1" width="18.5703125" style="1" customWidth="1"/>
    <col min="2" max="10" width="13.85546875" style="1" customWidth="1"/>
    <col min="11" max="16384" width="11.42578125" style="1"/>
  </cols>
  <sheetData>
    <row r="1" spans="1:10" ht="20.25" x14ac:dyDescent="0.3">
      <c r="A1" s="16" t="s">
        <v>16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5" thickBot="1" x14ac:dyDescent="0.25">
      <c r="G2" s="2"/>
      <c r="I2" s="2" t="s">
        <v>2</v>
      </c>
    </row>
    <row r="3" spans="1:10" ht="15" thickBot="1" x14ac:dyDescent="0.25">
      <c r="A3" s="10" t="s">
        <v>0</v>
      </c>
      <c r="B3" s="13">
        <v>2021</v>
      </c>
      <c r="C3" s="14"/>
      <c r="D3" s="15"/>
      <c r="E3" s="13">
        <v>2022</v>
      </c>
      <c r="F3" s="14"/>
      <c r="G3" s="15"/>
      <c r="H3" s="13">
        <v>2023</v>
      </c>
      <c r="I3" s="14"/>
      <c r="J3" s="15"/>
    </row>
    <row r="4" spans="1:10" ht="24.75" thickBot="1" x14ac:dyDescent="0.25">
      <c r="A4" s="10" t="s">
        <v>3</v>
      </c>
      <c r="B4" s="10" t="s">
        <v>1</v>
      </c>
      <c r="C4" s="10" t="s">
        <v>14</v>
      </c>
      <c r="D4" s="10" t="s">
        <v>10</v>
      </c>
      <c r="E4" s="10" t="s">
        <v>1</v>
      </c>
      <c r="F4" s="10" t="s">
        <v>14</v>
      </c>
      <c r="G4" s="10" t="s">
        <v>10</v>
      </c>
      <c r="H4" s="10" t="s">
        <v>1</v>
      </c>
      <c r="I4" s="10" t="s">
        <v>14</v>
      </c>
      <c r="J4" s="10" t="s">
        <v>10</v>
      </c>
    </row>
    <row r="5" spans="1:10" ht="15" thickBot="1" x14ac:dyDescent="0.25">
      <c r="A5" s="3" t="s">
        <v>11</v>
      </c>
      <c r="B5" s="4">
        <f>SUM(B6:B7)</f>
        <v>365185826</v>
      </c>
      <c r="C5" s="4">
        <f>SUM(C6:C7)</f>
        <v>354269802</v>
      </c>
      <c r="D5" s="7">
        <f>+C5/B5</f>
        <v>0.97010830316289443</v>
      </c>
      <c r="E5" s="4">
        <f>SUM(E6:E7)</f>
        <v>455126148</v>
      </c>
      <c r="F5" s="4">
        <f>SUM(F6:F7)</f>
        <v>450163219</v>
      </c>
      <c r="G5" s="7">
        <f>+F5/E5</f>
        <v>0.98909548699451999</v>
      </c>
      <c r="H5" s="4">
        <f>SUM(H6:H7)</f>
        <v>670761113</v>
      </c>
      <c r="I5" s="4">
        <f>SUM(I6:I7)</f>
        <v>639295400</v>
      </c>
      <c r="J5" s="7">
        <f>+I5/H5</f>
        <v>0.95308953904726434</v>
      </c>
    </row>
    <row r="6" spans="1:10" ht="15" thickBot="1" x14ac:dyDescent="0.25">
      <c r="A6" s="5" t="s">
        <v>12</v>
      </c>
      <c r="B6" s="6">
        <v>36234231</v>
      </c>
      <c r="C6" s="6">
        <v>34709124</v>
      </c>
      <c r="D6" s="8">
        <f>+C6/B6</f>
        <v>0.95790977321969384</v>
      </c>
      <c r="E6" s="6">
        <v>38558138</v>
      </c>
      <c r="F6" s="6">
        <v>37778016</v>
      </c>
      <c r="G6" s="8">
        <f>+F6/E6</f>
        <v>0.97976764334418842</v>
      </c>
      <c r="H6" s="6">
        <v>43829299</v>
      </c>
      <c r="I6" s="6">
        <v>42831982</v>
      </c>
      <c r="J6" s="8">
        <f>+I6/H6</f>
        <v>0.9772454266266043</v>
      </c>
    </row>
    <row r="7" spans="1:10" ht="15" thickBot="1" x14ac:dyDescent="0.25">
      <c r="A7" s="5" t="s">
        <v>13</v>
      </c>
      <c r="B7" s="6">
        <v>328951595</v>
      </c>
      <c r="C7" s="6">
        <v>319560678</v>
      </c>
      <c r="D7" s="8">
        <f>+C7/B7</f>
        <v>0.97145197912781056</v>
      </c>
      <c r="E7" s="6">
        <v>416568010</v>
      </c>
      <c r="F7" s="6">
        <v>412385203</v>
      </c>
      <c r="G7" s="8">
        <f>+F7/E7</f>
        <v>0.98995888570512169</v>
      </c>
      <c r="H7" s="6">
        <v>626931814</v>
      </c>
      <c r="I7" s="6">
        <v>596463418</v>
      </c>
      <c r="J7" s="8">
        <f>+I7/H7</f>
        <v>0.95140078184004873</v>
      </c>
    </row>
    <row r="8" spans="1:10" x14ac:dyDescent="0.2">
      <c r="A8" s="11" t="s">
        <v>17</v>
      </c>
    </row>
    <row r="10" spans="1:10" x14ac:dyDescent="0.2">
      <c r="E10" s="9"/>
    </row>
  </sheetData>
  <mergeCells count="4">
    <mergeCell ref="B3:D3"/>
    <mergeCell ref="E3:G3"/>
    <mergeCell ref="H3:J3"/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INGRESOS</vt:lpstr>
      <vt:lpstr>GASTOS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Andres Palacios Vanegas</dc:creator>
  <cp:lastModifiedBy>Adriana Isabel Torres Alonso</cp:lastModifiedBy>
  <dcterms:created xsi:type="dcterms:W3CDTF">2024-02-02T00:25:59Z</dcterms:created>
  <dcterms:modified xsi:type="dcterms:W3CDTF">2024-07-22T16:36:43Z</dcterms:modified>
</cp:coreProperties>
</file>