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pivotTables/pivotTable1.xml" ContentType="application/vnd.openxmlformats-officedocument.spreadsheetml.pivotTable+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pivotCache/pivotCacheDefinition1.xml" ContentType="application/vnd.openxmlformats-officedocument.spreadsheetml.pivotCacheDefinition+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xl/pivotCache/pivotCacheRecords1.xml" ContentType="application/vnd.openxmlformats-officedocument.spreadsheetml.pivotCacheRecords+xml"/>
  <Override PartName="/xl/externalLinks/externalLink1.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BKcartera4\2016 a 2024 Ricardo\Gestion Ricardo T SRS\2025\Gestion 25-01\Obligacion 1 - Gestión de Cobro\4. Circularización\"/>
    </mc:Choice>
  </mc:AlternateContent>
  <bookViews>
    <workbookView xWindow="4140" yWindow="585" windowWidth="6045" windowHeight="5460" activeTab="1"/>
  </bookViews>
  <sheets>
    <sheet name="24-12" sheetId="26" r:id="rId1"/>
    <sheet name="TD" sheetId="27" r:id="rId2"/>
  </sheets>
  <externalReferences>
    <externalReference r:id="rId3"/>
  </externalReferences>
  <definedNames>
    <definedName name="_xlnm._FilterDatabase" localSheetId="0" hidden="1">'24-12'!$A$5:$R$24</definedName>
    <definedName name="DetalladaEntidadesMayo_2019">#REF!</definedName>
    <definedName name="DetalladoCarteraEnero2017">#REF!</definedName>
    <definedName name="DetalladoCarteraFebrero2017">#REF!</definedName>
    <definedName name="DetalladoCarteraMarzo2017">#REF!</definedName>
    <definedName name="DetalladoCarteraOctubre">#REF!</definedName>
  </definedNames>
  <calcPr calcId="162913"/>
  <pivotCaches>
    <pivotCache cacheId="4" r:id="rId4"/>
  </pivotCaches>
  <fileRecoveryPr repairLoad="1"/>
</workbook>
</file>

<file path=xl/calcChain.xml><?xml version="1.0" encoding="utf-8"?>
<calcChain xmlns="http://schemas.openxmlformats.org/spreadsheetml/2006/main">
  <c r="Q24" i="26" l="1"/>
  <c r="Q23" i="26"/>
  <c r="Q22" i="26"/>
  <c r="Q21" i="26"/>
  <c r="Q20" i="26"/>
  <c r="Q19" i="26"/>
  <c r="Q18" i="26"/>
  <c r="Q17" i="26"/>
  <c r="Q16" i="26"/>
  <c r="Q15" i="26"/>
  <c r="Q14" i="26"/>
  <c r="Q13" i="26"/>
  <c r="Q12" i="26"/>
  <c r="Q11" i="26"/>
  <c r="Q10" i="26"/>
  <c r="Q9" i="26"/>
  <c r="Q8" i="26"/>
  <c r="Q7" i="26"/>
  <c r="Q6" i="26"/>
  <c r="Q25" i="26" l="1"/>
  <c r="L25" i="26" l="1"/>
  <c r="K25" i="26"/>
  <c r="J25" i="26"/>
  <c r="I25" i="26"/>
</calcChain>
</file>

<file path=xl/sharedStrings.xml><?xml version="1.0" encoding="utf-8"?>
<sst xmlns="http://schemas.openxmlformats.org/spreadsheetml/2006/main" count="181" uniqueCount="76">
  <si>
    <t>Nit</t>
  </si>
  <si>
    <t>Fecha Factura</t>
  </si>
  <si>
    <t>Nombre Tercero</t>
  </si>
  <si>
    <t>N. Factura</t>
  </si>
  <si>
    <t>SUBRED INTEGRADA DE SERVICIOS DE SALUD SUR E.S.E.</t>
  </si>
  <si>
    <t>Saldo</t>
  </si>
  <si>
    <t xml:space="preserve"> </t>
  </si>
  <si>
    <t>SUBGERENCIA FINANCIERA - AREA DE CARTERA</t>
  </si>
  <si>
    <t>000008764422</t>
  </si>
  <si>
    <t>Regimen</t>
  </si>
  <si>
    <t>N. Radicado</t>
  </si>
  <si>
    <t>Fecha Radicado</t>
  </si>
  <si>
    <t>Facturado</t>
  </si>
  <si>
    <t>Notas Credito</t>
  </si>
  <si>
    <t>Traslados</t>
  </si>
  <si>
    <t>Edad</t>
  </si>
  <si>
    <t>Respuesta Objecion 2</t>
  </si>
  <si>
    <t>6. Mayor a 361 días</t>
  </si>
  <si>
    <t>5. De 181 a 360 días</t>
  </si>
  <si>
    <t>2. De 31 a 60 días</t>
  </si>
  <si>
    <t>1. De 0 a 30 días</t>
  </si>
  <si>
    <t>4. De 91 a 180 días</t>
  </si>
  <si>
    <t>3. De 61 a 90 días</t>
  </si>
  <si>
    <t>Respuesta Objecion 1</t>
  </si>
  <si>
    <t>000009038224</t>
  </si>
  <si>
    <t>000009009738</t>
  </si>
  <si>
    <t>000009049345</t>
  </si>
  <si>
    <t>000009065709</t>
  </si>
  <si>
    <t>Totales</t>
  </si>
  <si>
    <t>Polizas</t>
  </si>
  <si>
    <t>000009117032</t>
  </si>
  <si>
    <t>000009136503</t>
  </si>
  <si>
    <t>000009157739</t>
  </si>
  <si>
    <t>GL-01744-24</t>
  </si>
  <si>
    <t>GL-01570-24</t>
  </si>
  <si>
    <t>GL-02156-24</t>
  </si>
  <si>
    <t>GL-01629-24</t>
  </si>
  <si>
    <t>000009204200</t>
  </si>
  <si>
    <t>000009210933</t>
  </si>
  <si>
    <t>000009210655</t>
  </si>
  <si>
    <t>000009212483</t>
  </si>
  <si>
    <t>000009214043</t>
  </si>
  <si>
    <t>000009217701</t>
  </si>
  <si>
    <t xml:space="preserve">ASEGURADORA SOLIDARIA DE COLOMBIA ENTIDAD COOPERATIVA   </t>
  </si>
  <si>
    <t>GL-02642-24</t>
  </si>
  <si>
    <t>GL-02675-24</t>
  </si>
  <si>
    <t>GL-02674-24</t>
  </si>
  <si>
    <t>000009218363</t>
  </si>
  <si>
    <t>000009237223</t>
  </si>
  <si>
    <t>000009241084</t>
  </si>
  <si>
    <t>000009241780</t>
  </si>
  <si>
    <t>000009245174</t>
  </si>
  <si>
    <t>Estado Cierre</t>
  </si>
  <si>
    <t>LIBRE PARA PAGO SIN OBJECIONES A LA FECHA</t>
  </si>
  <si>
    <t>EN GLOSA U OTRO ESTADO</t>
  </si>
  <si>
    <t xml:space="preserve">  </t>
  </si>
  <si>
    <t>CORTE: 31-DIC-24</t>
  </si>
  <si>
    <t>Estado ERP</t>
  </si>
  <si>
    <t>Saldo ERP</t>
  </si>
  <si>
    <t>Reclamación sin informacion en el sistema</t>
  </si>
  <si>
    <t>Se glosa  en función a 8.91, por la cantidad: 1, por el valor de 450.005 debido a: en el taller,  se sustenta en la información contenida en la historia clínica que señala el evento ocurre mientras el paciente trabajaba en el taller y se rueda el vehículo y lo lesiona||Respuesta Glosa: cperez - 13/08/2024| Se reitera objeción: Se glosa en función a 8.91, por la cantidad: 1, por el valor de 450.005 debido a: en el taller, se sustenta en la información contenida en la historia clínica que señala el evento ocurre mientras el paciente trabajaba en el taller y se rueda el vehículo y lo lesiona||Respuesta Glosa: cperez - 15/07/2024| Se reitera objeción: Se glosa en función a 8.91, por la cantidad: 1, por el valor de 450.005 debido a: en el taller, se sustenta en la información contenida en la historia clínica que señala el evento ocurre mientras el paciente trabajaba en el taller y se rueda el vehículo y lo lesiona||</t>
  </si>
  <si>
    <t>Reclamación correspondiente al ramo APE</t>
  </si>
  <si>
    <t>Se glosa la factura con el rubro Soportes en función a 3.351, por la cantidad: 1, por el valor de 1.145.911 debido a: Formulario Único de Reclamación por parte de las Instituciones Prestadoras de Servicios de Salud con inconsistencia en campo III,  no se evidencia descripción del evento.2.Se glosa El item con código 38925, descripcion Sala de observación correspondiente a Pertinencia en función a 6.01, por el tiempo correspondiente a 1 dias por el valor de 116.700 debido a: No se reconoce sala de Observación teniendo en cuenta que el paciente no tiene alteraciones significativas en el examen físico ni en los estudios complementarios que justifiquen el servicio de hidratación, más teniendo en cuenta que no presenta inestabilidad hemodinámica, ni signos de dificultad respiratoria o signos neurológicos que requieran seguimiento, paciente a la espera de realización de exámenes de apoyo diagnóstico y a la definición de conducta||Respuesta Glosa: cperez - 18/11/2024| se levanta glosa parcial teniendo en cuenta que IPS adjunta soporte requerido, se reitera auditoria integral: Formulario Único de Reclamación por parte de las Instituciones Prestadoras de Servicios de Salud con inconsistencia en campo III, no se evidencia descripción del evento. Se glosa El item con código 38925, descripcion Sala de observación correspondiente a Pertinencia en función a 6.01, por el tiempo correspondiente a 1 dias por el valor de 116.700 debido a: No se reconoce sala de Observación teniendo en cuenta que el paciente no tiene alteraciones significativas en el examen físico ni en los estudios complementarios que justifiquen el servicio de hidratación, más teniendo en cuenta que no presenta inestabilidad hemodinámica, ni signos de dificultad respiratoria o signos neurológicos que requieran seguimiento, paciente a la espera de realización de exámenes de apoyo diagnóstico y a la definición de conducta||</t>
  </si>
  <si>
    <t>Se glosa  en función a 3.65, por la cantidad: 1, por el valor de 1.169.344 debido a: La información contenida en Formulario Único de Reclamación por parte de las Instituciones Prestadoras de Servicios de Salud e Historia clínica, en lo referente a los datos del accidente de tránsito, presentan inconsistencias que afectan su veracidad y no permiten verificar la OCURRENCIA DEL HECHO NI LA ACREDITACIÓN DE LA CALIDAD DE VÍCTIMA O DEL BENEFICIARIO, en concordancia con el Artículo 2.6.1.4.3.10 Verificación de requisitos. Modificado por el art. 1, Decreto Nacional 1500 de 2016.Lo mencionado se soporta en la indagación realizada en campo en la cual no fue posible establecer contacto con las personas involucradas en el siniestro, dado que los números telefónicos se encuentran apagados o errados. Información que resulta relevante dentro del proceso de auditoría para así realizar las validaciones pertinentes sobre la atención médica prestada al paciente.2.Se glosa El item con código 38935, descripcion Sala de observación correspondiente a Pertinencia en función a 6.01, por el tiempo correspondiente a 1 dias por el valor de 148.700 debido a: No se reconoce sala de Observación teniendo en cuenta que el paciente no tiene alteraciones significativas en el examen físico ni en los estudios complementarios que justifiquen el servicio de hidratación, más teniendo en cuenta que no presenta inestabilidad hemodinámica, ni signos de dificultad respiratoria o signos neurológicos que requieran seguimiento, paciente a la espera de realización de exámenes de apoyo diagnóstico y a la definición de conducta.3.Se glosa El item con código 19490, descripcion Glucosa (en suero, LCR, otros fluidos) correspondiente a Pertinencia en función a 6.08, por la cantidad: 1, por el valor de 20.700 debido a: Analizando los documentos adjuntos a esta reclamación, encontramos que no son pertinentes los laboratorios glucosa, ya que estos no nos define conducta ni tratamiento.4.Se glosa El item con código 19177, ||Respuesta Glosa: cperez - 18/11/2024| se levanta objeción parcial por 3.65 teniendo en cuenta que se revisa siniestro se confirma ocurrencia en modo, tiempo y lugar, se reitera auditoria integral por concepto de: Se glosa El item con código 38935, descripcion Sala de observación correspondiente a Pertinencia en función a 6.01, por el tiempo correspondiente a 1 dias por el valor de 148.700 debido a: No se reconoce sala de Observación teniendo en cuenta que el paciente no tiene alteraciones significativas en el examen físico ni en los estudios complementarios que justifiquen el servicio de hidratación, más teniendo en cuenta que no presenta inestabilidad hemodinámica, ni signos de dificultad respiratoria o signos neurológicos que requieran seguimiento, paciente a la espera de realización de exámenes de apoyo diagnóstico y a la definición de conducta.3.Se glosa El item con código 19490, descripcion Glucosa (en suero, LCR, otros fluidos) correspondiente a Pertinencia en función a 6.08, por la cantidad: 1, por el valor de 20.700 debido a: Analizando los documentos adjuntos a esta reclamación, encontramos que no son pertinentes los laboratorios glucosa, ya que estos no nos define conducta ni tratamiento.4.Se glosa El item con código 19177, descripcion Calcio colorimétrico correspondiente a Pertinencia en función a 6.08, por la cantidad: 1, por el valor de 29.300 debido a: Analizando los documentos adjuntos a esta reclamación, encontramos que no son pertinentes los laboratorios Calcio ya que estos no nos define conducta ni tratamiento||</t>
  </si>
  <si>
    <t>Se glosa  en función a 8.91, por la cantidad: 1, por el valor de 395.138 debido a: según soportes anexos  el paciente sufre lesiones al resbalar dentro del conjunto cuando el conductor intenta guardar la moto en su casa, situación que no cuenta con cobertura  SOAT.||</t>
  </si>
  <si>
    <t>Se glosa El item  con código 21105, descripcion Pelvis, cadera, articulaciones sacro ilíacas  y coxo femorales correspondiente a Pertinencia en función a 6.08, por la cantidad: 1, por el valor de 76.700 debido a: No se considera pertinente la realización de radiografía de pelvis teniendo en cuenta que el paciente no presenta inestabilidad en la valoración de la pelvis, dolor, deformidad o limitación para la marcha, no tuvo trauma de alta energía o lesiones a este nivel.||Se glosa El item  con código 21201, descripcion Tórax (PA o P A y lateral), reja costal correspondiente a Pertinencia en función a 6.08, por la cantidad: 1, por el valor de 99.300 debido a: No se considera pertinente la realización de radiografía de tórax en un paciente con examen físico normal, sin deterioro respiratorio, ruidos cardíacos y respiratorios normales, sin deformidad ósea.||Se glosa El item  con código 21708, descripcion Columna cervical, dorsal o lumbar (hasta tres espacios) correspondiente a Pertinencia en función a 6.08, por la cantidad: 2, por el valor de 1.286.800 debido a: No se considera pertinente la realización de tomografia de columna ( dorsal  lumbar ) teniendo en cuenta que en la historia clínica no se describen lesiones a este nivel, no hay deformidad, dolor a la palpación, parestesias, disestesias o pérdida de fuerza y la naturaleza del trauma no hace sospechar lesión en esta región.||Se glosa El item  con código 21709, descripcion Columna cervical, dorsal o lumbar (espacio adicional) correspondiente a Pertinencia en función a 6.08, por la cantidad: 2, por el valor de 307.800 debido a: No se considera pertinente la realización de tomografia de columna ( dorsal  lumbar ) teniendo en cuenta que en la historia clínica no se describen lesiones a este nivel, no hay deformidad, dolor a la palpación, parestesias, disestesias o pérdida de fuerza y la naturaleza del trauma no hace sospechar lesión en esta región.||</t>
  </si>
  <si>
    <t>Se glosa  en función a 3.08, por la cantidad: 1, por el valor de 17.425 debido a: Se descuenta el 25 del valor estipulado para la radiografía teniendo en cuenta que no se anexa a la reclamación el respectivo informe escrito del médico especialista radiólogo según lo establecido en el Parágrafo 1, Articulo 23 del Decreto 2423 de 1996.||</t>
  </si>
  <si>
    <t>Se glosa  en función a 3.08, por la cantidad: 1, por el valor de 34.850 debido a: Se descuenta el 25 del valor estipulado para la radiografía teniendo en cuenta que no se anexa a la reclamación el respectivo informe escrito del médico especialista radiólogo según lo establecido en el Parágrafo 1, Articulo 23 del Decreto 2423 de 1996.||</t>
  </si>
  <si>
    <t>Soat</t>
  </si>
  <si>
    <t>Observación Cartera</t>
  </si>
  <si>
    <t>Glosa contestada, se adjunta radicado.</t>
  </si>
  <si>
    <t>Se adjunta radicado.</t>
  </si>
  <si>
    <t>Glosa en trámite de respuesta.</t>
  </si>
  <si>
    <t>Total general</t>
  </si>
  <si>
    <t>Suma de Saldo</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</si>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</sst>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_);_(* \(#,##0.00\);_(* &quot;-&quot;??_);_(@_)"/>
    <numFmt numFmtId="165" formatCode="_-* #,##0_-;\-* #,##0_-;_-* &quot;-&quot;??_-;_-@_-"/>
    <numFmt numFmtId="166" formatCode="_-* #,##0.00\ _$_-;\-* #,##0.00\ _$_-;_-* &quot;-&quot;??\ _$_-;_-@_-"/>
    <numFmt numFmtId="167" formatCode="dd/mm/yyyy"/>
  </numFmts>
  <fonts count="29"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MS Sans Serif"/>
      <family val="2"/>
    </font>
    <font>
      <u/>
      <sz val="11"/>
      <color theme="10"/>
      <name val="Calibri"/>
      <family val="2"/>
      <scheme val="minor"/>
    </font>
    <font>
      <sz val="10"/>
      <color theme="1"/>
      <name val="Arial Narrow"/>
      <family val="2"/>
    </font>
    <font>
      <b/>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9C5700"/>
      <name val="Calibri"/>
      <family val="2"/>
      <scheme val="minor"/>
    </font>
    <font>
      <b/>
      <sz val="11"/>
      <name val="Calibri"/>
      <family val="2"/>
      <scheme val="minor"/>
    </font>
    <font>
      <b/>
      <sz val="10"/>
      <name val="Arial"/>
      <family val="2"/>
    </font>
    <font>
      <b/>
      <sz val="10"/>
      <color theme="1"/>
      <name val="Arial"/>
      <family val="2"/>
    </font>
    <font>
      <sz val="10"/>
      <color theme="1"/>
      <name val="Arial"/>
      <family val="2"/>
    </font>
    <font>
      <sz val="10"/>
      <color indexed="8"/>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39997558519241921"/>
        <bgColor indexed="64"/>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7">
    <xf numFmtId="0" fontId="0" fillId="0" borderId="0"/>
    <xf numFmtId="43" fontId="1" fillId="0" borderId="0" applyFont="0" applyFill="0" applyBorder="0" applyAlignment="0" applyProtection="0"/>
    <xf numFmtId="164" fontId="1" fillId="0" borderId="0" applyFont="0" applyFill="0" applyBorder="0" applyAlignment="0" applyProtection="0"/>
    <xf numFmtId="0" fontId="2" fillId="0" borderId="0"/>
    <xf numFmtId="43" fontId="3" fillId="0" borderId="0" applyFont="0" applyFill="0" applyBorder="0" applyAlignment="0" applyProtection="0"/>
    <xf numFmtId="0" fontId="2" fillId="0" borderId="0"/>
    <xf numFmtId="0" fontId="4" fillId="0" borderId="0"/>
    <xf numFmtId="43" fontId="4" fillId="0" borderId="0" applyFont="0" applyFill="0" applyBorder="0" applyAlignment="0" applyProtection="0"/>
    <xf numFmtId="166" fontId="1" fillId="0" borderId="0" applyFont="0" applyFill="0" applyBorder="0" applyAlignment="0" applyProtection="0"/>
    <xf numFmtId="0" fontId="5" fillId="0" borderId="0" applyNumberFormat="0" applyFill="0" applyBorder="0" applyAlignment="0" applyProtection="0"/>
    <xf numFmtId="43" fontId="6" fillId="0" borderId="0" applyFont="0" applyFill="0" applyBorder="0" applyAlignment="0" applyProtection="0"/>
    <xf numFmtId="164" fontId="1" fillId="0" borderId="0" applyFont="0" applyFill="0" applyBorder="0" applyAlignment="0" applyProtection="0"/>
    <xf numFmtId="0" fontId="6" fillId="0" borderId="0"/>
    <xf numFmtId="43" fontId="1" fillId="0" borderId="0" applyFont="0" applyFill="0" applyBorder="0" applyAlignment="0" applyProtection="0"/>
    <xf numFmtId="0" fontId="8" fillId="0" borderId="0" applyNumberFormat="0" applyFill="0" applyBorder="0" applyAlignment="0" applyProtection="0"/>
    <xf numFmtId="0" fontId="9" fillId="0" borderId="1" applyNumberFormat="0" applyFill="0" applyAlignment="0" applyProtection="0"/>
    <xf numFmtId="0" fontId="10" fillId="0" borderId="2" applyNumberFormat="0" applyFill="0" applyAlignment="0" applyProtection="0"/>
    <xf numFmtId="0" fontId="11" fillId="0" borderId="3"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4" applyNumberFormat="0" applyAlignment="0" applyProtection="0"/>
    <xf numFmtId="0" fontId="16" fillId="6" borderId="5" applyNumberFormat="0" applyAlignment="0" applyProtection="0"/>
    <xf numFmtId="0" fontId="17" fillId="6" borderId="4" applyNumberFormat="0" applyAlignment="0" applyProtection="0"/>
    <xf numFmtId="0" fontId="18" fillId="0" borderId="6" applyNumberFormat="0" applyFill="0" applyAlignment="0" applyProtection="0"/>
    <xf numFmtId="0" fontId="19" fillId="7" borderId="7" applyNumberFormat="0" applyAlignment="0" applyProtection="0"/>
    <xf numFmtId="0" fontId="20" fillId="0" borderId="0" applyNumberFormat="0" applyFill="0" applyBorder="0" applyAlignment="0" applyProtection="0"/>
    <xf numFmtId="0" fontId="1" fillId="8" borderId="8" applyNumberFormat="0" applyFont="0" applyAlignment="0" applyProtection="0"/>
    <xf numFmtId="0" fontId="21" fillId="0" borderId="0" applyNumberFormat="0" applyFill="0" applyBorder="0" applyAlignment="0" applyProtection="0"/>
    <xf numFmtId="0" fontId="7" fillId="0" borderId="9" applyNumberFormat="0" applyFill="0" applyAlignment="0" applyProtection="0"/>
    <xf numFmtId="0" fontId="2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2" fillId="28" borderId="0" applyNumberFormat="0" applyBorder="0" applyAlignment="0" applyProtection="0"/>
    <xf numFmtId="0" fontId="2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2"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3" fillId="4"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0" fontId="1" fillId="0" borderId="0" applyFont="0" applyFill="0" applyBorder="0" applyAlignment="0" applyProtection="0"/>
    <xf numFmtId="0" fontId="28" fillId="0" borderId="0"/>
  </cellStyleXfs>
  <cellXfs count="19">
    <xf numFmtId="0" fontId="0" fillId="0" borderId="0" xfId="0"/>
    <xf numFmtId="0" fontId="2" fillId="0" borderId="0" xfId="0" applyFont="1" applyBorder="1" applyAlignment="1">
      <alignment horizontal="center" vertical="center"/>
    </xf>
    <xf numFmtId="0" fontId="2" fillId="0" borderId="0" xfId="0" applyFont="1" applyBorder="1" applyAlignment="1">
      <alignment vertical="center"/>
    </xf>
    <xf numFmtId="167" fontId="2" fillId="0" borderId="0" xfId="0" applyNumberFormat="1" applyFont="1" applyBorder="1" applyAlignment="1">
      <alignment horizontal="center" vertical="center"/>
    </xf>
    <xf numFmtId="0" fontId="27" fillId="0" borderId="0" xfId="0" applyFont="1" applyBorder="1" applyAlignment="1">
      <alignment horizontal="center" vertical="center"/>
    </xf>
    <xf numFmtId="0" fontId="27" fillId="0" borderId="0" xfId="0" applyFont="1" applyBorder="1" applyAlignment="1">
      <alignment vertical="center"/>
    </xf>
    <xf numFmtId="0" fontId="25" fillId="33" borderId="0" xfId="0" applyFont="1" applyFill="1" applyBorder="1" applyAlignment="1">
      <alignment horizontal="center" vertical="center"/>
    </xf>
    <xf numFmtId="165" fontId="25" fillId="33" borderId="0" xfId="1" applyNumberFormat="1" applyFont="1" applyFill="1" applyBorder="1" applyAlignment="1">
      <alignment horizontal="center" vertical="center"/>
    </xf>
    <xf numFmtId="0" fontId="26" fillId="33" borderId="0" xfId="0" applyFont="1" applyFill="1" applyBorder="1" applyAlignment="1">
      <alignment horizontal="center" vertical="center" wrapText="1"/>
    </xf>
    <xf numFmtId="165" fontId="2" fillId="0" borderId="0" xfId="1" applyNumberFormat="1" applyFont="1" applyBorder="1" applyAlignment="1">
      <alignment horizontal="center" vertical="center"/>
    </xf>
    <xf numFmtId="0" fontId="26" fillId="33" borderId="0" xfId="0" applyFont="1" applyFill="1" applyBorder="1" applyAlignment="1">
      <alignment horizontal="center" vertical="center"/>
    </xf>
    <xf numFmtId="165" fontId="26" fillId="33" borderId="0" xfId="1" applyNumberFormat="1" applyFont="1" applyFill="1" applyBorder="1" applyAlignment="1">
      <alignment vertical="center"/>
    </xf>
    <xf numFmtId="0" fontId="24" fillId="0" borderId="0" xfId="0" applyFont="1" applyFill="1" applyAlignment="1">
      <alignment horizontal="center" vertical="center"/>
    </xf>
    <xf numFmtId="0" fontId="24" fillId="0" borderId="0" xfId="0" applyFont="1" applyFill="1" applyAlignment="1">
      <alignment horizontal="right" vertical="center"/>
    </xf>
    <xf numFmtId="0" fontId="26" fillId="34" borderId="0" xfId="0" applyFont="1" applyFill="1" applyBorder="1" applyAlignment="1">
      <alignment horizontal="center" vertical="center" wrapText="1"/>
    </xf>
    <xf numFmtId="165" fontId="26" fillId="34" borderId="0" xfId="1" applyNumberFormat="1" applyFont="1" applyFill="1" applyBorder="1" applyAlignment="1">
      <alignment vertical="center"/>
    </xf>
    <xf numFmtId="165" fontId="0" fillId="0" borderId="0" xfId="1" applyNumberFormat="1" applyFont="1" applyAlignment="1">
      <alignment vertical="center"/>
    </xf>
    <xf numFmtId="0" fontId="0" fillId="0" borderId="0" xfId="0" pivotButton="1"/>
    <xf numFmtId="165" fontId="0" fillId="0" borderId="0" xfId="1" applyNumberFormat="1" applyFont="1"/>
  </cellXfs>
  <cellStyles count="67">
    <cellStyle name="20% - Énfasis1" xfId="32" builtinId="30" customBuiltin="1"/>
    <cellStyle name="20% - Énfasis2" xfId="36" builtinId="34" customBuiltin="1"/>
    <cellStyle name="20% - Énfasis3" xfId="40" builtinId="38" customBuiltin="1"/>
    <cellStyle name="20% - Énfasis4" xfId="44" builtinId="42" customBuiltin="1"/>
    <cellStyle name="20% - Énfasis5" xfId="48" builtinId="46" customBuiltin="1"/>
    <cellStyle name="20% - Énfasis6" xfId="52" builtinId="50" customBuiltin="1"/>
    <cellStyle name="40% - Énfasis1" xfId="33" builtinId="31" customBuiltin="1"/>
    <cellStyle name="40% - Énfasis2" xfId="37" builtinId="35" customBuiltin="1"/>
    <cellStyle name="40% - Énfasis3" xfId="41" builtinId="39" customBuiltin="1"/>
    <cellStyle name="40% - Énfasis4" xfId="45" builtinId="43" customBuiltin="1"/>
    <cellStyle name="40% - Énfasis5" xfId="49" builtinId="47" customBuiltin="1"/>
    <cellStyle name="40% - Énfasis6" xfId="53" builtinId="51" customBuiltin="1"/>
    <cellStyle name="60% - Énfasis1" xfId="34" builtinId="32" customBuiltin="1"/>
    <cellStyle name="60% - Énfasis1 2" xfId="58"/>
    <cellStyle name="60% - Énfasis2" xfId="38" builtinId="36" customBuiltin="1"/>
    <cellStyle name="60% - Énfasis2 2" xfId="59"/>
    <cellStyle name="60% - Énfasis3" xfId="42" builtinId="40" customBuiltin="1"/>
    <cellStyle name="60% - Énfasis3 2" xfId="60"/>
    <cellStyle name="60% - Énfasis4" xfId="46" builtinId="44" customBuiltin="1"/>
    <cellStyle name="60% - Énfasis4 2" xfId="61"/>
    <cellStyle name="60% - Énfasis5" xfId="50" builtinId="48" customBuiltin="1"/>
    <cellStyle name="60% - Énfasis5 2" xfId="62"/>
    <cellStyle name="60% - Énfasis6" xfId="54" builtinId="52" customBuiltin="1"/>
    <cellStyle name="60% - Énfasis6 2" xfId="63"/>
    <cellStyle name="Bueno" xfId="19" builtinId="26" customBuiltin="1"/>
    <cellStyle name="Cálculo" xfId="24" builtinId="22" customBuiltin="1"/>
    <cellStyle name="Celda de comprobación" xfId="26" builtinId="23" customBuiltin="1"/>
    <cellStyle name="Celda vinculada" xfId="25" builtinId="24" customBuiltin="1"/>
    <cellStyle name="Encabezado 1" xfId="15" builtinId="16" customBuiltin="1"/>
    <cellStyle name="Encabezado 4" xfId="18" builtinId="19" customBuiltin="1"/>
    <cellStyle name="Énfasis1" xfId="31" builtinId="29" customBuiltin="1"/>
    <cellStyle name="Énfasis2" xfId="35" builtinId="33" customBuiltin="1"/>
    <cellStyle name="Énfasis3" xfId="39" builtinId="37" customBuiltin="1"/>
    <cellStyle name="Énfasis4" xfId="43" builtinId="41" customBuiltin="1"/>
    <cellStyle name="Énfasis5" xfId="47" builtinId="45" customBuiltin="1"/>
    <cellStyle name="Énfasis6" xfId="51" builtinId="49" customBuiltin="1"/>
    <cellStyle name="Entrada" xfId="22" builtinId="20" customBuiltin="1"/>
    <cellStyle name="Hipervínculo 2" xfId="9"/>
    <cellStyle name="Incorrecto" xfId="20" builtinId="27" customBuiltin="1"/>
    <cellStyle name="Millares" xfId="1" builtinId="3"/>
    <cellStyle name="Millares 10" xfId="13"/>
    <cellStyle name="Millares 2" xfId="2"/>
    <cellStyle name="Millares 2 2" xfId="8"/>
    <cellStyle name="Millares 2 2 2" xfId="64"/>
    <cellStyle name="Millares 2 3" xfId="65"/>
    <cellStyle name="Millares 3" xfId="4"/>
    <cellStyle name="Millares 3 22" xfId="10"/>
    <cellStyle name="Millares 4" xfId="7"/>
    <cellStyle name="Millares 5" xfId="11"/>
    <cellStyle name="Millares 6" xfId="55"/>
    <cellStyle name="Millares 7" xfId="56"/>
    <cellStyle name="Neutral" xfId="21" builtinId="28" customBuiltin="1"/>
    <cellStyle name="Neutral 2" xfId="57"/>
    <cellStyle name="Normal" xfId="0" builtinId="0"/>
    <cellStyle name="Normal 2" xfId="3"/>
    <cellStyle name="Normal 2 2" xfId="5"/>
    <cellStyle name="Normal 2 3" xfId="66"/>
    <cellStyle name="Normal 3" xfId="6"/>
    <cellStyle name="Normal 5" xfId="12"/>
    <cellStyle name="Notas" xfId="28" builtinId="10" customBuiltin="1"/>
    <cellStyle name="Salida" xfId="23" builtinId="21" customBuiltin="1"/>
    <cellStyle name="Texto de advertencia" xfId="27" builtinId="11" customBuiltin="1"/>
    <cellStyle name="Texto explicativo" xfId="29" builtinId="53" customBuiltin="1"/>
    <cellStyle name="Título" xfId="14" builtinId="15" customBuiltin="1"/>
    <cellStyle name="Título 2" xfId="16" builtinId="17" customBuiltin="1"/>
    <cellStyle name="Título 3" xfId="17" builtinId="18" customBuiltin="1"/>
    <cellStyle name="Total" xfId="30" builtinId="25" customBuiltin="1"/>
  </cellStyles>
  <dxfs count="9">
    <dxf>
      <numFmt numFmtId="165" formatCode="_-* #,##0_-;\-* #,##0_-;_-* &quot;-&quot;??_-;_-@_-"/>
    </dxf>
    <dxf>
      <numFmt numFmtId="165" formatCode="_-* #,##0_-;\-* #,##0_-;_-* &quot;-&quot;??_-;_-@_-"/>
    </dxf>
    <dxf>
      <numFmt numFmtId="165" formatCode="_-* #,##0_-;\-* #,##0_-;_-* &quot;-&quot;??_-;_-@_-"/>
    </dxf>
    <dxf>
      <numFmt numFmtId="168" formatCode="_-* #,##0.0_-;\-* #,##0.0_-;_-* &quot;-&quot;??_-;_-@_-"/>
    </dxf>
    <dxf>
      <numFmt numFmtId="168" formatCode="_-* #,##0.0_-;\-* #,##0.0_-;_-* &quot;-&quot;??_-;_-@_-"/>
    </dxf>
    <dxf>
      <numFmt numFmtId="168" formatCode="_-* #,##0.0_-;\-* #,##0.0_-;_-* &quot;-&quot;??_-;_-@_-"/>
    </dxf>
    <dxf>
      <numFmt numFmtId="168" formatCode="_-* #,##0.0_-;\-* #,##0.0_-;_-* &quot;-&quot;??_-;_-@_-"/>
    </dxf>
    <dxf>
      <numFmt numFmtId="168" formatCode="_-* #,##0.0_-;\-* #,##0.0_-;_-* &quot;-&quot;??_-;_-@_-"/>
    </dxf>
    <dxf>
      <numFmt numFmtId="168" formatCode="_-* #,##0.0_-;\-* #,##0.0_-;_-* &quot;-&quot;??_-;_-@_-"/>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pivotCacheDefinition" Target="pivotCache/pivotCacheDefinition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355600</xdr:colOff>
      <xdr:row>3</xdr:row>
      <xdr:rowOff>104819</xdr:rowOff>
    </xdr:to>
    <xdr:pic>
      <xdr:nvPicPr>
        <xdr:cNvPr id="2" name="1 Imagen">
          <a:extLst>
            <a:ext uri="{FF2B5EF4-FFF2-40B4-BE49-F238E27FC236}">
              <a16:creationId xmlns:a16="http://schemas.microsoft.com/office/drawing/2014/main" id="{0388B0F5-37AD-495E-B851-628C7ED768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600" y="63501"/>
          <a:ext cx="2844800" cy="6763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Kcartera4/2016%20a%202024%20Ricardo/Gestion%20Ricardo%20T%20SRS/2025/Gestion%2025-01/Obligacion%201%20-%20Gesti&#243;n%20de%20Cobro/3.%20Evidencias%20de%20cruces/Aseguradora%20Solidaria/SUBRED%20SUR%20E.S.E.%20NIT%20900958564%20(%20210223%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diligenciamiento"/>
      <sheetName val="Formato"/>
      <sheetName val="ESTADOS DE CARTERA"/>
      <sheetName val="CODIGOS DE AUDITORIA"/>
      <sheetName val="Formato (2)"/>
      <sheetName val="Preconciliacion"/>
      <sheetName val="Hoja1"/>
      <sheetName val="Certificados de cobertura"/>
    </sheetNames>
    <sheetDataSet>
      <sheetData sheetId="0" refreshError="1"/>
      <sheetData sheetId="1">
        <row r="6">
          <cell r="B6" t="str">
            <v>000009241084</v>
          </cell>
          <cell r="C6">
            <v>9241084</v>
          </cell>
          <cell r="D6">
            <v>30884</v>
          </cell>
          <cell r="E6" t="str">
            <v>VALENCIA RODRIGUEZ DIEGO FERNANDO</v>
          </cell>
          <cell r="F6" t="str">
            <v>CC 1110567108</v>
          </cell>
          <cell r="G6">
            <v>3100015599</v>
          </cell>
          <cell r="H6">
            <v>45642</v>
          </cell>
          <cell r="I6">
            <v>45605</v>
          </cell>
          <cell r="J6">
            <v>151805</v>
          </cell>
          <cell r="K6">
            <v>151805</v>
          </cell>
          <cell r="L6">
            <v>151805</v>
          </cell>
          <cell r="M6" t="str">
            <v>Se glosa  en función a 3.08, por la cantidad: 1, por el valor de 17.425 debido a: Se descuenta el 25 del valor estipulado para la radiografía teniendo en cuenta que no se anexa a la reclamación el respectivo informe escrito del médico especialista radiólogo según lo establecido en el Parágrafo 1, Articulo 23 del Decreto 2423 de 1996.||</v>
          </cell>
          <cell r="N6">
            <v>3</v>
          </cell>
          <cell r="O6" t="str">
            <v>Pendiente de recibir Informacion.</v>
          </cell>
          <cell r="P6" t="str">
            <v>MED</v>
          </cell>
          <cell r="Q6">
            <v>45660</v>
          </cell>
          <cell r="R6">
            <v>134380</v>
          </cell>
          <cell r="S6">
            <v>0</v>
          </cell>
          <cell r="T6">
            <v>0</v>
          </cell>
          <cell r="U6">
            <v>800617430</v>
          </cell>
          <cell r="V6">
            <v>17425</v>
          </cell>
          <cell r="W6">
            <v>0</v>
          </cell>
          <cell r="X6">
            <v>0</v>
          </cell>
          <cell r="Y6">
            <v>0</v>
          </cell>
          <cell r="Z6">
            <v>0</v>
          </cell>
          <cell r="AA6">
            <v>0</v>
          </cell>
          <cell r="AB6">
            <v>17425</v>
          </cell>
        </row>
        <row r="7">
          <cell r="B7" t="str">
            <v>000009245174</v>
          </cell>
          <cell r="C7">
            <v>9245174</v>
          </cell>
          <cell r="D7">
            <v>40809</v>
          </cell>
          <cell r="E7" t="str">
            <v>GRISALES  CARDONA URIEL DE JESUS</v>
          </cell>
          <cell r="F7" t="str">
            <v>CC 10179040</v>
          </cell>
          <cell r="G7">
            <v>3400008944</v>
          </cell>
          <cell r="H7">
            <v>45642</v>
          </cell>
          <cell r="I7">
            <v>45622</v>
          </cell>
          <cell r="J7">
            <v>221505</v>
          </cell>
          <cell r="K7">
            <v>221505</v>
          </cell>
          <cell r="L7">
            <v>221505</v>
          </cell>
          <cell r="M7" t="str">
            <v>Se glosa  en función a 3.08, por la cantidad: 1, por el valor de 34.850 debido a: Se descuenta el 25 del valor estipulado para la radiografía teniendo en cuenta que no se anexa a la reclamación el respectivo informe escrito del médico especialista radiólogo según lo establecido en el Parágrafo 1, Articulo 23 del Decreto 2423 de 1996.||</v>
          </cell>
          <cell r="N7">
            <v>3</v>
          </cell>
          <cell r="O7" t="str">
            <v>Pendiente de recibir Informacion.</v>
          </cell>
          <cell r="P7" t="str">
            <v>MED</v>
          </cell>
          <cell r="Q7">
            <v>45660</v>
          </cell>
          <cell r="R7">
            <v>186655</v>
          </cell>
          <cell r="S7">
            <v>0</v>
          </cell>
          <cell r="T7">
            <v>0</v>
          </cell>
          <cell r="U7">
            <v>800617430</v>
          </cell>
          <cell r="V7">
            <v>34850</v>
          </cell>
          <cell r="W7">
            <v>0</v>
          </cell>
          <cell r="X7">
            <v>0</v>
          </cell>
          <cell r="Y7">
            <v>0</v>
          </cell>
          <cell r="Z7">
            <v>0</v>
          </cell>
          <cell r="AA7">
            <v>0</v>
          </cell>
          <cell r="AB7">
            <v>34850</v>
          </cell>
        </row>
        <row r="8">
          <cell r="B8" t="str">
            <v>000009217701</v>
          </cell>
          <cell r="C8">
            <v>9217701</v>
          </cell>
          <cell r="D8">
            <v>31250</v>
          </cell>
          <cell r="E8" t="str">
            <v>RUEDA NAVARRO DEYANIRA</v>
          </cell>
          <cell r="F8" t="str">
            <v>CC 51697978</v>
          </cell>
          <cell r="G8">
            <v>9950016415</v>
          </cell>
          <cell r="H8">
            <v>45574</v>
          </cell>
          <cell r="I8">
            <v>45564</v>
          </cell>
          <cell r="J8">
            <v>2010535</v>
          </cell>
          <cell r="K8">
            <v>2010535</v>
          </cell>
          <cell r="L8">
            <v>1770600</v>
          </cell>
          <cell r="M8" t="str">
            <v>Se glosa El item  con código 21105, descripcion Pelvis, cadera, articulaciones sacro ilíacas  y coxo femorales correspondiente a Pertinencia en función a 6.08, por la cantidad: 1, por el valor de 76.700 debido a: No se considera pertinente la realización de radiografía de pelvis teniendo en cuenta que el paciente no presenta inestabilidad en la valoración de la pelvis, dolor, deformidad o limitación para la marcha, no tuvo trauma de alta energía o lesiones a este nivel.||Se glosa El item  con código 21201, descripcion Tórax (PA o P A y lateral), reja costal correspondiente a Pertinencia en función a 6.08, por la cantidad: 1, por el valor de 99.300 debido a: No se considera pertinente la realización de radiografía de tórax en un paciente con examen físico normal, sin deterioro respiratorio, ruidos cardíacos y respiratorios normales, sin deformidad ósea.||Se glosa El item  con código 21708, descripcion Columna cervical, dorsal o lumbar (hasta tres espacios) correspondiente a Pertinencia en función a 6.08, por la cantidad: 2, por el valor de 1.286.800 debido a: No se considera pertinente la realización de tomografia de columna ( dorsal  lumbar ) teniendo en cuenta que en la historia clínica no se describen lesiones a este nivel, no hay deformidad, dolor a la palpación, parestesias, disestesias o pérdida de fuerza y la naturaleza del trauma no hace sospechar lesión en esta región.||Se glosa El item  con código 21709, descripcion Columna cervical, dorsal o lumbar (espacio adicional) correspondiente a Pertinencia en función a 6.08, por la cantidad: 2, por el valor de 307.800 debido a: No se considera pertinente la realización de tomografia de columna ( dorsal  lumbar ) teniendo en cuenta que en la historia clínica no se describen lesiones a este nivel, no hay deformidad, dolor a la palpación, parestesias, disestesias o pérdida de fuerza y la naturaleza del trauma no hace sospechar lesión en esta región.||</v>
          </cell>
          <cell r="N8">
            <v>4</v>
          </cell>
          <cell r="O8" t="str">
            <v>Pendiente de recibir Informacion.</v>
          </cell>
          <cell r="P8" t="str">
            <v>MED</v>
          </cell>
          <cell r="Q8">
            <v>45590</v>
          </cell>
          <cell r="R8">
            <v>239935</v>
          </cell>
          <cell r="S8">
            <v>0</v>
          </cell>
          <cell r="T8">
            <v>0</v>
          </cell>
          <cell r="U8">
            <v>800603991</v>
          </cell>
          <cell r="V8">
            <v>1770600</v>
          </cell>
          <cell r="W8">
            <v>0</v>
          </cell>
          <cell r="X8">
            <v>0</v>
          </cell>
          <cell r="Y8">
            <v>0</v>
          </cell>
          <cell r="Z8">
            <v>0</v>
          </cell>
          <cell r="AA8">
            <v>0</v>
          </cell>
          <cell r="AB8">
            <v>1770600</v>
          </cell>
        </row>
        <row r="9">
          <cell r="B9" t="str">
            <v>000009009738</v>
          </cell>
          <cell r="C9">
            <v>9009738</v>
          </cell>
          <cell r="D9">
            <v>35378</v>
          </cell>
          <cell r="E9" t="str">
            <v>BARRETO ALMANZA LUIS ALBERTO</v>
          </cell>
          <cell r="F9" t="str">
            <v>CC 79755538</v>
          </cell>
          <cell r="G9">
            <v>4200023785</v>
          </cell>
          <cell r="H9">
            <v>45426</v>
          </cell>
          <cell r="I9">
            <v>45386</v>
          </cell>
          <cell r="J9">
            <v>450005</v>
          </cell>
          <cell r="K9">
            <v>450005</v>
          </cell>
          <cell r="L9">
            <v>450005</v>
          </cell>
          <cell r="M9" t="str">
            <v>Se glosa  en función a 8.91, por la cantidad: 1, por el valor de 450.005 debido a: en el taller,  se sustenta en la información contenida en la historia clínica que señala el evento ocurre mientras el paciente trabajaba en el taller y se rueda el vehículo y lo lesiona||Respuesta Glosa: cperez - 13/08/2024| Se reitera objeción: Se glosa en función a 8.91, por la cantidad: 1, por el valor de 450.005 debido a: en el taller, se sustenta en la información contenida en la historia clínica que señala el evento ocurre mientras el paciente trabajaba en el taller y se rueda el vehículo y lo lesiona||Respuesta Glosa: cperez - 15/07/2024| Se reitera objeción: Se glosa en función a 8.91, por la cantidad: 1, por el valor de 450.005 debido a: en el taller, se sustenta en la información contenida en la historia clínica que señala el evento ocurre mientras el paciente trabajaba en el taller y se rueda el vehículo y lo lesiona||</v>
          </cell>
          <cell r="N9">
            <v>7</v>
          </cell>
          <cell r="O9" t="str">
            <v>Pendiente de recibir Informacion.</v>
          </cell>
          <cell r="P9" t="str">
            <v>MED</v>
          </cell>
          <cell r="Q9" t="str">
            <v/>
          </cell>
          <cell r="R9">
            <v>0</v>
          </cell>
          <cell r="S9">
            <v>0</v>
          </cell>
          <cell r="T9">
            <v>0</v>
          </cell>
          <cell r="U9">
            <v>0</v>
          </cell>
          <cell r="V9">
            <v>0</v>
          </cell>
          <cell r="W9">
            <v>0</v>
          </cell>
          <cell r="X9">
            <v>0</v>
          </cell>
          <cell r="Y9">
            <v>450005</v>
          </cell>
          <cell r="Z9">
            <v>0</v>
          </cell>
          <cell r="AA9">
            <v>0</v>
          </cell>
          <cell r="AB9">
            <v>0</v>
          </cell>
        </row>
        <row r="10">
          <cell r="B10" t="str">
            <v>000009210655</v>
          </cell>
          <cell r="C10">
            <v>9210655</v>
          </cell>
          <cell r="D10">
            <v>33493</v>
          </cell>
          <cell r="E10" t="str">
            <v>CASALLAS  CARMEN SOFIA</v>
          </cell>
          <cell r="F10" t="str">
            <v>CC 51651291</v>
          </cell>
          <cell r="G10">
            <v>7000021107</v>
          </cell>
          <cell r="H10">
            <v>45574</v>
          </cell>
          <cell r="I10">
            <v>45554</v>
          </cell>
          <cell r="J10">
            <v>395138</v>
          </cell>
          <cell r="K10">
            <v>395138</v>
          </cell>
          <cell r="L10">
            <v>395138</v>
          </cell>
          <cell r="M10" t="str">
            <v>Se glosa  en función a 8.91, por la cantidad: 1, por el valor de 395.138 debido a: según soportes anexos  el paciente sufre lesiones al resbalar dentro del conjunto cuando el conductor intenta guardar la moto en su casa, situación que no cuenta con cobertura  SOAT.||</v>
          </cell>
          <cell r="N10">
            <v>7</v>
          </cell>
          <cell r="O10" t="str">
            <v>Pendiente de recibir Informacion.</v>
          </cell>
          <cell r="P10" t="str">
            <v>MED</v>
          </cell>
          <cell r="Q10" t="str">
            <v/>
          </cell>
          <cell r="R10">
            <v>0</v>
          </cell>
          <cell r="S10">
            <v>0</v>
          </cell>
          <cell r="T10">
            <v>0</v>
          </cell>
          <cell r="U10">
            <v>0</v>
          </cell>
          <cell r="V10">
            <v>0</v>
          </cell>
          <cell r="W10">
            <v>0</v>
          </cell>
          <cell r="X10">
            <v>0</v>
          </cell>
          <cell r="Y10">
            <v>395138</v>
          </cell>
          <cell r="Z10">
            <v>0</v>
          </cell>
          <cell r="AA10">
            <v>0</v>
          </cell>
          <cell r="AB10">
            <v>0</v>
          </cell>
        </row>
        <row r="11">
          <cell r="B11" t="str">
            <v>000009038224</v>
          </cell>
          <cell r="C11">
            <v>9038224</v>
          </cell>
          <cell r="J11">
            <v>1891967</v>
          </cell>
          <cell r="K11">
            <v>1891967</v>
          </cell>
          <cell r="L11">
            <v>1657367</v>
          </cell>
          <cell r="M11" t="str">
            <v>Reclamación correspondiente al ramo APE</v>
          </cell>
          <cell r="N11">
            <v>8</v>
          </cell>
          <cell r="R11">
            <v>0</v>
          </cell>
          <cell r="S11">
            <v>0</v>
          </cell>
          <cell r="T11">
            <v>0</v>
          </cell>
          <cell r="U11">
            <v>0</v>
          </cell>
          <cell r="V11">
            <v>0</v>
          </cell>
          <cell r="W11">
            <v>0</v>
          </cell>
          <cell r="X11">
            <v>0</v>
          </cell>
          <cell r="Y11">
            <v>0</v>
          </cell>
          <cell r="Z11">
            <v>1891967</v>
          </cell>
          <cell r="AA11">
            <v>0</v>
          </cell>
          <cell r="AB11">
            <v>0</v>
          </cell>
        </row>
        <row r="12">
          <cell r="B12" t="str">
            <v>000009157739</v>
          </cell>
          <cell r="C12">
            <v>9157739</v>
          </cell>
          <cell r="J12">
            <v>1801200</v>
          </cell>
          <cell r="K12">
            <v>1801200</v>
          </cell>
          <cell r="L12">
            <v>818350</v>
          </cell>
          <cell r="M12" t="str">
            <v>Reclamación correspondiente al ramo APE</v>
          </cell>
          <cell r="N12">
            <v>8</v>
          </cell>
          <cell r="R12">
            <v>0</v>
          </cell>
          <cell r="S12">
            <v>0</v>
          </cell>
          <cell r="T12">
            <v>0</v>
          </cell>
          <cell r="U12">
            <v>0</v>
          </cell>
          <cell r="V12">
            <v>0</v>
          </cell>
          <cell r="W12">
            <v>0</v>
          </cell>
          <cell r="X12">
            <v>0</v>
          </cell>
          <cell r="Y12">
            <v>0</v>
          </cell>
          <cell r="Z12">
            <v>1801200</v>
          </cell>
          <cell r="AA12">
            <v>0</v>
          </cell>
          <cell r="AB12">
            <v>0</v>
          </cell>
        </row>
        <row r="13">
          <cell r="B13" t="str">
            <v>000009204200</v>
          </cell>
          <cell r="C13">
            <v>9204200</v>
          </cell>
          <cell r="J13">
            <v>81400</v>
          </cell>
          <cell r="K13">
            <v>81400</v>
          </cell>
          <cell r="L13">
            <v>81400</v>
          </cell>
          <cell r="M13" t="str">
            <v>Reclamación correspondiente al ramo APE</v>
          </cell>
          <cell r="N13">
            <v>8</v>
          </cell>
          <cell r="R13">
            <v>0</v>
          </cell>
          <cell r="S13">
            <v>0</v>
          </cell>
          <cell r="T13">
            <v>0</v>
          </cell>
          <cell r="U13">
            <v>0</v>
          </cell>
          <cell r="V13">
            <v>0</v>
          </cell>
          <cell r="W13">
            <v>0</v>
          </cell>
          <cell r="X13">
            <v>0</v>
          </cell>
          <cell r="Y13">
            <v>0</v>
          </cell>
          <cell r="Z13">
            <v>81400</v>
          </cell>
          <cell r="AA13">
            <v>0</v>
          </cell>
          <cell r="AB13">
            <v>0</v>
          </cell>
        </row>
        <row r="14">
          <cell r="B14" t="str">
            <v>000009210933</v>
          </cell>
          <cell r="C14">
            <v>9210933</v>
          </cell>
          <cell r="J14">
            <v>33800</v>
          </cell>
          <cell r="K14">
            <v>33800</v>
          </cell>
          <cell r="L14">
            <v>33800</v>
          </cell>
          <cell r="M14" t="str">
            <v>Reclamación correspondiente al ramo APE</v>
          </cell>
          <cell r="N14">
            <v>8</v>
          </cell>
          <cell r="R14">
            <v>0</v>
          </cell>
          <cell r="S14">
            <v>0</v>
          </cell>
          <cell r="T14">
            <v>0</v>
          </cell>
          <cell r="U14">
            <v>0</v>
          </cell>
          <cell r="V14">
            <v>0</v>
          </cell>
          <cell r="W14">
            <v>0</v>
          </cell>
          <cell r="X14">
            <v>0</v>
          </cell>
          <cell r="Y14">
            <v>0</v>
          </cell>
          <cell r="Z14">
            <v>33800</v>
          </cell>
          <cell r="AA14">
            <v>0</v>
          </cell>
          <cell r="AB14">
            <v>0</v>
          </cell>
        </row>
        <row r="15">
          <cell r="B15" t="str">
            <v>000009212483</v>
          </cell>
          <cell r="C15">
            <v>9212483</v>
          </cell>
          <cell r="J15">
            <v>81400</v>
          </cell>
          <cell r="K15">
            <v>81400</v>
          </cell>
          <cell r="L15">
            <v>81400</v>
          </cell>
          <cell r="M15" t="str">
            <v>Reclamación correspondiente al ramo APE</v>
          </cell>
          <cell r="N15">
            <v>8</v>
          </cell>
          <cell r="R15">
            <v>0</v>
          </cell>
          <cell r="S15">
            <v>0</v>
          </cell>
          <cell r="T15">
            <v>0</v>
          </cell>
          <cell r="U15">
            <v>0</v>
          </cell>
          <cell r="V15">
            <v>0</v>
          </cell>
          <cell r="W15">
            <v>0</v>
          </cell>
          <cell r="X15">
            <v>0</v>
          </cell>
          <cell r="Y15">
            <v>0</v>
          </cell>
          <cell r="Z15">
            <v>81400</v>
          </cell>
          <cell r="AA15">
            <v>0</v>
          </cell>
          <cell r="AB15">
            <v>0</v>
          </cell>
        </row>
        <row r="16">
          <cell r="B16" t="str">
            <v>000009214043</v>
          </cell>
          <cell r="C16">
            <v>9214043</v>
          </cell>
          <cell r="J16">
            <v>69700</v>
          </cell>
          <cell r="K16">
            <v>69700</v>
          </cell>
          <cell r="L16">
            <v>69700</v>
          </cell>
          <cell r="M16" t="str">
            <v>Reclamación correspondiente al ramo APE</v>
          </cell>
          <cell r="N16">
            <v>8</v>
          </cell>
          <cell r="R16">
            <v>0</v>
          </cell>
          <cell r="S16">
            <v>0</v>
          </cell>
          <cell r="T16">
            <v>0</v>
          </cell>
          <cell r="U16">
            <v>0</v>
          </cell>
          <cell r="V16">
            <v>0</v>
          </cell>
          <cell r="W16">
            <v>0</v>
          </cell>
          <cell r="X16">
            <v>0</v>
          </cell>
          <cell r="Y16">
            <v>0</v>
          </cell>
          <cell r="Z16">
            <v>69700</v>
          </cell>
          <cell r="AA16">
            <v>0</v>
          </cell>
          <cell r="AB16">
            <v>0</v>
          </cell>
        </row>
        <row r="17">
          <cell r="B17" t="str">
            <v>000009218363</v>
          </cell>
          <cell r="C17">
            <v>9218363</v>
          </cell>
          <cell r="J17">
            <v>3446115</v>
          </cell>
          <cell r="K17">
            <v>3446115</v>
          </cell>
          <cell r="L17">
            <v>1908400</v>
          </cell>
          <cell r="M17" t="str">
            <v>Reclamación correspondiente al ramo APE</v>
          </cell>
          <cell r="N17">
            <v>8</v>
          </cell>
          <cell r="R17">
            <v>0</v>
          </cell>
          <cell r="S17">
            <v>0</v>
          </cell>
          <cell r="T17">
            <v>0</v>
          </cell>
          <cell r="U17">
            <v>0</v>
          </cell>
          <cell r="V17">
            <v>0</v>
          </cell>
          <cell r="W17">
            <v>0</v>
          </cell>
          <cell r="X17">
            <v>0</v>
          </cell>
          <cell r="Y17">
            <v>0</v>
          </cell>
          <cell r="Z17">
            <v>3446115</v>
          </cell>
          <cell r="AA17">
            <v>0</v>
          </cell>
          <cell r="AB17">
            <v>0</v>
          </cell>
        </row>
        <row r="18">
          <cell r="B18" t="str">
            <v>000009237223</v>
          </cell>
          <cell r="C18">
            <v>9237223</v>
          </cell>
          <cell r="J18">
            <v>807576</v>
          </cell>
          <cell r="K18">
            <v>807576</v>
          </cell>
          <cell r="L18">
            <v>807576</v>
          </cell>
          <cell r="M18" t="str">
            <v>Reclamación correspondiente al ramo APE</v>
          </cell>
          <cell r="N18">
            <v>8</v>
          </cell>
          <cell r="R18">
            <v>0</v>
          </cell>
          <cell r="S18">
            <v>0</v>
          </cell>
          <cell r="T18">
            <v>0</v>
          </cell>
          <cell r="U18">
            <v>0</v>
          </cell>
          <cell r="V18">
            <v>0</v>
          </cell>
          <cell r="W18">
            <v>0</v>
          </cell>
          <cell r="X18">
            <v>0</v>
          </cell>
          <cell r="Y18">
            <v>0</v>
          </cell>
          <cell r="Z18">
            <v>807576</v>
          </cell>
          <cell r="AA18">
            <v>0</v>
          </cell>
          <cell r="AB18">
            <v>0</v>
          </cell>
        </row>
        <row r="19">
          <cell r="B19" t="str">
            <v>000009241780</v>
          </cell>
          <cell r="C19">
            <v>9241780</v>
          </cell>
          <cell r="J19">
            <v>187300</v>
          </cell>
          <cell r="K19">
            <v>187300</v>
          </cell>
          <cell r="L19">
            <v>187300</v>
          </cell>
          <cell r="M19" t="str">
            <v>Reclamación correspondiente al ramo APE</v>
          </cell>
          <cell r="N19">
            <v>8</v>
          </cell>
          <cell r="R19">
            <v>0</v>
          </cell>
          <cell r="S19">
            <v>0</v>
          </cell>
          <cell r="T19">
            <v>0</v>
          </cell>
          <cell r="U19">
            <v>0</v>
          </cell>
          <cell r="V19">
            <v>0</v>
          </cell>
          <cell r="W19">
            <v>0</v>
          </cell>
          <cell r="X19">
            <v>0</v>
          </cell>
          <cell r="Y19">
            <v>0</v>
          </cell>
          <cell r="Z19">
            <v>187300</v>
          </cell>
          <cell r="AA19">
            <v>0</v>
          </cell>
          <cell r="AB19">
            <v>0</v>
          </cell>
        </row>
        <row r="20">
          <cell r="B20" t="str">
            <v>000009256647</v>
          </cell>
          <cell r="C20">
            <v>9256647</v>
          </cell>
          <cell r="J20">
            <v>69700</v>
          </cell>
          <cell r="K20">
            <v>69700</v>
          </cell>
          <cell r="L20">
            <v>69700</v>
          </cell>
          <cell r="M20" t="str">
            <v>Reclamación correspondiente al ramo APE</v>
          </cell>
          <cell r="N20">
            <v>8</v>
          </cell>
          <cell r="R20">
            <v>0</v>
          </cell>
          <cell r="S20">
            <v>0</v>
          </cell>
          <cell r="T20">
            <v>0</v>
          </cell>
          <cell r="U20">
            <v>0</v>
          </cell>
          <cell r="V20">
            <v>0</v>
          </cell>
          <cell r="W20">
            <v>0</v>
          </cell>
          <cell r="X20">
            <v>0</v>
          </cell>
          <cell r="Y20">
            <v>0</v>
          </cell>
          <cell r="Z20">
            <v>69700</v>
          </cell>
          <cell r="AA20">
            <v>0</v>
          </cell>
          <cell r="AB20">
            <v>0</v>
          </cell>
        </row>
        <row r="21">
          <cell r="B21" t="str">
            <v>000008764422</v>
          </cell>
          <cell r="C21">
            <v>8764422</v>
          </cell>
          <cell r="J21">
            <v>887302</v>
          </cell>
          <cell r="K21">
            <v>887302</v>
          </cell>
          <cell r="L21">
            <v>779912</v>
          </cell>
          <cell r="M21" t="str">
            <v>Reclamación sin informacion en el sistema</v>
          </cell>
          <cell r="N21">
            <v>8</v>
          </cell>
          <cell r="R21">
            <v>0</v>
          </cell>
          <cell r="S21">
            <v>0</v>
          </cell>
          <cell r="T21">
            <v>0</v>
          </cell>
          <cell r="U21">
            <v>0</v>
          </cell>
          <cell r="V21">
            <v>0</v>
          </cell>
          <cell r="W21">
            <v>0</v>
          </cell>
          <cell r="X21">
            <v>0</v>
          </cell>
          <cell r="Y21">
            <v>0</v>
          </cell>
          <cell r="Z21">
            <v>887302</v>
          </cell>
          <cell r="AA21">
            <v>0</v>
          </cell>
          <cell r="AB21">
            <v>0</v>
          </cell>
        </row>
        <row r="22">
          <cell r="B22" t="str">
            <v>000009049345</v>
          </cell>
          <cell r="C22">
            <v>9049345</v>
          </cell>
          <cell r="J22">
            <v>278672</v>
          </cell>
          <cell r="K22">
            <v>278672</v>
          </cell>
          <cell r="L22">
            <v>278672</v>
          </cell>
          <cell r="M22" t="str">
            <v>Reclamación sin informacion en el sistema</v>
          </cell>
          <cell r="N22">
            <v>8</v>
          </cell>
          <cell r="R22">
            <v>0</v>
          </cell>
          <cell r="S22">
            <v>0</v>
          </cell>
          <cell r="T22">
            <v>0</v>
          </cell>
          <cell r="U22">
            <v>0</v>
          </cell>
          <cell r="V22">
            <v>0</v>
          </cell>
          <cell r="W22">
            <v>0</v>
          </cell>
          <cell r="X22">
            <v>0</v>
          </cell>
          <cell r="Y22">
            <v>0</v>
          </cell>
          <cell r="Z22">
            <v>278672</v>
          </cell>
          <cell r="AA22">
            <v>0</v>
          </cell>
          <cell r="AB22">
            <v>0</v>
          </cell>
        </row>
        <row r="23">
          <cell r="B23" t="str">
            <v>000009065709</v>
          </cell>
          <cell r="C23">
            <v>9065709</v>
          </cell>
          <cell r="J23">
            <v>81400</v>
          </cell>
          <cell r="K23">
            <v>81400</v>
          </cell>
          <cell r="L23">
            <v>81400</v>
          </cell>
          <cell r="M23" t="str">
            <v>Reclamación sin informacion en el sistema</v>
          </cell>
          <cell r="N23">
            <v>8</v>
          </cell>
          <cell r="R23">
            <v>0</v>
          </cell>
          <cell r="S23">
            <v>0</v>
          </cell>
          <cell r="T23">
            <v>0</v>
          </cell>
          <cell r="U23">
            <v>0</v>
          </cell>
          <cell r="V23">
            <v>0</v>
          </cell>
          <cell r="W23">
            <v>0</v>
          </cell>
          <cell r="X23">
            <v>0</v>
          </cell>
          <cell r="Y23">
            <v>0</v>
          </cell>
          <cell r="Z23">
            <v>81400</v>
          </cell>
          <cell r="AA23">
            <v>0</v>
          </cell>
          <cell r="AB23">
            <v>0</v>
          </cell>
        </row>
        <row r="24">
          <cell r="B24" t="str">
            <v>000009136503</v>
          </cell>
          <cell r="C24">
            <v>9136503</v>
          </cell>
          <cell r="D24">
            <v>40755</v>
          </cell>
          <cell r="E24" t="str">
            <v>PRIETO ARIAS ANA MARCELA</v>
          </cell>
          <cell r="F24" t="str">
            <v>CC 1051066015</v>
          </cell>
          <cell r="G24">
            <v>3400005161</v>
          </cell>
          <cell r="H24">
            <v>45517</v>
          </cell>
          <cell r="I24">
            <v>45489</v>
          </cell>
          <cell r="J24">
            <v>1169344</v>
          </cell>
          <cell r="K24">
            <v>1169344</v>
          </cell>
          <cell r="L24">
            <v>1169344</v>
          </cell>
          <cell r="M24" t="str">
            <v>Se glosa  en función a 3.65, por la cantidad: 1, por el valor de 1.169.344 debido a: La información contenida en Formulario Único de Reclamación por parte de las Instituciones Prestadoras de Servicios de Salud e Historia clínica, en lo referente a los datos del accidente de tránsito, presentan inconsistencias que afectan su veracidad y no permiten verificar la OCURRENCIA DEL HECHO NI LA ACREDITACIÓN DE LA CALIDAD DE VÍCTIMA O DEL BENEFICIARIO, en concordancia con el Artículo 2.6.1.4.3.10 Verificación de requisitos. Modificado por el art. 1, Decreto Nacional 1500 de 2016.Lo mencionado se soporta en la indagación realizada en campo en la cual no fue posible establecer contacto con las personas involucradas en el siniestro, dado que los números telefónicos se encuentran apagados o errados. Información que resulta relevante dentro del proceso de auditoría para así realizar las validaciones pertinentes sobre la atención médica prestada al paciente.2.Se glosa El item con código 38935, descripcion Sala de observación correspondiente a Pertinencia en función a 6.01, por el tiempo correspondiente a 1 dias por el valor de 148.700 debido a: No se reconoce sala de Observación teniendo en cuenta que el paciente no tiene alteraciones significativas en el examen físico ni en los estudios complementarios que justifiquen el servicio de hidratación, más teniendo en cuenta que no presenta inestabilidad hemodinámica, ni signos de dificultad respiratoria o signos neurológicos que requieran seguimiento, paciente a la espera de realización de exámenes de apoyo diagnóstico y a la definición de conducta.3.Se glosa El item con código 19490, descripcion Glucosa (en suero, LCR, otros fluidos) correspondiente a Pertinencia en función a 6.08, por la cantidad: 1, por el valor de 20.700 debido a: Analizando los documentos adjuntos a esta reclamación, encontramos que no son pertinentes los laboratorios glucosa, ya que estos no nos define conducta ni tratamiento.4.Se glosa El item con código 19177, ||Respuesta Glosa: cperez - 18/11/2024| se levanta objeción parcial por 3.65 teniendo en cuenta que se revisa siniestro se confirma ocurrencia en modo, tiempo y lugar, se reitera auditoria integral por concepto de: Se glosa El item con código 38935, descripcion Sala de observación correspondiente a Pertinencia en función a 6.01, por el tiempo correspondiente a 1 dias por el valor de 148.700 debido a: No se reconoce sala de Observación teniendo en cuenta que el paciente no tiene alteraciones significativas en el examen físico ni en los estudios complementarios que justifiquen el servicio de hidratación, más teniendo en cuenta que no presenta inestabilidad hemodinámica, ni signos de dificultad respiratoria o signos neurológicos que requieran seguimiento, paciente a la espera de realización de exámenes de apoyo diagnóstico y a la definición de conducta.3.Se glosa El item con código 19490, descripcion Glucosa (en suero, LCR, otros fluidos) correspondiente a Pertinencia en función a 6.08, por la cantidad: 1, por el valor de 20.700 debido a: Analizando los documentos adjuntos a esta reclamación, encontramos que no son pertinentes los laboratorios glucosa, ya que estos no nos define conducta ni tratamiento.4.Se glosa El item con código 19177, descripcion Calcio colorimétrico correspondiente a Pertinencia en función a 6.08, por la cantidad: 1, por el valor de 29.300 debido a: Analizando los documentos adjuntos a esta reclamación, encontramos que no son pertinentes los laboratorios Calcio ya que estos no nos define conducta ni tratamiento||</v>
          </cell>
          <cell r="N24">
            <v>14.3</v>
          </cell>
          <cell r="O24" t="str">
            <v>Pendiente de recibir Informacion.</v>
          </cell>
          <cell r="P24" t="str">
            <v>MED</v>
          </cell>
          <cell r="Q24" t="str">
            <v/>
          </cell>
          <cell r="R24">
            <v>0</v>
          </cell>
          <cell r="S24">
            <v>0</v>
          </cell>
          <cell r="T24">
            <v>0</v>
          </cell>
          <cell r="U24">
            <v>0</v>
          </cell>
          <cell r="V24">
            <v>0</v>
          </cell>
          <cell r="W24">
            <v>1169344</v>
          </cell>
          <cell r="X24">
            <v>0</v>
          </cell>
          <cell r="Y24">
            <v>0</v>
          </cell>
          <cell r="Z24">
            <v>0</v>
          </cell>
          <cell r="AA24">
            <v>0</v>
          </cell>
          <cell r="AB24">
            <v>1169344</v>
          </cell>
        </row>
        <row r="25">
          <cell r="B25" t="str">
            <v>000009117032</v>
          </cell>
          <cell r="C25">
            <v>9117032</v>
          </cell>
          <cell r="D25">
            <v>31187</v>
          </cell>
          <cell r="E25" t="str">
            <v>MARTINEZ OCAÑO THIAGO JOEL</v>
          </cell>
          <cell r="F25" t="str">
            <v>RC 1243764690</v>
          </cell>
          <cell r="G25">
            <v>9950017569</v>
          </cell>
          <cell r="H25">
            <v>45516</v>
          </cell>
          <cell r="I25">
            <v>45474</v>
          </cell>
          <cell r="J25">
            <v>1145911</v>
          </cell>
          <cell r="K25">
            <v>1145911</v>
          </cell>
          <cell r="L25">
            <v>116700</v>
          </cell>
          <cell r="M25" t="str">
            <v>Se glosa la factura con el rubro Soportes en función a 3.351, por la cantidad: 1, por el valor de 1.145.911 debido a: Formulario Único de Reclamación por parte de las Instituciones Prestadoras de Servicios de Salud con inconsistencia en campo III,  no se evidencia descripción del evento.2.Se glosa El item con código 38925, descripcion Sala de observación correspondiente a Pertinencia en función a 6.01, por el tiempo correspondiente a 1 dias por el valor de 116.700 debido a: No se reconoce sala de Observación teniendo en cuenta que el paciente no tiene alteraciones significativas en el examen físico ni en los estudios complementarios que justifiquen el servicio de hidratación, más teniendo en cuenta que no presenta inestabilidad hemodinámica, ni signos de dificultad respiratoria o signos neurológicos que requieran seguimiento, paciente a la espera de realización de exámenes de apoyo diagnóstico y a la definición de conducta||Respuesta Glosa: cperez - 18/11/2024| se levanta glosa parcial teniendo en cuenta que IPS adjunta soporte requerido, se reitera auditoria integral: Formulario Único de Reclamación por parte de las Instituciones Prestadoras de Servicios de Salud con inconsistencia en campo III, no se evidencia descripción del evento. Se glosa El item con código 38925, descripcion Sala de observación correspondiente a Pertinencia en función a 6.01, por el tiempo correspondiente a 1 dias por el valor de 116.700 debido a: No se reconoce sala de Observación teniendo en cuenta que el paciente no tiene alteraciones significativas en el examen físico ni en los estudios complementarios que justifiquen el servicio de hidratación, más teniendo en cuenta que no presenta inestabilidad hemodinámica, ni signos de dificultad respiratoria o signos neurológicos que requieran seguimiento, paciente a la espera de realización de exámenes de apoyo diagnóstico y a la definición de conducta||</v>
          </cell>
          <cell r="N25">
            <v>14.4</v>
          </cell>
          <cell r="O25" t="str">
            <v>Pendiente de recibir Informacion.</v>
          </cell>
          <cell r="P25" t="str">
            <v>MED</v>
          </cell>
          <cell r="Q25">
            <v>45617</v>
          </cell>
          <cell r="R25">
            <v>1029211</v>
          </cell>
          <cell r="S25">
            <v>0</v>
          </cell>
          <cell r="T25">
            <v>0</v>
          </cell>
          <cell r="U25">
            <v>800609167</v>
          </cell>
          <cell r="V25">
            <v>0</v>
          </cell>
          <cell r="W25">
            <v>116700</v>
          </cell>
          <cell r="X25">
            <v>0</v>
          </cell>
          <cell r="Y25">
            <v>0</v>
          </cell>
          <cell r="Z25">
            <v>0</v>
          </cell>
          <cell r="AA25">
            <v>0</v>
          </cell>
          <cell r="AB25">
            <v>116700</v>
          </cell>
        </row>
      </sheetData>
      <sheetData sheetId="2" refreshError="1"/>
      <sheetData sheetId="3" refreshError="1"/>
      <sheetData sheetId="4" refreshError="1"/>
      <sheetData sheetId="5" refreshError="1"/>
      <sheetData sheetId="6" refreshError="1"/>
      <sheetData sheetId="7"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MUCAR04" refreshedDate="45681.72992662037" createdVersion="6" refreshedVersion="6" minRefreshableVersion="3" recordCount="19">
  <cacheSource type="worksheet">
    <worksheetSource ref="A5:R24" sheet="24-12"/>
  </cacheSource>
  <cacheFields count="18">
    <cacheField name="N. Factura" numFmtId="0">
      <sharedItems/>
    </cacheField>
    <cacheField name="Regimen" numFmtId="0">
      <sharedItems/>
    </cacheField>
    <cacheField name="Nit" numFmtId="0">
      <sharedItems containsSemiMixedTypes="0" containsString="0" containsNumber="1" containsInteger="1" minValue="860524654" maxValue="860524654"/>
    </cacheField>
    <cacheField name="Nombre Tercero" numFmtId="0">
      <sharedItems/>
    </cacheField>
    <cacheField name="N. Radicado" numFmtId="0">
      <sharedItems containsSemiMixedTypes="0" containsString="0" containsNumber="1" containsInteger="1" minValue="680466" maxValue="684373"/>
    </cacheField>
    <cacheField name="Fecha Factura" numFmtId="167">
      <sharedItems containsSemiMixedTypes="0" containsNonDate="0" containsDate="1" containsString="0" minDate="2023-09-13T00:00:00" maxDate="2024-11-27T00:00:00"/>
    </cacheField>
    <cacheField name="Fecha Radicado" numFmtId="167">
      <sharedItems containsSemiMixedTypes="0" containsNonDate="0" containsDate="1" containsString="0" minDate="2023-10-10T00:00:00" maxDate="2024-12-17T00:00:00"/>
    </cacheField>
    <cacheField name="Estado Cierre" numFmtId="0">
      <sharedItems/>
    </cacheField>
    <cacheField name="Facturado" numFmtId="165">
      <sharedItems containsSemiMixedTypes="0" containsString="0" containsNumber="1" containsInteger="1" minValue="33800" maxValue="3446115"/>
    </cacheField>
    <cacheField name="Notas Credito" numFmtId="165">
      <sharedItems containsSemiMixedTypes="0" containsString="0" containsNumber="1" containsInteger="1" minValue="0" maxValue="234600"/>
    </cacheField>
    <cacheField name="Traslados" numFmtId="165">
      <sharedItems containsSemiMixedTypes="0" containsString="0" containsNumber="1" containsInteger="1" minValue="0" maxValue="1537715"/>
    </cacheField>
    <cacheField name="Saldo" numFmtId="165">
      <sharedItems containsSemiMixedTypes="0" containsString="0" containsNumber="1" containsInteger="1" minValue="33800" maxValue="1908400"/>
    </cacheField>
    <cacheField name="Edad" numFmtId="0">
      <sharedItems/>
    </cacheField>
    <cacheField name="Respuesta Objecion 1" numFmtId="0">
      <sharedItems containsBlank="1"/>
    </cacheField>
    <cacheField name="Respuesta Objecion 2" numFmtId="0">
      <sharedItems containsBlank="1"/>
    </cacheField>
    <cacheField name="Estado ERP" numFmtId="0">
      <sharedItems count="9" longText="1">
        <s v="Reclamación correspondiente al ramo APE"/>
        <s v="Se glosa  en función a 8.91, por la cantidad: 1, por el valor de 450.005 debido a: en el taller,  se sustenta en la información contenida en la historia clínica que señala el evento ocurre mientras el paciente trabajaba en el taller y se rueda el vehículo y lo lesiona||Respuesta Glosa: cperez - 13/08/2024| Se reitera objeción: Se glosa en función a 8.91, por la cantidad: 1, por el valor de 450.005 debido a: en el taller, se sustenta en la información contenida en la historia clínica que señala el evento ocurre mientras el paciente trabajaba en el taller y se rueda el vehículo y lo lesiona||Respuesta Glosa: cperez - 15/07/2024| Se reitera objeción: Se glosa en función a 8.91, por la cantidad: 1, por el valor de 450.005 debido a: en el taller, se sustenta en la información contenida en la historia clínica que señala el evento ocurre mientras el paciente trabajaba en el taller y se rueda el vehículo y lo lesiona||"/>
        <s v="Reclamación sin informacion en el sistema"/>
        <s v="Se glosa la factura con el rubro Soportes en función a 3.351, por la cantidad: 1, por el valor de 1.145.911 debido a: Formulario Único de Reclamación por parte de las Instituciones Prestadoras de Servicios de Salud con inconsistencia en campo III,  no se evidencia descripción del evento.2.Se glosa El item con código 38925, descripcion Sala de observación correspondiente a Pertinencia en función a 6.01, por el tiempo correspondiente a 1 dias por el valor de 116.700 debido a: No se reconoce sala de Observación teniendo en cuenta que el paciente no tiene alteraciones significativas en el examen físico ni en los estudios complementarios que justifiquen el servicio de hidratación, más teniendo en cuenta que no presenta inestabilidad hemodinámica, ni signos de dificultad respiratoria o signos neurológicos que requieran seguimiento, paciente a la espera de realización de exámenes de apoyo diagnóstico y a la definición de conducta||Respuesta Glosa: cperez - 18/11/2024| se levanta glosa parcial teniendo en cuenta que IPS adjunta soporte requerido, se reitera auditoria integral: Formulario Único de Reclamación por parte de las Instituciones Prestadoras de Servicios de Salud con inconsistencia en campo III, no se evidencia descripción del evento. Se glosa El item con código 38925, descripcion Sala de observación correspondiente a Pertinencia en función a 6.01, por el tiempo correspondiente a 1 dias por el valor de 116.700 debido a: No se reconoce sala de Observación teniendo en cuenta que el paciente no tiene alteraciones significativas en el examen físico ni en los estudios complementarios que justifiquen el servicio de hidratación, más teniendo en cuenta que no presenta inestabilidad hemodinámica, ni signos de dificultad respiratoria o signos neurológicos que requieran seguimiento, paciente a la espera de realización de exámenes de apoyo diagnóstico y a la definición de conducta||"/>
        <s v="Se glosa  en función a 3.65, por la cantidad: 1, por el valor de 1.169.344 debido a: La información contenida en Formulario Único de Reclamación por parte de las Instituciones Prestadoras de Servicios de Salud e Historia clínica, en lo referente a los datos del accidente de tránsito, presentan inconsistencias que afectan su veracidad y no permiten verificar la OCURRENCIA DEL HECHO NI LA ACREDITACIÓN DE LA CALIDAD DE VÍCTIMA O DEL BENEFICIARIO, en concordancia con el Artículo 2.6.1.4.3.10 Verificación de requisitos. Modificado por el art. 1, Decreto Nacional 1500 de 2016.Lo mencionado se soporta en la indagación realizada en campo en la cual no fue posible establecer contacto con las personas involucradas en el siniestro, dado que los números telefónicos se encuentran apagados o errados. Información que resulta relevante dentro del proceso de auditoría para así realizar las validaciones pertinentes sobre la atención médica prestada al paciente.2.Se glosa El item con código 38935, descripcion Sala de observación correspondiente a Pertinencia en función a 6.01, por el tiempo correspondiente a 1 dias por el valor de 148.700 debido a: No se reconoce sala de Observación teniendo en cuenta que el paciente no tiene alteraciones significativas en el examen físico ni en los estudios complementarios que justifiquen el servicio de hidratación, más teniendo en cuenta que no presenta inestabilidad hemodinámica, ni signos de dificultad respiratoria o signos neurológicos que requieran seguimiento, paciente a la espera de realización de exámenes de apoyo diagnóstico y a la definición de conducta.3.Se glosa El item con código 19490, descripcion Glucosa (en suero, LCR, otros fluidos) correspondiente a Pertinencia en función a 6.08, por la cantidad: 1, por el valor de 20.700 debido a: Analizando los documentos adjuntos a esta reclamación, encontramos que no son pertinentes los laboratorios glucosa, ya que estos no nos define conducta ni tratamiento.4.Se glosa El item con código 19177, ||Respuesta Glosa: cperez - 18/11/2024| se levanta objeción parcial por 3.65 teniendo en cuenta que se revisa siniestro se confirma ocurrencia en modo, tiempo y lugar, se reitera auditoria integral por concepto de: Se glosa El item con código 38935, descripcion Sala de observación correspondiente a Pertinencia en función a 6.01, por el tiempo correspondiente a 1 dias por el valor de 148.700 debido a: No se reconoce sala de Observación teniendo en cuenta que el paciente no tiene alteraciones significativas en el examen físico ni en los estudios complementarios que justifiquen el servicio de hidratación, más teniendo en cuenta que no presenta inestabilidad hemodinámica, ni signos de dificultad respiratoria o signos neurológicos que requieran seguimiento, paciente a la espera de realización de exámenes de apoyo diagnóstico y a la definición de conducta.3.Se glosa El item con código 19490, descripcion Glucosa (en suero, LCR, otros fluidos) correspondiente a Pertinencia en función a 6.08, por la cantidad: 1, por el valor de 20.700 debido a: Analizando los documentos adjuntos a esta reclamación, encontramos que no son pertinentes los laboratorios glucosa, ya que estos no nos define conducta ni tratamiento.4.Se glosa El item con código 19177, descripcion Calcio colorimétrico correspondiente a Pertinencia en función a 6.08, por la cantidad: 1, por el valor de 29.300 debido a: Analizando los documentos adjuntos a esta reclamación, encontramos que no son pertinentes los laboratorios Calcio ya que estos no nos define conducta ni tratamiento||"/>
        <s v="Se glosa  en función a 8.91, por la cantidad: 1, por el valor de 395.138 debido a: según soportes anexos  el paciente sufre lesiones al resbalar dentro del conjunto cuando el conductor intenta guardar la moto en su casa, situación que no cuenta con cobertura  SOAT.||"/>
        <s v="Se glosa El item  con código 21105, descripcion Pelvis, cadera, articulaciones sacro ilíacas  y coxo femorales correspondiente a Pertinencia en función a 6.08, por la cantidad: 1, por el valor de 76.700 debido a: No se considera pertinente la realización de radiografía de pelvis teniendo en cuenta que el paciente no presenta inestabilidad en la valoración de la pelvis, dolor, deformidad o limitación para la marcha, no tuvo trauma de alta energía o lesiones a este nivel.||Se glosa El item  con código 21201, descripcion Tórax (PA o P A y lateral), reja costal correspondiente a Pertinencia en función a 6.08, por la cantidad: 1, por el valor de 99.300 debido a: No se considera pertinente la realización de radiografía de tórax en un paciente con examen físico normal, sin deterioro respiratorio, ruidos cardíacos y respiratorios normales, sin deformidad ósea.||Se glosa El item  con código 21708, descripcion Columna cervical, dorsal o lumbar (hasta tres espacios) correspondiente a Pertinencia en función a 6.08, por la cantidad: 2, por el valor de 1.286.800 debido a: No se considera pertinente la realización de tomografia de columna ( dorsal  lumbar ) teniendo en cuenta que en la historia clínica no se describen lesiones a este nivel, no hay deformidad, dolor a la palpación, parestesias, disestesias o pérdida de fuerza y la naturaleza del trauma no hace sospechar lesión en esta región.||Se glosa El item  con código 21709, descripcion Columna cervical, dorsal o lumbar (espacio adicional) correspondiente a Pertinencia en función a 6.08, por la cantidad: 2, por el valor de 307.800 debido a: No se considera pertinente la realización de tomografia de columna ( dorsal  lumbar ) teniendo en cuenta que en la historia clínica no se describen lesiones a este nivel, no hay deformidad, dolor a la palpación, parestesias, disestesias o pérdida de fuerza y la naturaleza del trauma no hace sospechar lesión en esta región.||"/>
        <s v="Se glosa  en función a 3.08, por la cantidad: 1, por el valor de 17.425 debido a: Se descuenta el 25 del valor estipulado para la radiografía teniendo en cuenta que no se anexa a la reclamación el respectivo informe escrito del médico especialista radiólogo según lo establecido en el Parágrafo 1, Articulo 23 del Decreto 2423 de 1996.||"/>
        <s v="Se glosa  en función a 3.08, por la cantidad: 1, por el valor de 34.850 debido a: Se descuenta el 25 del valor estipulado para la radiografía teniendo en cuenta que no se anexa a la reclamación el respectivo informe escrito del médico especialista radiólogo según lo establecido en el Parágrafo 1, Articulo 23 del Decreto 2423 de 1996.||"/>
      </sharedItems>
    </cacheField>
    <cacheField name="Saldo ERP" numFmtId="165">
      <sharedItems containsSemiMixedTypes="0" containsString="0" containsNumber="1" containsInteger="1" minValue="0" maxValue="1770600"/>
    </cacheField>
    <cacheField name="Observación Cartera" numFmtId="0">
      <sharedItems count="3">
        <s v="Se adjunta radicado."/>
        <s v="Glosa contestada, se adjunta radicado."/>
        <s v="Glosa en trámite de respuesta."/>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9">
  <r>
    <s v="000008764422"/>
    <s v="Polizas"/>
    <n v="860524654"/>
    <s v="ASEGURADORA SOLIDARIA DE COLOMBIA ENTIDAD COOPERATIVA   "/>
    <n v="680466"/>
    <d v="2023-09-13T00:00:00"/>
    <d v="2023-10-10T00:00:00"/>
    <s v="LIBRE PARA PAGO SIN OBJECIONES A LA FECHA"/>
    <n v="887302"/>
    <n v="0"/>
    <n v="107390"/>
    <n v="779912"/>
    <s v="6. Mayor a 361 días"/>
    <m/>
    <m/>
    <x v="0"/>
    <n v="0"/>
    <x v="0"/>
  </r>
  <r>
    <s v="000009009738"/>
    <s v="Soat"/>
    <n v="860524654"/>
    <s v="ASEGURADORA SOLIDARIA DE COLOMBIA ENTIDAD COOPERATIVA   "/>
    <n v="682365"/>
    <d v="2024-04-05T00:00:00"/>
    <d v="2024-05-14T00:00:00"/>
    <s v="EN GLOSA U OTRO ESTADO"/>
    <n v="450005"/>
    <n v="0"/>
    <n v="0"/>
    <n v="450005"/>
    <s v="5. De 181 a 360 días"/>
    <s v="GL-01570-24"/>
    <s v="GL-01744-24"/>
    <x v="1"/>
    <n v="0"/>
    <x v="1"/>
  </r>
  <r>
    <s v="000009038224"/>
    <s v="Polizas"/>
    <n v="860524654"/>
    <s v="ASEGURADORA SOLIDARIA DE COLOMBIA ENTIDAD COOPERATIVA   "/>
    <n v="682485"/>
    <d v="2024-04-26T00:00:00"/>
    <d v="2024-05-15T00:00:00"/>
    <s v="EN GLOSA U OTRO ESTADO"/>
    <n v="1891967"/>
    <n v="234600"/>
    <n v="0"/>
    <n v="1657367"/>
    <s v="5. De 181 a 360 días"/>
    <s v="GL-01629-24"/>
    <s v="GL-02156-24"/>
    <x v="0"/>
    <n v="0"/>
    <x v="1"/>
  </r>
  <r>
    <s v="000009049345"/>
    <s v="Soat"/>
    <n v="860524654"/>
    <s v="ASEGURADORA SOLIDARIA DE COLOMBIA ENTIDAD COOPERATIVA   "/>
    <n v="682611"/>
    <d v="2024-05-09T00:00:00"/>
    <d v="2024-06-13T00:00:00"/>
    <s v="LIBRE PARA PAGO SIN OBJECIONES A LA FECHA"/>
    <n v="278672"/>
    <n v="0"/>
    <n v="0"/>
    <n v="278672"/>
    <s v="5. De 181 a 360 días"/>
    <m/>
    <m/>
    <x v="2"/>
    <n v="0"/>
    <x v="0"/>
  </r>
  <r>
    <s v="000009065709"/>
    <s v="Polizas"/>
    <n v="860524654"/>
    <s v="ASEGURADORA SOLIDARIA DE COLOMBIA ENTIDAD COOPERATIVA   "/>
    <n v="682688"/>
    <d v="2024-05-22T00:00:00"/>
    <d v="2024-06-12T00:00:00"/>
    <s v="LIBRE PARA PAGO SIN OBJECIONES A LA FECHA"/>
    <n v="81400"/>
    <n v="0"/>
    <n v="0"/>
    <n v="81400"/>
    <s v="5. De 181 a 360 días"/>
    <m/>
    <m/>
    <x v="0"/>
    <n v="0"/>
    <x v="0"/>
  </r>
  <r>
    <s v="000009117032"/>
    <s v="Soat"/>
    <n v="860524654"/>
    <s v="ASEGURADORA SOLIDARIA DE COLOMBIA ENTIDAD COOPERATIVA   "/>
    <n v="683134"/>
    <d v="2024-07-02T00:00:00"/>
    <d v="2024-08-12T00:00:00"/>
    <s v="EN GLOSA U OTRO ESTADO"/>
    <n v="1145911"/>
    <n v="0"/>
    <n v="1029211"/>
    <n v="116700"/>
    <s v="4. De 91 a 180 días"/>
    <s v="GL-02642-24"/>
    <m/>
    <x v="3"/>
    <n v="116700"/>
    <x v="1"/>
  </r>
  <r>
    <s v="000009136503"/>
    <s v="Soat"/>
    <n v="860524654"/>
    <s v="ASEGURADORA SOLIDARIA DE COLOMBIA ENTIDAD COOPERATIVA   "/>
    <n v="683138"/>
    <d v="2024-07-18T00:00:00"/>
    <d v="2024-08-13T00:00:00"/>
    <s v="EN GLOSA U OTRO ESTADO"/>
    <n v="1169344"/>
    <n v="0"/>
    <n v="0"/>
    <n v="1169344"/>
    <s v="4. De 91 a 180 días"/>
    <s v="GL-02675-24"/>
    <m/>
    <x v="4"/>
    <n v="1169344"/>
    <x v="1"/>
  </r>
  <r>
    <s v="000009157739"/>
    <s v="Polizas"/>
    <n v="860524654"/>
    <s v="ASEGURADORA SOLIDARIA DE COLOMBIA ENTIDAD COOPERATIVA   "/>
    <n v="683405"/>
    <d v="2024-08-01T00:00:00"/>
    <d v="2024-09-10T00:00:00"/>
    <s v="EN GLOSA U OTRO ESTADO"/>
    <n v="1801200"/>
    <n v="0"/>
    <n v="982850"/>
    <n v="818350"/>
    <s v="4. De 91 a 180 días"/>
    <s v="GL-02674-24"/>
    <m/>
    <x v="0"/>
    <n v="0"/>
    <x v="1"/>
  </r>
  <r>
    <s v="000009204200"/>
    <s v="Polizas"/>
    <n v="860524654"/>
    <s v="ASEGURADORA SOLIDARIA DE COLOMBIA ENTIDAD COOPERATIVA   "/>
    <n v="683685"/>
    <d v="2024-09-11T00:00:00"/>
    <d v="2024-10-07T00:00:00"/>
    <s v="LIBRE PARA PAGO SIN OBJECIONES A LA FECHA"/>
    <n v="81400"/>
    <n v="0"/>
    <n v="0"/>
    <n v="81400"/>
    <s v="3. De 61 a 90 días"/>
    <m/>
    <m/>
    <x v="0"/>
    <n v="0"/>
    <x v="0"/>
  </r>
  <r>
    <s v="000009210933"/>
    <s v="Polizas"/>
    <n v="860524654"/>
    <s v="ASEGURADORA SOLIDARIA DE COLOMBIA ENTIDAD COOPERATIVA   "/>
    <n v="683685"/>
    <d v="2024-09-20T00:00:00"/>
    <d v="2024-10-07T00:00:00"/>
    <s v="LIBRE PARA PAGO SIN OBJECIONES A LA FECHA"/>
    <n v="33800"/>
    <n v="0"/>
    <n v="0"/>
    <n v="33800"/>
    <s v="3. De 61 a 90 días"/>
    <m/>
    <m/>
    <x v="0"/>
    <n v="0"/>
    <x v="0"/>
  </r>
  <r>
    <s v="000009210655"/>
    <s v="Soat"/>
    <n v="860524654"/>
    <s v="ASEGURADORA SOLIDARIA DE COLOMBIA ENTIDAD COOPERATIVA   "/>
    <n v="683884"/>
    <d v="2024-09-20T00:00:00"/>
    <d v="2024-10-09T00:00:00"/>
    <s v="LIBRE PARA PAGO SIN OBJECIONES A LA FECHA"/>
    <n v="395138"/>
    <n v="0"/>
    <n v="0"/>
    <n v="395138"/>
    <s v="3. De 61 a 90 días"/>
    <m/>
    <m/>
    <x v="5"/>
    <n v="0"/>
    <x v="2"/>
  </r>
  <r>
    <s v="000009212483"/>
    <s v="Polizas"/>
    <n v="860524654"/>
    <s v="ASEGURADORA SOLIDARIA DE COLOMBIA ENTIDAD COOPERATIVA   "/>
    <n v="683685"/>
    <d v="2024-09-23T00:00:00"/>
    <d v="2024-10-07T00:00:00"/>
    <s v="LIBRE PARA PAGO SIN OBJECIONES A LA FECHA"/>
    <n v="81400"/>
    <n v="0"/>
    <n v="0"/>
    <n v="81400"/>
    <s v="3. De 61 a 90 días"/>
    <m/>
    <m/>
    <x v="0"/>
    <n v="0"/>
    <x v="0"/>
  </r>
  <r>
    <s v="000009214043"/>
    <s v="Polizas"/>
    <n v="860524654"/>
    <s v="ASEGURADORA SOLIDARIA DE COLOMBIA ENTIDAD COOPERATIVA   "/>
    <n v="683685"/>
    <d v="2024-09-25T00:00:00"/>
    <d v="2024-10-07T00:00:00"/>
    <s v="LIBRE PARA PAGO SIN OBJECIONES A LA FECHA"/>
    <n v="69700"/>
    <n v="0"/>
    <n v="0"/>
    <n v="69700"/>
    <s v="3. De 61 a 90 días"/>
    <m/>
    <m/>
    <x v="0"/>
    <n v="0"/>
    <x v="0"/>
  </r>
  <r>
    <s v="000009217701"/>
    <s v="Soat"/>
    <n v="860524654"/>
    <s v="ASEGURADORA SOLIDARIA DE COLOMBIA ENTIDAD COOPERATIVA   "/>
    <n v="683813"/>
    <d v="2024-09-30T00:00:00"/>
    <d v="2024-10-09T00:00:00"/>
    <s v="LIBRE PARA PAGO SIN OBJECIONES A LA FECHA"/>
    <n v="2010535"/>
    <n v="0"/>
    <n v="239935"/>
    <n v="1770600"/>
    <s v="3. De 61 a 90 días"/>
    <m/>
    <m/>
    <x v="6"/>
    <n v="1770600"/>
    <x v="2"/>
  </r>
  <r>
    <s v="000009218363"/>
    <s v="Polizas"/>
    <n v="860524654"/>
    <s v="ASEGURADORA SOLIDARIA DE COLOMBIA ENTIDAD COOPERATIVA   "/>
    <n v="684057"/>
    <d v="2024-10-01T00:00:00"/>
    <d v="2024-11-06T00:00:00"/>
    <s v="LIBRE PARA PAGO SIN OBJECIONES A LA FECHA"/>
    <n v="3446115"/>
    <n v="0"/>
    <n v="1537715"/>
    <n v="1908400"/>
    <s v="2. De 31 a 60 días"/>
    <m/>
    <m/>
    <x v="0"/>
    <n v="0"/>
    <x v="0"/>
  </r>
  <r>
    <s v="000009237223"/>
    <s v="Polizas"/>
    <n v="860524654"/>
    <s v="ASEGURADORA SOLIDARIA DE COLOMBIA ENTIDAD COOPERATIVA   "/>
    <n v="684273"/>
    <d v="2024-11-09T00:00:00"/>
    <d v="2024-12-06T00:00:00"/>
    <s v="LIBRE PARA PAGO SIN OBJECIONES A LA FECHA"/>
    <n v="807576"/>
    <n v="0"/>
    <n v="0"/>
    <n v="807576"/>
    <s v="1. De 0 a 30 días"/>
    <m/>
    <m/>
    <x v="0"/>
    <n v="0"/>
    <x v="0"/>
  </r>
  <r>
    <s v="000009241084"/>
    <s v="Soat"/>
    <n v="860524654"/>
    <s v="ASEGURADORA SOLIDARIA DE COLOMBIA ENTIDAD COOPERATIVA   "/>
    <n v="684373"/>
    <d v="2024-11-18T00:00:00"/>
    <d v="2024-12-16T00:00:00"/>
    <s v="LIBRE PARA PAGO SIN OBJECIONES A LA FECHA"/>
    <n v="151805"/>
    <n v="0"/>
    <n v="0"/>
    <n v="151805"/>
    <s v="1. De 0 a 30 días"/>
    <m/>
    <m/>
    <x v="7"/>
    <n v="17425"/>
    <x v="2"/>
  </r>
  <r>
    <s v="000009241780"/>
    <s v="Polizas"/>
    <n v="860524654"/>
    <s v="ASEGURADORA SOLIDARIA DE COLOMBIA ENTIDAD COOPERATIVA   "/>
    <n v="684273"/>
    <d v="2024-11-20T00:00:00"/>
    <d v="2024-12-06T00:00:00"/>
    <s v="LIBRE PARA PAGO SIN OBJECIONES A LA FECHA"/>
    <n v="187300"/>
    <n v="0"/>
    <n v="0"/>
    <n v="187300"/>
    <s v="1. De 0 a 30 días"/>
    <m/>
    <m/>
    <x v="0"/>
    <n v="0"/>
    <x v="0"/>
  </r>
  <r>
    <s v="000009245174"/>
    <s v="Soat"/>
    <n v="860524654"/>
    <s v="ASEGURADORA SOLIDARIA DE COLOMBIA ENTIDAD COOPERATIVA   "/>
    <n v="684373"/>
    <d v="2024-11-26T00:00:00"/>
    <d v="2024-12-16T00:00:00"/>
    <s v="LIBRE PARA PAGO SIN OBJECIONES A LA FECHA"/>
    <n v="221505"/>
    <n v="0"/>
    <n v="0"/>
    <n v="221505"/>
    <s v="1. De 0 a 30 días"/>
    <m/>
    <m/>
    <x v="8"/>
    <n v="34850"/>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4" applyNumberFormats="0" applyBorderFormats="0" applyFontFormats="0" applyPatternFormats="0" applyAlignmentFormats="0" applyWidthHeightFormats="1" dataCaption="Valores" updatedVersion="6" minRefreshableVersion="3" useAutoFormatting="1" itemPrintTitles="1" createdVersion="6" indent="0" compact="0" compactData="0" gridDropZones="1" multipleFieldFilters="0">
  <location ref="A3:B8" firstHeaderRow="2" firstDataRow="2" firstDataCol="1"/>
  <pivotFields count="18">
    <pivotField compact="0" outline="0" showAll="0"/>
    <pivotField compact="0" outline="0" showAll="0"/>
    <pivotField compact="0" outline="0" showAll="0"/>
    <pivotField compact="0" outline="0" showAll="0"/>
    <pivotField compact="0" outline="0" showAll="0"/>
    <pivotField compact="0" numFmtId="167" outline="0" showAll="0"/>
    <pivotField compact="0" numFmtId="167" outline="0" showAll="0"/>
    <pivotField compact="0" outline="0" showAll="0"/>
    <pivotField compact="0" numFmtId="165" outline="0" showAll="0"/>
    <pivotField compact="0" numFmtId="165" outline="0" showAll="0"/>
    <pivotField compact="0" numFmtId="165" outline="0" showAll="0"/>
    <pivotField dataField="1" compact="0" numFmtId="165" outline="0" showAll="0"/>
    <pivotField compact="0" outline="0" showAll="0"/>
    <pivotField compact="0" outline="0" showAll="0"/>
    <pivotField compact="0" outline="0" showAll="0"/>
    <pivotField compact="0" outline="0" showAll="0">
      <items count="10">
        <item x="0"/>
        <item x="2"/>
        <item x="7"/>
        <item x="8"/>
        <item x="4"/>
        <item x="5"/>
        <item x="1"/>
        <item x="6"/>
        <item x="3"/>
        <item t="default"/>
      </items>
    </pivotField>
    <pivotField compact="0" numFmtId="165" outline="0" showAll="0"/>
    <pivotField axis="axisRow" compact="0" outline="0" showAll="0">
      <items count="4">
        <item x="1"/>
        <item x="2"/>
        <item x="0"/>
        <item t="default"/>
      </items>
    </pivotField>
  </pivotFields>
  <rowFields count="1">
    <field x="17"/>
  </rowFields>
  <rowItems count="4">
    <i>
      <x/>
    </i>
    <i>
      <x v="1"/>
    </i>
    <i>
      <x v="2"/>
    </i>
    <i t="grand">
      <x/>
    </i>
  </rowItems>
  <colItems count="1">
    <i/>
  </colItems>
  <dataFields count="1">
    <dataField name="Suma de Saldo" fld="11" baseField="0" baseItem="0" numFmtId="165"/>
  </dataFields>
  <formats count="6">
    <format dxfId="8">
      <pivotArea outline="0" collapsedLevelsAreSubtotals="1" fieldPosition="0"/>
    </format>
    <format dxfId="7">
      <pivotArea type="topRight" dataOnly="0" labelOnly="1" outline="0" fieldPosition="0"/>
    </format>
    <format dxfId="6">
      <pivotArea type="topRight" dataOnly="0" labelOnly="1" outline="0" fieldPosition="0"/>
    </format>
    <format dxfId="2">
      <pivotArea outline="0" collapsedLevelsAreSubtotals="1" fieldPosition="0"/>
    </format>
    <format dxfId="1">
      <pivotArea type="topRight" dataOnly="0" labelOnly="1" outline="0" fieldPosition="0"/>
    </format>
    <format dxfId="0">
      <pivotArea type="topRight" dataOnly="0" labelOnly="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topLeftCell="E1" zoomScale="75" zoomScaleNormal="75" workbookViewId="0">
      <pane ySplit="5" topLeftCell="A6" activePane="bottomLeft" state="frozen"/>
      <selection pane="bottomLeft" activeCell="A6" sqref="A6"/>
    </sheetView>
  </sheetViews>
  <sheetFormatPr baseColWidth="10" defaultColWidth="18.7109375" defaultRowHeight="15" customHeight="1" x14ac:dyDescent="0.25"/>
  <cols>
    <col min="3" max="4" width="18.7109375" customWidth="1"/>
    <col min="6" max="13" width="18.7109375" customWidth="1"/>
    <col min="16" max="17" width="18.7109375" customWidth="1"/>
  </cols>
  <sheetData>
    <row r="1" spans="1:18" ht="15" customHeight="1" x14ac:dyDescent="0.25">
      <c r="A1" s="13" t="s">
        <v>4</v>
      </c>
      <c r="B1" s="13"/>
      <c r="C1" s="13"/>
      <c r="D1" s="13"/>
      <c r="E1" s="13"/>
      <c r="F1" s="13"/>
      <c r="G1" s="13"/>
      <c r="H1" s="13"/>
      <c r="I1" s="13"/>
      <c r="J1" s="13"/>
      <c r="K1" s="13"/>
      <c r="L1" s="13"/>
      <c r="M1" s="13"/>
      <c r="N1" s="13"/>
      <c r="O1" s="13"/>
    </row>
    <row r="2" spans="1:18" ht="15" customHeight="1" x14ac:dyDescent="0.25">
      <c r="A2" s="13" t="s">
        <v>7</v>
      </c>
      <c r="B2" s="13"/>
      <c r="C2" s="13"/>
      <c r="D2" s="13"/>
      <c r="E2" s="13"/>
      <c r="F2" s="13"/>
      <c r="G2" s="13"/>
      <c r="H2" s="13"/>
      <c r="I2" s="13"/>
      <c r="J2" s="13"/>
      <c r="K2" s="13"/>
      <c r="L2" s="13"/>
      <c r="M2" s="13"/>
      <c r="N2" s="13"/>
      <c r="O2" s="13"/>
    </row>
    <row r="3" spans="1:18" ht="15" customHeight="1" x14ac:dyDescent="0.25">
      <c r="A3" s="13" t="s">
        <v>56</v>
      </c>
      <c r="B3" s="13"/>
      <c r="C3" s="13"/>
      <c r="D3" s="13"/>
      <c r="E3" s="13"/>
      <c r="F3" s="13"/>
      <c r="G3" s="13"/>
      <c r="H3" s="13"/>
      <c r="I3" s="13"/>
      <c r="J3" s="13"/>
      <c r="K3" s="13"/>
      <c r="L3" s="13"/>
      <c r="M3" s="13"/>
      <c r="N3" s="13"/>
      <c r="O3" s="13"/>
    </row>
    <row r="4" spans="1:18" ht="15" customHeight="1" x14ac:dyDescent="0.25">
      <c r="A4" s="12"/>
      <c r="B4" s="12"/>
      <c r="C4" s="12"/>
      <c r="D4" s="12"/>
      <c r="E4" s="12"/>
      <c r="F4" s="12"/>
      <c r="G4" s="12"/>
      <c r="H4" s="12"/>
      <c r="I4" s="12"/>
      <c r="J4" s="12"/>
      <c r="K4" s="12"/>
      <c r="L4" s="12"/>
      <c r="M4" s="12"/>
      <c r="N4" s="12"/>
      <c r="O4" s="12"/>
    </row>
    <row r="5" spans="1:18" ht="30" customHeight="1" x14ac:dyDescent="0.25">
      <c r="A5" s="6" t="s">
        <v>3</v>
      </c>
      <c r="B5" s="6" t="s">
        <v>9</v>
      </c>
      <c r="C5" s="6" t="s">
        <v>0</v>
      </c>
      <c r="D5" s="6" t="s">
        <v>2</v>
      </c>
      <c r="E5" s="6" t="s">
        <v>10</v>
      </c>
      <c r="F5" s="6" t="s">
        <v>1</v>
      </c>
      <c r="G5" s="6" t="s">
        <v>11</v>
      </c>
      <c r="H5" s="6" t="s">
        <v>52</v>
      </c>
      <c r="I5" s="7" t="s">
        <v>12</v>
      </c>
      <c r="J5" s="7" t="s">
        <v>13</v>
      </c>
      <c r="K5" s="7" t="s">
        <v>14</v>
      </c>
      <c r="L5" s="7" t="s">
        <v>5</v>
      </c>
      <c r="M5" s="6" t="s">
        <v>15</v>
      </c>
      <c r="N5" s="8" t="s">
        <v>23</v>
      </c>
      <c r="O5" s="8" t="s">
        <v>16</v>
      </c>
      <c r="P5" s="14" t="s">
        <v>57</v>
      </c>
      <c r="Q5" s="14" t="s">
        <v>58</v>
      </c>
      <c r="R5" s="8" t="s">
        <v>69</v>
      </c>
    </row>
    <row r="6" spans="1:18" ht="15" customHeight="1" x14ac:dyDescent="0.25">
      <c r="A6" s="1" t="s">
        <v>8</v>
      </c>
      <c r="B6" s="2" t="s">
        <v>29</v>
      </c>
      <c r="C6" s="1">
        <v>860524654</v>
      </c>
      <c r="D6" s="2" t="s">
        <v>43</v>
      </c>
      <c r="E6" s="1">
        <v>680466</v>
      </c>
      <c r="F6" s="3">
        <v>45182</v>
      </c>
      <c r="G6" s="3">
        <v>45209</v>
      </c>
      <c r="H6" s="5" t="s">
        <v>53</v>
      </c>
      <c r="I6" s="9">
        <v>887302</v>
      </c>
      <c r="J6" s="9">
        <v>0</v>
      </c>
      <c r="K6" s="9">
        <v>107390</v>
      </c>
      <c r="L6" s="9">
        <v>779912</v>
      </c>
      <c r="M6" s="4" t="s">
        <v>17</v>
      </c>
      <c r="N6" s="4"/>
      <c r="O6" s="4"/>
      <c r="P6" t="s">
        <v>61</v>
      </c>
      <c r="Q6" s="16">
        <f>VLOOKUP(A6,[1]Formato!$B$6:$AB$25,27,0)</f>
        <v>0</v>
      </c>
      <c r="R6" t="s">
        <v>71</v>
      </c>
    </row>
    <row r="7" spans="1:18" ht="15" customHeight="1" x14ac:dyDescent="0.25">
      <c r="A7" s="1" t="s">
        <v>25</v>
      </c>
      <c r="B7" s="2" t="s">
        <v>68</v>
      </c>
      <c r="C7" s="1">
        <v>860524654</v>
      </c>
      <c r="D7" s="2" t="s">
        <v>43</v>
      </c>
      <c r="E7" s="1">
        <v>682365</v>
      </c>
      <c r="F7" s="3">
        <v>45387</v>
      </c>
      <c r="G7" s="3">
        <v>45426</v>
      </c>
      <c r="H7" s="5" t="s">
        <v>54</v>
      </c>
      <c r="I7" s="9">
        <v>450005</v>
      </c>
      <c r="J7" s="9">
        <v>0</v>
      </c>
      <c r="K7" s="9">
        <v>0</v>
      </c>
      <c r="L7" s="9">
        <v>450005</v>
      </c>
      <c r="M7" s="4" t="s">
        <v>18</v>
      </c>
      <c r="N7" s="5" t="s">
        <v>34</v>
      </c>
      <c r="O7" s="5" t="s">
        <v>33</v>
      </c>
      <c r="P7" t="s">
        <v>60</v>
      </c>
      <c r="Q7" s="16">
        <f>VLOOKUP(A7,[1]Formato!$B$6:$AB$25,27,0)</f>
        <v>0</v>
      </c>
      <c r="R7" t="s">
        <v>70</v>
      </c>
    </row>
    <row r="8" spans="1:18" ht="15" customHeight="1" x14ac:dyDescent="0.25">
      <c r="A8" s="1" t="s">
        <v>24</v>
      </c>
      <c r="B8" s="2" t="s">
        <v>29</v>
      </c>
      <c r="C8" s="1">
        <v>860524654</v>
      </c>
      <c r="D8" s="2" t="s">
        <v>43</v>
      </c>
      <c r="E8" s="1">
        <v>682485</v>
      </c>
      <c r="F8" s="3">
        <v>45408</v>
      </c>
      <c r="G8" s="3">
        <v>45427</v>
      </c>
      <c r="H8" s="5" t="s">
        <v>54</v>
      </c>
      <c r="I8" s="9">
        <v>1891967</v>
      </c>
      <c r="J8" s="9">
        <v>234600</v>
      </c>
      <c r="K8" s="9">
        <v>0</v>
      </c>
      <c r="L8" s="9">
        <v>1657367</v>
      </c>
      <c r="M8" s="4" t="s">
        <v>18</v>
      </c>
      <c r="N8" s="5" t="s">
        <v>36</v>
      </c>
      <c r="O8" s="5" t="s">
        <v>35</v>
      </c>
      <c r="P8" t="s">
        <v>61</v>
      </c>
      <c r="Q8" s="16">
        <f>VLOOKUP(A8,[1]Formato!$B$6:$AB$25,27,0)</f>
        <v>0</v>
      </c>
      <c r="R8" t="s">
        <v>70</v>
      </c>
    </row>
    <row r="9" spans="1:18" ht="15" customHeight="1" x14ac:dyDescent="0.25">
      <c r="A9" s="1" t="s">
        <v>26</v>
      </c>
      <c r="B9" s="2" t="s">
        <v>68</v>
      </c>
      <c r="C9" s="1">
        <v>860524654</v>
      </c>
      <c r="D9" s="2" t="s">
        <v>43</v>
      </c>
      <c r="E9" s="1">
        <v>682611</v>
      </c>
      <c r="F9" s="3">
        <v>45421</v>
      </c>
      <c r="G9" s="3">
        <v>45456</v>
      </c>
      <c r="H9" s="5" t="s">
        <v>53</v>
      </c>
      <c r="I9" s="9">
        <v>278672</v>
      </c>
      <c r="J9" s="9">
        <v>0</v>
      </c>
      <c r="K9" s="9">
        <v>0</v>
      </c>
      <c r="L9" s="9">
        <v>278672</v>
      </c>
      <c r="M9" s="4" t="s">
        <v>18</v>
      </c>
      <c r="N9" s="4"/>
      <c r="O9" s="4"/>
      <c r="P9" t="s">
        <v>59</v>
      </c>
      <c r="Q9" s="16">
        <f>VLOOKUP(A9,[1]Formato!$B$6:$AB$25,27,0)</f>
        <v>0</v>
      </c>
      <c r="R9" t="s">
        <v>71</v>
      </c>
    </row>
    <row r="10" spans="1:18" ht="15" customHeight="1" x14ac:dyDescent="0.25">
      <c r="A10" s="1" t="s">
        <v>27</v>
      </c>
      <c r="B10" s="2" t="s">
        <v>29</v>
      </c>
      <c r="C10" s="1">
        <v>860524654</v>
      </c>
      <c r="D10" s="2" t="s">
        <v>43</v>
      </c>
      <c r="E10" s="1">
        <v>682688</v>
      </c>
      <c r="F10" s="3">
        <v>45434</v>
      </c>
      <c r="G10" s="3">
        <v>45455</v>
      </c>
      <c r="H10" s="5" t="s">
        <v>53</v>
      </c>
      <c r="I10" s="9">
        <v>81400</v>
      </c>
      <c r="J10" s="9">
        <v>0</v>
      </c>
      <c r="K10" s="9">
        <v>0</v>
      </c>
      <c r="L10" s="9">
        <v>81400</v>
      </c>
      <c r="M10" s="4" t="s">
        <v>18</v>
      </c>
      <c r="N10" s="4"/>
      <c r="O10" s="4"/>
      <c r="P10" t="s">
        <v>61</v>
      </c>
      <c r="Q10" s="16">
        <f>VLOOKUP(A10,[1]Formato!$B$6:$AB$25,27,0)</f>
        <v>0</v>
      </c>
      <c r="R10" t="s">
        <v>71</v>
      </c>
    </row>
    <row r="11" spans="1:18" ht="15" customHeight="1" x14ac:dyDescent="0.25">
      <c r="A11" s="1" t="s">
        <v>30</v>
      </c>
      <c r="B11" s="2" t="s">
        <v>68</v>
      </c>
      <c r="C11" s="1">
        <v>860524654</v>
      </c>
      <c r="D11" s="2" t="s">
        <v>43</v>
      </c>
      <c r="E11" s="1">
        <v>683134</v>
      </c>
      <c r="F11" s="3">
        <v>45475</v>
      </c>
      <c r="G11" s="3">
        <v>45516</v>
      </c>
      <c r="H11" s="5" t="s">
        <v>54</v>
      </c>
      <c r="I11" s="9">
        <v>1145911</v>
      </c>
      <c r="J11" s="9">
        <v>0</v>
      </c>
      <c r="K11" s="9">
        <v>1029211</v>
      </c>
      <c r="L11" s="9">
        <v>116700</v>
      </c>
      <c r="M11" s="4" t="s">
        <v>21</v>
      </c>
      <c r="N11" s="5" t="s">
        <v>44</v>
      </c>
      <c r="O11" s="4"/>
      <c r="P11" t="s">
        <v>62</v>
      </c>
      <c r="Q11" s="16">
        <f>VLOOKUP(A11,[1]Formato!$B$6:$AB$25,27,0)</f>
        <v>116700</v>
      </c>
      <c r="R11" t="s">
        <v>70</v>
      </c>
    </row>
    <row r="12" spans="1:18" ht="15" customHeight="1" x14ac:dyDescent="0.25">
      <c r="A12" s="1" t="s">
        <v>31</v>
      </c>
      <c r="B12" s="2" t="s">
        <v>68</v>
      </c>
      <c r="C12" s="1">
        <v>860524654</v>
      </c>
      <c r="D12" s="2" t="s">
        <v>43</v>
      </c>
      <c r="E12" s="1">
        <v>683138</v>
      </c>
      <c r="F12" s="3">
        <v>45491</v>
      </c>
      <c r="G12" s="3">
        <v>45517</v>
      </c>
      <c r="H12" s="5" t="s">
        <v>54</v>
      </c>
      <c r="I12" s="9">
        <v>1169344</v>
      </c>
      <c r="J12" s="9">
        <v>0</v>
      </c>
      <c r="K12" s="9">
        <v>0</v>
      </c>
      <c r="L12" s="9">
        <v>1169344</v>
      </c>
      <c r="M12" s="4" t="s">
        <v>21</v>
      </c>
      <c r="N12" s="5" t="s">
        <v>45</v>
      </c>
      <c r="O12" s="4"/>
      <c r="P12" t="s">
        <v>63</v>
      </c>
      <c r="Q12" s="16">
        <f>VLOOKUP(A12,[1]Formato!$B$6:$AB$25,27,0)</f>
        <v>1169344</v>
      </c>
      <c r="R12" t="s">
        <v>70</v>
      </c>
    </row>
    <row r="13" spans="1:18" ht="15" customHeight="1" x14ac:dyDescent="0.25">
      <c r="A13" s="1" t="s">
        <v>32</v>
      </c>
      <c r="B13" s="2" t="s">
        <v>29</v>
      </c>
      <c r="C13" s="1">
        <v>860524654</v>
      </c>
      <c r="D13" s="2" t="s">
        <v>43</v>
      </c>
      <c r="E13" s="1">
        <v>683405</v>
      </c>
      <c r="F13" s="3">
        <v>45505</v>
      </c>
      <c r="G13" s="3">
        <v>45545</v>
      </c>
      <c r="H13" s="5" t="s">
        <v>54</v>
      </c>
      <c r="I13" s="9">
        <v>1801200</v>
      </c>
      <c r="J13" s="9">
        <v>0</v>
      </c>
      <c r="K13" s="9">
        <v>982850</v>
      </c>
      <c r="L13" s="9">
        <v>818350</v>
      </c>
      <c r="M13" s="4" t="s">
        <v>21</v>
      </c>
      <c r="N13" s="5" t="s">
        <v>46</v>
      </c>
      <c r="O13" s="5"/>
      <c r="P13" t="s">
        <v>61</v>
      </c>
      <c r="Q13" s="16">
        <f>VLOOKUP(A13,[1]Formato!$B$6:$AB$25,27,0)</f>
        <v>0</v>
      </c>
      <c r="R13" t="s">
        <v>70</v>
      </c>
    </row>
    <row r="14" spans="1:18" ht="15" customHeight="1" x14ac:dyDescent="0.25">
      <c r="A14" s="1" t="s">
        <v>37</v>
      </c>
      <c r="B14" s="2" t="s">
        <v>29</v>
      </c>
      <c r="C14" s="1">
        <v>860524654</v>
      </c>
      <c r="D14" s="2" t="s">
        <v>43</v>
      </c>
      <c r="E14" s="1">
        <v>683685</v>
      </c>
      <c r="F14" s="3">
        <v>45546</v>
      </c>
      <c r="G14" s="3">
        <v>45572</v>
      </c>
      <c r="H14" s="5" t="s">
        <v>53</v>
      </c>
      <c r="I14" s="9">
        <v>81400</v>
      </c>
      <c r="J14" s="9">
        <v>0</v>
      </c>
      <c r="K14" s="9">
        <v>0</v>
      </c>
      <c r="L14" s="9">
        <v>81400</v>
      </c>
      <c r="M14" s="4" t="s">
        <v>22</v>
      </c>
      <c r="N14" s="4"/>
      <c r="O14" s="4"/>
      <c r="P14" t="s">
        <v>61</v>
      </c>
      <c r="Q14" s="16">
        <f>VLOOKUP(A14,[1]Formato!$B$6:$AB$25,27,0)</f>
        <v>0</v>
      </c>
      <c r="R14" t="s">
        <v>71</v>
      </c>
    </row>
    <row r="15" spans="1:18" ht="15" customHeight="1" x14ac:dyDescent="0.25">
      <c r="A15" s="1" t="s">
        <v>38</v>
      </c>
      <c r="B15" s="2" t="s">
        <v>29</v>
      </c>
      <c r="C15" s="1">
        <v>860524654</v>
      </c>
      <c r="D15" s="2" t="s">
        <v>43</v>
      </c>
      <c r="E15" s="1">
        <v>683685</v>
      </c>
      <c r="F15" s="3">
        <v>45555</v>
      </c>
      <c r="G15" s="3">
        <v>45572</v>
      </c>
      <c r="H15" s="5" t="s">
        <v>53</v>
      </c>
      <c r="I15" s="9">
        <v>33800</v>
      </c>
      <c r="J15" s="9">
        <v>0</v>
      </c>
      <c r="K15" s="9">
        <v>0</v>
      </c>
      <c r="L15" s="9">
        <v>33800</v>
      </c>
      <c r="M15" s="4" t="s">
        <v>22</v>
      </c>
      <c r="N15" s="4"/>
      <c r="O15" s="4"/>
      <c r="P15" t="s">
        <v>61</v>
      </c>
      <c r="Q15" s="16">
        <f>VLOOKUP(A15,[1]Formato!$B$6:$AB$25,27,0)</f>
        <v>0</v>
      </c>
      <c r="R15" t="s">
        <v>71</v>
      </c>
    </row>
    <row r="16" spans="1:18" ht="15" customHeight="1" x14ac:dyDescent="0.25">
      <c r="A16" s="1" t="s">
        <v>39</v>
      </c>
      <c r="B16" s="2" t="s">
        <v>68</v>
      </c>
      <c r="C16" s="1">
        <v>860524654</v>
      </c>
      <c r="D16" s="2" t="s">
        <v>43</v>
      </c>
      <c r="E16" s="1">
        <v>683884</v>
      </c>
      <c r="F16" s="3">
        <v>45555</v>
      </c>
      <c r="G16" s="3">
        <v>45574</v>
      </c>
      <c r="H16" s="5" t="s">
        <v>53</v>
      </c>
      <c r="I16" s="9">
        <v>395138</v>
      </c>
      <c r="J16" s="9">
        <v>0</v>
      </c>
      <c r="K16" s="9">
        <v>0</v>
      </c>
      <c r="L16" s="9">
        <v>395138</v>
      </c>
      <c r="M16" s="4" t="s">
        <v>22</v>
      </c>
      <c r="N16" s="4"/>
      <c r="O16" s="4"/>
      <c r="P16" t="s">
        <v>64</v>
      </c>
      <c r="Q16" s="16">
        <f>VLOOKUP(A16,[1]Formato!$B$6:$AB$25,27,0)</f>
        <v>0</v>
      </c>
      <c r="R16" t="s">
        <v>72</v>
      </c>
    </row>
    <row r="17" spans="1:18" ht="15" customHeight="1" x14ac:dyDescent="0.25">
      <c r="A17" s="1" t="s">
        <v>40</v>
      </c>
      <c r="B17" s="2" t="s">
        <v>29</v>
      </c>
      <c r="C17" s="1">
        <v>860524654</v>
      </c>
      <c r="D17" s="2" t="s">
        <v>43</v>
      </c>
      <c r="E17" s="1">
        <v>683685</v>
      </c>
      <c r="F17" s="3">
        <v>45558</v>
      </c>
      <c r="G17" s="3">
        <v>45572</v>
      </c>
      <c r="H17" s="5" t="s">
        <v>53</v>
      </c>
      <c r="I17" s="9">
        <v>81400</v>
      </c>
      <c r="J17" s="9">
        <v>0</v>
      </c>
      <c r="K17" s="9">
        <v>0</v>
      </c>
      <c r="L17" s="9">
        <v>81400</v>
      </c>
      <c r="M17" s="4" t="s">
        <v>22</v>
      </c>
      <c r="N17" s="4"/>
      <c r="O17" s="4"/>
      <c r="P17" t="s">
        <v>61</v>
      </c>
      <c r="Q17" s="16">
        <f>VLOOKUP(A17,[1]Formato!$B$6:$AB$25,27,0)</f>
        <v>0</v>
      </c>
      <c r="R17" t="s">
        <v>71</v>
      </c>
    </row>
    <row r="18" spans="1:18" ht="15" customHeight="1" x14ac:dyDescent="0.25">
      <c r="A18" s="1" t="s">
        <v>41</v>
      </c>
      <c r="B18" s="2" t="s">
        <v>29</v>
      </c>
      <c r="C18" s="1">
        <v>860524654</v>
      </c>
      <c r="D18" s="2" t="s">
        <v>43</v>
      </c>
      <c r="E18" s="1">
        <v>683685</v>
      </c>
      <c r="F18" s="3">
        <v>45560</v>
      </c>
      <c r="G18" s="3">
        <v>45572</v>
      </c>
      <c r="H18" s="5" t="s">
        <v>53</v>
      </c>
      <c r="I18" s="9">
        <v>69700</v>
      </c>
      <c r="J18" s="9">
        <v>0</v>
      </c>
      <c r="K18" s="9">
        <v>0</v>
      </c>
      <c r="L18" s="9">
        <v>69700</v>
      </c>
      <c r="M18" s="4" t="s">
        <v>22</v>
      </c>
      <c r="N18" s="4"/>
      <c r="O18" s="4"/>
      <c r="P18" t="s">
        <v>61</v>
      </c>
      <c r="Q18" s="16">
        <f>VLOOKUP(A18,[1]Formato!$B$6:$AB$25,27,0)</f>
        <v>0</v>
      </c>
      <c r="R18" t="s">
        <v>71</v>
      </c>
    </row>
    <row r="19" spans="1:18" ht="15" customHeight="1" x14ac:dyDescent="0.25">
      <c r="A19" s="1" t="s">
        <v>42</v>
      </c>
      <c r="B19" s="2" t="s">
        <v>68</v>
      </c>
      <c r="C19" s="1">
        <v>860524654</v>
      </c>
      <c r="D19" s="2" t="s">
        <v>43</v>
      </c>
      <c r="E19" s="1">
        <v>683813</v>
      </c>
      <c r="F19" s="3">
        <v>45565</v>
      </c>
      <c r="G19" s="3">
        <v>45574</v>
      </c>
      <c r="H19" s="5" t="s">
        <v>53</v>
      </c>
      <c r="I19" s="9">
        <v>2010535</v>
      </c>
      <c r="J19" s="9">
        <v>0</v>
      </c>
      <c r="K19" s="9">
        <v>239935</v>
      </c>
      <c r="L19" s="9">
        <v>1770600</v>
      </c>
      <c r="M19" s="4" t="s">
        <v>22</v>
      </c>
      <c r="N19" s="4"/>
      <c r="O19" s="4"/>
      <c r="P19" t="s">
        <v>65</v>
      </c>
      <c r="Q19" s="16">
        <f>VLOOKUP(A19,[1]Formato!$B$6:$AB$25,27,0)</f>
        <v>1770600</v>
      </c>
      <c r="R19" t="s">
        <v>72</v>
      </c>
    </row>
    <row r="20" spans="1:18" ht="15" customHeight="1" x14ac:dyDescent="0.25">
      <c r="A20" s="1" t="s">
        <v>47</v>
      </c>
      <c r="B20" s="2" t="s">
        <v>29</v>
      </c>
      <c r="C20" s="1">
        <v>860524654</v>
      </c>
      <c r="D20" s="2" t="s">
        <v>43</v>
      </c>
      <c r="E20" s="1">
        <v>684057</v>
      </c>
      <c r="F20" s="3">
        <v>45566</v>
      </c>
      <c r="G20" s="3">
        <v>45602</v>
      </c>
      <c r="H20" s="5" t="s">
        <v>53</v>
      </c>
      <c r="I20" s="9">
        <v>3446115</v>
      </c>
      <c r="J20" s="9">
        <v>0</v>
      </c>
      <c r="K20" s="9">
        <v>1537715</v>
      </c>
      <c r="L20" s="9">
        <v>1908400</v>
      </c>
      <c r="M20" s="4" t="s">
        <v>19</v>
      </c>
      <c r="N20" s="4"/>
      <c r="O20" s="4"/>
      <c r="P20" t="s">
        <v>61</v>
      </c>
      <c r="Q20" s="16">
        <f>VLOOKUP(A20,[1]Formato!$B$6:$AB$25,27,0)</f>
        <v>0</v>
      </c>
      <c r="R20" t="s">
        <v>71</v>
      </c>
    </row>
    <row r="21" spans="1:18" ht="15" customHeight="1" x14ac:dyDescent="0.25">
      <c r="A21" s="1" t="s">
        <v>48</v>
      </c>
      <c r="B21" s="2" t="s">
        <v>29</v>
      </c>
      <c r="C21" s="1">
        <v>860524654</v>
      </c>
      <c r="D21" s="2" t="s">
        <v>43</v>
      </c>
      <c r="E21" s="1">
        <v>684273</v>
      </c>
      <c r="F21" s="3">
        <v>45605</v>
      </c>
      <c r="G21" s="3">
        <v>45632</v>
      </c>
      <c r="H21" s="5" t="s">
        <v>53</v>
      </c>
      <c r="I21" s="9">
        <v>807576</v>
      </c>
      <c r="J21" s="9">
        <v>0</v>
      </c>
      <c r="K21" s="9">
        <v>0</v>
      </c>
      <c r="L21" s="9">
        <v>807576</v>
      </c>
      <c r="M21" s="4" t="s">
        <v>20</v>
      </c>
      <c r="N21" s="4"/>
      <c r="O21" s="4"/>
      <c r="P21" t="s">
        <v>61</v>
      </c>
      <c r="Q21" s="16">
        <f>VLOOKUP(A21,[1]Formato!$B$6:$AB$25,27,0)</f>
        <v>0</v>
      </c>
      <c r="R21" t="s">
        <v>71</v>
      </c>
    </row>
    <row r="22" spans="1:18" ht="15" customHeight="1" x14ac:dyDescent="0.25">
      <c r="A22" s="1" t="s">
        <v>49</v>
      </c>
      <c r="B22" s="2" t="s">
        <v>68</v>
      </c>
      <c r="C22" s="1">
        <v>860524654</v>
      </c>
      <c r="D22" s="2" t="s">
        <v>43</v>
      </c>
      <c r="E22" s="1">
        <v>684373</v>
      </c>
      <c r="F22" s="3">
        <v>45614</v>
      </c>
      <c r="G22" s="3">
        <v>45642</v>
      </c>
      <c r="H22" s="5" t="s">
        <v>53</v>
      </c>
      <c r="I22" s="9">
        <v>151805</v>
      </c>
      <c r="J22" s="9">
        <v>0</v>
      </c>
      <c r="K22" s="9">
        <v>0</v>
      </c>
      <c r="L22" s="9">
        <v>151805</v>
      </c>
      <c r="M22" s="4" t="s">
        <v>20</v>
      </c>
      <c r="N22" s="4"/>
      <c r="O22" s="4"/>
      <c r="P22" t="s">
        <v>66</v>
      </c>
      <c r="Q22" s="16">
        <f>VLOOKUP(A22,[1]Formato!$B$6:$AB$25,27,0)</f>
        <v>17425</v>
      </c>
      <c r="R22" t="s">
        <v>72</v>
      </c>
    </row>
    <row r="23" spans="1:18" ht="15" customHeight="1" x14ac:dyDescent="0.25">
      <c r="A23" s="1" t="s">
        <v>50</v>
      </c>
      <c r="B23" s="2" t="s">
        <v>29</v>
      </c>
      <c r="C23" s="1">
        <v>860524654</v>
      </c>
      <c r="D23" s="2" t="s">
        <v>43</v>
      </c>
      <c r="E23" s="1">
        <v>684273</v>
      </c>
      <c r="F23" s="3">
        <v>45616</v>
      </c>
      <c r="G23" s="3">
        <v>45632</v>
      </c>
      <c r="H23" s="5" t="s">
        <v>53</v>
      </c>
      <c r="I23" s="9">
        <v>187300</v>
      </c>
      <c r="J23" s="9">
        <v>0</v>
      </c>
      <c r="K23" s="9">
        <v>0</v>
      </c>
      <c r="L23" s="9">
        <v>187300</v>
      </c>
      <c r="M23" s="4" t="s">
        <v>20</v>
      </c>
      <c r="N23" s="4"/>
      <c r="O23" s="4"/>
      <c r="P23" t="s">
        <v>61</v>
      </c>
      <c r="Q23" s="16">
        <f>VLOOKUP(A23,[1]Formato!$B$6:$AB$25,27,0)</f>
        <v>0</v>
      </c>
      <c r="R23" t="s">
        <v>71</v>
      </c>
    </row>
    <row r="24" spans="1:18" ht="15" customHeight="1" x14ac:dyDescent="0.25">
      <c r="A24" s="1" t="s">
        <v>51</v>
      </c>
      <c r="B24" s="2" t="s">
        <v>68</v>
      </c>
      <c r="C24" s="1">
        <v>860524654</v>
      </c>
      <c r="D24" s="2" t="s">
        <v>43</v>
      </c>
      <c r="E24" s="1">
        <v>684373</v>
      </c>
      <c r="F24" s="3">
        <v>45622</v>
      </c>
      <c r="G24" s="3">
        <v>45642</v>
      </c>
      <c r="H24" s="5" t="s">
        <v>53</v>
      </c>
      <c r="I24" s="9">
        <v>221505</v>
      </c>
      <c r="J24" s="9">
        <v>0</v>
      </c>
      <c r="K24" s="9">
        <v>0</v>
      </c>
      <c r="L24" s="9">
        <v>221505</v>
      </c>
      <c r="M24" s="4" t="s">
        <v>20</v>
      </c>
      <c r="N24" s="4"/>
      <c r="O24" s="4"/>
      <c r="P24" t="s">
        <v>67</v>
      </c>
      <c r="Q24" s="16">
        <f>VLOOKUP(A24,[1]Formato!$B$6:$AB$25,27,0)</f>
        <v>34850</v>
      </c>
      <c r="R24" t="s">
        <v>72</v>
      </c>
    </row>
    <row r="25" spans="1:18" ht="15" customHeight="1" x14ac:dyDescent="0.25">
      <c r="A25" s="10" t="s">
        <v>28</v>
      </c>
      <c r="B25" s="10" t="s">
        <v>6</v>
      </c>
      <c r="C25" s="10" t="s">
        <v>6</v>
      </c>
      <c r="D25" s="10" t="s">
        <v>6</v>
      </c>
      <c r="E25" s="10" t="s">
        <v>6</v>
      </c>
      <c r="F25" s="10" t="s">
        <v>6</v>
      </c>
      <c r="G25" s="10" t="s">
        <v>6</v>
      </c>
      <c r="H25" s="10" t="s">
        <v>6</v>
      </c>
      <c r="I25" s="11">
        <f>SUBTOTAL(9,I6:I24)</f>
        <v>15192075</v>
      </c>
      <c r="J25" s="11">
        <f>SUBTOTAL(9,J6:J24)</f>
        <v>234600</v>
      </c>
      <c r="K25" s="11">
        <f>SUBTOTAL(9,K6:K24)</f>
        <v>3897101</v>
      </c>
      <c r="L25" s="11">
        <f>SUBTOTAL(9,L6:L24)</f>
        <v>11060374</v>
      </c>
      <c r="M25" s="10" t="s">
        <v>6</v>
      </c>
      <c r="N25" s="10" t="s">
        <v>6</v>
      </c>
      <c r="O25" s="10" t="s">
        <v>55</v>
      </c>
      <c r="P25" s="14" t="s">
        <v>6</v>
      </c>
      <c r="Q25" s="15">
        <f>SUBTOTAL(9,Q6:Q24)</f>
        <v>3108919</v>
      </c>
      <c r="R25" s="10" t="s">
        <v>55</v>
      </c>
    </row>
  </sheetData>
  <autoFilter ref="A5:R24"/>
  <mergeCells count="4">
    <mergeCell ref="A4:O4"/>
    <mergeCell ref="A1:O1"/>
    <mergeCell ref="A2:O2"/>
    <mergeCell ref="A3:O3"/>
  </mergeCells>
  <pageMargins left="0.39370078740157483" right="0.39370078740157483" top="0.78740157480314965" bottom="0.78740157480314965" header="0" footer="0.39370078740157483"/>
  <pageSetup scale="95" orientation="landscape" r:id="rId1"/>
  <headerFooter>
    <oddFooter>Página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8"/>
  <sheetViews>
    <sheetView tabSelected="1" workbookViewId="0">
      <selection activeCell="A9" sqref="A9"/>
    </sheetView>
  </sheetViews>
  <sheetFormatPr baseColWidth="10" defaultRowHeight="15" x14ac:dyDescent="0.25"/>
  <cols>
    <col min="1" max="1" width="35.28515625" customWidth="1"/>
    <col min="2" max="2" width="11.5703125" style="18" bestFit="1" customWidth="1"/>
  </cols>
  <sheetData>
    <row r="3" spans="1:2" x14ac:dyDescent="0.25">
      <c r="A3" s="17" t="s">
        <v>74</v>
      </c>
    </row>
    <row r="4" spans="1:2" x14ac:dyDescent="0.25">
      <c r="A4" s="17" t="s">
        <v>69</v>
      </c>
      <c r="B4" s="18" t="s">
        <v>75</v>
      </c>
    </row>
    <row r="5" spans="1:2" x14ac:dyDescent="0.25">
      <c r="A5" t="s">
        <v>70</v>
      </c>
      <c r="B5" s="18">
        <v>4211766</v>
      </c>
    </row>
    <row r="6" spans="1:2" x14ac:dyDescent="0.25">
      <c r="A6" t="s">
        <v>72</v>
      </c>
      <c r="B6" s="18">
        <v>2539048</v>
      </c>
    </row>
    <row r="7" spans="1:2" x14ac:dyDescent="0.25">
      <c r="A7" t="s">
        <v>71</v>
      </c>
      <c r="B7" s="18">
        <v>4309560</v>
      </c>
    </row>
    <row r="8" spans="1:2" x14ac:dyDescent="0.25">
      <c r="A8" t="s">
        <v>73</v>
      </c>
      <c r="B8" s="18">
        <v>11060374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1527487AE2AE746A6661416F54662D8" ma:contentTypeVersion="6" ma:contentTypeDescription="Crear nuevo documento." ma:contentTypeScope="" ma:versionID="99c9a20f2b91afff918e71d316f17494">
  <xsd:schema xmlns:xsd="http://www.w3.org/2001/XMLSchema" xmlns:xs="http://www.w3.org/2001/XMLSchema" xmlns:p="http://schemas.microsoft.com/office/2006/metadata/properties" xmlns:ns2="be42f1d3-3d94-43c8-9a8a-1b95af476fae" xmlns:ns3="ada2d4c8-0eff-4ef9-8c10-5b5fce1c3dc8" targetNamespace="http://schemas.microsoft.com/office/2006/metadata/properties" ma:root="true" ma:fieldsID="bf188beff4b2c0c534773d9c3d859149" ns2:_="" ns3:_="">
    <xsd:import namespace="be42f1d3-3d94-43c8-9a8a-1b95af476fae"/>
    <xsd:import namespace="ada2d4c8-0eff-4ef9-8c10-5b5fce1c3dc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42f1d3-3d94-43c8-9a8a-1b95af476f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da2d4c8-0eff-4ef9-8c10-5b5fce1c3dc8"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A5452F6-FE09-4A70-8F71-D2DED3C75ED9}"/>
</file>

<file path=customXml/itemProps2.xml><?xml version="1.0" encoding="utf-8"?>
<ds:datastoreItem xmlns:ds="http://schemas.openxmlformats.org/officeDocument/2006/customXml" ds:itemID="{52AA38C0-65A8-4A63-B9BF-ABA4E1BCECE1}"/>
</file>

<file path=customXml/itemProps3.xml><?xml version="1.0" encoding="utf-8"?>
<ds:datastoreItem xmlns:ds="http://schemas.openxmlformats.org/officeDocument/2006/customXml" ds:itemID="{4AA335AB-C461-4D1B-B758-5424E6BA54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24-12</vt:lpstr>
      <vt:lpstr>TD</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financiera6</dc:creator>
  <cp:lastModifiedBy>NMUCAR04</cp:lastModifiedBy>
  <cp:lastPrinted>2022-10-21T16:57:37Z</cp:lastPrinted>
  <dcterms:created xsi:type="dcterms:W3CDTF">2017-02-21T13:02:54Z</dcterms:created>
  <dcterms:modified xsi:type="dcterms:W3CDTF">2025-01-24T22:31:50Z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0x01010011527487AE2AE746A6661416F54662D8</vt:lpwstr>
  </property>
</Properties>
</file>