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pivotTables/pivotTable1.xml" ContentType="application/vnd.openxmlformats-officedocument.spreadsheetml.pivotTabl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pivotCache/pivotCacheRecords1.xml" ContentType="application/vnd.openxmlformats-officedocument.spreadsheetml.pivotCacheRecord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Kcartera4\2016 a 2024 Ricardo\Gestion Ricardo T SRS\2025\Gestion 25-01\Obligacion 1 - Gestión de Cobro\3. Evidencias de cruces\EPS SOS\"/>
    </mc:Choice>
  </mc:AlternateContent>
  <bookViews>
    <workbookView xWindow="4140" yWindow="585" windowWidth="6045" windowHeight="5460" activeTab="2"/>
  </bookViews>
  <sheets>
    <sheet name="24-11" sheetId="26" r:id="rId1"/>
    <sheet name="TD" sheetId="45" r:id="rId2"/>
    <sheet name="Resumen" sheetId="47" r:id="rId3"/>
  </sheets>
  <definedNames>
    <definedName name="_xlnm._FilterDatabase" localSheetId="0" hidden="1">'24-11'!$A$5:$S$24</definedName>
    <definedName name="DetalladaEntidadesMayo_2019" localSheetId="2">#REF!</definedName>
    <definedName name="DetalladaEntidadesMayo_2019">#REF!</definedName>
    <definedName name="DetalladoCarteraEnero2017" localSheetId="2">#REF!</definedName>
    <definedName name="DetalladoCarteraEnero2017">#REF!</definedName>
    <definedName name="DetalladoCarteraFebrero2017" localSheetId="2">#REF!</definedName>
    <definedName name="DetalladoCarteraFebrero2017">#REF!</definedName>
    <definedName name="DetalladoCarteraMarzo2017" localSheetId="2">#REF!</definedName>
    <definedName name="DetalladoCarteraMarzo2017">#REF!</definedName>
    <definedName name="DetalladoCarteraOctubre" localSheetId="2">#REF!</definedName>
    <definedName name="DetalladoCarteraOctubre">#REF!</definedName>
  </definedNames>
  <calcPr calcId="162913"/>
  <pivotCaches>
    <pivotCache cacheId="2" r:id="rId4"/>
  </pivotCaches>
</workbook>
</file>

<file path=xl/calcChain.xml><?xml version="1.0" encoding="utf-8"?>
<calcChain xmlns="http://schemas.openxmlformats.org/spreadsheetml/2006/main">
  <c r="D9" i="47" l="1"/>
  <c r="C9" i="47"/>
  <c r="B9" i="47"/>
  <c r="K25" i="26" l="1"/>
  <c r="J25" i="26"/>
  <c r="I25" i="26"/>
</calcChain>
</file>

<file path=xl/sharedStrings.xml><?xml version="1.0" encoding="utf-8"?>
<sst xmlns="http://schemas.openxmlformats.org/spreadsheetml/2006/main" count="247" uniqueCount="89">
  <si>
    <t>Nit</t>
  </si>
  <si>
    <t>Fecha Factura</t>
  </si>
  <si>
    <t>Nombre Tercero</t>
  </si>
  <si>
    <t>N. Factura</t>
  </si>
  <si>
    <t>SUBRED INTEGRADA DE SERVICIOS DE SALUD SUR E.S.E.</t>
  </si>
  <si>
    <t xml:space="preserve"> </t>
  </si>
  <si>
    <t>RADICADA ENTIDAD</t>
  </si>
  <si>
    <t>CONTESTADA</t>
  </si>
  <si>
    <t>SUBGERENCIA FINANCIERA - AREA DE CARTERA</t>
  </si>
  <si>
    <t>000008626393</t>
  </si>
  <si>
    <t>000008626397</t>
  </si>
  <si>
    <t>000008798605</t>
  </si>
  <si>
    <t>Regimen</t>
  </si>
  <si>
    <t>N. Radicado</t>
  </si>
  <si>
    <t>Fecha Radicado</t>
  </si>
  <si>
    <t>Facturado</t>
  </si>
  <si>
    <t>Traslados</t>
  </si>
  <si>
    <t>Edad</t>
  </si>
  <si>
    <t>Respuesta Objecion 2</t>
  </si>
  <si>
    <t>Respuesta Objecion 3</t>
  </si>
  <si>
    <t>Respuesta Objecion 4</t>
  </si>
  <si>
    <t>6. Mayor a 361 días</t>
  </si>
  <si>
    <t>5. De 181 a 360 días</t>
  </si>
  <si>
    <t>2. De 31 a 60 días</t>
  </si>
  <si>
    <t>4. De 91 a 180 días</t>
  </si>
  <si>
    <t>3. De 61 a 90 días</t>
  </si>
  <si>
    <t>000008871131</t>
  </si>
  <si>
    <t>000008897574</t>
  </si>
  <si>
    <t>Respuesta Objecion 1</t>
  </si>
  <si>
    <t>000009035473</t>
  </si>
  <si>
    <t>000009001750</t>
  </si>
  <si>
    <t>000008999273</t>
  </si>
  <si>
    <t>000008988748</t>
  </si>
  <si>
    <t>000009098627</t>
  </si>
  <si>
    <t>000009103940</t>
  </si>
  <si>
    <t>Totales</t>
  </si>
  <si>
    <t>Estado Cierre1</t>
  </si>
  <si>
    <t>Subsidiado</t>
  </si>
  <si>
    <t>Contributivo</t>
  </si>
  <si>
    <t>000009133019</t>
  </si>
  <si>
    <t>000009161997</t>
  </si>
  <si>
    <t>000009163653</t>
  </si>
  <si>
    <t>000009163771</t>
  </si>
  <si>
    <t>000009165177</t>
  </si>
  <si>
    <t>000009187946</t>
  </si>
  <si>
    <t>000009192841</t>
  </si>
  <si>
    <t>GL-00991-24</t>
  </si>
  <si>
    <t>GL-00170-24</t>
  </si>
  <si>
    <t>GL-00980-24</t>
  </si>
  <si>
    <t>GL-02031-23</t>
  </si>
  <si>
    <t>GL-00994-24</t>
  </si>
  <si>
    <t>GL-00256-24</t>
  </si>
  <si>
    <t>GL-00843-24</t>
  </si>
  <si>
    <t>GL-00889-24</t>
  </si>
  <si>
    <t>GL-01877-24</t>
  </si>
  <si>
    <t>000009206753</t>
  </si>
  <si>
    <t xml:space="preserve">ENTIDAD PROMOTORA DE SALUD SERVICIO OCCIDENTAL DE SALUD S.A. S.O.S.   </t>
  </si>
  <si>
    <t>GL-02697-24</t>
  </si>
  <si>
    <t>GL-02696-24</t>
  </si>
  <si>
    <t>GL-01385-24</t>
  </si>
  <si>
    <t>GL-02790-24</t>
  </si>
  <si>
    <t>GL-02736-24</t>
  </si>
  <si>
    <t>GL-02714-24</t>
  </si>
  <si>
    <t>GL-02734-24</t>
  </si>
  <si>
    <t>GL-02735-24</t>
  </si>
  <si>
    <t>GL-02732-24</t>
  </si>
  <si>
    <t>Saldo 18-Dic-24</t>
  </si>
  <si>
    <t>Estado ERP</t>
  </si>
  <si>
    <t>Devuelta</t>
  </si>
  <si>
    <t>No Radicada en SOS</t>
  </si>
  <si>
    <t>Cancelada Parcial, Saldo Corresponde a Glosa</t>
  </si>
  <si>
    <t>En Auditoría ADRES</t>
  </si>
  <si>
    <t>En Programación de Pago PBS</t>
  </si>
  <si>
    <t>Sin Cruzar Por La ERP</t>
  </si>
  <si>
    <t>Etiquetas de fila</t>
  </si>
  <si>
    <t>Total general</t>
  </si>
  <si>
    <t>Suma de Saldo 18-Dic-24</t>
  </si>
  <si>
    <t>CORTE: 18-DIC-24</t>
  </si>
  <si>
    <t>Tipificación Subred 18-12-24</t>
  </si>
  <si>
    <t>Devolución subsanada y radicada. Llevar saldo a conciliación médica.</t>
  </si>
  <si>
    <t>Glosa contestada y radicada. Llevar saldo a conciliación médica.</t>
  </si>
  <si>
    <t>Se adjunta radicado.</t>
  </si>
  <si>
    <t>Respuesta ERP
30-12-24</t>
  </si>
  <si>
    <t>Se realiza reporte al funcionario SOS, encargado del proceso para confirmación del estado actual del recobro de dicha factura.</t>
  </si>
  <si>
    <t>Para conoccer las fechas de pago del valor reportado como en programación de pago PBS, contactar a varce@sos.com.co y korivas@sos.com.co</t>
  </si>
  <si>
    <t>La cita para conciliar saldos de glosa será el 03-02-25 a las 08:20 am, vía correo electrónico y/o llamada telefónica. Contacto: 320-614-0580 email: conciliacionglosas@sos.com.co</t>
  </si>
  <si>
    <t>Se envían soportes a Cuentas Médicas SOS para revisión.</t>
  </si>
  <si>
    <t>El tema está en revisión por parte de las areas encargadas.</t>
  </si>
  <si>
    <t>Próximo período a conciliar.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</si>
</sst>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* #,##0.00\ _$_-;\-* #,##0.00\ _$_-;_-* &quot;-&quot;??\ _$_-;_-@_-"/>
    <numFmt numFmtId="167" formatCode="dd/mm/yyyy"/>
    <numFmt numFmtId="168" formatCode="0.0%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theme="1"/>
      <name val="Arial"/>
    </font>
    <font>
      <b/>
      <sz val="10"/>
      <color theme="1"/>
      <name val="Arial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theme="4" tint="0.79998168889431442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7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24" fillId="34" borderId="0" xfId="0" applyFont="1" applyFill="1" applyBorder="1" applyAlignment="1">
      <alignment horizontal="center" vertical="center"/>
    </xf>
    <xf numFmtId="0" fontId="25" fillId="34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7" fontId="2" fillId="0" borderId="0" xfId="0" applyNumberFormat="1" applyFont="1" applyBorder="1" applyAlignment="1">
      <alignment horizontal="center" vertical="center"/>
    </xf>
    <xf numFmtId="165" fontId="2" fillId="0" borderId="0" xfId="1" applyNumberFormat="1" applyFont="1" applyBorder="1" applyAlignment="1">
      <alignment vertical="center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165" fontId="24" fillId="34" borderId="0" xfId="1" applyNumberFormat="1" applyFont="1" applyFill="1" applyBorder="1" applyAlignment="1">
      <alignment horizontal="center" vertical="center"/>
    </xf>
    <xf numFmtId="165" fontId="24" fillId="34" borderId="0" xfId="1" applyNumberFormat="1" applyFont="1" applyFill="1" applyBorder="1" applyAlignment="1">
      <alignment vertical="center"/>
    </xf>
    <xf numFmtId="0" fontId="26" fillId="34" borderId="0" xfId="0" applyFont="1" applyFill="1" applyBorder="1" applyAlignment="1">
      <alignment horizontal="center" vertical="center"/>
    </xf>
    <xf numFmtId="0" fontId="25" fillId="35" borderId="0" xfId="0" applyFont="1" applyFill="1" applyBorder="1" applyAlignment="1">
      <alignment horizontal="center" vertical="center" wrapText="1"/>
    </xf>
    <xf numFmtId="0" fontId="26" fillId="35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6" fillId="0" borderId="0" xfId="0" applyFont="1"/>
    <xf numFmtId="0" fontId="0" fillId="0" borderId="0" xfId="0" applyAlignment="1">
      <alignment vertical="center"/>
    </xf>
    <xf numFmtId="0" fontId="26" fillId="0" borderId="0" xfId="0" applyFont="1" applyAlignment="1">
      <alignment vertical="center"/>
    </xf>
    <xf numFmtId="0" fontId="28" fillId="0" borderId="0" xfId="0" pivotButton="1" applyFont="1" applyAlignment="1">
      <alignment vertical="center"/>
    </xf>
    <xf numFmtId="0" fontId="28" fillId="0" borderId="0" xfId="0" applyFont="1" applyAlignment="1">
      <alignment vertical="center"/>
    </xf>
    <xf numFmtId="165" fontId="28" fillId="0" borderId="0" xfId="0" applyNumberFormat="1" applyFont="1" applyAlignment="1">
      <alignment vertical="center"/>
    </xf>
    <xf numFmtId="0" fontId="28" fillId="0" borderId="0" xfId="0" applyFont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165" fontId="28" fillId="0" borderId="10" xfId="0" applyNumberFormat="1" applyFont="1" applyBorder="1" applyAlignment="1">
      <alignment vertical="center"/>
    </xf>
    <xf numFmtId="9" fontId="25" fillId="0" borderId="10" xfId="67" applyFont="1" applyBorder="1" applyAlignment="1">
      <alignment horizontal="center" vertical="center"/>
    </xf>
    <xf numFmtId="0" fontId="29" fillId="36" borderId="10" xfId="0" applyFont="1" applyFill="1" applyBorder="1" applyAlignment="1">
      <alignment horizontal="center" vertical="center"/>
    </xf>
    <xf numFmtId="0" fontId="29" fillId="36" borderId="10" xfId="0" applyFont="1" applyFill="1" applyBorder="1" applyAlignment="1">
      <alignment horizontal="center" vertical="center" wrapText="1"/>
    </xf>
    <xf numFmtId="0" fontId="29" fillId="36" borderId="10" xfId="0" applyFont="1" applyFill="1" applyBorder="1" applyAlignment="1">
      <alignment horizontal="left" vertical="center"/>
    </xf>
    <xf numFmtId="165" fontId="29" fillId="36" borderId="10" xfId="0" applyNumberFormat="1" applyFont="1" applyFill="1" applyBorder="1" applyAlignment="1">
      <alignment vertical="center"/>
    </xf>
    <xf numFmtId="168" fontId="25" fillId="0" borderId="10" xfId="67" applyNumberFormat="1" applyFont="1" applyBorder="1" applyAlignment="1">
      <alignment horizontal="center" vertical="center"/>
    </xf>
    <xf numFmtId="0" fontId="28" fillId="33" borderId="10" xfId="0" applyFont="1" applyFill="1" applyBorder="1" applyAlignment="1">
      <alignment horizontal="left" vertical="center" wrapText="1"/>
    </xf>
    <xf numFmtId="165" fontId="28" fillId="33" borderId="10" xfId="0" applyNumberFormat="1" applyFont="1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right" vertical="center"/>
    </xf>
    <xf numFmtId="0" fontId="28" fillId="0" borderId="0" xfId="0" applyFont="1" applyAlignment="1">
      <alignment vertical="center" wrapText="1"/>
    </xf>
  </cellXfs>
  <cellStyles count="68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1 2" xfId="58"/>
    <cellStyle name="60% - Énfasis2" xfId="38" builtinId="36" customBuiltin="1"/>
    <cellStyle name="60% - Énfasis2 2" xfId="59"/>
    <cellStyle name="60% - Énfasis3" xfId="42" builtinId="40" customBuiltin="1"/>
    <cellStyle name="60% - Énfasis3 2" xfId="60"/>
    <cellStyle name="60% - Énfasis4" xfId="46" builtinId="44" customBuiltin="1"/>
    <cellStyle name="60% - Énfasis4 2" xfId="61"/>
    <cellStyle name="60% - Énfasis5" xfId="50" builtinId="48" customBuiltin="1"/>
    <cellStyle name="60% - Énfasis5 2" xfId="62"/>
    <cellStyle name="60% - Énfasis6" xfId="54" builtinId="52" customBuiltin="1"/>
    <cellStyle name="60% - Énfasis6 2" xfId="63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Hipervínculo 2" xfId="9"/>
    <cellStyle name="Incorrecto" xfId="20" builtinId="27" customBuiltin="1"/>
    <cellStyle name="Millares" xfId="1" builtinId="3"/>
    <cellStyle name="Millares 10" xfId="13"/>
    <cellStyle name="Millares 2" xfId="2"/>
    <cellStyle name="Millares 2 2" xfId="8"/>
    <cellStyle name="Millares 2 2 2" xfId="64"/>
    <cellStyle name="Millares 2 3" xfId="65"/>
    <cellStyle name="Millares 3" xfId="4"/>
    <cellStyle name="Millares 3 22" xfId="10"/>
    <cellStyle name="Millares 4" xfId="7"/>
    <cellStyle name="Millares 5" xfId="11"/>
    <cellStyle name="Millares 6" xfId="55"/>
    <cellStyle name="Millares 7" xfId="56"/>
    <cellStyle name="Neutral" xfId="21" builtinId="28" customBuiltin="1"/>
    <cellStyle name="Neutral 2" xfId="57"/>
    <cellStyle name="Normal" xfId="0" builtinId="0"/>
    <cellStyle name="Normal 2" xfId="3"/>
    <cellStyle name="Normal 2 2" xfId="5"/>
    <cellStyle name="Normal 2 3" xfId="66"/>
    <cellStyle name="Normal 3" xfId="6"/>
    <cellStyle name="Normal 5" xfId="12"/>
    <cellStyle name="Notas" xfId="28" builtinId="10" customBuiltin="1"/>
    <cellStyle name="Porcentaje" xfId="67" builtinId="5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41"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numFmt numFmtId="165" formatCode="_-* #,##0_-;\-* #,##0_-;_-* &quot;-&quot;??_-;_-@_-"/>
    </dxf>
    <dxf>
      <numFmt numFmtId="169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12700</xdr:rowOff>
    </xdr:from>
    <xdr:to>
      <xdr:col>1</xdr:col>
      <xdr:colOff>1333500</xdr:colOff>
      <xdr:row>3</xdr:row>
      <xdr:rowOff>117519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388B0F5-37AD-495E-B851-628C7ED76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700"/>
          <a:ext cx="2844800" cy="67631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MUCAR04" refreshedDate="45664.379854513892" createdVersion="6" refreshedVersion="6" minRefreshableVersion="3" recordCount="19">
  <cacheSource type="worksheet">
    <worksheetSource ref="A5:S24" sheet="24-11"/>
  </cacheSource>
  <cacheFields count="28">
    <cacheField name="N. Factura" numFmtId="0">
      <sharedItems/>
    </cacheField>
    <cacheField name="Regimen" numFmtId="0">
      <sharedItems/>
    </cacheField>
    <cacheField name="Nit" numFmtId="0">
      <sharedItems containsSemiMixedTypes="0" containsString="0" containsNumber="1" containsInteger="1" minValue="805001157" maxValue="805001157"/>
    </cacheField>
    <cacheField name="Nombre Tercero" numFmtId="0">
      <sharedItems/>
    </cacheField>
    <cacheField name="N. Radicado" numFmtId="0">
      <sharedItems containsSemiMixedTypes="0" containsString="0" containsNumber="1" containsInteger="1" minValue="678996" maxValue="683714"/>
    </cacheField>
    <cacheField name="Fecha Factura" numFmtId="167">
      <sharedItems containsSemiMixedTypes="0" containsNonDate="0" containsDate="1" containsString="0" minDate="2023-05-10T00:00:00" maxDate="2024-09-15T00:00:00"/>
    </cacheField>
    <cacheField name="Fecha Radicado" numFmtId="167">
      <sharedItems containsSemiMixedTypes="0" containsNonDate="0" containsDate="1" containsString="0" minDate="2023-06-16T00:00:00" maxDate="2024-10-09T00:00:00" count="10">
        <d v="2023-06-16T00:00:00"/>
        <d v="2023-11-09T00:00:00"/>
        <d v="2024-02-01T00:00:00"/>
        <d v="2024-02-08T00:00:00"/>
        <d v="2024-04-10T00:00:00"/>
        <d v="2024-05-08T00:00:00"/>
        <d v="2024-07-11T00:00:00"/>
        <d v="2024-08-11T00:00:00"/>
        <d v="2024-09-13T00:00:00"/>
        <d v="2024-10-08T00:00:00"/>
      </sharedItems>
      <fieldGroup base="6">
        <rangePr groupBy="years" startDate="2023-06-16T00:00:00" endDate="2024-10-09T00:00:00"/>
        <groupItems count="4">
          <s v="&lt;16/06/2023"/>
          <s v="2023"/>
          <s v="2024"/>
          <s v="&gt;9/10/2024"/>
        </groupItems>
      </fieldGroup>
    </cacheField>
    <cacheField name="Estado Cierre1" numFmtId="0">
      <sharedItems/>
    </cacheField>
    <cacheField name="Facturado" numFmtId="165">
      <sharedItems containsSemiMixedTypes="0" containsString="0" containsNumber="1" containsInteger="1" minValue="54500" maxValue="31005470"/>
    </cacheField>
    <cacheField name="Notas Debito" numFmtId="165">
      <sharedItems containsSemiMixedTypes="0" containsString="0" containsNumber="1" containsInteger="1" minValue="0" maxValue="0"/>
    </cacheField>
    <cacheField name="Notas Credito" numFmtId="165">
      <sharedItems containsSemiMixedTypes="0" containsString="0" containsNumber="1" containsInteger="1" minValue="0" maxValue="0"/>
    </cacheField>
    <cacheField name="Traslados" numFmtId="165">
      <sharedItems containsSemiMixedTypes="0" containsString="0" containsNumber="1" containsInteger="1" minValue="0" maxValue="9343600"/>
    </cacheField>
    <cacheField name="Saldo 18-Dic-24" numFmtId="165">
      <sharedItems containsSemiMixedTypes="0" containsString="0" containsNumber="1" containsInteger="1" minValue="17800" maxValue="31005470"/>
    </cacheField>
    <cacheField name="Nombre Unidad" numFmtId="0">
      <sharedItems/>
    </cacheField>
    <cacheField name="Nit Unidad" numFmtId="0">
      <sharedItems containsSemiMixedTypes="0" containsString="0" containsNumber="1" containsInteger="1" minValue="900958564" maxValue="900958564"/>
    </cacheField>
    <cacheField name="Grupo" numFmtId="0">
      <sharedItems/>
    </cacheField>
    <cacheField name="Pendiente Radicar" numFmtId="165">
      <sharedItems containsSemiMixedTypes="0" containsString="0" containsNumber="1" containsInteger="1" minValue="0" maxValue="0"/>
    </cacheField>
    <cacheField name="Radicado" numFmtId="165">
      <sharedItems containsSemiMixedTypes="0" containsString="0" containsNumber="1" containsInteger="1" minValue="17800" maxValue="31005470"/>
    </cacheField>
    <cacheField name="Edad" numFmtId="0">
      <sharedItems/>
    </cacheField>
    <cacheField name="Respuesta Objecion 1" numFmtId="0">
      <sharedItems containsBlank="1"/>
    </cacheField>
    <cacheField name="Respuesta Objecion 2" numFmtId="0">
      <sharedItems containsBlank="1"/>
    </cacheField>
    <cacheField name="Respuesta Objecion 3" numFmtId="0">
      <sharedItems containsBlank="1"/>
    </cacheField>
    <cacheField name="Respuesta Objecion 4" numFmtId="0">
      <sharedItems containsBlank="1"/>
    </cacheField>
    <cacheField name="Respuesta Objecion 5" numFmtId="0">
      <sharedItems containsNonDate="0" containsString="0" containsBlank="1"/>
    </cacheField>
    <cacheField name="Estado ERP" numFmtId="0">
      <sharedItems count="7">
        <s v="Cancelada Parcial, Saldo Corresponde a Glosa"/>
        <s v="En Auditoría ADRES"/>
        <s v="Devuelta"/>
        <s v="En Programación de Pago PBS"/>
        <s v="No Radicada en SOS"/>
        <s v="Sin Cruzar Por La ERP"/>
        <s v="Cancelada, Nota Conciliada" u="1"/>
      </sharedItems>
    </cacheField>
    <cacheField name="Tipificación Subred 18-12-24" numFmtId="0">
      <sharedItems count="5">
        <s v="Glosa contestada y radicada. Llevar saldo a conciliación médica."/>
        <s v="Devolución subsanada y radicada. Llevar saldo a conciliación médica."/>
        <s v="Se adjunta radicado."/>
        <s v="No registra devolución. Favor devolver factura y soportes radicados a la DG 53 Sur 61B-57 Sur Bogotá, D.C." u="1"/>
        <s v="Favor enviar comprobante de pago, en el cual cancelaron el saldo (notas internas de la ERP no representan pago)." u="1"/>
      </sharedItems>
    </cacheField>
    <cacheField name="Observación Subred 18-12-24" numFmtId="0">
      <sharedItems count="13">
        <s v="Factura radicada en junio 2023. Glosa contestada y radicada nuevamente en 4 oportunidades. Se anexan evidencias. Llevar saldo a conciliación médica. "/>
        <s v="Factura radicada en junio 2023 pendiente de pago. Proceso de auditoría ya superó tiempos.Glosa contestada y radicada nuevamente en 2 oportunidades. Se anexan evidencias."/>
        <s v="Devolución subsanada y radicada nuevamente en 2 oportunidades. Se anexan evidencias. Llevar saldo a conciliación médica."/>
        <s v="Factura radicada en febrero 2024. Glosa contestada y radicada nuevamente en 2 oportunidades. Se anexan evidencias. Llevar saldo a conciliación médica. "/>
        <s v="Devolución subsanada y radicada nuevamente en 3 oportunidades. Se anexan evidencias. Llevar saldo a conciliación médica."/>
        <s v="Factura radicada en abril 2024 pendiente de pago. Incumplimiento tiempos de Ley 1122. Glosa contestada y radicada en 1 oportunidad. Se anexa evidencia."/>
        <s v="Se adjunta radicado 683031."/>
        <s v="Devolución subsanada y radicada nuevamente en 1 oportunidad. Se anexa evidencia. Llevar saldo a conciliación médica."/>
        <s v="Glosa contestada y radicada en 1 oportunidad. Se anexa evidencia."/>
        <s v="Devolución subsanada y radicada nuevamente en 4 oportunidades. Se anexan evidencias. Llevar saldo a conciliación médica." u="1"/>
        <s v="No registra devolución. Favor devolver factura y soportes radicados a la DG 53 Sur 61B-57 Sur Bogotá, D.C." u="1"/>
        <s v="Favor enviar comprobante de pago, en el cual cancelaron el saldo (notas internas de la ERP no representan pago)." u="1"/>
        <s v="Se adjunta radicado 320577." u="1"/>
      </sharedItems>
    </cacheField>
    <cacheField name="Respuesta ERP_x000a_30-12-24" numFmtId="0">
      <sharedItems count="7">
        <s v="La cita para conciliar saldos de glosa será el 03-02-25 a las 08:20 am, vía correo electrónico y/o llamada telefónica. Contacto: 320-614-0580 email: conciliacionglosas@sos.com.co"/>
        <s v="Se realiza reporte al funcionario SOS, encargado del proceso para confirmación del estado actual del recobro de dicha factura."/>
        <s v="El tema está en revisión por parte de las areas encargadas."/>
        <s v="Para conoccer las fechas de pago del valor reportado como en programación de pago PBS, contactar a varce@sos.com.co y korivas@sos.com.co"/>
        <s v="Se envían soportes a Cuentas Médicas SOS para revisión."/>
        <s v="Próximo período a conciliar."/>
        <s v="Se dará respuesta vía correo electrónico.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s v="000008626393"/>
    <s v="Subsidiado"/>
    <n v="805001157"/>
    <s v="ENTIDAD PROMOTORA DE SALUD SERVICIO OCCIDENTAL DE SALUD S.A. S.O.S.   "/>
    <n v="678996"/>
    <d v="2023-05-10T00:00:00"/>
    <x v="0"/>
    <s v="CONTESTADA"/>
    <n v="2467120"/>
    <n v="0"/>
    <n v="0"/>
    <n v="2190601"/>
    <n v="276519"/>
    <s v="7. SRS"/>
    <n v="900958564"/>
    <s v="SUBRED SUR"/>
    <n v="0"/>
    <n v="276519"/>
    <s v="6. Mayor a 361 días"/>
    <s v="GL-00170-24"/>
    <s v="GL-00991-24"/>
    <s v="GL-01385-24"/>
    <s v="GL-02697-24"/>
    <m/>
    <x v="0"/>
    <x v="0"/>
    <x v="0"/>
    <x v="0"/>
  </r>
  <r>
    <s v="000008626397"/>
    <s v="Subsidiado"/>
    <n v="805001157"/>
    <s v="ENTIDAD PROMOTORA DE SALUD SERVICIO OCCIDENTAL DE SALUD S.A. S.O.S.   "/>
    <n v="678996"/>
    <d v="2023-05-10T00:00:00"/>
    <x v="0"/>
    <s v="CONTESTADA"/>
    <n v="54500"/>
    <n v="0"/>
    <n v="0"/>
    <n v="0"/>
    <n v="54500"/>
    <s v="7. SRS"/>
    <n v="900958564"/>
    <s v="SUBRED SUR"/>
    <n v="0"/>
    <n v="54500"/>
    <s v="6. Mayor a 361 días"/>
    <s v="GL-02031-23"/>
    <s v="GL-00980-24"/>
    <m/>
    <m/>
    <m/>
    <x v="1"/>
    <x v="0"/>
    <x v="1"/>
    <x v="1"/>
  </r>
  <r>
    <s v="000008798605"/>
    <s v="Subsidiado"/>
    <n v="805001157"/>
    <s v="ENTIDAD PROMOTORA DE SALUD SERVICIO OCCIDENTAL DE SALUD S.A. S.O.S.   "/>
    <n v="680680"/>
    <d v="2023-10-09T00:00:00"/>
    <x v="1"/>
    <s v="CONTESTADA"/>
    <n v="54500"/>
    <n v="0"/>
    <n v="0"/>
    <n v="0"/>
    <n v="54500"/>
    <s v="7. SRS"/>
    <n v="900958564"/>
    <s v="SUBRED SUR"/>
    <n v="0"/>
    <n v="54500"/>
    <s v="6. Mayor a 361 días"/>
    <s v="GL-00256-24"/>
    <s v="GL-00994-24"/>
    <m/>
    <m/>
    <m/>
    <x v="2"/>
    <x v="1"/>
    <x v="2"/>
    <x v="2"/>
  </r>
  <r>
    <s v="000008871131"/>
    <s v="Contributivo"/>
    <n v="805001157"/>
    <s v="ENTIDAD PROMOTORA DE SALUD SERVICIO OCCIDENTAL DE SALUD S.A. S.O.S.   "/>
    <n v="681343"/>
    <d v="2023-12-09T00:00:00"/>
    <x v="2"/>
    <s v="CONTESTADA"/>
    <n v="10227755"/>
    <n v="0"/>
    <n v="0"/>
    <n v="9276700"/>
    <n v="951055"/>
    <s v="7. SRS"/>
    <n v="900958564"/>
    <s v="SUBRED SUR"/>
    <n v="0"/>
    <n v="951055"/>
    <s v="5. De 181 a 360 días"/>
    <s v="GL-00843-24"/>
    <s v="GL-02697-24"/>
    <m/>
    <m/>
    <m/>
    <x v="0"/>
    <x v="0"/>
    <x v="3"/>
    <x v="0"/>
  </r>
  <r>
    <s v="000008897574"/>
    <s v="Contributivo"/>
    <n v="805001157"/>
    <s v="ENTIDAD PROMOTORA DE SALUD SERVICIO OCCIDENTAL DE SALUD S.A. S.O.S.   "/>
    <n v="681652"/>
    <d v="2023-12-31T00:00:00"/>
    <x v="3"/>
    <s v="CONTESTADA"/>
    <n v="76200"/>
    <n v="0"/>
    <n v="0"/>
    <n v="58400"/>
    <n v="17800"/>
    <s v="7. SRS"/>
    <n v="900958564"/>
    <s v="SUBRED SUR"/>
    <n v="0"/>
    <n v="17800"/>
    <s v="5. De 181 a 360 días"/>
    <s v="GL-00889-24"/>
    <s v="GL-02790-24"/>
    <m/>
    <m/>
    <m/>
    <x v="2"/>
    <x v="1"/>
    <x v="2"/>
    <x v="2"/>
  </r>
  <r>
    <s v="000008988748"/>
    <s v="Contributivo"/>
    <n v="805001157"/>
    <s v="ENTIDAD PROMOTORA DE SALUD SERVICIO OCCIDENTAL DE SALUD S.A. S.O.S.   "/>
    <n v="682168"/>
    <d v="2024-03-18T00:00:00"/>
    <x v="4"/>
    <s v="CONTESTADA"/>
    <n v="180800"/>
    <n v="0"/>
    <n v="0"/>
    <n v="0"/>
    <n v="180800"/>
    <s v="7. SRS"/>
    <n v="900958564"/>
    <s v="SUBRED SUR"/>
    <n v="0"/>
    <n v="180800"/>
    <s v="5. De 181 a 360 días"/>
    <s v="GL-01877-24"/>
    <s v="GL-02714-24"/>
    <s v="GL-02736-24"/>
    <m/>
    <m/>
    <x v="2"/>
    <x v="1"/>
    <x v="4"/>
    <x v="2"/>
  </r>
  <r>
    <s v="000008999273"/>
    <s v="Contributivo"/>
    <n v="805001157"/>
    <s v="ENTIDAD PROMOTORA DE SALUD SERVICIO OCCIDENTAL DE SALUD S.A. S.O.S.   "/>
    <n v="682168"/>
    <d v="2024-03-24T00:00:00"/>
    <x v="4"/>
    <s v="CONTESTADA"/>
    <n v="3578179"/>
    <n v="0"/>
    <n v="0"/>
    <n v="338000"/>
    <n v="3240179"/>
    <s v="7. SRS"/>
    <n v="900958564"/>
    <s v="SUBRED SUR"/>
    <n v="0"/>
    <n v="3240179"/>
    <s v="5. De 181 a 360 días"/>
    <s v="GL-01877-24"/>
    <s v="GL-02714-24"/>
    <s v="GL-02736-24"/>
    <m/>
    <m/>
    <x v="2"/>
    <x v="1"/>
    <x v="4"/>
    <x v="2"/>
  </r>
  <r>
    <s v="000009001750"/>
    <s v="Subsidiado"/>
    <n v="805001157"/>
    <s v="ENTIDAD PROMOTORA DE SALUD SERVICIO OCCIDENTAL DE SALUD S.A. S.O.S.   "/>
    <n v="682254"/>
    <d v="2024-03-27T00:00:00"/>
    <x v="4"/>
    <s v="CONTESTADA"/>
    <n v="811548"/>
    <n v="0"/>
    <n v="0"/>
    <n v="0"/>
    <n v="811548"/>
    <s v="7. SRS"/>
    <n v="900958564"/>
    <s v="SUBRED SUR"/>
    <n v="0"/>
    <n v="811548"/>
    <s v="5. De 181 a 360 días"/>
    <s v="GL-01877-24"/>
    <s v="GL-02714-24"/>
    <s v="GL-02736-24"/>
    <m/>
    <m/>
    <x v="2"/>
    <x v="1"/>
    <x v="4"/>
    <x v="2"/>
  </r>
  <r>
    <s v="000009035473"/>
    <s v="Subsidiado"/>
    <n v="805001157"/>
    <s v="ENTIDAD PROMOTORA DE SALUD SERVICIO OCCIDENTAL DE SALUD S.A. S.O.S.   "/>
    <n v="682458"/>
    <d v="2024-04-24T00:00:00"/>
    <x v="5"/>
    <s v="CONTESTADA"/>
    <n v="11144562"/>
    <n v="0"/>
    <n v="0"/>
    <n v="9343600"/>
    <n v="107000"/>
    <s v="7. SRS"/>
    <n v="900958564"/>
    <s v="SUBRED SUR"/>
    <n v="0"/>
    <n v="1800962"/>
    <s v="5. De 181 a 360 días"/>
    <s v="GL-02696-24"/>
    <m/>
    <m/>
    <m/>
    <m/>
    <x v="3"/>
    <x v="0"/>
    <x v="5"/>
    <x v="3"/>
  </r>
  <r>
    <s v="000009098627"/>
    <s v="Subsidiado"/>
    <n v="805001157"/>
    <s v="ENTIDAD PROMOTORA DE SALUD SERVICIO OCCIDENTAL DE SALUD S.A. S.O.S.   "/>
    <n v="683031"/>
    <d v="2024-06-18T00:00:00"/>
    <x v="6"/>
    <s v="RADICADA ENTIDAD"/>
    <n v="259000"/>
    <n v="0"/>
    <n v="0"/>
    <n v="0"/>
    <n v="259000"/>
    <s v="7. SRS"/>
    <n v="900958564"/>
    <s v="SUBRED SUR"/>
    <n v="0"/>
    <n v="259000"/>
    <s v="4. De 91 a 180 días"/>
    <m/>
    <m/>
    <m/>
    <m/>
    <m/>
    <x v="4"/>
    <x v="2"/>
    <x v="6"/>
    <x v="4"/>
  </r>
  <r>
    <s v="000009103940"/>
    <s v="Contributivo"/>
    <n v="805001157"/>
    <s v="ENTIDAD PROMOTORA DE SALUD SERVICIO OCCIDENTAL DE SALUD S.A. S.O.S.   "/>
    <n v="682978"/>
    <d v="2024-06-21T00:00:00"/>
    <x v="6"/>
    <s v="CONTESTADA"/>
    <n v="1766391"/>
    <n v="0"/>
    <n v="0"/>
    <n v="0"/>
    <n v="1766391"/>
    <s v="7. SRS"/>
    <n v="900958564"/>
    <s v="SUBRED SUR"/>
    <n v="0"/>
    <n v="1766391"/>
    <s v="4. De 91 a 180 días"/>
    <s v="GL-02734-24"/>
    <m/>
    <m/>
    <m/>
    <m/>
    <x v="2"/>
    <x v="1"/>
    <x v="7"/>
    <x v="2"/>
  </r>
  <r>
    <s v="000009133019"/>
    <s v="Subsidiado"/>
    <n v="805001157"/>
    <s v="ENTIDAD PROMOTORA DE SALUD SERVICIO OCCIDENTAL DE SALUD S.A. S.O.S.   "/>
    <n v="683230"/>
    <d v="2024-07-16T00:00:00"/>
    <x v="7"/>
    <s v="CONTESTADA"/>
    <n v="1106085"/>
    <n v="0"/>
    <n v="0"/>
    <n v="0"/>
    <n v="1106085"/>
    <s v="7. SRS"/>
    <n v="900958564"/>
    <s v="SUBRED SUR"/>
    <n v="0"/>
    <n v="1106085"/>
    <s v="4. De 91 a 180 días"/>
    <s v="GL-02736-24"/>
    <m/>
    <m/>
    <m/>
    <m/>
    <x v="2"/>
    <x v="1"/>
    <x v="7"/>
    <x v="2"/>
  </r>
  <r>
    <s v="000009161997"/>
    <s v="Subsidiado"/>
    <n v="805001157"/>
    <s v="ENTIDAD PROMOTORA DE SALUD SERVICIO OCCIDENTAL DE SALUD S.A. S.O.S.   "/>
    <n v="683453"/>
    <d v="2024-08-08T00:00:00"/>
    <x v="8"/>
    <s v="CONTESTADA"/>
    <n v="155600"/>
    <n v="0"/>
    <n v="0"/>
    <n v="0"/>
    <n v="155600"/>
    <s v="7. SRS"/>
    <n v="900958564"/>
    <s v="SUBRED SUR"/>
    <n v="0"/>
    <n v="155600"/>
    <s v="3. De 61 a 90 días"/>
    <s v="GL-02736-24"/>
    <m/>
    <m/>
    <m/>
    <m/>
    <x v="2"/>
    <x v="1"/>
    <x v="7"/>
    <x v="2"/>
  </r>
  <r>
    <s v="000009163653"/>
    <s v="Contributivo"/>
    <n v="805001157"/>
    <s v="ENTIDAD PROMOTORA DE SALUD SERVICIO OCCIDENTAL DE SALUD S.A. S.O.S.   "/>
    <n v="683452"/>
    <d v="2024-08-09T00:00:00"/>
    <x v="8"/>
    <s v="CONTESTADA"/>
    <n v="86805"/>
    <n v="0"/>
    <n v="0"/>
    <n v="0"/>
    <n v="86805"/>
    <s v="7. SRS"/>
    <n v="900958564"/>
    <s v="SUBRED SUR"/>
    <n v="0"/>
    <n v="86805"/>
    <s v="3. De 61 a 90 días"/>
    <s v="GL-02735-24"/>
    <m/>
    <m/>
    <m/>
    <m/>
    <x v="2"/>
    <x v="1"/>
    <x v="7"/>
    <x v="2"/>
  </r>
  <r>
    <s v="000009163771"/>
    <s v="Contributivo"/>
    <n v="805001157"/>
    <s v="ENTIDAD PROMOTORA DE SALUD SERVICIO OCCIDENTAL DE SALUD S.A. S.O.S.   "/>
    <n v="683452"/>
    <d v="2024-08-09T00:00:00"/>
    <x v="8"/>
    <s v="CONTESTADA"/>
    <n v="31005470"/>
    <n v="0"/>
    <n v="0"/>
    <n v="0"/>
    <n v="31005470"/>
    <s v="7. SRS"/>
    <n v="900958564"/>
    <s v="SUBRED SUR"/>
    <n v="0"/>
    <n v="31005470"/>
    <s v="3. De 61 a 90 días"/>
    <s v="GL-02735-24"/>
    <m/>
    <m/>
    <m/>
    <m/>
    <x v="2"/>
    <x v="1"/>
    <x v="7"/>
    <x v="2"/>
  </r>
  <r>
    <s v="000009165177"/>
    <s v="Subsidiado"/>
    <n v="805001157"/>
    <s v="ENTIDAD PROMOTORA DE SALUD SERVICIO OCCIDENTAL DE SALUD S.A. S.O.S.   "/>
    <n v="683453"/>
    <d v="2024-08-11T00:00:00"/>
    <x v="8"/>
    <s v="CONTESTADA"/>
    <n v="4917946"/>
    <n v="0"/>
    <n v="0"/>
    <n v="0"/>
    <n v="4917946"/>
    <s v="7. SRS"/>
    <n v="900958564"/>
    <s v="SUBRED SUR"/>
    <n v="0"/>
    <n v="4917946"/>
    <s v="3. De 61 a 90 días"/>
    <s v="GL-02735-24"/>
    <m/>
    <m/>
    <m/>
    <m/>
    <x v="2"/>
    <x v="1"/>
    <x v="7"/>
    <x v="2"/>
  </r>
  <r>
    <s v="000009187946"/>
    <s v="Subsidiado"/>
    <n v="805001157"/>
    <s v="ENTIDAD PROMOTORA DE SALUD SERVICIO OCCIDENTAL DE SALUD S.A. S.O.S.   "/>
    <n v="683453"/>
    <d v="2024-08-28T00:00:00"/>
    <x v="8"/>
    <s v="CONTESTADA"/>
    <n v="2489238"/>
    <n v="0"/>
    <n v="0"/>
    <n v="0"/>
    <n v="2489238"/>
    <s v="7. SRS"/>
    <n v="900958564"/>
    <s v="SUBRED SUR"/>
    <n v="0"/>
    <n v="2489238"/>
    <s v="3. De 61 a 90 días"/>
    <s v="GL-02736-24"/>
    <m/>
    <m/>
    <m/>
    <m/>
    <x v="2"/>
    <x v="1"/>
    <x v="7"/>
    <x v="2"/>
  </r>
  <r>
    <s v="000009192841"/>
    <s v="Subsidiado"/>
    <n v="805001157"/>
    <s v="ENTIDAD PROMOTORA DE SALUD SERVICIO OCCIDENTAL DE SALUD S.A. S.O.S.   "/>
    <n v="683453"/>
    <d v="2024-08-31T00:00:00"/>
    <x v="8"/>
    <s v="CONTESTADA"/>
    <n v="4655315"/>
    <n v="0"/>
    <n v="0"/>
    <n v="0"/>
    <n v="4655315"/>
    <s v="7. SRS"/>
    <n v="900958564"/>
    <s v="SUBRED SUR"/>
    <n v="0"/>
    <n v="4655315"/>
    <s v="3. De 61 a 90 días"/>
    <s v="GL-02732-24"/>
    <m/>
    <m/>
    <m/>
    <m/>
    <x v="2"/>
    <x v="1"/>
    <x v="7"/>
    <x v="2"/>
  </r>
  <r>
    <s v="000009206753"/>
    <s v="Subsidiado"/>
    <n v="805001157"/>
    <s v="ENTIDAD PROMOTORA DE SALUD SERVICIO OCCIDENTAL DE SALUD S.A. S.O.S.   "/>
    <n v="683714"/>
    <d v="2024-09-14T00:00:00"/>
    <x v="9"/>
    <s v="CONTESTADA"/>
    <n v="420949"/>
    <n v="0"/>
    <n v="0"/>
    <n v="0"/>
    <n v="420949"/>
    <s v="7. SRS"/>
    <n v="900958564"/>
    <s v="SUBRED SUR"/>
    <n v="0"/>
    <n v="420949"/>
    <s v="2. De 31 a 60 días"/>
    <s v="GL-02736-24"/>
    <m/>
    <m/>
    <m/>
    <m/>
    <x v="5"/>
    <x v="0"/>
    <x v="8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2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gridDropZones="1" multipleFieldFilters="0">
  <location ref="A3:E11" firstHeaderRow="1" firstDataRow="2" firstDataCol="1"/>
  <pivotFields count="28"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numFmtId="167" outline="0" showAll="0"/>
    <pivotField compact="0" numFmtId="167" outline="0" showAll="0" defaultSubtotal="0">
      <items count="4">
        <item x="0"/>
        <item x="1"/>
        <item x="2"/>
        <item x="3"/>
      </items>
    </pivotField>
    <pivotField compact="0" outline="0" showAll="0"/>
    <pivotField compact="0" numFmtId="165" outline="0" showAll="0"/>
    <pivotField compact="0" numFmtId="165" outline="0" showAll="0"/>
    <pivotField compact="0" numFmtId="165" outline="0" showAll="0"/>
    <pivotField compact="0" numFmtId="165" outline="0" showAll="0"/>
    <pivotField dataField="1" compact="0" numFmtId="165" outline="0" showAll="0"/>
    <pivotField compact="0" outline="0" showAll="0"/>
    <pivotField compact="0" outline="0" showAll="0"/>
    <pivotField compact="0" outline="0" showAll="0"/>
    <pivotField compact="0" numFmtId="165" outline="0" showAll="0"/>
    <pivotField compact="0" numFmtId="165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>
      <items count="8">
        <item x="0"/>
        <item m="1" x="6"/>
        <item x="2"/>
        <item x="1"/>
        <item x="3"/>
        <item x="4"/>
        <item x="5"/>
        <item t="default"/>
      </items>
    </pivotField>
    <pivotField axis="axisCol" compact="0" outline="0" showAll="0" defaultSubtotal="0">
      <items count="5">
        <item x="1"/>
        <item m="1" x="4"/>
        <item x="0"/>
        <item m="1" x="3"/>
        <item x="2"/>
      </items>
    </pivotField>
    <pivotField compact="0" outline="0" showAll="0">
      <items count="14">
        <item m="1" x="10"/>
        <item m="1" x="11"/>
        <item m="1" x="12"/>
        <item x="0"/>
        <item x="1"/>
        <item x="3"/>
        <item x="5"/>
        <item x="6"/>
        <item x="8"/>
        <item m="1" x="9"/>
        <item x="2"/>
        <item x="4"/>
        <item x="7"/>
        <item t="default"/>
      </items>
    </pivotField>
    <pivotField axis="axisRow" compact="0" outline="0" showAll="0" defaultSubtotal="0">
      <items count="7">
        <item x="2"/>
        <item x="0"/>
        <item x="3"/>
        <item x="5"/>
        <item m="1" x="6"/>
        <item x="4"/>
        <item x="1"/>
      </items>
    </pivotField>
  </pivotFields>
  <rowFields count="1">
    <field x="27"/>
  </rowFields>
  <rowItems count="7">
    <i>
      <x/>
    </i>
    <i>
      <x v="1"/>
    </i>
    <i>
      <x v="2"/>
    </i>
    <i>
      <x v="3"/>
    </i>
    <i>
      <x v="5"/>
    </i>
    <i>
      <x v="6"/>
    </i>
    <i t="grand">
      <x/>
    </i>
  </rowItems>
  <colFields count="1">
    <field x="25"/>
  </colFields>
  <colItems count="4">
    <i>
      <x/>
    </i>
    <i>
      <x v="2"/>
    </i>
    <i>
      <x v="4"/>
    </i>
    <i t="grand">
      <x/>
    </i>
  </colItems>
  <dataFields count="1">
    <dataField name="Suma de Saldo 18-Dic-24" fld="12" baseField="0" baseItem="0" numFmtId="165"/>
  </dataFields>
  <formats count="41">
    <format dxfId="40">
      <pivotArea outline="0" collapsedLevelsAreSubtotals="1" fieldPosition="0"/>
    </format>
    <format dxfId="39">
      <pivotArea outline="0" collapsedLevelsAreSubtotals="1" fieldPosition="0"/>
    </format>
    <format dxfId="38">
      <pivotArea outline="0" collapsedLevelsAreSubtotals="1" fieldPosition="0"/>
    </format>
    <format dxfId="37">
      <pivotArea outline="0" collapsedLevelsAreSubtotals="1" fieldPosition="0"/>
    </format>
    <format dxfId="36">
      <pivotArea type="all" dataOnly="0" outline="0" fieldPosition="0"/>
    </format>
    <format dxfId="35">
      <pivotArea outline="0" collapsedLevelsAreSubtotals="1" fieldPosition="0"/>
    </format>
    <format dxfId="34">
      <pivotArea type="origin" dataOnly="0" labelOnly="1" outline="0" fieldPosition="0"/>
    </format>
    <format dxfId="33">
      <pivotArea field="24" type="button" dataOnly="0" labelOnly="1" outline="0"/>
    </format>
    <format dxfId="32">
      <pivotArea type="topRight" dataOnly="0" labelOnly="1" outline="0" fieldPosition="0"/>
    </format>
    <format dxfId="31">
      <pivotArea field="26" type="button" dataOnly="0" labelOnly="1" outline="0"/>
    </format>
    <format dxfId="30">
      <pivotArea dataOnly="0" labelOnly="1" grandRow="1" outline="0" fieldPosition="0"/>
    </format>
    <format dxfId="29">
      <pivotArea dataOnly="0" labelOnly="1" grandCol="1" outline="0" fieldPosition="0"/>
    </format>
    <format dxfId="28">
      <pivotArea type="all" dataOnly="0" outline="0" fieldPosition="0"/>
    </format>
    <format dxfId="27">
      <pivotArea outline="0" collapsedLevelsAreSubtotals="1" fieldPosition="0"/>
    </format>
    <format dxfId="26">
      <pivotArea type="origin" dataOnly="0" labelOnly="1" outline="0" fieldPosition="0"/>
    </format>
    <format dxfId="25">
      <pivotArea field="24" type="button" dataOnly="0" labelOnly="1" outline="0"/>
    </format>
    <format dxfId="24">
      <pivotArea type="topRight" dataOnly="0" labelOnly="1" outline="0" fieldPosition="0"/>
    </format>
    <format dxfId="23">
      <pivotArea field="26" type="button" dataOnly="0" labelOnly="1" outline="0"/>
    </format>
    <format dxfId="22">
      <pivotArea dataOnly="0" labelOnly="1" grandRow="1" outline="0" fieldPosition="0"/>
    </format>
    <format dxfId="21">
      <pivotArea dataOnly="0" labelOnly="1" grandCol="1" outline="0" fieldPosition="0"/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type="origin" dataOnly="0" labelOnly="1" outline="0" fieldPosition="0"/>
    </format>
    <format dxfId="17">
      <pivotArea field="24" type="button" dataOnly="0" labelOnly="1" outline="0"/>
    </format>
    <format dxfId="16">
      <pivotArea type="topRight" dataOnly="0" labelOnly="1" outline="0" fieldPosition="0"/>
    </format>
    <format dxfId="15">
      <pivotArea field="26" type="button" dataOnly="0" labelOnly="1" outline="0"/>
    </format>
    <format dxfId="14">
      <pivotArea dataOnly="0" labelOnly="1" grandRow="1" outline="0" fieldPosition="0"/>
    </format>
    <format dxfId="13">
      <pivotArea dataOnly="0" labelOnly="1" grandCol="1" outline="0" fieldPosition="0"/>
    </format>
    <format dxfId="12">
      <pivotArea field="26" type="button" dataOnly="0" labelOnly="1" outline="0"/>
    </format>
    <format dxfId="11">
      <pivotArea dataOnly="0" labelOnly="1" grandCol="1" outline="0" fieldPosition="0"/>
    </format>
    <format dxfId="10">
      <pivotArea field="26" type="button" dataOnly="0" labelOnly="1" outline="0"/>
    </format>
    <format dxfId="9">
      <pivotArea dataOnly="0" labelOnly="1" grandCol="1" outline="0" fieldPosition="0"/>
    </format>
    <format dxfId="8">
      <pivotArea dataOnly="0" labelOnly="1" fieldPosition="0">
        <references count="1">
          <reference field="25" count="0"/>
        </references>
      </pivotArea>
    </format>
    <format dxfId="7">
      <pivotArea dataOnly="0" labelOnly="1" fieldPosition="0">
        <references count="1">
          <reference field="25" count="0"/>
        </references>
      </pivotArea>
    </format>
    <format dxfId="6">
      <pivotArea dataOnly="0" labelOnly="1" fieldPosition="0">
        <references count="1">
          <reference field="27" count="1">
            <x v="0"/>
          </reference>
        </references>
      </pivotArea>
    </format>
    <format dxfId="5">
      <pivotArea dataOnly="0" labelOnly="1" fieldPosition="0">
        <references count="1">
          <reference field="27" count="1">
            <x v="1"/>
          </reference>
        </references>
      </pivotArea>
    </format>
    <format dxfId="4">
      <pivotArea dataOnly="0" labelOnly="1" fieldPosition="0">
        <references count="1">
          <reference field="27" count="1">
            <x v="2"/>
          </reference>
        </references>
      </pivotArea>
    </format>
    <format dxfId="3">
      <pivotArea dataOnly="0" labelOnly="1" fieldPosition="0">
        <references count="1">
          <reference field="27" count="1">
            <x v="3"/>
          </reference>
        </references>
      </pivotArea>
    </format>
    <format dxfId="2">
      <pivotArea dataOnly="0" labelOnly="1" fieldPosition="0">
        <references count="1">
          <reference field="27" count="1">
            <x v="4"/>
          </reference>
        </references>
      </pivotArea>
    </format>
    <format dxfId="1">
      <pivotArea dataOnly="0" labelOnly="1" fieldPosition="0">
        <references count="1">
          <reference field="27" count="1">
            <x v="5"/>
          </reference>
        </references>
      </pivotArea>
    </format>
    <format dxfId="0">
      <pivotArea dataOnly="0" labelOnly="1" fieldPosition="0">
        <references count="1">
          <reference field="27" count="1">
            <x v="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zoomScale="75" zoomScaleNormal="75" workbookViewId="0">
      <pane ySplit="5" topLeftCell="A6" activePane="bottomLeft" state="frozen"/>
      <selection pane="bottomLeft" activeCell="A6" sqref="A6:A24"/>
    </sheetView>
  </sheetViews>
  <sheetFormatPr baseColWidth="10" defaultColWidth="22.7109375" defaultRowHeight="15" customHeight="1" x14ac:dyDescent="0.2"/>
  <cols>
    <col min="1" max="16" width="22.7109375" style="15" customWidth="1"/>
    <col min="17" max="16384" width="22.7109375" style="15"/>
  </cols>
  <sheetData>
    <row r="1" spans="1:19" ht="15" customHeight="1" x14ac:dyDescent="0.2">
      <c r="A1" s="33" t="s">
        <v>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19" ht="15" customHeight="1" x14ac:dyDescent="0.2">
      <c r="A2" s="33" t="s">
        <v>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9" ht="15" customHeight="1" x14ac:dyDescent="0.2">
      <c r="A3" s="33" t="s">
        <v>77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</row>
    <row r="4" spans="1:19" ht="15" customHeight="1" x14ac:dyDescent="0.2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9" ht="30" customHeight="1" x14ac:dyDescent="0.2">
      <c r="A5" s="1" t="s">
        <v>3</v>
      </c>
      <c r="B5" s="1" t="s">
        <v>12</v>
      </c>
      <c r="C5" s="1" t="s">
        <v>0</v>
      </c>
      <c r="D5" s="1" t="s">
        <v>2</v>
      </c>
      <c r="E5" s="1" t="s">
        <v>13</v>
      </c>
      <c r="F5" s="1" t="s">
        <v>1</v>
      </c>
      <c r="G5" s="1" t="s">
        <v>14</v>
      </c>
      <c r="H5" s="1" t="s">
        <v>36</v>
      </c>
      <c r="I5" s="9" t="s">
        <v>15</v>
      </c>
      <c r="J5" s="9" t="s">
        <v>16</v>
      </c>
      <c r="K5" s="9" t="s">
        <v>66</v>
      </c>
      <c r="L5" s="1" t="s">
        <v>17</v>
      </c>
      <c r="M5" s="2" t="s">
        <v>28</v>
      </c>
      <c r="N5" s="2" t="s">
        <v>18</v>
      </c>
      <c r="O5" s="2" t="s">
        <v>19</v>
      </c>
      <c r="P5" s="2" t="s">
        <v>20</v>
      </c>
      <c r="Q5" s="12" t="s">
        <v>67</v>
      </c>
      <c r="R5" s="2" t="s">
        <v>78</v>
      </c>
      <c r="S5" s="12" t="s">
        <v>82</v>
      </c>
    </row>
    <row r="6" spans="1:19" ht="15" customHeight="1" x14ac:dyDescent="0.2">
      <c r="A6" s="3" t="s">
        <v>9</v>
      </c>
      <c r="B6" s="7" t="s">
        <v>37</v>
      </c>
      <c r="C6" s="3">
        <v>805001157</v>
      </c>
      <c r="D6" s="4" t="s">
        <v>56</v>
      </c>
      <c r="E6" s="3">
        <v>678996</v>
      </c>
      <c r="F6" s="5">
        <v>45056</v>
      </c>
      <c r="G6" s="5">
        <v>45093</v>
      </c>
      <c r="H6" s="3" t="s">
        <v>7</v>
      </c>
      <c r="I6" s="6">
        <v>2467120</v>
      </c>
      <c r="J6" s="6">
        <v>2190601</v>
      </c>
      <c r="K6" s="6">
        <v>276519</v>
      </c>
      <c r="L6" s="7" t="s">
        <v>21</v>
      </c>
      <c r="M6" s="8" t="s">
        <v>47</v>
      </c>
      <c r="N6" s="8" t="s">
        <v>46</v>
      </c>
      <c r="O6" s="8" t="s">
        <v>59</v>
      </c>
      <c r="P6" s="8" t="s">
        <v>57</v>
      </c>
      <c r="Q6" s="15" t="s">
        <v>70</v>
      </c>
      <c r="R6" s="14" t="s">
        <v>80</v>
      </c>
      <c r="S6" s="15" t="s">
        <v>85</v>
      </c>
    </row>
    <row r="7" spans="1:19" ht="15" customHeight="1" x14ac:dyDescent="0.2">
      <c r="A7" s="3" t="s">
        <v>10</v>
      </c>
      <c r="B7" s="7" t="s">
        <v>37</v>
      </c>
      <c r="C7" s="3">
        <v>805001157</v>
      </c>
      <c r="D7" s="4" t="s">
        <v>56</v>
      </c>
      <c r="E7" s="3">
        <v>678996</v>
      </c>
      <c r="F7" s="5">
        <v>45056</v>
      </c>
      <c r="G7" s="5">
        <v>45093</v>
      </c>
      <c r="H7" s="3" t="s">
        <v>7</v>
      </c>
      <c r="I7" s="6">
        <v>54500</v>
      </c>
      <c r="J7" s="6">
        <v>0</v>
      </c>
      <c r="K7" s="6">
        <v>54500</v>
      </c>
      <c r="L7" s="7" t="s">
        <v>21</v>
      </c>
      <c r="M7" s="8" t="s">
        <v>49</v>
      </c>
      <c r="N7" s="8" t="s">
        <v>48</v>
      </c>
      <c r="P7" s="7"/>
      <c r="Q7" s="15" t="s">
        <v>71</v>
      </c>
      <c r="R7" s="14" t="s">
        <v>80</v>
      </c>
      <c r="S7" s="15" t="s">
        <v>83</v>
      </c>
    </row>
    <row r="8" spans="1:19" ht="15" customHeight="1" x14ac:dyDescent="0.2">
      <c r="A8" s="3" t="s">
        <v>11</v>
      </c>
      <c r="B8" s="7" t="s">
        <v>37</v>
      </c>
      <c r="C8" s="3">
        <v>805001157</v>
      </c>
      <c r="D8" s="4" t="s">
        <v>56</v>
      </c>
      <c r="E8" s="3">
        <v>680680</v>
      </c>
      <c r="F8" s="5">
        <v>45208</v>
      </c>
      <c r="G8" s="5">
        <v>45239</v>
      </c>
      <c r="H8" s="3" t="s">
        <v>7</v>
      </c>
      <c r="I8" s="6">
        <v>54500</v>
      </c>
      <c r="J8" s="6">
        <v>0</v>
      </c>
      <c r="K8" s="6">
        <v>54500</v>
      </c>
      <c r="L8" s="7" t="s">
        <v>21</v>
      </c>
      <c r="M8" s="8" t="s">
        <v>51</v>
      </c>
      <c r="N8" s="8" t="s">
        <v>50</v>
      </c>
      <c r="P8" s="7"/>
      <c r="Q8" s="15" t="s">
        <v>68</v>
      </c>
      <c r="R8" s="14" t="s">
        <v>79</v>
      </c>
      <c r="S8" s="15" t="s">
        <v>87</v>
      </c>
    </row>
    <row r="9" spans="1:19" ht="15" customHeight="1" x14ac:dyDescent="0.2">
      <c r="A9" s="3" t="s">
        <v>26</v>
      </c>
      <c r="B9" s="7" t="s">
        <v>38</v>
      </c>
      <c r="C9" s="3">
        <v>805001157</v>
      </c>
      <c r="D9" s="4" t="s">
        <v>56</v>
      </c>
      <c r="E9" s="3">
        <v>681343</v>
      </c>
      <c r="F9" s="5">
        <v>45269</v>
      </c>
      <c r="G9" s="5">
        <v>45323</v>
      </c>
      <c r="H9" s="3" t="s">
        <v>7</v>
      </c>
      <c r="I9" s="6">
        <v>10227755</v>
      </c>
      <c r="J9" s="6">
        <v>9276700</v>
      </c>
      <c r="K9" s="6">
        <v>951055</v>
      </c>
      <c r="L9" s="7" t="s">
        <v>22</v>
      </c>
      <c r="M9" s="8" t="s">
        <v>52</v>
      </c>
      <c r="N9" s="8" t="s">
        <v>57</v>
      </c>
      <c r="Q9" s="15" t="s">
        <v>70</v>
      </c>
      <c r="R9" s="14" t="s">
        <v>80</v>
      </c>
      <c r="S9" s="15" t="s">
        <v>85</v>
      </c>
    </row>
    <row r="10" spans="1:19" ht="15" customHeight="1" x14ac:dyDescent="0.2">
      <c r="A10" s="3" t="s">
        <v>27</v>
      </c>
      <c r="B10" s="7" t="s">
        <v>38</v>
      </c>
      <c r="C10" s="3">
        <v>805001157</v>
      </c>
      <c r="D10" s="4" t="s">
        <v>56</v>
      </c>
      <c r="E10" s="3">
        <v>681652</v>
      </c>
      <c r="F10" s="5">
        <v>45291</v>
      </c>
      <c r="G10" s="5">
        <v>45330</v>
      </c>
      <c r="H10" s="3" t="s">
        <v>7</v>
      </c>
      <c r="I10" s="6">
        <v>76200</v>
      </c>
      <c r="J10" s="6">
        <v>58400</v>
      </c>
      <c r="K10" s="6">
        <v>17800</v>
      </c>
      <c r="L10" s="7" t="s">
        <v>22</v>
      </c>
      <c r="M10" s="8" t="s">
        <v>53</v>
      </c>
      <c r="N10" s="8" t="s">
        <v>60</v>
      </c>
      <c r="P10" s="7"/>
      <c r="Q10" s="15" t="s">
        <v>68</v>
      </c>
      <c r="R10" s="14" t="s">
        <v>79</v>
      </c>
      <c r="S10" s="15" t="s">
        <v>87</v>
      </c>
    </row>
    <row r="11" spans="1:19" ht="15" customHeight="1" x14ac:dyDescent="0.2">
      <c r="A11" s="3" t="s">
        <v>32</v>
      </c>
      <c r="B11" s="7" t="s">
        <v>38</v>
      </c>
      <c r="C11" s="3">
        <v>805001157</v>
      </c>
      <c r="D11" s="4" t="s">
        <v>56</v>
      </c>
      <c r="E11" s="3">
        <v>682168</v>
      </c>
      <c r="F11" s="5">
        <v>45369</v>
      </c>
      <c r="G11" s="5">
        <v>45392</v>
      </c>
      <c r="H11" s="3" t="s">
        <v>7</v>
      </c>
      <c r="I11" s="6">
        <v>180800</v>
      </c>
      <c r="J11" s="6">
        <v>0</v>
      </c>
      <c r="K11" s="6">
        <v>180800</v>
      </c>
      <c r="L11" s="7" t="s">
        <v>22</v>
      </c>
      <c r="M11" s="8" t="s">
        <v>54</v>
      </c>
      <c r="N11" s="8" t="s">
        <v>62</v>
      </c>
      <c r="O11" s="8" t="s">
        <v>61</v>
      </c>
      <c r="Q11" s="15" t="s">
        <v>68</v>
      </c>
      <c r="R11" s="14" t="s">
        <v>79</v>
      </c>
      <c r="S11" s="15" t="s">
        <v>87</v>
      </c>
    </row>
    <row r="12" spans="1:19" ht="15" customHeight="1" x14ac:dyDescent="0.2">
      <c r="A12" s="3" t="s">
        <v>31</v>
      </c>
      <c r="B12" s="7" t="s">
        <v>38</v>
      </c>
      <c r="C12" s="3">
        <v>805001157</v>
      </c>
      <c r="D12" s="4" t="s">
        <v>56</v>
      </c>
      <c r="E12" s="3">
        <v>682168</v>
      </c>
      <c r="F12" s="5">
        <v>45375</v>
      </c>
      <c r="G12" s="5">
        <v>45392</v>
      </c>
      <c r="H12" s="3" t="s">
        <v>7</v>
      </c>
      <c r="I12" s="6">
        <v>3578179</v>
      </c>
      <c r="J12" s="6">
        <v>338000</v>
      </c>
      <c r="K12" s="6">
        <v>3240179</v>
      </c>
      <c r="L12" s="7" t="s">
        <v>22</v>
      </c>
      <c r="M12" s="8" t="s">
        <v>54</v>
      </c>
      <c r="N12" s="8" t="s">
        <v>62</v>
      </c>
      <c r="O12" s="8" t="s">
        <v>61</v>
      </c>
      <c r="P12" s="7"/>
      <c r="Q12" s="15" t="s">
        <v>68</v>
      </c>
      <c r="R12" s="14" t="s">
        <v>79</v>
      </c>
      <c r="S12" s="15" t="s">
        <v>87</v>
      </c>
    </row>
    <row r="13" spans="1:19" ht="15" customHeight="1" x14ac:dyDescent="0.2">
      <c r="A13" s="3" t="s">
        <v>30</v>
      </c>
      <c r="B13" s="7" t="s">
        <v>37</v>
      </c>
      <c r="C13" s="3">
        <v>805001157</v>
      </c>
      <c r="D13" s="4" t="s">
        <v>56</v>
      </c>
      <c r="E13" s="3">
        <v>682254</v>
      </c>
      <c r="F13" s="5">
        <v>45378</v>
      </c>
      <c r="G13" s="5">
        <v>45392</v>
      </c>
      <c r="H13" s="3" t="s">
        <v>7</v>
      </c>
      <c r="I13" s="6">
        <v>811548</v>
      </c>
      <c r="J13" s="6">
        <v>0</v>
      </c>
      <c r="K13" s="6">
        <v>811548</v>
      </c>
      <c r="L13" s="7" t="s">
        <v>22</v>
      </c>
      <c r="M13" s="8" t="s">
        <v>54</v>
      </c>
      <c r="N13" s="8" t="s">
        <v>62</v>
      </c>
      <c r="O13" s="8" t="s">
        <v>61</v>
      </c>
      <c r="P13" s="7"/>
      <c r="Q13" s="15" t="s">
        <v>68</v>
      </c>
      <c r="R13" s="14" t="s">
        <v>79</v>
      </c>
      <c r="S13" s="15" t="s">
        <v>87</v>
      </c>
    </row>
    <row r="14" spans="1:19" ht="15" customHeight="1" x14ac:dyDescent="0.2">
      <c r="A14" s="3" t="s">
        <v>29</v>
      </c>
      <c r="B14" s="7" t="s">
        <v>37</v>
      </c>
      <c r="C14" s="3">
        <v>805001157</v>
      </c>
      <c r="D14" s="4" t="s">
        <v>56</v>
      </c>
      <c r="E14" s="3">
        <v>682458</v>
      </c>
      <c r="F14" s="5">
        <v>45406</v>
      </c>
      <c r="G14" s="5">
        <v>45420</v>
      </c>
      <c r="H14" s="3" t="s">
        <v>7</v>
      </c>
      <c r="I14" s="6">
        <v>11144562</v>
      </c>
      <c r="J14" s="6">
        <v>9343600</v>
      </c>
      <c r="K14" s="6">
        <v>107000</v>
      </c>
      <c r="L14" s="7" t="s">
        <v>22</v>
      </c>
      <c r="M14" s="8" t="s">
        <v>58</v>
      </c>
      <c r="N14" s="8"/>
      <c r="O14" s="8"/>
      <c r="P14" s="8"/>
      <c r="Q14" s="15" t="s">
        <v>72</v>
      </c>
      <c r="R14" s="14" t="s">
        <v>80</v>
      </c>
      <c r="S14" s="15" t="s">
        <v>84</v>
      </c>
    </row>
    <row r="15" spans="1:19" ht="15" customHeight="1" x14ac:dyDescent="0.2">
      <c r="A15" s="3" t="s">
        <v>33</v>
      </c>
      <c r="B15" s="7" t="s">
        <v>37</v>
      </c>
      <c r="C15" s="3">
        <v>805001157</v>
      </c>
      <c r="D15" s="4" t="s">
        <v>56</v>
      </c>
      <c r="E15" s="3">
        <v>683031</v>
      </c>
      <c r="F15" s="5">
        <v>45461</v>
      </c>
      <c r="G15" s="5">
        <v>45484</v>
      </c>
      <c r="H15" s="3" t="s">
        <v>6</v>
      </c>
      <c r="I15" s="6">
        <v>259000</v>
      </c>
      <c r="J15" s="6">
        <v>0</v>
      </c>
      <c r="K15" s="6">
        <v>259000</v>
      </c>
      <c r="L15" s="7" t="s">
        <v>24</v>
      </c>
      <c r="M15" s="7"/>
      <c r="N15" s="7"/>
      <c r="O15" s="7"/>
      <c r="P15" s="7"/>
      <c r="Q15" s="15" t="s">
        <v>69</v>
      </c>
      <c r="R15" s="15" t="s">
        <v>81</v>
      </c>
      <c r="S15" s="15" t="s">
        <v>86</v>
      </c>
    </row>
    <row r="16" spans="1:19" ht="15" customHeight="1" x14ac:dyDescent="0.2">
      <c r="A16" s="3" t="s">
        <v>34</v>
      </c>
      <c r="B16" s="7" t="s">
        <v>38</v>
      </c>
      <c r="C16" s="3">
        <v>805001157</v>
      </c>
      <c r="D16" s="4" t="s">
        <v>56</v>
      </c>
      <c r="E16" s="3">
        <v>682978</v>
      </c>
      <c r="F16" s="5">
        <v>45464</v>
      </c>
      <c r="G16" s="5">
        <v>45484</v>
      </c>
      <c r="H16" s="3" t="s">
        <v>7</v>
      </c>
      <c r="I16" s="6">
        <v>1766391</v>
      </c>
      <c r="J16" s="6">
        <v>0</v>
      </c>
      <c r="K16" s="6">
        <v>1766391</v>
      </c>
      <c r="L16" s="7" t="s">
        <v>24</v>
      </c>
      <c r="M16" s="8" t="s">
        <v>63</v>
      </c>
      <c r="N16" s="7"/>
      <c r="O16" s="7"/>
      <c r="P16" s="7"/>
      <c r="Q16" s="15" t="s">
        <v>68</v>
      </c>
      <c r="R16" s="14" t="s">
        <v>79</v>
      </c>
      <c r="S16" s="15" t="s">
        <v>87</v>
      </c>
    </row>
    <row r="17" spans="1:19" ht="15" customHeight="1" x14ac:dyDescent="0.2">
      <c r="A17" s="3" t="s">
        <v>39</v>
      </c>
      <c r="B17" s="7" t="s">
        <v>37</v>
      </c>
      <c r="C17" s="3">
        <v>805001157</v>
      </c>
      <c r="D17" s="4" t="s">
        <v>56</v>
      </c>
      <c r="E17" s="3">
        <v>683230</v>
      </c>
      <c r="F17" s="5">
        <v>45489</v>
      </c>
      <c r="G17" s="5">
        <v>45515</v>
      </c>
      <c r="H17" s="3" t="s">
        <v>7</v>
      </c>
      <c r="I17" s="6">
        <v>1106085</v>
      </c>
      <c r="J17" s="6">
        <v>0</v>
      </c>
      <c r="K17" s="6">
        <v>1106085</v>
      </c>
      <c r="L17" s="7" t="s">
        <v>24</v>
      </c>
      <c r="M17" s="8" t="s">
        <v>61</v>
      </c>
      <c r="N17" s="7"/>
      <c r="O17" s="7"/>
      <c r="P17" s="7"/>
      <c r="Q17" s="15" t="s">
        <v>68</v>
      </c>
      <c r="R17" s="14" t="s">
        <v>79</v>
      </c>
      <c r="S17" s="15" t="s">
        <v>87</v>
      </c>
    </row>
    <row r="18" spans="1:19" ht="15" customHeight="1" x14ac:dyDescent="0.2">
      <c r="A18" s="3" t="s">
        <v>40</v>
      </c>
      <c r="B18" s="7" t="s">
        <v>37</v>
      </c>
      <c r="C18" s="3">
        <v>805001157</v>
      </c>
      <c r="D18" s="4" t="s">
        <v>56</v>
      </c>
      <c r="E18" s="3">
        <v>683453</v>
      </c>
      <c r="F18" s="5">
        <v>45512</v>
      </c>
      <c r="G18" s="5">
        <v>45548</v>
      </c>
      <c r="H18" s="3" t="s">
        <v>7</v>
      </c>
      <c r="I18" s="6">
        <v>155600</v>
      </c>
      <c r="J18" s="6">
        <v>0</v>
      </c>
      <c r="K18" s="6">
        <v>155600</v>
      </c>
      <c r="L18" s="7" t="s">
        <v>25</v>
      </c>
      <c r="M18" s="8" t="s">
        <v>61</v>
      </c>
      <c r="N18" s="7"/>
      <c r="O18" s="7"/>
      <c r="P18" s="7"/>
      <c r="Q18" s="15" t="s">
        <v>68</v>
      </c>
      <c r="R18" s="14" t="s">
        <v>79</v>
      </c>
      <c r="S18" s="15" t="s">
        <v>87</v>
      </c>
    </row>
    <row r="19" spans="1:19" ht="15" customHeight="1" x14ac:dyDescent="0.2">
      <c r="A19" s="3" t="s">
        <v>41</v>
      </c>
      <c r="B19" s="7" t="s">
        <v>38</v>
      </c>
      <c r="C19" s="3">
        <v>805001157</v>
      </c>
      <c r="D19" s="4" t="s">
        <v>56</v>
      </c>
      <c r="E19" s="3">
        <v>683452</v>
      </c>
      <c r="F19" s="5">
        <v>45513</v>
      </c>
      <c r="G19" s="5">
        <v>45548</v>
      </c>
      <c r="H19" s="3" t="s">
        <v>7</v>
      </c>
      <c r="I19" s="6">
        <v>86805</v>
      </c>
      <c r="J19" s="6">
        <v>0</v>
      </c>
      <c r="K19" s="6">
        <v>86805</v>
      </c>
      <c r="L19" s="7" t="s">
        <v>25</v>
      </c>
      <c r="M19" s="8" t="s">
        <v>64</v>
      </c>
      <c r="N19" s="7"/>
      <c r="O19" s="7"/>
      <c r="P19" s="7"/>
      <c r="Q19" s="15" t="s">
        <v>68</v>
      </c>
      <c r="R19" s="14" t="s">
        <v>79</v>
      </c>
      <c r="S19" s="15" t="s">
        <v>87</v>
      </c>
    </row>
    <row r="20" spans="1:19" ht="15" customHeight="1" x14ac:dyDescent="0.2">
      <c r="A20" s="3" t="s">
        <v>42</v>
      </c>
      <c r="B20" s="7" t="s">
        <v>38</v>
      </c>
      <c r="C20" s="3">
        <v>805001157</v>
      </c>
      <c r="D20" s="4" t="s">
        <v>56</v>
      </c>
      <c r="E20" s="3">
        <v>683452</v>
      </c>
      <c r="F20" s="5">
        <v>45513</v>
      </c>
      <c r="G20" s="5">
        <v>45548</v>
      </c>
      <c r="H20" s="3" t="s">
        <v>7</v>
      </c>
      <c r="I20" s="6">
        <v>31005470</v>
      </c>
      <c r="J20" s="6">
        <v>0</v>
      </c>
      <c r="K20" s="6">
        <v>31005470</v>
      </c>
      <c r="L20" s="7" t="s">
        <v>25</v>
      </c>
      <c r="M20" s="8" t="s">
        <v>64</v>
      </c>
      <c r="N20" s="7"/>
      <c r="O20" s="7"/>
      <c r="P20" s="7"/>
      <c r="Q20" s="15" t="s">
        <v>68</v>
      </c>
      <c r="R20" s="14" t="s">
        <v>79</v>
      </c>
      <c r="S20" s="15" t="s">
        <v>87</v>
      </c>
    </row>
    <row r="21" spans="1:19" ht="15" customHeight="1" x14ac:dyDescent="0.2">
      <c r="A21" s="3" t="s">
        <v>43</v>
      </c>
      <c r="B21" s="7" t="s">
        <v>37</v>
      </c>
      <c r="C21" s="3">
        <v>805001157</v>
      </c>
      <c r="D21" s="4" t="s">
        <v>56</v>
      </c>
      <c r="E21" s="3">
        <v>683453</v>
      </c>
      <c r="F21" s="5">
        <v>45515</v>
      </c>
      <c r="G21" s="5">
        <v>45548</v>
      </c>
      <c r="H21" s="3" t="s">
        <v>7</v>
      </c>
      <c r="I21" s="6">
        <v>4917946</v>
      </c>
      <c r="J21" s="6">
        <v>0</v>
      </c>
      <c r="K21" s="6">
        <v>4917946</v>
      </c>
      <c r="L21" s="7" t="s">
        <v>25</v>
      </c>
      <c r="M21" s="8" t="s">
        <v>64</v>
      </c>
      <c r="N21" s="7"/>
      <c r="O21" s="7"/>
      <c r="P21" s="7"/>
      <c r="Q21" s="15" t="s">
        <v>68</v>
      </c>
      <c r="R21" s="14" t="s">
        <v>79</v>
      </c>
      <c r="S21" s="15" t="s">
        <v>87</v>
      </c>
    </row>
    <row r="22" spans="1:19" ht="15" customHeight="1" x14ac:dyDescent="0.2">
      <c r="A22" s="3" t="s">
        <v>44</v>
      </c>
      <c r="B22" s="7" t="s">
        <v>37</v>
      </c>
      <c r="C22" s="3">
        <v>805001157</v>
      </c>
      <c r="D22" s="4" t="s">
        <v>56</v>
      </c>
      <c r="E22" s="3">
        <v>683453</v>
      </c>
      <c r="F22" s="5">
        <v>45532</v>
      </c>
      <c r="G22" s="5">
        <v>45548</v>
      </c>
      <c r="H22" s="3" t="s">
        <v>7</v>
      </c>
      <c r="I22" s="6">
        <v>2489238</v>
      </c>
      <c r="J22" s="6">
        <v>0</v>
      </c>
      <c r="K22" s="6">
        <v>2489238</v>
      </c>
      <c r="L22" s="7" t="s">
        <v>25</v>
      </c>
      <c r="M22" s="8" t="s">
        <v>61</v>
      </c>
      <c r="N22" s="7"/>
      <c r="O22" s="7"/>
      <c r="P22" s="7"/>
      <c r="Q22" s="15" t="s">
        <v>68</v>
      </c>
      <c r="R22" s="14" t="s">
        <v>79</v>
      </c>
      <c r="S22" s="15" t="s">
        <v>87</v>
      </c>
    </row>
    <row r="23" spans="1:19" ht="15" customHeight="1" x14ac:dyDescent="0.2">
      <c r="A23" s="3" t="s">
        <v>45</v>
      </c>
      <c r="B23" s="7" t="s">
        <v>37</v>
      </c>
      <c r="C23" s="3">
        <v>805001157</v>
      </c>
      <c r="D23" s="4" t="s">
        <v>56</v>
      </c>
      <c r="E23" s="3">
        <v>683453</v>
      </c>
      <c r="F23" s="5">
        <v>45535</v>
      </c>
      <c r="G23" s="5">
        <v>45548</v>
      </c>
      <c r="H23" s="3" t="s">
        <v>7</v>
      </c>
      <c r="I23" s="6">
        <v>4655315</v>
      </c>
      <c r="J23" s="6">
        <v>0</v>
      </c>
      <c r="K23" s="6">
        <v>4655315</v>
      </c>
      <c r="L23" s="7" t="s">
        <v>25</v>
      </c>
      <c r="M23" s="8" t="s">
        <v>65</v>
      </c>
      <c r="N23" s="7"/>
      <c r="O23" s="7"/>
      <c r="P23" s="7"/>
      <c r="Q23" s="15" t="s">
        <v>68</v>
      </c>
      <c r="R23" s="14" t="s">
        <v>79</v>
      </c>
      <c r="S23" s="15" t="s">
        <v>87</v>
      </c>
    </row>
    <row r="24" spans="1:19" ht="15" customHeight="1" x14ac:dyDescent="0.2">
      <c r="A24" s="3" t="s">
        <v>55</v>
      </c>
      <c r="B24" s="7" t="s">
        <v>37</v>
      </c>
      <c r="C24" s="3">
        <v>805001157</v>
      </c>
      <c r="D24" s="4" t="s">
        <v>56</v>
      </c>
      <c r="E24" s="3">
        <v>683714</v>
      </c>
      <c r="F24" s="5">
        <v>45549</v>
      </c>
      <c r="G24" s="5">
        <v>45573</v>
      </c>
      <c r="H24" s="3" t="s">
        <v>7</v>
      </c>
      <c r="I24" s="6">
        <v>420949</v>
      </c>
      <c r="J24" s="6">
        <v>0</v>
      </c>
      <c r="K24" s="6">
        <v>420949</v>
      </c>
      <c r="L24" s="7" t="s">
        <v>23</v>
      </c>
      <c r="M24" s="8" t="s">
        <v>61</v>
      </c>
      <c r="N24" s="7"/>
      <c r="O24" s="7"/>
      <c r="P24" s="7"/>
      <c r="Q24" s="15" t="s">
        <v>73</v>
      </c>
      <c r="R24" s="14" t="s">
        <v>80</v>
      </c>
      <c r="S24" s="15" t="s">
        <v>88</v>
      </c>
    </row>
    <row r="25" spans="1:19" ht="15" customHeight="1" x14ac:dyDescent="0.2">
      <c r="A25" s="1" t="s">
        <v>35</v>
      </c>
      <c r="B25" s="1" t="s">
        <v>5</v>
      </c>
      <c r="C25" s="1" t="s">
        <v>5</v>
      </c>
      <c r="D25" s="1" t="s">
        <v>5</v>
      </c>
      <c r="E25" s="1" t="s">
        <v>5</v>
      </c>
      <c r="F25" s="1" t="s">
        <v>5</v>
      </c>
      <c r="G25" s="1" t="s">
        <v>5</v>
      </c>
      <c r="H25" s="1" t="s">
        <v>5</v>
      </c>
      <c r="I25" s="10">
        <f>SUBTOTAL(9,I6:I24)</f>
        <v>75457963</v>
      </c>
      <c r="J25" s="10">
        <f>SUBTOTAL(9,J6:J24)</f>
        <v>21207301</v>
      </c>
      <c r="K25" s="10">
        <f>SUBTOTAL(9,K6:K24)</f>
        <v>52556700</v>
      </c>
      <c r="L25" s="10" t="s">
        <v>5</v>
      </c>
      <c r="M25" s="11" t="s">
        <v>5</v>
      </c>
      <c r="N25" s="11" t="s">
        <v>5</v>
      </c>
      <c r="O25" s="11" t="s">
        <v>5</v>
      </c>
      <c r="P25" s="11" t="s">
        <v>5</v>
      </c>
      <c r="Q25" s="13" t="s">
        <v>5</v>
      </c>
      <c r="R25" s="11" t="s">
        <v>5</v>
      </c>
      <c r="S25" s="13" t="s">
        <v>5</v>
      </c>
    </row>
    <row r="27" spans="1:19" ht="15" customHeight="1" x14ac:dyDescent="0.2">
      <c r="M27" s="8"/>
    </row>
    <row r="28" spans="1:19" ht="15" customHeight="1" x14ac:dyDescent="0.2">
      <c r="M28" s="8"/>
    </row>
    <row r="29" spans="1:19" ht="15" customHeight="1" x14ac:dyDescent="0.2">
      <c r="M29" s="8"/>
    </row>
    <row r="30" spans="1:19" ht="15" customHeight="1" x14ac:dyDescent="0.2">
      <c r="M30" s="8"/>
    </row>
    <row r="31" spans="1:19" ht="15" customHeight="1" x14ac:dyDescent="0.2">
      <c r="M31" s="8"/>
    </row>
    <row r="32" spans="1:19" ht="15" customHeight="1" x14ac:dyDescent="0.2">
      <c r="M32" s="8"/>
    </row>
    <row r="33" spans="13:13" ht="15" customHeight="1" x14ac:dyDescent="0.2">
      <c r="M33" s="8"/>
    </row>
    <row r="34" spans="13:13" ht="15" customHeight="1" x14ac:dyDescent="0.2">
      <c r="M34" s="8"/>
    </row>
    <row r="35" spans="13:13" ht="15" customHeight="1" x14ac:dyDescent="0.2">
      <c r="M35" s="8"/>
    </row>
    <row r="36" spans="13:13" ht="15" customHeight="1" x14ac:dyDescent="0.2">
      <c r="M36" s="8"/>
    </row>
    <row r="37" spans="13:13" ht="15" customHeight="1" x14ac:dyDescent="0.2">
      <c r="M37" s="8"/>
    </row>
    <row r="39" spans="13:13" ht="15" customHeight="1" x14ac:dyDescent="0.2">
      <c r="M39" s="8"/>
    </row>
    <row r="54" spans="13:13" ht="15" customHeight="1" x14ac:dyDescent="0.25">
      <c r="M54"/>
    </row>
    <row r="55" spans="13:13" ht="15" customHeight="1" x14ac:dyDescent="0.25">
      <c r="M55"/>
    </row>
    <row r="56" spans="13:13" ht="15" customHeight="1" x14ac:dyDescent="0.25">
      <c r="M56"/>
    </row>
    <row r="57" spans="13:13" ht="15" customHeight="1" x14ac:dyDescent="0.25">
      <c r="M57"/>
    </row>
    <row r="58" spans="13:13" ht="15" customHeight="1" x14ac:dyDescent="0.25">
      <c r="M58"/>
    </row>
    <row r="59" spans="13:13" ht="15" customHeight="1" x14ac:dyDescent="0.25">
      <c r="M59"/>
    </row>
    <row r="60" spans="13:13" ht="15" customHeight="1" x14ac:dyDescent="0.25">
      <c r="M60"/>
    </row>
    <row r="61" spans="13:13" ht="15" customHeight="1" x14ac:dyDescent="0.25">
      <c r="M61"/>
    </row>
    <row r="62" spans="13:13" ht="15" customHeight="1" x14ac:dyDescent="0.25">
      <c r="M62"/>
    </row>
    <row r="63" spans="13:13" ht="15" customHeight="1" x14ac:dyDescent="0.25">
      <c r="M63"/>
    </row>
    <row r="64" spans="13:13" ht="15" customHeight="1" x14ac:dyDescent="0.25">
      <c r="M64"/>
    </row>
    <row r="65" spans="13:13" ht="15" customHeight="1" x14ac:dyDescent="0.25">
      <c r="M65"/>
    </row>
    <row r="66" spans="13:13" ht="15" customHeight="1" x14ac:dyDescent="0.25">
      <c r="M66"/>
    </row>
  </sheetData>
  <autoFilter ref="A5:S24"/>
  <sortState ref="M34:M60">
    <sortCondition ref="M34:M60"/>
  </sortState>
  <mergeCells count="4">
    <mergeCell ref="A4:P4"/>
    <mergeCell ref="A1:P1"/>
    <mergeCell ref="A2:P2"/>
    <mergeCell ref="A3:P3"/>
  </mergeCells>
  <pageMargins left="0.39370078740157483" right="0.39370078740157483" top="0.78740157480314965" bottom="0.78740157480314965" header="0" footer="0.39370078740157483"/>
  <pageSetup scale="95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4"/>
  <sheetViews>
    <sheetView zoomScale="75" zoomScaleNormal="75" workbookViewId="0">
      <selection activeCell="A14" sqref="A14"/>
    </sheetView>
  </sheetViews>
  <sheetFormatPr baseColWidth="10" defaultColWidth="22.7109375" defaultRowHeight="15" customHeight="1" x14ac:dyDescent="0.25"/>
  <cols>
    <col min="1" max="16384" width="22.7109375" style="17"/>
  </cols>
  <sheetData>
    <row r="3" spans="1:9" ht="15" customHeight="1" x14ac:dyDescent="0.25">
      <c r="A3" s="18" t="s">
        <v>76</v>
      </c>
      <c r="B3" s="18" t="s">
        <v>78</v>
      </c>
      <c r="C3" s="19"/>
      <c r="D3" s="19"/>
      <c r="E3" s="19"/>
      <c r="F3"/>
      <c r="G3"/>
      <c r="H3"/>
      <c r="I3"/>
    </row>
    <row r="4" spans="1:9" ht="90" customHeight="1" x14ac:dyDescent="0.25">
      <c r="A4" s="18" t="s">
        <v>82</v>
      </c>
      <c r="B4" s="21" t="s">
        <v>79</v>
      </c>
      <c r="C4" s="21" t="s">
        <v>80</v>
      </c>
      <c r="D4" s="21" t="s">
        <v>81</v>
      </c>
      <c r="E4" s="21" t="s">
        <v>75</v>
      </c>
      <c r="F4"/>
      <c r="G4"/>
      <c r="H4"/>
      <c r="I4"/>
    </row>
    <row r="5" spans="1:9" ht="30" customHeight="1" x14ac:dyDescent="0.25">
      <c r="A5" s="34" t="s">
        <v>87</v>
      </c>
      <c r="B5" s="20">
        <v>50487677</v>
      </c>
      <c r="C5" s="20"/>
      <c r="D5" s="20"/>
      <c r="E5" s="20">
        <v>50487677</v>
      </c>
      <c r="F5"/>
      <c r="G5"/>
      <c r="H5"/>
      <c r="I5"/>
    </row>
    <row r="6" spans="1:9" ht="60" customHeight="1" x14ac:dyDescent="0.25">
      <c r="A6" s="34" t="s">
        <v>85</v>
      </c>
      <c r="B6" s="20"/>
      <c r="C6" s="20">
        <v>1227574</v>
      </c>
      <c r="D6" s="20"/>
      <c r="E6" s="20">
        <v>1227574</v>
      </c>
      <c r="F6"/>
      <c r="G6"/>
      <c r="H6"/>
      <c r="I6"/>
    </row>
    <row r="7" spans="1:9" ht="45" customHeight="1" x14ac:dyDescent="0.25">
      <c r="A7" s="34" t="s">
        <v>84</v>
      </c>
      <c r="B7" s="20"/>
      <c r="C7" s="20">
        <v>107000</v>
      </c>
      <c r="D7" s="20"/>
      <c r="E7" s="20">
        <v>107000</v>
      </c>
      <c r="F7"/>
      <c r="G7"/>
      <c r="H7"/>
      <c r="I7"/>
    </row>
    <row r="8" spans="1:9" ht="30" customHeight="1" x14ac:dyDescent="0.25">
      <c r="A8" s="34" t="s">
        <v>88</v>
      </c>
      <c r="B8" s="20"/>
      <c r="C8" s="20">
        <v>420949</v>
      </c>
      <c r="D8" s="20"/>
      <c r="E8" s="20">
        <v>420949</v>
      </c>
      <c r="F8"/>
      <c r="G8"/>
      <c r="H8"/>
      <c r="I8"/>
    </row>
    <row r="9" spans="1:9" ht="45" customHeight="1" x14ac:dyDescent="0.25">
      <c r="A9" s="34" t="s">
        <v>86</v>
      </c>
      <c r="B9" s="20"/>
      <c r="C9" s="20"/>
      <c r="D9" s="20">
        <v>259000</v>
      </c>
      <c r="E9" s="20">
        <v>259000</v>
      </c>
      <c r="F9"/>
      <c r="G9"/>
      <c r="H9"/>
      <c r="I9"/>
    </row>
    <row r="10" spans="1:9" ht="30" customHeight="1" x14ac:dyDescent="0.25">
      <c r="A10" s="34" t="s">
        <v>83</v>
      </c>
      <c r="B10" s="20"/>
      <c r="C10" s="20">
        <v>54500</v>
      </c>
      <c r="D10" s="20"/>
      <c r="E10" s="20">
        <v>54500</v>
      </c>
      <c r="F10"/>
      <c r="G10"/>
      <c r="H10"/>
      <c r="I10"/>
    </row>
    <row r="11" spans="1:9" ht="45" customHeight="1" x14ac:dyDescent="0.25">
      <c r="A11" s="19" t="s">
        <v>75</v>
      </c>
      <c r="B11" s="20">
        <v>50487677</v>
      </c>
      <c r="C11" s="20">
        <v>1810023</v>
      </c>
      <c r="D11" s="20">
        <v>259000</v>
      </c>
      <c r="E11" s="20">
        <v>52556700</v>
      </c>
      <c r="F11"/>
      <c r="G11"/>
      <c r="H11"/>
      <c r="I11"/>
    </row>
    <row r="12" spans="1:9" ht="15" customHeight="1" x14ac:dyDescent="0.25">
      <c r="A12"/>
      <c r="B12"/>
      <c r="C12"/>
      <c r="D12"/>
      <c r="E12"/>
      <c r="F12"/>
      <c r="G12"/>
      <c r="H12"/>
      <c r="I12"/>
    </row>
    <row r="13" spans="1:9" ht="15" customHeight="1" x14ac:dyDescent="0.25">
      <c r="A13"/>
      <c r="B13"/>
      <c r="C13"/>
      <c r="D13"/>
      <c r="E13"/>
      <c r="F13"/>
      <c r="G13"/>
      <c r="H13"/>
      <c r="I13"/>
    </row>
    <row r="14" spans="1:9" ht="15" customHeight="1" x14ac:dyDescent="0.25">
      <c r="A14"/>
      <c r="B14"/>
      <c r="C14"/>
      <c r="D14"/>
      <c r="E14"/>
      <c r="F14"/>
      <c r="G14"/>
      <c r="H14"/>
      <c r="I14"/>
    </row>
    <row r="15" spans="1:9" ht="15" customHeight="1" x14ac:dyDescent="0.25">
      <c r="A15"/>
      <c r="B15"/>
      <c r="C15"/>
      <c r="D15"/>
      <c r="E15"/>
      <c r="F15"/>
      <c r="G15"/>
      <c r="H15"/>
      <c r="I15"/>
    </row>
    <row r="16" spans="1:9" ht="15" customHeight="1" x14ac:dyDescent="0.25">
      <c r="A16"/>
      <c r="B16"/>
      <c r="C16"/>
      <c r="D16"/>
      <c r="E16"/>
      <c r="F16"/>
      <c r="G16"/>
      <c r="H16"/>
      <c r="I16"/>
    </row>
    <row r="17" spans="1:9" ht="15" customHeight="1" x14ac:dyDescent="0.25">
      <c r="A17"/>
      <c r="B17"/>
      <c r="C17"/>
      <c r="D17"/>
      <c r="E17"/>
      <c r="F17"/>
      <c r="G17"/>
      <c r="H17"/>
      <c r="I17"/>
    </row>
    <row r="18" spans="1:9" ht="15" customHeight="1" x14ac:dyDescent="0.25">
      <c r="A18"/>
      <c r="B18"/>
      <c r="C18"/>
      <c r="D18"/>
      <c r="E18"/>
      <c r="F18"/>
      <c r="G18"/>
      <c r="H18"/>
      <c r="I18"/>
    </row>
    <row r="19" spans="1:9" ht="15" customHeight="1" x14ac:dyDescent="0.25">
      <c r="A19"/>
      <c r="B19"/>
      <c r="C19"/>
      <c r="D19"/>
      <c r="E19"/>
    </row>
    <row r="20" spans="1:9" ht="15" customHeight="1" x14ac:dyDescent="0.25">
      <c r="A20"/>
      <c r="B20"/>
      <c r="C20"/>
      <c r="D20"/>
      <c r="E20"/>
    </row>
    <row r="21" spans="1:9" ht="15" customHeight="1" x14ac:dyDescent="0.25">
      <c r="A21"/>
      <c r="B21"/>
      <c r="C21"/>
      <c r="D21"/>
      <c r="E21"/>
    </row>
    <row r="22" spans="1:9" ht="15" customHeight="1" x14ac:dyDescent="0.25">
      <c r="A22"/>
      <c r="B22"/>
      <c r="C22"/>
      <c r="D22"/>
      <c r="E22"/>
    </row>
    <row r="23" spans="1:9" ht="15" customHeight="1" x14ac:dyDescent="0.25">
      <c r="A23"/>
      <c r="B23"/>
      <c r="C23"/>
      <c r="D23"/>
      <c r="E23"/>
    </row>
    <row r="24" spans="1:9" ht="15" customHeight="1" x14ac:dyDescent="0.25">
      <c r="A24"/>
      <c r="B24"/>
      <c r="C24"/>
      <c r="D24"/>
      <c r="E24"/>
    </row>
    <row r="25" spans="1:9" ht="15" customHeight="1" x14ac:dyDescent="0.25">
      <c r="A25"/>
      <c r="B25"/>
      <c r="C25"/>
      <c r="D25"/>
      <c r="E25"/>
    </row>
    <row r="26" spans="1:9" ht="15" customHeight="1" x14ac:dyDescent="0.25">
      <c r="A26"/>
      <c r="B26"/>
      <c r="C26"/>
      <c r="D26"/>
      <c r="E26"/>
    </row>
    <row r="27" spans="1:9" ht="15" customHeight="1" x14ac:dyDescent="0.25">
      <c r="A27"/>
      <c r="B27"/>
      <c r="C27"/>
      <c r="D27"/>
      <c r="E27"/>
    </row>
    <row r="28" spans="1:9" ht="15" customHeight="1" x14ac:dyDescent="0.25">
      <c r="A28"/>
      <c r="B28"/>
      <c r="C28"/>
      <c r="D28"/>
      <c r="E28"/>
    </row>
    <row r="29" spans="1:9" ht="15" customHeight="1" x14ac:dyDescent="0.25">
      <c r="A29"/>
      <c r="B29"/>
      <c r="C29"/>
      <c r="D29"/>
      <c r="E29"/>
    </row>
    <row r="30" spans="1:9" ht="15" customHeight="1" x14ac:dyDescent="0.25">
      <c r="A30"/>
      <c r="B30"/>
      <c r="C30"/>
      <c r="D30"/>
      <c r="E30"/>
    </row>
    <row r="31" spans="1:9" ht="15" customHeight="1" x14ac:dyDescent="0.25">
      <c r="A31"/>
      <c r="B31"/>
      <c r="C31"/>
      <c r="D31"/>
      <c r="E31"/>
    </row>
    <row r="32" spans="1:9" ht="15" customHeight="1" x14ac:dyDescent="0.25">
      <c r="A32"/>
      <c r="B32"/>
      <c r="C32"/>
      <c r="D32"/>
      <c r="E32"/>
    </row>
    <row r="33" spans="1:5" ht="15" customHeight="1" x14ac:dyDescent="0.25">
      <c r="A33"/>
      <c r="B33"/>
      <c r="C33"/>
      <c r="D33"/>
      <c r="E33"/>
    </row>
    <row r="34" spans="1:5" ht="15" customHeight="1" x14ac:dyDescent="0.25">
      <c r="A34"/>
      <c r="B34"/>
      <c r="C34"/>
      <c r="D34"/>
      <c r="E34"/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zoomScale="75" zoomScaleNormal="75" workbookViewId="0">
      <selection activeCell="D2" sqref="D2"/>
    </sheetView>
  </sheetViews>
  <sheetFormatPr baseColWidth="10" defaultColWidth="18.7109375" defaultRowHeight="15" customHeight="1" x14ac:dyDescent="0.25"/>
  <cols>
    <col min="1" max="1" width="43.42578125" style="17" bestFit="1" customWidth="1"/>
    <col min="2" max="7" width="22.7109375" style="17" customWidth="1"/>
    <col min="8" max="8" width="8.7109375" style="17" customWidth="1"/>
    <col min="9" max="9" width="18.7109375" style="17" customWidth="1"/>
    <col min="10" max="16384" width="18.7109375" style="17"/>
  </cols>
  <sheetData>
    <row r="1" spans="1:9" ht="75" customHeight="1" x14ac:dyDescent="0.25">
      <c r="A1" s="25" t="s">
        <v>74</v>
      </c>
      <c r="B1" s="26" t="s">
        <v>81</v>
      </c>
      <c r="C1" s="26" t="s">
        <v>80</v>
      </c>
      <c r="D1" s="26" t="s">
        <v>79</v>
      </c>
      <c r="E1" s="26" t="s">
        <v>75</v>
      </c>
      <c r="F1" s="16"/>
      <c r="G1" s="16"/>
      <c r="H1" s="16"/>
      <c r="I1" s="16"/>
    </row>
    <row r="2" spans="1:9" ht="30" customHeight="1" x14ac:dyDescent="0.25">
      <c r="A2" s="22" t="s">
        <v>87</v>
      </c>
      <c r="B2" s="23">
        <v>0</v>
      </c>
      <c r="C2" s="23">
        <v>0</v>
      </c>
      <c r="D2" s="23">
        <v>50487677</v>
      </c>
      <c r="E2" s="23">
        <v>50487677</v>
      </c>
      <c r="F2" s="16"/>
      <c r="G2" s="16"/>
      <c r="H2" s="16"/>
      <c r="I2" s="16"/>
    </row>
    <row r="3" spans="1:9" ht="60" customHeight="1" x14ac:dyDescent="0.25">
      <c r="A3" s="30" t="s">
        <v>85</v>
      </c>
      <c r="B3" s="31">
        <v>0</v>
      </c>
      <c r="C3" s="31">
        <v>1227574</v>
      </c>
      <c r="D3" s="31">
        <v>0</v>
      </c>
      <c r="E3" s="31">
        <v>1227574</v>
      </c>
      <c r="F3" s="16"/>
      <c r="G3" s="16"/>
      <c r="H3" s="16"/>
      <c r="I3" s="16"/>
    </row>
    <row r="4" spans="1:9" ht="60" customHeight="1" x14ac:dyDescent="0.25">
      <c r="A4" s="22" t="s">
        <v>84</v>
      </c>
      <c r="B4" s="23">
        <v>0</v>
      </c>
      <c r="C4" s="23">
        <v>107000</v>
      </c>
      <c r="D4" s="23">
        <v>0</v>
      </c>
      <c r="E4" s="23">
        <v>107000</v>
      </c>
      <c r="F4" s="16"/>
      <c r="G4" s="16"/>
    </row>
    <row r="5" spans="1:9" ht="15" customHeight="1" x14ac:dyDescent="0.25">
      <c r="A5" s="22" t="s">
        <v>88</v>
      </c>
      <c r="B5" s="23">
        <v>0</v>
      </c>
      <c r="C5" s="23">
        <v>420949</v>
      </c>
      <c r="D5" s="23">
        <v>0</v>
      </c>
      <c r="E5" s="23">
        <v>420949</v>
      </c>
      <c r="F5" s="16"/>
      <c r="G5" s="16"/>
    </row>
    <row r="6" spans="1:9" ht="30" customHeight="1" x14ac:dyDescent="0.25">
      <c r="A6" s="22" t="s">
        <v>86</v>
      </c>
      <c r="B6" s="23">
        <v>259000</v>
      </c>
      <c r="C6" s="23">
        <v>0</v>
      </c>
      <c r="D6" s="23">
        <v>0</v>
      </c>
      <c r="E6" s="23">
        <v>259000</v>
      </c>
      <c r="F6" s="16"/>
      <c r="G6" s="16"/>
    </row>
    <row r="7" spans="1:9" ht="45" customHeight="1" x14ac:dyDescent="0.25">
      <c r="A7" s="22" t="s">
        <v>83</v>
      </c>
      <c r="B7" s="23">
        <v>0</v>
      </c>
      <c r="C7" s="23">
        <v>54500</v>
      </c>
      <c r="D7" s="23">
        <v>0</v>
      </c>
      <c r="E7" s="23">
        <v>54500</v>
      </c>
      <c r="F7" s="16"/>
      <c r="G7" s="16"/>
    </row>
    <row r="8" spans="1:9" ht="15" customHeight="1" x14ac:dyDescent="0.25">
      <c r="A8" s="27" t="s">
        <v>75</v>
      </c>
      <c r="B8" s="28">
        <v>259000</v>
      </c>
      <c r="C8" s="28">
        <v>1810023</v>
      </c>
      <c r="D8" s="28">
        <v>50487677</v>
      </c>
      <c r="E8" s="28">
        <v>52556700</v>
      </c>
      <c r="F8" s="16"/>
      <c r="G8" s="16"/>
    </row>
    <row r="9" spans="1:9" ht="15" customHeight="1" x14ac:dyDescent="0.25">
      <c r="B9" s="29">
        <f>B8/$E$8</f>
        <v>4.928011081365459E-3</v>
      </c>
      <c r="C9" s="24">
        <f t="shared" ref="C9:D9" si="0">C8/$E$8</f>
        <v>3.4439433982727224E-2</v>
      </c>
      <c r="D9" s="24">
        <f t="shared" si="0"/>
        <v>0.96063255493590727</v>
      </c>
      <c r="F9" s="16"/>
      <c r="G9" s="16"/>
    </row>
  </sheetData>
  <sortState columnSort="1" ref="B1:D8">
    <sortCondition ref="B8:D8"/>
  </sortState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527487AE2AE746A6661416F54662D8" ma:contentTypeVersion="6" ma:contentTypeDescription="Crear nuevo documento." ma:contentTypeScope="" ma:versionID="99c9a20f2b91afff918e71d316f17494">
  <xsd:schema xmlns:xsd="http://www.w3.org/2001/XMLSchema" xmlns:xs="http://www.w3.org/2001/XMLSchema" xmlns:p="http://schemas.microsoft.com/office/2006/metadata/properties" xmlns:ns2="be42f1d3-3d94-43c8-9a8a-1b95af476fae" xmlns:ns3="ada2d4c8-0eff-4ef9-8c10-5b5fce1c3dc8" targetNamespace="http://schemas.microsoft.com/office/2006/metadata/properties" ma:root="true" ma:fieldsID="bf188beff4b2c0c534773d9c3d859149" ns2:_="" ns3:_="">
    <xsd:import namespace="be42f1d3-3d94-43c8-9a8a-1b95af476fae"/>
    <xsd:import namespace="ada2d4c8-0eff-4ef9-8c10-5b5fce1c3d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2f1d3-3d94-43c8-9a8a-1b95af476f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2d4c8-0eff-4ef9-8c10-5b5fce1c3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150D4A-3E69-40A0-AA42-BA8768F5F86F}"/>
</file>

<file path=customXml/itemProps2.xml><?xml version="1.0" encoding="utf-8"?>
<ds:datastoreItem xmlns:ds="http://schemas.openxmlformats.org/officeDocument/2006/customXml" ds:itemID="{58C83F93-980E-4D27-86E7-3DA1618A57B3}"/>
</file>

<file path=customXml/itemProps3.xml><?xml version="1.0" encoding="utf-8"?>
<ds:datastoreItem xmlns:ds="http://schemas.openxmlformats.org/officeDocument/2006/customXml" ds:itemID="{BF9B0DFF-1B56-4499-86B5-3A78DFFD84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24-11</vt:lpstr>
      <vt:lpstr>TD</vt:lpstr>
      <vt:lpstr>Resumen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financiera6</dc:creator>
  <cp:lastModifiedBy>NMUCAR04</cp:lastModifiedBy>
  <cp:lastPrinted>2022-10-21T16:57:37Z</cp:lastPrinted>
  <dcterms:created xsi:type="dcterms:W3CDTF">2017-02-21T13:02:54Z</dcterms:created>
  <dcterms:modified xsi:type="dcterms:W3CDTF">2025-01-23T16:23:58Z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0x01010011527487AE2AE746A6661416F54662D8</vt:lpwstr>
  </property>
</Properties>
</file>