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pivotCache/pivotCacheRecords1.xml" ContentType="application/vnd.openxmlformats-officedocument.spreadsheetml.pivotCacheRecord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BKcartera4\2016 a 2024 Ricardo\Gestion Ricardo T SRS\2025\Gestion 25-01\Obligacion 1 - Gestión de Cobro\3. Evidencias de cruces\Fideicomiso Fdo Nal Salud PPL\"/>
    </mc:Choice>
  </mc:AlternateContent>
  <bookViews>
    <workbookView xWindow="0" yWindow="0" windowWidth="10050" windowHeight="5040"/>
  </bookViews>
  <sheets>
    <sheet name="DGDATATABLE" sheetId="1" r:id="rId1"/>
    <sheet name="TD" sheetId="2" r:id="rId2"/>
    <sheet name="Resumen" sheetId="11" r:id="rId3"/>
  </sheets>
  <definedNames>
    <definedName name="_xlnm._FilterDatabase" localSheetId="0" hidden="1">DGDATATABLE!$A$1:$BK$1</definedName>
  </definedNames>
  <calcPr calcId="162913"/>
  <pivotCaches>
    <pivotCache cacheId="0" r:id="rId4"/>
  </pivotCaches>
</workbook>
</file>

<file path=xl/calcChain.xml><?xml version="1.0" encoding="utf-8"?>
<calcChain xmlns="http://schemas.openxmlformats.org/spreadsheetml/2006/main">
  <c r="K14" i="11" l="1"/>
  <c r="J14" i="11"/>
  <c r="I14" i="11"/>
  <c r="H14" i="11"/>
  <c r="G14" i="11"/>
  <c r="F14" i="11"/>
  <c r="E14" i="11"/>
  <c r="D14" i="11"/>
  <c r="C14" i="11"/>
  <c r="B14" i="11"/>
  <c r="AN376" i="1" l="1"/>
  <c r="AN364" i="1"/>
  <c r="AN352" i="1"/>
  <c r="AN344" i="1"/>
  <c r="AN308" i="1"/>
  <c r="AN276" i="1"/>
  <c r="AN244" i="1"/>
  <c r="AN108" i="1"/>
  <c r="AN104" i="1"/>
  <c r="AN100" i="1"/>
  <c r="AN52" i="1"/>
  <c r="AN44" i="1"/>
  <c r="AN36" i="1"/>
  <c r="AN28" i="1"/>
  <c r="AN8" i="1"/>
  <c r="AN4" i="1"/>
  <c r="AM380" i="1"/>
  <c r="AN372" i="1"/>
  <c r="AN256" i="1"/>
  <c r="AN76" i="1"/>
  <c r="AN24" i="1"/>
  <c r="AN228" i="1"/>
  <c r="AJ380" i="1"/>
  <c r="AH380" i="1"/>
  <c r="AD380" i="1"/>
  <c r="AC380" i="1"/>
  <c r="AB380" i="1"/>
  <c r="AA380" i="1"/>
  <c r="Z380" i="1"/>
  <c r="AN379" i="1"/>
  <c r="AN378" i="1"/>
  <c r="AN377" i="1"/>
  <c r="AN375" i="1"/>
  <c r="AN374" i="1"/>
  <c r="AN373" i="1"/>
  <c r="AN371" i="1"/>
  <c r="AN370" i="1"/>
  <c r="AN369" i="1"/>
  <c r="AN367" i="1"/>
  <c r="AN366" i="1"/>
  <c r="AN365" i="1"/>
  <c r="AN363" i="1"/>
  <c r="AN362" i="1"/>
  <c r="AN361" i="1"/>
  <c r="AN359" i="1"/>
  <c r="AN358" i="1"/>
  <c r="AN357" i="1"/>
  <c r="AN355" i="1"/>
  <c r="AN354" i="1"/>
  <c r="AN353" i="1"/>
  <c r="AN351" i="1"/>
  <c r="AN350" i="1"/>
  <c r="AN349" i="1"/>
  <c r="AN347" i="1"/>
  <c r="AN346" i="1"/>
  <c r="AN345" i="1"/>
  <c r="AN343" i="1"/>
  <c r="AN342" i="1"/>
  <c r="AN341" i="1"/>
  <c r="AN339" i="1"/>
  <c r="AN338" i="1"/>
  <c r="AN337" i="1"/>
  <c r="AN335" i="1"/>
  <c r="AN334" i="1"/>
  <c r="AN333" i="1"/>
  <c r="AN331" i="1"/>
  <c r="AN330" i="1"/>
  <c r="AN329" i="1"/>
  <c r="AN327" i="1"/>
  <c r="AN326" i="1"/>
  <c r="AN325" i="1"/>
  <c r="AN323" i="1"/>
  <c r="AN322" i="1"/>
  <c r="AN321" i="1"/>
  <c r="AN319" i="1"/>
  <c r="AN318" i="1"/>
  <c r="AN317" i="1"/>
  <c r="AN315" i="1"/>
  <c r="AN314" i="1"/>
  <c r="AN313" i="1"/>
  <c r="AN311" i="1"/>
  <c r="AN310" i="1"/>
  <c r="AN309" i="1"/>
  <c r="AN307" i="1"/>
  <c r="AN306" i="1"/>
  <c r="AN305" i="1"/>
  <c r="AN303" i="1"/>
  <c r="AN302" i="1"/>
  <c r="AN301" i="1"/>
  <c r="AN299" i="1"/>
  <c r="AN298" i="1"/>
  <c r="AN297" i="1"/>
  <c r="AN295" i="1"/>
  <c r="AN294" i="1"/>
  <c r="AN293" i="1"/>
  <c r="AN291" i="1"/>
  <c r="AN290" i="1"/>
  <c r="AN289" i="1"/>
  <c r="AN287" i="1"/>
  <c r="AN286" i="1"/>
  <c r="AN285" i="1"/>
  <c r="AN283" i="1"/>
  <c r="AN282" i="1"/>
  <c r="AN281" i="1"/>
  <c r="AN279" i="1"/>
  <c r="AN278" i="1"/>
  <c r="AN277" i="1"/>
  <c r="AN275" i="1"/>
  <c r="AN274" i="1"/>
  <c r="AN273" i="1"/>
  <c r="AN271" i="1"/>
  <c r="AN270" i="1"/>
  <c r="AN269" i="1"/>
  <c r="AN267" i="1"/>
  <c r="AN266" i="1"/>
  <c r="AN265" i="1"/>
  <c r="AN263" i="1"/>
  <c r="AN262" i="1"/>
  <c r="AN261" i="1"/>
  <c r="AN259" i="1"/>
  <c r="AN258" i="1"/>
  <c r="AN257" i="1"/>
  <c r="AN255" i="1"/>
  <c r="AN254" i="1"/>
  <c r="AN253" i="1"/>
  <c r="AN251" i="1"/>
  <c r="AN250" i="1"/>
  <c r="AN249" i="1"/>
  <c r="AN247" i="1"/>
  <c r="AN246" i="1"/>
  <c r="AN245" i="1"/>
  <c r="AN243" i="1"/>
  <c r="AN242" i="1"/>
  <c r="AN241" i="1"/>
  <c r="AN239" i="1"/>
  <c r="AN238" i="1"/>
  <c r="AN237" i="1"/>
  <c r="AN235" i="1"/>
  <c r="AN234" i="1"/>
  <c r="AN233" i="1"/>
  <c r="AN231" i="1"/>
  <c r="AN230" i="1"/>
  <c r="AN229" i="1"/>
  <c r="AN227" i="1"/>
  <c r="AN226" i="1"/>
  <c r="AN225" i="1"/>
  <c r="AN223" i="1"/>
  <c r="AN222" i="1"/>
  <c r="AN221" i="1"/>
  <c r="AN219" i="1"/>
  <c r="AN218" i="1"/>
  <c r="AN217" i="1"/>
  <c r="AN215" i="1"/>
  <c r="AN214" i="1"/>
  <c r="AN213" i="1"/>
  <c r="AN211" i="1"/>
  <c r="AN210" i="1"/>
  <c r="AN209" i="1"/>
  <c r="AN207" i="1"/>
  <c r="AN206" i="1"/>
  <c r="AN205" i="1"/>
  <c r="AN203" i="1"/>
  <c r="AN202" i="1"/>
  <c r="AN201" i="1"/>
  <c r="AN199" i="1"/>
  <c r="AN198" i="1"/>
  <c r="AN197" i="1"/>
  <c r="AN195" i="1"/>
  <c r="AN194" i="1"/>
  <c r="AN193" i="1"/>
  <c r="AN191" i="1"/>
  <c r="AN190" i="1"/>
  <c r="AN189" i="1"/>
  <c r="AN187" i="1"/>
  <c r="AN186" i="1"/>
  <c r="AN185" i="1"/>
  <c r="AN183" i="1"/>
  <c r="AN182" i="1"/>
  <c r="AN181" i="1"/>
  <c r="AN179" i="1"/>
  <c r="AN178" i="1"/>
  <c r="AN177" i="1"/>
  <c r="AN175" i="1"/>
  <c r="AN174" i="1"/>
  <c r="AN173" i="1"/>
  <c r="AN171" i="1"/>
  <c r="AN170" i="1"/>
  <c r="AN169" i="1"/>
  <c r="AN167" i="1"/>
  <c r="AN166" i="1"/>
  <c r="AN165" i="1"/>
  <c r="AN163" i="1"/>
  <c r="AN162" i="1"/>
  <c r="AN161" i="1"/>
  <c r="AN159" i="1"/>
  <c r="AN158" i="1"/>
  <c r="AN157" i="1"/>
  <c r="AN155" i="1"/>
  <c r="AN154" i="1"/>
  <c r="AN153" i="1"/>
  <c r="AN151" i="1"/>
  <c r="AN150" i="1"/>
  <c r="AN149" i="1"/>
  <c r="AN147" i="1"/>
  <c r="AN146" i="1"/>
  <c r="AN145" i="1"/>
  <c r="AN143" i="1"/>
  <c r="AN142" i="1"/>
  <c r="AN141" i="1"/>
  <c r="AN139" i="1"/>
  <c r="AN138" i="1"/>
  <c r="AN137" i="1"/>
  <c r="AN135" i="1"/>
  <c r="AN134" i="1"/>
  <c r="AN133" i="1"/>
  <c r="AN131" i="1"/>
  <c r="AN130" i="1"/>
  <c r="AN129" i="1"/>
  <c r="AN127" i="1"/>
  <c r="AN126" i="1"/>
  <c r="AN125" i="1"/>
  <c r="AN123" i="1"/>
  <c r="AN122" i="1"/>
  <c r="AN121" i="1"/>
  <c r="AN119" i="1"/>
  <c r="AN118" i="1"/>
  <c r="AN117" i="1"/>
  <c r="AN115" i="1"/>
  <c r="AN114" i="1"/>
  <c r="AN113" i="1"/>
  <c r="AN111" i="1"/>
  <c r="AN110" i="1"/>
  <c r="AN109" i="1"/>
  <c r="AN107" i="1"/>
  <c r="AN106" i="1"/>
  <c r="AN105" i="1"/>
  <c r="AN103" i="1"/>
  <c r="AN102" i="1"/>
  <c r="AN101" i="1"/>
  <c r="AN99" i="1"/>
  <c r="AN98" i="1"/>
  <c r="AN97" i="1"/>
  <c r="AN95" i="1"/>
  <c r="AN94" i="1"/>
  <c r="AN93" i="1"/>
  <c r="AN91" i="1"/>
  <c r="AN90" i="1"/>
  <c r="AN89" i="1"/>
  <c r="AN87" i="1"/>
  <c r="AN86" i="1"/>
  <c r="AN85" i="1"/>
  <c r="AN83" i="1"/>
  <c r="AN82" i="1"/>
  <c r="AN81" i="1"/>
  <c r="AN79" i="1"/>
  <c r="AN78" i="1"/>
  <c r="AN77" i="1"/>
  <c r="AN75" i="1"/>
  <c r="AN74" i="1"/>
  <c r="AN73" i="1"/>
  <c r="AN71" i="1"/>
  <c r="AN70" i="1"/>
  <c r="AN69" i="1"/>
  <c r="AN67" i="1"/>
  <c r="AN66" i="1"/>
  <c r="AN65" i="1"/>
  <c r="AN63" i="1"/>
  <c r="AN62" i="1"/>
  <c r="AN61" i="1"/>
  <c r="AN59" i="1"/>
  <c r="AN58" i="1"/>
  <c r="AN57" i="1"/>
  <c r="AN55" i="1"/>
  <c r="AN54" i="1"/>
  <c r="AN53" i="1"/>
  <c r="AN51" i="1"/>
  <c r="AN50" i="1"/>
  <c r="AN49" i="1"/>
  <c r="AN47" i="1"/>
  <c r="AN46" i="1"/>
  <c r="AN45" i="1"/>
  <c r="AN43" i="1"/>
  <c r="AN42" i="1"/>
  <c r="AN41" i="1"/>
  <c r="AN39" i="1"/>
  <c r="AN38" i="1"/>
  <c r="AN37" i="1"/>
  <c r="AN35" i="1"/>
  <c r="AN34" i="1"/>
  <c r="AN33" i="1"/>
  <c r="AN31" i="1"/>
  <c r="AN30" i="1"/>
  <c r="AN29" i="1"/>
  <c r="AN27" i="1"/>
  <c r="AN26" i="1"/>
  <c r="AN25" i="1"/>
  <c r="AN23" i="1"/>
  <c r="AN22" i="1"/>
  <c r="AN21" i="1"/>
  <c r="AN19" i="1"/>
  <c r="AN18" i="1"/>
  <c r="AN17" i="1"/>
  <c r="AN15" i="1"/>
  <c r="AN14" i="1"/>
  <c r="AN13" i="1"/>
  <c r="AN11" i="1"/>
  <c r="AN10" i="1"/>
  <c r="AN9" i="1"/>
  <c r="AN7" i="1"/>
  <c r="AN6" i="1"/>
  <c r="AN5" i="1"/>
  <c r="AN3" i="1"/>
  <c r="AK380" i="1"/>
  <c r="AI380" i="1"/>
  <c r="AG380" i="1"/>
  <c r="AF380" i="1"/>
  <c r="AE380" i="1"/>
  <c r="X380" i="1"/>
  <c r="AL380" i="1"/>
  <c r="W380" i="1"/>
  <c r="BD379" i="1"/>
  <c r="BD378" i="1"/>
  <c r="BD377" i="1"/>
  <c r="BD376" i="1"/>
  <c r="BD375" i="1"/>
  <c r="BD374" i="1"/>
  <c r="BD373" i="1"/>
  <c r="BD372" i="1"/>
  <c r="BD371" i="1"/>
  <c r="BD370" i="1"/>
  <c r="BD369" i="1"/>
  <c r="BD368" i="1"/>
  <c r="BD367" i="1"/>
  <c r="BD366" i="1"/>
  <c r="BD365" i="1"/>
  <c r="BD364" i="1"/>
  <c r="BD363" i="1"/>
  <c r="BD362" i="1"/>
  <c r="BD361" i="1"/>
  <c r="BD360" i="1"/>
  <c r="BD359" i="1"/>
  <c r="BD358" i="1"/>
  <c r="BD357" i="1"/>
  <c r="BD356" i="1"/>
  <c r="BD355" i="1"/>
  <c r="BD354" i="1"/>
  <c r="BD353" i="1"/>
  <c r="BD352" i="1"/>
  <c r="BD351" i="1"/>
  <c r="BD350" i="1"/>
  <c r="BD349" i="1"/>
  <c r="BD348" i="1"/>
  <c r="BD347" i="1"/>
  <c r="BD346" i="1"/>
  <c r="BD345" i="1"/>
  <c r="BD344" i="1"/>
  <c r="BD343" i="1"/>
  <c r="BD342" i="1"/>
  <c r="BD341" i="1"/>
  <c r="BD340" i="1"/>
  <c r="BD339" i="1"/>
  <c r="BD338" i="1"/>
  <c r="BD337" i="1"/>
  <c r="BD336" i="1"/>
  <c r="BD335" i="1"/>
  <c r="BD334" i="1"/>
  <c r="BD333" i="1"/>
  <c r="BD332" i="1"/>
  <c r="BD331" i="1"/>
  <c r="BD330" i="1"/>
  <c r="BD329" i="1"/>
  <c r="BD328" i="1"/>
  <c r="BD327" i="1"/>
  <c r="BD326" i="1"/>
  <c r="BD325" i="1"/>
  <c r="BD324" i="1"/>
  <c r="BD323" i="1"/>
  <c r="BD322" i="1"/>
  <c r="BD321" i="1"/>
  <c r="BD320" i="1"/>
  <c r="BD319" i="1"/>
  <c r="BD318" i="1"/>
  <c r="BD317" i="1"/>
  <c r="BD316" i="1"/>
  <c r="BD315" i="1"/>
  <c r="BD314" i="1"/>
  <c r="BD313" i="1"/>
  <c r="BD312" i="1"/>
  <c r="BD311" i="1"/>
  <c r="BD310" i="1"/>
  <c r="BD309" i="1"/>
  <c r="BD308" i="1"/>
  <c r="BD307" i="1"/>
  <c r="BD306" i="1"/>
  <c r="BD305" i="1"/>
  <c r="BD304" i="1"/>
  <c r="BD303" i="1"/>
  <c r="BD302" i="1"/>
  <c r="BD301" i="1"/>
  <c r="BD300" i="1"/>
  <c r="BD299" i="1"/>
  <c r="BD298" i="1"/>
  <c r="BD297" i="1"/>
  <c r="BD296" i="1"/>
  <c r="BD295" i="1"/>
  <c r="BD294" i="1"/>
  <c r="BD293" i="1"/>
  <c r="BD292" i="1"/>
  <c r="BD291" i="1"/>
  <c r="BD290" i="1"/>
  <c r="BD289" i="1"/>
  <c r="BD288" i="1"/>
  <c r="BD287" i="1"/>
  <c r="BD286" i="1"/>
  <c r="BD285" i="1"/>
  <c r="BD284" i="1"/>
  <c r="BD283" i="1"/>
  <c r="BD282" i="1"/>
  <c r="BD281" i="1"/>
  <c r="BD280" i="1"/>
  <c r="BD279" i="1"/>
  <c r="BD278" i="1"/>
  <c r="BD277" i="1"/>
  <c r="BD276" i="1"/>
  <c r="BD275" i="1"/>
  <c r="BD274" i="1"/>
  <c r="BD273" i="1"/>
  <c r="BD272" i="1"/>
  <c r="BD271" i="1"/>
  <c r="BD270" i="1"/>
  <c r="BD269" i="1"/>
  <c r="BD268" i="1"/>
  <c r="BD267" i="1"/>
  <c r="BD266" i="1"/>
  <c r="BD265" i="1"/>
  <c r="BD264" i="1"/>
  <c r="BD263" i="1"/>
  <c r="BD262" i="1"/>
  <c r="BD261" i="1"/>
  <c r="BD260" i="1"/>
  <c r="BD259" i="1"/>
  <c r="BD258" i="1"/>
  <c r="BD257" i="1"/>
  <c r="BD256" i="1"/>
  <c r="BD255" i="1"/>
  <c r="BD254" i="1"/>
  <c r="BD253" i="1"/>
  <c r="BD252" i="1"/>
  <c r="BD251" i="1"/>
  <c r="BD250" i="1"/>
  <c r="BD249" i="1"/>
  <c r="BD248" i="1"/>
  <c r="BD247" i="1"/>
  <c r="BD246" i="1"/>
  <c r="BD245" i="1"/>
  <c r="BD244" i="1"/>
  <c r="BD243" i="1"/>
  <c r="BD242" i="1"/>
  <c r="BD241" i="1"/>
  <c r="BD240" i="1"/>
  <c r="BD239" i="1"/>
  <c r="BD238" i="1"/>
  <c r="BD237" i="1"/>
  <c r="BD236" i="1"/>
  <c r="BD235" i="1"/>
  <c r="BD234" i="1"/>
  <c r="BD233" i="1"/>
  <c r="BD232" i="1"/>
  <c r="BD231" i="1"/>
  <c r="BD230" i="1"/>
  <c r="BD229" i="1"/>
  <c r="BD228" i="1"/>
  <c r="BD227" i="1"/>
  <c r="BD226" i="1"/>
  <c r="BD225" i="1"/>
  <c r="BD224" i="1"/>
  <c r="BD223" i="1"/>
  <c r="BD222" i="1"/>
  <c r="BD221" i="1"/>
  <c r="BD220" i="1"/>
  <c r="BD219" i="1"/>
  <c r="BD218" i="1"/>
  <c r="BD217" i="1"/>
  <c r="BD216" i="1"/>
  <c r="BD215" i="1"/>
  <c r="BD214" i="1"/>
  <c r="BD213" i="1"/>
  <c r="BD212" i="1"/>
  <c r="BD211" i="1"/>
  <c r="BD210" i="1"/>
  <c r="BD209" i="1"/>
  <c r="BD208" i="1"/>
  <c r="BD207" i="1"/>
  <c r="BD206" i="1"/>
  <c r="BD205" i="1"/>
  <c r="BD204" i="1"/>
  <c r="BD203" i="1"/>
  <c r="BD202" i="1"/>
  <c r="BD201" i="1"/>
  <c r="BD200" i="1"/>
  <c r="BD199" i="1"/>
  <c r="BD198" i="1"/>
  <c r="BD197" i="1"/>
  <c r="BD196" i="1"/>
  <c r="BD195" i="1"/>
  <c r="BD194" i="1"/>
  <c r="BD193" i="1"/>
  <c r="BD192" i="1"/>
  <c r="BD191" i="1"/>
  <c r="BD190" i="1"/>
  <c r="BD189" i="1"/>
  <c r="BD188" i="1"/>
  <c r="BD187" i="1"/>
  <c r="BD186" i="1"/>
  <c r="BD185" i="1"/>
  <c r="BD184" i="1"/>
  <c r="BD183" i="1"/>
  <c r="BD182" i="1"/>
  <c r="BD181" i="1"/>
  <c r="BD180" i="1"/>
  <c r="BD179" i="1"/>
  <c r="BD178" i="1"/>
  <c r="BD177" i="1"/>
  <c r="BD176" i="1"/>
  <c r="BD175" i="1"/>
  <c r="BD174" i="1"/>
  <c r="BD173" i="1"/>
  <c r="BD172" i="1"/>
  <c r="BD171" i="1"/>
  <c r="BD170" i="1"/>
  <c r="BD169" i="1"/>
  <c r="BD168" i="1"/>
  <c r="BD167" i="1"/>
  <c r="BD166" i="1"/>
  <c r="BD165" i="1"/>
  <c r="BD164" i="1"/>
  <c r="BD163" i="1"/>
  <c r="BD162" i="1"/>
  <c r="BD161" i="1"/>
  <c r="BD160" i="1"/>
  <c r="BD159" i="1"/>
  <c r="BD158" i="1"/>
  <c r="BD157" i="1"/>
  <c r="BD156" i="1"/>
  <c r="BD155" i="1"/>
  <c r="BD154" i="1"/>
  <c r="BD153" i="1"/>
  <c r="BD152" i="1"/>
  <c r="BD151" i="1"/>
  <c r="BD150" i="1"/>
  <c r="BD149" i="1"/>
  <c r="BD148" i="1"/>
  <c r="BD147" i="1"/>
  <c r="BD146" i="1"/>
  <c r="BD145" i="1"/>
  <c r="BD144" i="1"/>
  <c r="BD143" i="1"/>
  <c r="BD142" i="1"/>
  <c r="BD141" i="1"/>
  <c r="BD140" i="1"/>
  <c r="BD139" i="1"/>
  <c r="BD138" i="1"/>
  <c r="BD137" i="1"/>
  <c r="BD136" i="1"/>
  <c r="BD135" i="1"/>
  <c r="BD134" i="1"/>
  <c r="BD133" i="1"/>
  <c r="BD132" i="1"/>
  <c r="BD131" i="1"/>
  <c r="BD130" i="1"/>
  <c r="BD129" i="1"/>
  <c r="BD128" i="1"/>
  <c r="BD127" i="1"/>
  <c r="BD126" i="1"/>
  <c r="BD125" i="1"/>
  <c r="BD124" i="1"/>
  <c r="BD123" i="1"/>
  <c r="BD122" i="1"/>
  <c r="BD121" i="1"/>
  <c r="BD120" i="1"/>
  <c r="BD119" i="1"/>
  <c r="BD118" i="1"/>
  <c r="BD117" i="1"/>
  <c r="BD116" i="1"/>
  <c r="BD115" i="1"/>
  <c r="BD114" i="1"/>
  <c r="BD113" i="1"/>
  <c r="BD112" i="1"/>
  <c r="BD111" i="1"/>
  <c r="BD110" i="1"/>
  <c r="BD109" i="1"/>
  <c r="BD108" i="1"/>
  <c r="BD107" i="1"/>
  <c r="BD106" i="1"/>
  <c r="BD105" i="1"/>
  <c r="BD104" i="1"/>
  <c r="BD103" i="1"/>
  <c r="BD102" i="1"/>
  <c r="BD101" i="1"/>
  <c r="BD100" i="1"/>
  <c r="BD99" i="1"/>
  <c r="BD98" i="1"/>
  <c r="BD97" i="1"/>
  <c r="BD96" i="1"/>
  <c r="BD95" i="1"/>
  <c r="BD94" i="1"/>
  <c r="BD93" i="1"/>
  <c r="BD92" i="1"/>
  <c r="BD91" i="1"/>
  <c r="BD90" i="1"/>
  <c r="BD89" i="1"/>
  <c r="BD88" i="1"/>
  <c r="BD87" i="1"/>
  <c r="BD86" i="1"/>
  <c r="BD85" i="1"/>
  <c r="BD84" i="1"/>
  <c r="BD83" i="1"/>
  <c r="BD82" i="1"/>
  <c r="BD81" i="1"/>
  <c r="BD80" i="1"/>
  <c r="BD79" i="1"/>
  <c r="BD78" i="1"/>
  <c r="BD77" i="1"/>
  <c r="BD76" i="1"/>
  <c r="BD75" i="1"/>
  <c r="BD74" i="1"/>
  <c r="BD73" i="1"/>
  <c r="BD72" i="1"/>
  <c r="BD71" i="1"/>
  <c r="BD70" i="1"/>
  <c r="BD69" i="1"/>
  <c r="BD68" i="1"/>
  <c r="BD67" i="1"/>
  <c r="BD66" i="1"/>
  <c r="BD65" i="1"/>
  <c r="BD64" i="1"/>
  <c r="BD63" i="1"/>
  <c r="BD62" i="1"/>
  <c r="BD61" i="1"/>
  <c r="BD60" i="1"/>
  <c r="BD59" i="1"/>
  <c r="BD58" i="1"/>
  <c r="BD57" i="1"/>
  <c r="BD56" i="1"/>
  <c r="BD55" i="1"/>
  <c r="BD54" i="1"/>
  <c r="BD53" i="1"/>
  <c r="BD52" i="1"/>
  <c r="BD51" i="1"/>
  <c r="BD50" i="1"/>
  <c r="BD49" i="1"/>
  <c r="BD48" i="1"/>
  <c r="BD47" i="1"/>
  <c r="BD46" i="1"/>
  <c r="BD45" i="1"/>
  <c r="BD44" i="1"/>
  <c r="BD43" i="1"/>
  <c r="BD42" i="1"/>
  <c r="BD41" i="1"/>
  <c r="BD40" i="1"/>
  <c r="BD39" i="1"/>
  <c r="BD38" i="1"/>
  <c r="BD37" i="1"/>
  <c r="BD36" i="1"/>
  <c r="BD35" i="1"/>
  <c r="BD34" i="1"/>
  <c r="BD33" i="1"/>
  <c r="BD32" i="1"/>
  <c r="BD31" i="1"/>
  <c r="BD30" i="1"/>
  <c r="BD29" i="1"/>
  <c r="BD28" i="1"/>
  <c r="BD27" i="1"/>
  <c r="BD26" i="1"/>
  <c r="BD25" i="1"/>
  <c r="BD24" i="1"/>
  <c r="BD23" i="1"/>
  <c r="BD22" i="1"/>
  <c r="BD21" i="1"/>
  <c r="BD20" i="1"/>
  <c r="BD19" i="1"/>
  <c r="BD18" i="1"/>
  <c r="BD17" i="1"/>
  <c r="BD16" i="1"/>
  <c r="BD15" i="1"/>
  <c r="BD14" i="1"/>
  <c r="BD13" i="1"/>
  <c r="BD12" i="1"/>
  <c r="BD11" i="1"/>
  <c r="BD10" i="1"/>
  <c r="BD9" i="1"/>
  <c r="BD8" i="1"/>
  <c r="BD7" i="1"/>
  <c r="BD6" i="1"/>
  <c r="BD5" i="1"/>
  <c r="BD4" i="1"/>
  <c r="BD3" i="1"/>
  <c r="BD2" i="1"/>
  <c r="AX379" i="1"/>
  <c r="AX378" i="1"/>
  <c r="AX377" i="1"/>
  <c r="AX376" i="1"/>
  <c r="AX375" i="1"/>
  <c r="AX374" i="1"/>
  <c r="AX373" i="1"/>
  <c r="AX372" i="1"/>
  <c r="AX371" i="1"/>
  <c r="AX370" i="1"/>
  <c r="AX369" i="1"/>
  <c r="AX368" i="1"/>
  <c r="AX367" i="1"/>
  <c r="AX366" i="1"/>
  <c r="AX365" i="1"/>
  <c r="AX364" i="1"/>
  <c r="AX363" i="1"/>
  <c r="AX362" i="1"/>
  <c r="AX361" i="1"/>
  <c r="AX360" i="1"/>
  <c r="AX359" i="1"/>
  <c r="AX358" i="1"/>
  <c r="AX357" i="1"/>
  <c r="AX356" i="1"/>
  <c r="AX355" i="1"/>
  <c r="AX354" i="1"/>
  <c r="AX353" i="1"/>
  <c r="AX352" i="1"/>
  <c r="AX351" i="1"/>
  <c r="AX350" i="1"/>
  <c r="AX349" i="1"/>
  <c r="AX348" i="1"/>
  <c r="AX347" i="1"/>
  <c r="AX346" i="1"/>
  <c r="AX345" i="1"/>
  <c r="AX344" i="1"/>
  <c r="AX343" i="1"/>
  <c r="AX342" i="1"/>
  <c r="AX341" i="1"/>
  <c r="AX340" i="1"/>
  <c r="AX339" i="1"/>
  <c r="AX338" i="1"/>
  <c r="AX337" i="1"/>
  <c r="AX336" i="1"/>
  <c r="AX335" i="1"/>
  <c r="AX334" i="1"/>
  <c r="AX333" i="1"/>
  <c r="AX332" i="1"/>
  <c r="AX331" i="1"/>
  <c r="AX330" i="1"/>
  <c r="AX329" i="1"/>
  <c r="AX328" i="1"/>
  <c r="AX327" i="1"/>
  <c r="AX326" i="1"/>
  <c r="AX325" i="1"/>
  <c r="AX324" i="1"/>
  <c r="AX323" i="1"/>
  <c r="AX322" i="1"/>
  <c r="AX321" i="1"/>
  <c r="AX320" i="1"/>
  <c r="AX319" i="1"/>
  <c r="AX318" i="1"/>
  <c r="AX317" i="1"/>
  <c r="AX316" i="1"/>
  <c r="AX315" i="1"/>
  <c r="AX314" i="1"/>
  <c r="AX313" i="1"/>
  <c r="AX312" i="1"/>
  <c r="AX311" i="1"/>
  <c r="AX310" i="1"/>
  <c r="AX309" i="1"/>
  <c r="AX308" i="1"/>
  <c r="AX307" i="1"/>
  <c r="AX306" i="1"/>
  <c r="AX305" i="1"/>
  <c r="AX304" i="1"/>
  <c r="AX303" i="1"/>
  <c r="AX302" i="1"/>
  <c r="AX301" i="1"/>
  <c r="AX300" i="1"/>
  <c r="AX299" i="1"/>
  <c r="AX298" i="1"/>
  <c r="AX297" i="1"/>
  <c r="AX296" i="1"/>
  <c r="AX295" i="1"/>
  <c r="AX294" i="1"/>
  <c r="AX293" i="1"/>
  <c r="AX292" i="1"/>
  <c r="AX291" i="1"/>
  <c r="AX290" i="1"/>
  <c r="AX289" i="1"/>
  <c r="AX288" i="1"/>
  <c r="AX287" i="1"/>
  <c r="AX286" i="1"/>
  <c r="AX285" i="1"/>
  <c r="AX284" i="1"/>
  <c r="AX283" i="1"/>
  <c r="AX282" i="1"/>
  <c r="AX281" i="1"/>
  <c r="AX280" i="1"/>
  <c r="AX279" i="1"/>
  <c r="AX278" i="1"/>
  <c r="AX277" i="1"/>
  <c r="AX276" i="1"/>
  <c r="AX275" i="1"/>
  <c r="AX274" i="1"/>
  <c r="AX273" i="1"/>
  <c r="AX272" i="1"/>
  <c r="AX271" i="1"/>
  <c r="AX270" i="1"/>
  <c r="AX269" i="1"/>
  <c r="AX268" i="1"/>
  <c r="AX267" i="1"/>
  <c r="AX266" i="1"/>
  <c r="AX265" i="1"/>
  <c r="AX264" i="1"/>
  <c r="AX263" i="1"/>
  <c r="AX262" i="1"/>
  <c r="AX261" i="1"/>
  <c r="AX260" i="1"/>
  <c r="AX259" i="1"/>
  <c r="AX258" i="1"/>
  <c r="AX257" i="1"/>
  <c r="AX256" i="1"/>
  <c r="AX255" i="1"/>
  <c r="AX254" i="1"/>
  <c r="AX253" i="1"/>
  <c r="AX252" i="1"/>
  <c r="AX251" i="1"/>
  <c r="AX250" i="1"/>
  <c r="AX249" i="1"/>
  <c r="AX248" i="1"/>
  <c r="AX247" i="1"/>
  <c r="AX246" i="1"/>
  <c r="AX245" i="1"/>
  <c r="AX244" i="1"/>
  <c r="AX243" i="1"/>
  <c r="AX242" i="1"/>
  <c r="AX241" i="1"/>
  <c r="AX240" i="1"/>
  <c r="AX239" i="1"/>
  <c r="AX238" i="1"/>
  <c r="AX237" i="1"/>
  <c r="AX236" i="1"/>
  <c r="AX235" i="1"/>
  <c r="AX234" i="1"/>
  <c r="AX233" i="1"/>
  <c r="AX232" i="1"/>
  <c r="AX231" i="1"/>
  <c r="AX230" i="1"/>
  <c r="AX229" i="1"/>
  <c r="AX228" i="1"/>
  <c r="AX227" i="1"/>
  <c r="AX226" i="1"/>
  <c r="AX225" i="1"/>
  <c r="AX224" i="1"/>
  <c r="AX223" i="1"/>
  <c r="AX222" i="1"/>
  <c r="AX221" i="1"/>
  <c r="AX220" i="1"/>
  <c r="AX219" i="1"/>
  <c r="AX218" i="1"/>
  <c r="AX217" i="1"/>
  <c r="AX216" i="1"/>
  <c r="AX215" i="1"/>
  <c r="AX214" i="1"/>
  <c r="AX213" i="1"/>
  <c r="AX212" i="1"/>
  <c r="AX211" i="1"/>
  <c r="AX210" i="1"/>
  <c r="AX209" i="1"/>
  <c r="AX208" i="1"/>
  <c r="AX207" i="1"/>
  <c r="AX206" i="1"/>
  <c r="AX205" i="1"/>
  <c r="AX204" i="1"/>
  <c r="AX203" i="1"/>
  <c r="AX202" i="1"/>
  <c r="AX201" i="1"/>
  <c r="AX200" i="1"/>
  <c r="AX199" i="1"/>
  <c r="AX198" i="1"/>
  <c r="AX197" i="1"/>
  <c r="AX196" i="1"/>
  <c r="AX195" i="1"/>
  <c r="AX194" i="1"/>
  <c r="AX193" i="1"/>
  <c r="AX192" i="1"/>
  <c r="AX191" i="1"/>
  <c r="AX190" i="1"/>
  <c r="AX189" i="1"/>
  <c r="AX188" i="1"/>
  <c r="AX187" i="1"/>
  <c r="AX186" i="1"/>
  <c r="AX185" i="1"/>
  <c r="AX184" i="1"/>
  <c r="AX183" i="1"/>
  <c r="AX182" i="1"/>
  <c r="AX181" i="1"/>
  <c r="AX180" i="1"/>
  <c r="AX179" i="1"/>
  <c r="AX178" i="1"/>
  <c r="AX177" i="1"/>
  <c r="AX176" i="1"/>
  <c r="AX175" i="1"/>
  <c r="AX174" i="1"/>
  <c r="AX173" i="1"/>
  <c r="AX172" i="1"/>
  <c r="AX171" i="1"/>
  <c r="AX170" i="1"/>
  <c r="AX169" i="1"/>
  <c r="AX168" i="1"/>
  <c r="AX167" i="1"/>
  <c r="AX166" i="1"/>
  <c r="AX165" i="1"/>
  <c r="AX164" i="1"/>
  <c r="AX163" i="1"/>
  <c r="AX162" i="1"/>
  <c r="AX161" i="1"/>
  <c r="AX160" i="1"/>
  <c r="AX159" i="1"/>
  <c r="AX158" i="1"/>
  <c r="AX157" i="1"/>
  <c r="AX156" i="1"/>
  <c r="AX155" i="1"/>
  <c r="AX154" i="1"/>
  <c r="AX153" i="1"/>
  <c r="AX152" i="1"/>
  <c r="AX151" i="1"/>
  <c r="AX150" i="1"/>
  <c r="AX149" i="1"/>
  <c r="AX148" i="1"/>
  <c r="AX147" i="1"/>
  <c r="AX146" i="1"/>
  <c r="AX145" i="1"/>
  <c r="AX144" i="1"/>
  <c r="AX143" i="1"/>
  <c r="AX142" i="1"/>
  <c r="AX141" i="1"/>
  <c r="AX140" i="1"/>
  <c r="AX139" i="1"/>
  <c r="AX138" i="1"/>
  <c r="AX137" i="1"/>
  <c r="AX136" i="1"/>
  <c r="AX135" i="1"/>
  <c r="AX134" i="1"/>
  <c r="AX133" i="1"/>
  <c r="AX132" i="1"/>
  <c r="AX131" i="1"/>
  <c r="AX130" i="1"/>
  <c r="AX129" i="1"/>
  <c r="AX128" i="1"/>
  <c r="AX127" i="1"/>
  <c r="AX126" i="1"/>
  <c r="AX125" i="1"/>
  <c r="AX124" i="1"/>
  <c r="AX123" i="1"/>
  <c r="AX122" i="1"/>
  <c r="AX121" i="1"/>
  <c r="AX120" i="1"/>
  <c r="AX119" i="1"/>
  <c r="AX118" i="1"/>
  <c r="AX117" i="1"/>
  <c r="AX116" i="1"/>
  <c r="AX115" i="1"/>
  <c r="AX114" i="1"/>
  <c r="AX113" i="1"/>
  <c r="AX112" i="1"/>
  <c r="AX111" i="1"/>
  <c r="AX110" i="1"/>
  <c r="AX109" i="1"/>
  <c r="AX108" i="1"/>
  <c r="AX107" i="1"/>
  <c r="AX106" i="1"/>
  <c r="AX105" i="1"/>
  <c r="AX104" i="1"/>
  <c r="AX103" i="1"/>
  <c r="AX102" i="1"/>
  <c r="AX101" i="1"/>
  <c r="AX100" i="1"/>
  <c r="AX99" i="1"/>
  <c r="AX98" i="1"/>
  <c r="AX97" i="1"/>
  <c r="AX96" i="1"/>
  <c r="AX95" i="1"/>
  <c r="AX94" i="1"/>
  <c r="AX93" i="1"/>
  <c r="AX92" i="1"/>
  <c r="AX91" i="1"/>
  <c r="AX90" i="1"/>
  <c r="AX89" i="1"/>
  <c r="AX88" i="1"/>
  <c r="AX87" i="1"/>
  <c r="AX86" i="1"/>
  <c r="AX85" i="1"/>
  <c r="AX84" i="1"/>
  <c r="AX83" i="1"/>
  <c r="AX82" i="1"/>
  <c r="AX81" i="1"/>
  <c r="AX80" i="1"/>
  <c r="AX79" i="1"/>
  <c r="AX78" i="1"/>
  <c r="AX77" i="1"/>
  <c r="AX76" i="1"/>
  <c r="AX75" i="1"/>
  <c r="AX74" i="1"/>
  <c r="AX73" i="1"/>
  <c r="AX72" i="1"/>
  <c r="AX71" i="1"/>
  <c r="AX70" i="1"/>
  <c r="AX69" i="1"/>
  <c r="AX68" i="1"/>
  <c r="AX67" i="1"/>
  <c r="AX66" i="1"/>
  <c r="AX65" i="1"/>
  <c r="AX64" i="1"/>
  <c r="AX63" i="1"/>
  <c r="AX62" i="1"/>
  <c r="AX61" i="1"/>
  <c r="AX60" i="1"/>
  <c r="AX59" i="1"/>
  <c r="AX58" i="1"/>
  <c r="AX57" i="1"/>
  <c r="AX56" i="1"/>
  <c r="AX55" i="1"/>
  <c r="AX54" i="1"/>
  <c r="AX53" i="1"/>
  <c r="AX52" i="1"/>
  <c r="AX51" i="1"/>
  <c r="AX50" i="1"/>
  <c r="AX49" i="1"/>
  <c r="AX48" i="1"/>
  <c r="AX47" i="1"/>
  <c r="AX46" i="1"/>
  <c r="AX45" i="1"/>
  <c r="AX44" i="1"/>
  <c r="AX43" i="1"/>
  <c r="AX42" i="1"/>
  <c r="AX41" i="1"/>
  <c r="AX40" i="1"/>
  <c r="AX39" i="1"/>
  <c r="AX38" i="1"/>
  <c r="AX37" i="1"/>
  <c r="AX36" i="1"/>
  <c r="AX35" i="1"/>
  <c r="AX34" i="1"/>
  <c r="AX33" i="1"/>
  <c r="AX32" i="1"/>
  <c r="AX31" i="1"/>
  <c r="AX30" i="1"/>
  <c r="AX29" i="1"/>
  <c r="AX28" i="1"/>
  <c r="AX27" i="1"/>
  <c r="AX26" i="1"/>
  <c r="AX25" i="1"/>
  <c r="AX24" i="1"/>
  <c r="AX23" i="1"/>
  <c r="AX22" i="1"/>
  <c r="AX21" i="1"/>
  <c r="AX20" i="1"/>
  <c r="AX19" i="1"/>
  <c r="AX18" i="1"/>
  <c r="AX17" i="1"/>
  <c r="AX16" i="1"/>
  <c r="AX15" i="1"/>
  <c r="AX14" i="1"/>
  <c r="AX13" i="1"/>
  <c r="AX12" i="1"/>
  <c r="AX11" i="1"/>
  <c r="AX10" i="1"/>
  <c r="AX9" i="1"/>
  <c r="AX8" i="1"/>
  <c r="AX7" i="1"/>
  <c r="AX6" i="1"/>
  <c r="AX5" i="1"/>
  <c r="AX4" i="1"/>
  <c r="AX3" i="1"/>
  <c r="AX2" i="1"/>
  <c r="AZ379" i="1"/>
  <c r="AZ378" i="1"/>
  <c r="AZ377" i="1"/>
  <c r="AZ376" i="1"/>
  <c r="AZ375" i="1"/>
  <c r="AZ374" i="1"/>
  <c r="AZ373" i="1"/>
  <c r="AZ372" i="1"/>
  <c r="AZ371" i="1"/>
  <c r="AZ370" i="1"/>
  <c r="AZ369" i="1"/>
  <c r="AZ368" i="1"/>
  <c r="AZ367" i="1"/>
  <c r="AZ366" i="1"/>
  <c r="AZ365" i="1"/>
  <c r="AZ364" i="1"/>
  <c r="AZ363" i="1"/>
  <c r="AZ362" i="1"/>
  <c r="AZ361" i="1"/>
  <c r="AZ360" i="1"/>
  <c r="AZ359" i="1"/>
  <c r="AZ358" i="1"/>
  <c r="AZ357" i="1"/>
  <c r="AZ356" i="1"/>
  <c r="AZ355" i="1"/>
  <c r="AZ354" i="1"/>
  <c r="AZ353" i="1"/>
  <c r="AZ352" i="1"/>
  <c r="AZ351" i="1"/>
  <c r="AZ350" i="1"/>
  <c r="AZ349" i="1"/>
  <c r="AZ348" i="1"/>
  <c r="AZ347" i="1"/>
  <c r="AZ346" i="1"/>
  <c r="AZ345" i="1"/>
  <c r="AZ344" i="1"/>
  <c r="AZ343" i="1"/>
  <c r="AZ342" i="1"/>
  <c r="AZ341" i="1"/>
  <c r="AZ340" i="1"/>
  <c r="AZ339" i="1"/>
  <c r="AZ338" i="1"/>
  <c r="AZ337" i="1"/>
  <c r="AZ336" i="1"/>
  <c r="AZ335" i="1"/>
  <c r="AZ334" i="1"/>
  <c r="AZ333" i="1"/>
  <c r="AZ332" i="1"/>
  <c r="AZ331" i="1"/>
  <c r="AZ330" i="1"/>
  <c r="AZ329" i="1"/>
  <c r="AZ328" i="1"/>
  <c r="AZ327" i="1"/>
  <c r="AZ326" i="1"/>
  <c r="AZ325" i="1"/>
  <c r="AZ324" i="1"/>
  <c r="AZ323" i="1"/>
  <c r="AZ322" i="1"/>
  <c r="AZ321" i="1"/>
  <c r="AZ320" i="1"/>
  <c r="AZ319" i="1"/>
  <c r="AZ318" i="1"/>
  <c r="AZ317" i="1"/>
  <c r="AZ316" i="1"/>
  <c r="AZ315" i="1"/>
  <c r="AZ314" i="1"/>
  <c r="AZ313" i="1"/>
  <c r="AZ312" i="1"/>
  <c r="AZ311" i="1"/>
  <c r="AZ310" i="1"/>
  <c r="AZ309" i="1"/>
  <c r="AZ308" i="1"/>
  <c r="AZ307" i="1"/>
  <c r="AZ306" i="1"/>
  <c r="AZ305" i="1"/>
  <c r="AZ304" i="1"/>
  <c r="AZ303" i="1"/>
  <c r="AZ302" i="1"/>
  <c r="AZ301" i="1"/>
  <c r="AZ300" i="1"/>
  <c r="AZ299" i="1"/>
  <c r="AZ298" i="1"/>
  <c r="AZ297" i="1"/>
  <c r="AZ296" i="1"/>
  <c r="AZ295" i="1"/>
  <c r="AZ294" i="1"/>
  <c r="AZ293" i="1"/>
  <c r="AZ292" i="1"/>
  <c r="AZ291" i="1"/>
  <c r="AZ290" i="1"/>
  <c r="AZ289" i="1"/>
  <c r="AZ288" i="1"/>
  <c r="AZ287" i="1"/>
  <c r="AZ286" i="1"/>
  <c r="AZ285" i="1"/>
  <c r="AZ284" i="1"/>
  <c r="AZ283" i="1"/>
  <c r="AZ282" i="1"/>
  <c r="AZ281" i="1"/>
  <c r="AZ280" i="1"/>
  <c r="AZ279" i="1"/>
  <c r="AZ278" i="1"/>
  <c r="AZ277" i="1"/>
  <c r="AZ276" i="1"/>
  <c r="AZ275" i="1"/>
  <c r="AZ274" i="1"/>
  <c r="AZ273" i="1"/>
  <c r="AZ272" i="1"/>
  <c r="AZ271" i="1"/>
  <c r="AZ270" i="1"/>
  <c r="AZ269" i="1"/>
  <c r="AZ268" i="1"/>
  <c r="AZ267" i="1"/>
  <c r="AZ266" i="1"/>
  <c r="AZ265" i="1"/>
  <c r="AZ264" i="1"/>
  <c r="AZ263" i="1"/>
  <c r="AZ262" i="1"/>
  <c r="AZ261" i="1"/>
  <c r="AZ260" i="1"/>
  <c r="AZ259" i="1"/>
  <c r="AZ258" i="1"/>
  <c r="AZ257" i="1"/>
  <c r="AZ256" i="1"/>
  <c r="AZ255" i="1"/>
  <c r="AZ254" i="1"/>
  <c r="AZ253" i="1"/>
  <c r="AZ252" i="1"/>
  <c r="AZ251" i="1"/>
  <c r="AZ250" i="1"/>
  <c r="AZ249" i="1"/>
  <c r="AZ248" i="1"/>
  <c r="AZ247" i="1"/>
  <c r="AZ246" i="1"/>
  <c r="AZ245" i="1"/>
  <c r="AZ244" i="1"/>
  <c r="AZ243" i="1"/>
  <c r="AZ242" i="1"/>
  <c r="AZ241" i="1"/>
  <c r="AZ240" i="1"/>
  <c r="AZ239" i="1"/>
  <c r="AZ238" i="1"/>
  <c r="AZ237" i="1"/>
  <c r="AZ236" i="1"/>
  <c r="AZ235" i="1"/>
  <c r="AZ234" i="1"/>
  <c r="AZ233" i="1"/>
  <c r="AZ232" i="1"/>
  <c r="AZ231" i="1"/>
  <c r="AZ230" i="1"/>
  <c r="AZ229" i="1"/>
  <c r="AZ228" i="1"/>
  <c r="AZ227" i="1"/>
  <c r="AZ226" i="1"/>
  <c r="AZ225" i="1"/>
  <c r="AZ224" i="1"/>
  <c r="AZ223" i="1"/>
  <c r="AZ222" i="1"/>
  <c r="AZ221" i="1"/>
  <c r="AZ220" i="1"/>
  <c r="AZ219" i="1"/>
  <c r="AZ218" i="1"/>
  <c r="AZ217" i="1"/>
  <c r="AZ216" i="1"/>
  <c r="AZ215" i="1"/>
  <c r="AZ214" i="1"/>
  <c r="AZ213" i="1"/>
  <c r="AZ212" i="1"/>
  <c r="AZ211" i="1"/>
  <c r="AZ210" i="1"/>
  <c r="AZ209" i="1"/>
  <c r="AZ208" i="1"/>
  <c r="AZ207" i="1"/>
  <c r="AZ206" i="1"/>
  <c r="AZ205" i="1"/>
  <c r="AZ204" i="1"/>
  <c r="AZ203" i="1"/>
  <c r="AZ202" i="1"/>
  <c r="AZ201" i="1"/>
  <c r="AZ200" i="1"/>
  <c r="AZ199" i="1"/>
  <c r="AZ198" i="1"/>
  <c r="AZ197" i="1"/>
  <c r="AZ196" i="1"/>
  <c r="AZ195" i="1"/>
  <c r="AZ194" i="1"/>
  <c r="AZ193" i="1"/>
  <c r="AZ192" i="1"/>
  <c r="AZ191" i="1"/>
  <c r="AZ190" i="1"/>
  <c r="AZ189" i="1"/>
  <c r="AZ188" i="1"/>
  <c r="AZ187" i="1"/>
  <c r="AZ186" i="1"/>
  <c r="AZ185" i="1"/>
  <c r="AZ184" i="1"/>
  <c r="AZ183" i="1"/>
  <c r="AZ182" i="1"/>
  <c r="AZ181" i="1"/>
  <c r="AZ180" i="1"/>
  <c r="AZ179" i="1"/>
  <c r="AZ178" i="1"/>
  <c r="AZ177" i="1"/>
  <c r="AZ176" i="1"/>
  <c r="AZ175" i="1"/>
  <c r="AZ174" i="1"/>
  <c r="AZ173" i="1"/>
  <c r="AZ172" i="1"/>
  <c r="AZ171" i="1"/>
  <c r="AZ170" i="1"/>
  <c r="AZ169" i="1"/>
  <c r="AZ168" i="1"/>
  <c r="AZ167" i="1"/>
  <c r="AZ166" i="1"/>
  <c r="AZ165" i="1"/>
  <c r="AZ164" i="1"/>
  <c r="AZ163" i="1"/>
  <c r="AZ162" i="1"/>
  <c r="AZ161" i="1"/>
  <c r="AZ160" i="1"/>
  <c r="AZ159" i="1"/>
  <c r="AZ158" i="1"/>
  <c r="AZ157" i="1"/>
  <c r="AZ156" i="1"/>
  <c r="AZ155" i="1"/>
  <c r="AZ154" i="1"/>
  <c r="AZ153" i="1"/>
  <c r="AZ152" i="1"/>
  <c r="AZ151" i="1"/>
  <c r="AZ150" i="1"/>
  <c r="AZ149" i="1"/>
  <c r="AZ148" i="1"/>
  <c r="AZ147" i="1"/>
  <c r="AZ146" i="1"/>
  <c r="AZ145" i="1"/>
  <c r="AZ144" i="1"/>
  <c r="AZ143" i="1"/>
  <c r="AZ142" i="1"/>
  <c r="AZ141" i="1"/>
  <c r="AZ140" i="1"/>
  <c r="AZ139" i="1"/>
  <c r="AZ138" i="1"/>
  <c r="AZ137" i="1"/>
  <c r="AZ136" i="1"/>
  <c r="AZ135" i="1"/>
  <c r="AZ134" i="1"/>
  <c r="AZ133" i="1"/>
  <c r="AZ132" i="1"/>
  <c r="AZ131" i="1"/>
  <c r="AZ130" i="1"/>
  <c r="AZ129" i="1"/>
  <c r="AZ128" i="1"/>
  <c r="AZ127" i="1"/>
  <c r="AZ126" i="1"/>
  <c r="AZ125" i="1"/>
  <c r="AZ124" i="1"/>
  <c r="AZ123" i="1"/>
  <c r="AZ122" i="1"/>
  <c r="AZ121" i="1"/>
  <c r="AZ120" i="1"/>
  <c r="AZ119" i="1"/>
  <c r="AZ118" i="1"/>
  <c r="AZ117" i="1"/>
  <c r="AZ116" i="1"/>
  <c r="AZ115" i="1"/>
  <c r="AZ114" i="1"/>
  <c r="AZ113" i="1"/>
  <c r="AZ112" i="1"/>
  <c r="AZ111" i="1"/>
  <c r="AZ110" i="1"/>
  <c r="AZ109" i="1"/>
  <c r="AZ108" i="1"/>
  <c r="AZ107" i="1"/>
  <c r="AZ106" i="1"/>
  <c r="AZ105" i="1"/>
  <c r="AZ104" i="1"/>
  <c r="AZ103" i="1"/>
  <c r="AZ102" i="1"/>
  <c r="AZ101" i="1"/>
  <c r="AZ100" i="1"/>
  <c r="AZ99" i="1"/>
  <c r="AZ98" i="1"/>
  <c r="AZ97" i="1"/>
  <c r="AZ96" i="1"/>
  <c r="AZ95" i="1"/>
  <c r="AZ94" i="1"/>
  <c r="AZ93" i="1"/>
  <c r="AZ92" i="1"/>
  <c r="AZ91" i="1"/>
  <c r="AZ90" i="1"/>
  <c r="AZ89" i="1"/>
  <c r="AZ88" i="1"/>
  <c r="AZ87" i="1"/>
  <c r="AZ86" i="1"/>
  <c r="AZ85" i="1"/>
  <c r="AZ84" i="1"/>
  <c r="AZ83" i="1"/>
  <c r="AZ82" i="1"/>
  <c r="AZ81" i="1"/>
  <c r="AZ80" i="1"/>
  <c r="AZ79" i="1"/>
  <c r="AZ78" i="1"/>
  <c r="AZ77" i="1"/>
  <c r="AZ76" i="1"/>
  <c r="AZ75" i="1"/>
  <c r="AZ74" i="1"/>
  <c r="AZ73" i="1"/>
  <c r="AZ72" i="1"/>
  <c r="AZ71" i="1"/>
  <c r="AZ70" i="1"/>
  <c r="AZ69" i="1"/>
  <c r="AZ68" i="1"/>
  <c r="AZ67" i="1"/>
  <c r="AZ66" i="1"/>
  <c r="AZ65" i="1"/>
  <c r="AZ64" i="1"/>
  <c r="AZ63" i="1"/>
  <c r="AZ62" i="1"/>
  <c r="AZ61" i="1"/>
  <c r="AZ60" i="1"/>
  <c r="AZ59" i="1"/>
  <c r="AZ58" i="1"/>
  <c r="AZ57" i="1"/>
  <c r="AZ56" i="1"/>
  <c r="AZ55" i="1"/>
  <c r="AZ54" i="1"/>
  <c r="AZ53" i="1"/>
  <c r="AZ52" i="1"/>
  <c r="AZ51" i="1"/>
  <c r="AZ50" i="1"/>
  <c r="AZ49" i="1"/>
  <c r="AZ48" i="1"/>
  <c r="AZ47" i="1"/>
  <c r="AZ46" i="1"/>
  <c r="AZ45" i="1"/>
  <c r="AZ44" i="1"/>
  <c r="AZ43" i="1"/>
  <c r="AZ42" i="1"/>
  <c r="AZ41" i="1"/>
  <c r="AZ40" i="1"/>
  <c r="AZ39" i="1"/>
  <c r="AZ38" i="1"/>
  <c r="AZ37" i="1"/>
  <c r="AZ36" i="1"/>
  <c r="AZ35" i="1"/>
  <c r="AZ34" i="1"/>
  <c r="AZ33" i="1"/>
  <c r="AZ32" i="1"/>
  <c r="AZ31" i="1"/>
  <c r="AZ30" i="1"/>
  <c r="AZ29" i="1"/>
  <c r="AZ28" i="1"/>
  <c r="AZ27" i="1"/>
  <c r="AZ26" i="1"/>
  <c r="AZ25" i="1"/>
  <c r="AZ24" i="1"/>
  <c r="AZ23" i="1"/>
  <c r="AZ22" i="1"/>
  <c r="AZ21" i="1"/>
  <c r="AZ20" i="1"/>
  <c r="AZ19" i="1"/>
  <c r="AZ18" i="1"/>
  <c r="AZ17" i="1"/>
  <c r="AZ16" i="1"/>
  <c r="AZ15" i="1"/>
  <c r="AZ14" i="1"/>
  <c r="AZ13" i="1"/>
  <c r="AZ12" i="1"/>
  <c r="AZ11" i="1"/>
  <c r="AZ10" i="1"/>
  <c r="AZ9" i="1"/>
  <c r="AZ8" i="1"/>
  <c r="AZ7" i="1"/>
  <c r="AZ6" i="1"/>
  <c r="AZ5" i="1"/>
  <c r="AZ4" i="1"/>
  <c r="AZ3" i="1"/>
  <c r="AZ2" i="1"/>
  <c r="BH380" i="1"/>
  <c r="BG380" i="1"/>
  <c r="BF380" i="1"/>
  <c r="BE380" i="1"/>
  <c r="BC380" i="1"/>
  <c r="BB380" i="1"/>
  <c r="BA380" i="1"/>
  <c r="AY380" i="1"/>
  <c r="AW380" i="1"/>
  <c r="AV380" i="1"/>
  <c r="AU380" i="1"/>
  <c r="AT380" i="1"/>
  <c r="AS380" i="1"/>
  <c r="AR380" i="1"/>
  <c r="AQ380" i="1"/>
  <c r="R380" i="1"/>
  <c r="Q380" i="1"/>
  <c r="P380" i="1"/>
  <c r="O380" i="1"/>
  <c r="N380" i="1"/>
  <c r="U63" i="1" l="1"/>
  <c r="U111" i="1"/>
  <c r="V111" i="1" s="1"/>
  <c r="U143" i="1"/>
  <c r="V143" i="1" s="1"/>
  <c r="U175" i="1"/>
  <c r="V175" i="1" s="1"/>
  <c r="U207" i="1"/>
  <c r="U239" i="1"/>
  <c r="V239" i="1" s="1"/>
  <c r="U271" i="1"/>
  <c r="V271" i="1" s="1"/>
  <c r="U287" i="1"/>
  <c r="V287" i="1" s="1"/>
  <c r="U303" i="1"/>
  <c r="U319" i="1"/>
  <c r="V319" i="1" s="1"/>
  <c r="U335" i="1"/>
  <c r="V335" i="1" s="1"/>
  <c r="U351" i="1"/>
  <c r="V351" i="1" s="1"/>
  <c r="U367" i="1"/>
  <c r="U15" i="1"/>
  <c r="V15" i="1" s="1"/>
  <c r="U31" i="1"/>
  <c r="V31" i="1" s="1"/>
  <c r="U47" i="1"/>
  <c r="V47" i="1" s="1"/>
  <c r="U79" i="1"/>
  <c r="U95" i="1"/>
  <c r="V95" i="1" s="1"/>
  <c r="U127" i="1"/>
  <c r="V127" i="1" s="1"/>
  <c r="U159" i="1"/>
  <c r="V159" i="1" s="1"/>
  <c r="U191" i="1"/>
  <c r="U223" i="1"/>
  <c r="V223" i="1" s="1"/>
  <c r="U255" i="1"/>
  <c r="V255" i="1" s="1"/>
  <c r="U6" i="1"/>
  <c r="V6" i="1" s="1"/>
  <c r="U22" i="1"/>
  <c r="U38" i="1"/>
  <c r="V38" i="1" s="1"/>
  <c r="U54" i="1"/>
  <c r="V54" i="1" s="1"/>
  <c r="U70" i="1"/>
  <c r="V70" i="1" s="1"/>
  <c r="U86" i="1"/>
  <c r="U102" i="1"/>
  <c r="V102" i="1" s="1"/>
  <c r="U118" i="1"/>
  <c r="V118" i="1" s="1"/>
  <c r="U134" i="1"/>
  <c r="V134" i="1" s="1"/>
  <c r="U150" i="1"/>
  <c r="V150" i="1" s="1"/>
  <c r="U166" i="1"/>
  <c r="V166" i="1" s="1"/>
  <c r="U182" i="1"/>
  <c r="V182" i="1" s="1"/>
  <c r="U198" i="1"/>
  <c r="V198" i="1" s="1"/>
  <c r="U214" i="1"/>
  <c r="U230" i="1"/>
  <c r="V230" i="1" s="1"/>
  <c r="U246" i="1"/>
  <c r="V246" i="1" s="1"/>
  <c r="U262" i="1"/>
  <c r="V262" i="1" s="1"/>
  <c r="U278" i="1"/>
  <c r="V278" i="1" s="1"/>
  <c r="U294" i="1"/>
  <c r="V294" i="1" s="1"/>
  <c r="U310" i="1"/>
  <c r="V310" i="1" s="1"/>
  <c r="U326" i="1"/>
  <c r="V326" i="1" s="1"/>
  <c r="U342" i="1"/>
  <c r="V342" i="1" s="1"/>
  <c r="U358" i="1"/>
  <c r="V358" i="1" s="1"/>
  <c r="U374" i="1"/>
  <c r="V374" i="1" s="1"/>
  <c r="U11" i="1"/>
  <c r="V11" i="1" s="1"/>
  <c r="U27" i="1"/>
  <c r="V27" i="1" s="1"/>
  <c r="U18" i="1"/>
  <c r="V18" i="1" s="1"/>
  <c r="U34" i="1"/>
  <c r="V34" i="1" s="1"/>
  <c r="U50" i="1"/>
  <c r="V50" i="1" s="1"/>
  <c r="U66" i="1"/>
  <c r="V66" i="1" s="1"/>
  <c r="U82" i="1"/>
  <c r="V82" i="1" s="1"/>
  <c r="U114" i="1"/>
  <c r="V114" i="1" s="1"/>
  <c r="U130" i="1"/>
  <c r="V130" i="1" s="1"/>
  <c r="U146" i="1"/>
  <c r="V146" i="1" s="1"/>
  <c r="U162" i="1"/>
  <c r="V162" i="1" s="1"/>
  <c r="U178" i="1"/>
  <c r="V178" i="1" s="1"/>
  <c r="U194" i="1"/>
  <c r="V194" i="1" s="1"/>
  <c r="U226" i="1"/>
  <c r="V226" i="1" s="1"/>
  <c r="U242" i="1"/>
  <c r="V242" i="1" s="1"/>
  <c r="U258" i="1"/>
  <c r="V258" i="1" s="1"/>
  <c r="U274" i="1"/>
  <c r="V274" i="1" s="1"/>
  <c r="U290" i="1"/>
  <c r="V290" i="1" s="1"/>
  <c r="U306" i="1"/>
  <c r="V306" i="1" s="1"/>
  <c r="U338" i="1"/>
  <c r="V338" i="1" s="1"/>
  <c r="U370" i="1"/>
  <c r="V370" i="1" s="1"/>
  <c r="AN2" i="1"/>
  <c r="U210" i="1"/>
  <c r="V210" i="1" s="1"/>
  <c r="U322" i="1"/>
  <c r="V322" i="1" s="1"/>
  <c r="U354" i="1"/>
  <c r="V354" i="1" s="1"/>
  <c r="U10" i="1"/>
  <c r="V10" i="1" s="1"/>
  <c r="U26" i="1"/>
  <c r="V26" i="1" s="1"/>
  <c r="U42" i="1"/>
  <c r="V42" i="1" s="1"/>
  <c r="U58" i="1"/>
  <c r="V58" i="1" s="1"/>
  <c r="U74" i="1"/>
  <c r="V74" i="1" s="1"/>
  <c r="U90" i="1"/>
  <c r="V90" i="1" s="1"/>
  <c r="U106" i="1"/>
  <c r="V106" i="1" s="1"/>
  <c r="U122" i="1"/>
  <c r="V122" i="1" s="1"/>
  <c r="U138" i="1"/>
  <c r="V138" i="1" s="1"/>
  <c r="U154" i="1"/>
  <c r="V154" i="1" s="1"/>
  <c r="U170" i="1"/>
  <c r="V170" i="1" s="1"/>
  <c r="U186" i="1"/>
  <c r="V186" i="1" s="1"/>
  <c r="U202" i="1"/>
  <c r="V202" i="1" s="1"/>
  <c r="U218" i="1"/>
  <c r="V218" i="1" s="1"/>
  <c r="U234" i="1"/>
  <c r="V234" i="1" s="1"/>
  <c r="U250" i="1"/>
  <c r="V250" i="1" s="1"/>
  <c r="U266" i="1"/>
  <c r="V266" i="1" s="1"/>
  <c r="U282" i="1"/>
  <c r="V282" i="1" s="1"/>
  <c r="U298" i="1"/>
  <c r="V298" i="1" s="1"/>
  <c r="U314" i="1"/>
  <c r="V314" i="1" s="1"/>
  <c r="U330" i="1"/>
  <c r="V330" i="1" s="1"/>
  <c r="U346" i="1"/>
  <c r="V346" i="1" s="1"/>
  <c r="U362" i="1"/>
  <c r="V362" i="1" s="1"/>
  <c r="U378" i="1"/>
  <c r="V378" i="1" s="1"/>
  <c r="U39" i="1"/>
  <c r="V39" i="1" s="1"/>
  <c r="U87" i="1"/>
  <c r="V87" i="1" s="1"/>
  <c r="U103" i="1"/>
  <c r="V103" i="1" s="1"/>
  <c r="U167" i="1"/>
  <c r="V167" i="1" s="1"/>
  <c r="U183" i="1"/>
  <c r="V183" i="1" s="1"/>
  <c r="U199" i="1"/>
  <c r="V199" i="1" s="1"/>
  <c r="U215" i="1"/>
  <c r="V215" i="1" s="1"/>
  <c r="U231" i="1"/>
  <c r="V231" i="1" s="1"/>
  <c r="U247" i="1"/>
  <c r="V247" i="1" s="1"/>
  <c r="U263" i="1"/>
  <c r="V263" i="1" s="1"/>
  <c r="U279" i="1"/>
  <c r="V279" i="1" s="1"/>
  <c r="U295" i="1"/>
  <c r="V295" i="1" s="1"/>
  <c r="U311" i="1"/>
  <c r="V311" i="1" s="1"/>
  <c r="U327" i="1"/>
  <c r="V327" i="1" s="1"/>
  <c r="U343" i="1"/>
  <c r="V343" i="1" s="1"/>
  <c r="U359" i="1"/>
  <c r="V359" i="1" s="1"/>
  <c r="U375" i="1"/>
  <c r="V375" i="1" s="1"/>
  <c r="U7" i="1"/>
  <c r="V7" i="1" s="1"/>
  <c r="U23" i="1"/>
  <c r="V23" i="1" s="1"/>
  <c r="U55" i="1"/>
  <c r="V55" i="1" s="1"/>
  <c r="U71" i="1"/>
  <c r="V71" i="1" s="1"/>
  <c r="U135" i="1"/>
  <c r="V135" i="1" s="1"/>
  <c r="U119" i="1"/>
  <c r="V119" i="1" s="1"/>
  <c r="U151" i="1"/>
  <c r="V151" i="1" s="1"/>
  <c r="Y380" i="1"/>
  <c r="U14" i="1"/>
  <c r="V14" i="1" s="1"/>
  <c r="U30" i="1"/>
  <c r="V30" i="1" s="1"/>
  <c r="U46" i="1"/>
  <c r="V46" i="1" s="1"/>
  <c r="U62" i="1"/>
  <c r="V62" i="1" s="1"/>
  <c r="U78" i="1"/>
  <c r="V78" i="1" s="1"/>
  <c r="U94" i="1"/>
  <c r="V94" i="1" s="1"/>
  <c r="U110" i="1"/>
  <c r="V110" i="1" s="1"/>
  <c r="U126" i="1"/>
  <c r="V126" i="1" s="1"/>
  <c r="U142" i="1"/>
  <c r="V142" i="1" s="1"/>
  <c r="U158" i="1"/>
  <c r="V158" i="1" s="1"/>
  <c r="U174" i="1"/>
  <c r="V174" i="1" s="1"/>
  <c r="U190" i="1"/>
  <c r="V190" i="1" s="1"/>
  <c r="U206" i="1"/>
  <c r="V206" i="1" s="1"/>
  <c r="U222" i="1"/>
  <c r="V222" i="1" s="1"/>
  <c r="U238" i="1"/>
  <c r="V238" i="1" s="1"/>
  <c r="U254" i="1"/>
  <c r="V254" i="1" s="1"/>
  <c r="U270" i="1"/>
  <c r="V270" i="1" s="1"/>
  <c r="U286" i="1"/>
  <c r="V286" i="1" s="1"/>
  <c r="U302" i="1"/>
  <c r="V302" i="1" s="1"/>
  <c r="U318" i="1"/>
  <c r="V318" i="1" s="1"/>
  <c r="U334" i="1"/>
  <c r="V334" i="1" s="1"/>
  <c r="U350" i="1"/>
  <c r="V350" i="1" s="1"/>
  <c r="U366" i="1"/>
  <c r="V366" i="1" s="1"/>
  <c r="U51" i="1"/>
  <c r="V51" i="1" s="1"/>
  <c r="U67" i="1"/>
  <c r="V67" i="1" s="1"/>
  <c r="U99" i="1"/>
  <c r="V99" i="1" s="1"/>
  <c r="U131" i="1"/>
  <c r="V131" i="1" s="1"/>
  <c r="U147" i="1"/>
  <c r="V147" i="1" s="1"/>
  <c r="U179" i="1"/>
  <c r="V179" i="1" s="1"/>
  <c r="U227" i="1"/>
  <c r="V227" i="1" s="1"/>
  <c r="U259" i="1"/>
  <c r="V259" i="1" s="1"/>
  <c r="U307" i="1"/>
  <c r="V307" i="1" s="1"/>
  <c r="AN12" i="1"/>
  <c r="U12" i="1" s="1"/>
  <c r="V12" i="1" s="1"/>
  <c r="AN16" i="1"/>
  <c r="U16" i="1" s="1"/>
  <c r="V16" i="1" s="1"/>
  <c r="AN20" i="1"/>
  <c r="U20" i="1" s="1"/>
  <c r="V20" i="1" s="1"/>
  <c r="AN32" i="1"/>
  <c r="AO32" i="1" s="1"/>
  <c r="AN40" i="1"/>
  <c r="U40" i="1" s="1"/>
  <c r="V40" i="1" s="1"/>
  <c r="AN48" i="1"/>
  <c r="U48" i="1" s="1"/>
  <c r="V48" i="1" s="1"/>
  <c r="AN56" i="1"/>
  <c r="U56" i="1" s="1"/>
  <c r="V56" i="1" s="1"/>
  <c r="AN60" i="1"/>
  <c r="AO60" i="1" s="1"/>
  <c r="AN64" i="1"/>
  <c r="U64" i="1" s="1"/>
  <c r="V64" i="1" s="1"/>
  <c r="AN68" i="1"/>
  <c r="AO68" i="1" s="1"/>
  <c r="AN72" i="1"/>
  <c r="U72" i="1" s="1"/>
  <c r="V72" i="1" s="1"/>
  <c r="AN80" i="1"/>
  <c r="AO80" i="1" s="1"/>
  <c r="AN84" i="1"/>
  <c r="AO84" i="1" s="1"/>
  <c r="AN88" i="1"/>
  <c r="U88" i="1" s="1"/>
  <c r="V88" i="1" s="1"/>
  <c r="AN92" i="1"/>
  <c r="U92" i="1" s="1"/>
  <c r="V92" i="1" s="1"/>
  <c r="AN96" i="1"/>
  <c r="AO96" i="1" s="1"/>
  <c r="AN112" i="1"/>
  <c r="U112" i="1" s="1"/>
  <c r="V112" i="1" s="1"/>
  <c r="AN116" i="1"/>
  <c r="AO116" i="1" s="1"/>
  <c r="AN120" i="1"/>
  <c r="AO120" i="1" s="1"/>
  <c r="AN124" i="1"/>
  <c r="AO124" i="1" s="1"/>
  <c r="AN128" i="1"/>
  <c r="U128" i="1" s="1"/>
  <c r="V128" i="1" s="1"/>
  <c r="AN132" i="1"/>
  <c r="AO132" i="1" s="1"/>
  <c r="AN136" i="1"/>
  <c r="U136" i="1" s="1"/>
  <c r="V136" i="1" s="1"/>
  <c r="AN140" i="1"/>
  <c r="AO140" i="1" s="1"/>
  <c r="AN144" i="1"/>
  <c r="U144" i="1" s="1"/>
  <c r="V144" i="1" s="1"/>
  <c r="AN148" i="1"/>
  <c r="U148" i="1" s="1"/>
  <c r="V148" i="1" s="1"/>
  <c r="AN152" i="1"/>
  <c r="U152" i="1" s="1"/>
  <c r="V152" i="1" s="1"/>
  <c r="AN156" i="1"/>
  <c r="AO156" i="1" s="1"/>
  <c r="AN160" i="1"/>
  <c r="U160" i="1" s="1"/>
  <c r="V160" i="1" s="1"/>
  <c r="AN164" i="1"/>
  <c r="U164" i="1" s="1"/>
  <c r="V164" i="1" s="1"/>
  <c r="AN168" i="1"/>
  <c r="U168" i="1" s="1"/>
  <c r="V168" i="1" s="1"/>
  <c r="AN172" i="1"/>
  <c r="AO172" i="1" s="1"/>
  <c r="AN176" i="1"/>
  <c r="U176" i="1" s="1"/>
  <c r="V176" i="1" s="1"/>
  <c r="AN180" i="1"/>
  <c r="AO180" i="1" s="1"/>
  <c r="AN184" i="1"/>
  <c r="AO184" i="1" s="1"/>
  <c r="AN188" i="1"/>
  <c r="AO188" i="1" s="1"/>
  <c r="AN192" i="1"/>
  <c r="U192" i="1" s="1"/>
  <c r="V192" i="1" s="1"/>
  <c r="AN196" i="1"/>
  <c r="U196" i="1" s="1"/>
  <c r="V196" i="1" s="1"/>
  <c r="AN200" i="1"/>
  <c r="AO200" i="1" s="1"/>
  <c r="AN204" i="1"/>
  <c r="AO204" i="1" s="1"/>
  <c r="AN208" i="1"/>
  <c r="AO208" i="1" s="1"/>
  <c r="AN212" i="1"/>
  <c r="U212" i="1" s="1"/>
  <c r="V212" i="1" s="1"/>
  <c r="AN216" i="1"/>
  <c r="U216" i="1" s="1"/>
  <c r="V216" i="1" s="1"/>
  <c r="AN220" i="1"/>
  <c r="AO220" i="1" s="1"/>
  <c r="AN224" i="1"/>
  <c r="U224" i="1" s="1"/>
  <c r="V224" i="1" s="1"/>
  <c r="AN232" i="1"/>
  <c r="AO232" i="1" s="1"/>
  <c r="AN236" i="1"/>
  <c r="U236" i="1" s="1"/>
  <c r="V236" i="1" s="1"/>
  <c r="AN240" i="1"/>
  <c r="AO240" i="1" s="1"/>
  <c r="AN248" i="1"/>
  <c r="U248" i="1" s="1"/>
  <c r="V248" i="1" s="1"/>
  <c r="AN252" i="1"/>
  <c r="U252" i="1" s="1"/>
  <c r="V252" i="1" s="1"/>
  <c r="AN260" i="1"/>
  <c r="AO260" i="1" s="1"/>
  <c r="AN264" i="1"/>
  <c r="U264" i="1" s="1"/>
  <c r="V264" i="1" s="1"/>
  <c r="AN268" i="1"/>
  <c r="U268" i="1" s="1"/>
  <c r="V268" i="1" s="1"/>
  <c r="AN272" i="1"/>
  <c r="U272" i="1" s="1"/>
  <c r="V272" i="1" s="1"/>
  <c r="AN280" i="1"/>
  <c r="AO280" i="1" s="1"/>
  <c r="AN284" i="1"/>
  <c r="AO284" i="1" s="1"/>
  <c r="AN288" i="1"/>
  <c r="U288" i="1" s="1"/>
  <c r="V288" i="1" s="1"/>
  <c r="AN292" i="1"/>
  <c r="U292" i="1" s="1"/>
  <c r="V292" i="1" s="1"/>
  <c r="AN296" i="1"/>
  <c r="U296" i="1" s="1"/>
  <c r="V296" i="1" s="1"/>
  <c r="AN300" i="1"/>
  <c r="AO300" i="1" s="1"/>
  <c r="AN304" i="1"/>
  <c r="AO304" i="1" s="1"/>
  <c r="AN312" i="1"/>
  <c r="U312" i="1" s="1"/>
  <c r="V312" i="1" s="1"/>
  <c r="AN316" i="1"/>
  <c r="U316" i="1" s="1"/>
  <c r="V316" i="1" s="1"/>
  <c r="AN320" i="1"/>
  <c r="AO320" i="1" s="1"/>
  <c r="AN324" i="1"/>
  <c r="U324" i="1" s="1"/>
  <c r="V324" i="1" s="1"/>
  <c r="AN328" i="1"/>
  <c r="U328" i="1" s="1"/>
  <c r="V328" i="1" s="1"/>
  <c r="AN332" i="1"/>
  <c r="AO332" i="1" s="1"/>
  <c r="AN336" i="1"/>
  <c r="AO336" i="1" s="1"/>
  <c r="AN340" i="1"/>
  <c r="U340" i="1" s="1"/>
  <c r="V340" i="1" s="1"/>
  <c r="AN348" i="1"/>
  <c r="AO348" i="1" s="1"/>
  <c r="AN356" i="1"/>
  <c r="AO356" i="1" s="1"/>
  <c r="AN360" i="1"/>
  <c r="U360" i="1" s="1"/>
  <c r="V360" i="1" s="1"/>
  <c r="AN368" i="1"/>
  <c r="AO368" i="1" s="1"/>
  <c r="U3" i="1"/>
  <c r="V3" i="1" s="1"/>
  <c r="U19" i="1"/>
  <c r="V19" i="1" s="1"/>
  <c r="U35" i="1"/>
  <c r="V35" i="1" s="1"/>
  <c r="U83" i="1"/>
  <c r="V83" i="1" s="1"/>
  <c r="U115" i="1"/>
  <c r="V115" i="1" s="1"/>
  <c r="U163" i="1"/>
  <c r="V163" i="1" s="1"/>
  <c r="U195" i="1"/>
  <c r="V195" i="1" s="1"/>
  <c r="U211" i="1"/>
  <c r="V211" i="1" s="1"/>
  <c r="U243" i="1"/>
  <c r="V243" i="1" s="1"/>
  <c r="U275" i="1"/>
  <c r="V275" i="1" s="1"/>
  <c r="U291" i="1"/>
  <c r="V291" i="1" s="1"/>
  <c r="U323" i="1"/>
  <c r="V323" i="1" s="1"/>
  <c r="U339" i="1"/>
  <c r="V339" i="1" s="1"/>
  <c r="U355" i="1"/>
  <c r="V355" i="1" s="1"/>
  <c r="U371" i="1"/>
  <c r="V371" i="1" s="1"/>
  <c r="U36" i="1"/>
  <c r="V36" i="1" s="1"/>
  <c r="U43" i="1"/>
  <c r="V43" i="1" s="1"/>
  <c r="U59" i="1"/>
  <c r="V59" i="1" s="1"/>
  <c r="U75" i="1"/>
  <c r="V75" i="1" s="1"/>
  <c r="U91" i="1"/>
  <c r="V91" i="1" s="1"/>
  <c r="U107" i="1"/>
  <c r="V107" i="1" s="1"/>
  <c r="U123" i="1"/>
  <c r="V123" i="1" s="1"/>
  <c r="U139" i="1"/>
  <c r="V139" i="1" s="1"/>
  <c r="U155" i="1"/>
  <c r="V155" i="1" s="1"/>
  <c r="U171" i="1"/>
  <c r="V171" i="1" s="1"/>
  <c r="U187" i="1"/>
  <c r="V187" i="1" s="1"/>
  <c r="U203" i="1"/>
  <c r="V203" i="1" s="1"/>
  <c r="U219" i="1"/>
  <c r="V219" i="1" s="1"/>
  <c r="U235" i="1"/>
  <c r="V235" i="1" s="1"/>
  <c r="U251" i="1"/>
  <c r="V251" i="1" s="1"/>
  <c r="U267" i="1"/>
  <c r="V267" i="1" s="1"/>
  <c r="U283" i="1"/>
  <c r="V283" i="1" s="1"/>
  <c r="U299" i="1"/>
  <c r="V299" i="1" s="1"/>
  <c r="U315" i="1"/>
  <c r="V315" i="1" s="1"/>
  <c r="U331" i="1"/>
  <c r="V331" i="1" s="1"/>
  <c r="U347" i="1"/>
  <c r="V347" i="1" s="1"/>
  <c r="U363" i="1"/>
  <c r="V363" i="1" s="1"/>
  <c r="U379" i="1"/>
  <c r="V379" i="1" s="1"/>
  <c r="U2" i="1"/>
  <c r="V2" i="1" s="1"/>
  <c r="U4" i="1"/>
  <c r="V4" i="1" s="1"/>
  <c r="U8" i="1"/>
  <c r="V8" i="1" s="1"/>
  <c r="U24" i="1"/>
  <c r="V24" i="1" s="1"/>
  <c r="U28" i="1"/>
  <c r="V28" i="1" s="1"/>
  <c r="U5" i="1"/>
  <c r="V5" i="1" s="1"/>
  <c r="U9" i="1"/>
  <c r="V9" i="1" s="1"/>
  <c r="U13" i="1"/>
  <c r="V13" i="1" s="1"/>
  <c r="U17" i="1"/>
  <c r="V17" i="1" s="1"/>
  <c r="U21" i="1"/>
  <c r="V21" i="1" s="1"/>
  <c r="U25" i="1"/>
  <c r="V25" i="1" s="1"/>
  <c r="U29" i="1"/>
  <c r="V29" i="1" s="1"/>
  <c r="U33" i="1"/>
  <c r="V33" i="1" s="1"/>
  <c r="U37" i="1"/>
  <c r="V37" i="1" s="1"/>
  <c r="U44" i="1"/>
  <c r="V44" i="1" s="1"/>
  <c r="U52" i="1"/>
  <c r="V52" i="1" s="1"/>
  <c r="U76" i="1"/>
  <c r="V76" i="1" s="1"/>
  <c r="U84" i="1"/>
  <c r="V84" i="1" s="1"/>
  <c r="U100" i="1"/>
  <c r="V100" i="1" s="1"/>
  <c r="U104" i="1"/>
  <c r="V104" i="1" s="1"/>
  <c r="U108" i="1"/>
  <c r="V108" i="1" s="1"/>
  <c r="U208" i="1"/>
  <c r="V208" i="1" s="1"/>
  <c r="U228" i="1"/>
  <c r="V228" i="1" s="1"/>
  <c r="U244" i="1"/>
  <c r="V244" i="1" s="1"/>
  <c r="U256" i="1"/>
  <c r="V256" i="1" s="1"/>
  <c r="U276" i="1"/>
  <c r="V276" i="1" s="1"/>
  <c r="U308" i="1"/>
  <c r="V308" i="1" s="1"/>
  <c r="U344" i="1"/>
  <c r="V344" i="1" s="1"/>
  <c r="U352" i="1"/>
  <c r="V352" i="1" s="1"/>
  <c r="U364" i="1"/>
  <c r="V364" i="1" s="1"/>
  <c r="U372" i="1"/>
  <c r="V372" i="1" s="1"/>
  <c r="U376" i="1"/>
  <c r="V376" i="1" s="1"/>
  <c r="U41" i="1"/>
  <c r="V41" i="1" s="1"/>
  <c r="U45" i="1"/>
  <c r="V45" i="1" s="1"/>
  <c r="U49" i="1"/>
  <c r="V49" i="1" s="1"/>
  <c r="U53" i="1"/>
  <c r="V53" i="1" s="1"/>
  <c r="U57" i="1"/>
  <c r="V57" i="1" s="1"/>
  <c r="U61" i="1"/>
  <c r="V61" i="1" s="1"/>
  <c r="U65" i="1"/>
  <c r="V65" i="1" s="1"/>
  <c r="U69" i="1"/>
  <c r="V69" i="1" s="1"/>
  <c r="U73" i="1"/>
  <c r="V73" i="1" s="1"/>
  <c r="U77" i="1"/>
  <c r="V77" i="1" s="1"/>
  <c r="U81" i="1"/>
  <c r="V81" i="1" s="1"/>
  <c r="U85" i="1"/>
  <c r="V85" i="1" s="1"/>
  <c r="U89" i="1"/>
  <c r="V89" i="1" s="1"/>
  <c r="U93" i="1"/>
  <c r="V93" i="1" s="1"/>
  <c r="U97" i="1"/>
  <c r="V97" i="1" s="1"/>
  <c r="U101" i="1"/>
  <c r="V101" i="1" s="1"/>
  <c r="U105" i="1"/>
  <c r="V105" i="1" s="1"/>
  <c r="U109" i="1"/>
  <c r="V109" i="1" s="1"/>
  <c r="U113" i="1"/>
  <c r="V113" i="1" s="1"/>
  <c r="U117" i="1"/>
  <c r="V117" i="1" s="1"/>
  <c r="U121" i="1"/>
  <c r="V121" i="1" s="1"/>
  <c r="U125" i="1"/>
  <c r="V125" i="1" s="1"/>
  <c r="U129" i="1"/>
  <c r="V129" i="1" s="1"/>
  <c r="U133" i="1"/>
  <c r="V133" i="1" s="1"/>
  <c r="U137" i="1"/>
  <c r="V137" i="1" s="1"/>
  <c r="U141" i="1"/>
  <c r="V141" i="1" s="1"/>
  <c r="U145" i="1"/>
  <c r="V145" i="1" s="1"/>
  <c r="U149" i="1"/>
  <c r="V149" i="1" s="1"/>
  <c r="U153" i="1"/>
  <c r="V153" i="1" s="1"/>
  <c r="U157" i="1"/>
  <c r="V157" i="1" s="1"/>
  <c r="U161" i="1"/>
  <c r="V161" i="1" s="1"/>
  <c r="U165" i="1"/>
  <c r="V165" i="1" s="1"/>
  <c r="U169" i="1"/>
  <c r="V169" i="1" s="1"/>
  <c r="U173" i="1"/>
  <c r="V173" i="1" s="1"/>
  <c r="U177" i="1"/>
  <c r="V177" i="1" s="1"/>
  <c r="U181" i="1"/>
  <c r="V181" i="1" s="1"/>
  <c r="U185" i="1"/>
  <c r="V185" i="1" s="1"/>
  <c r="U189" i="1"/>
  <c r="V189" i="1" s="1"/>
  <c r="U193" i="1"/>
  <c r="V193" i="1" s="1"/>
  <c r="U197" i="1"/>
  <c r="V197" i="1" s="1"/>
  <c r="U201" i="1"/>
  <c r="V201" i="1" s="1"/>
  <c r="U205" i="1"/>
  <c r="V205" i="1" s="1"/>
  <c r="U209" i="1"/>
  <c r="V209" i="1" s="1"/>
  <c r="U213" i="1"/>
  <c r="V213" i="1" s="1"/>
  <c r="U217" i="1"/>
  <c r="V217" i="1" s="1"/>
  <c r="U221" i="1"/>
  <c r="V221" i="1" s="1"/>
  <c r="U225" i="1"/>
  <c r="V225" i="1" s="1"/>
  <c r="U229" i="1"/>
  <c r="V229" i="1" s="1"/>
  <c r="U233" i="1"/>
  <c r="V233" i="1" s="1"/>
  <c r="U237" i="1"/>
  <c r="V237" i="1" s="1"/>
  <c r="U241" i="1"/>
  <c r="V241" i="1" s="1"/>
  <c r="U245" i="1"/>
  <c r="V245" i="1" s="1"/>
  <c r="U249" i="1"/>
  <c r="V249" i="1" s="1"/>
  <c r="U253" i="1"/>
  <c r="V253" i="1" s="1"/>
  <c r="U257" i="1"/>
  <c r="V257" i="1" s="1"/>
  <c r="U261" i="1"/>
  <c r="V261" i="1" s="1"/>
  <c r="U265" i="1"/>
  <c r="V265" i="1" s="1"/>
  <c r="U269" i="1"/>
  <c r="V269" i="1" s="1"/>
  <c r="U273" i="1"/>
  <c r="V273" i="1" s="1"/>
  <c r="U277" i="1"/>
  <c r="V277" i="1" s="1"/>
  <c r="U281" i="1"/>
  <c r="V281" i="1" s="1"/>
  <c r="U285" i="1"/>
  <c r="V285" i="1" s="1"/>
  <c r="U289" i="1"/>
  <c r="V289" i="1" s="1"/>
  <c r="U293" i="1"/>
  <c r="V293" i="1" s="1"/>
  <c r="U297" i="1"/>
  <c r="V297" i="1" s="1"/>
  <c r="U301" i="1"/>
  <c r="V301" i="1" s="1"/>
  <c r="U305" i="1"/>
  <c r="V305" i="1" s="1"/>
  <c r="U309" i="1"/>
  <c r="V309" i="1" s="1"/>
  <c r="U313" i="1"/>
  <c r="V313" i="1" s="1"/>
  <c r="U317" i="1"/>
  <c r="V317" i="1" s="1"/>
  <c r="U321" i="1"/>
  <c r="V321" i="1" s="1"/>
  <c r="U325" i="1"/>
  <c r="V325" i="1" s="1"/>
  <c r="U329" i="1"/>
  <c r="V329" i="1" s="1"/>
  <c r="U333" i="1"/>
  <c r="V333" i="1" s="1"/>
  <c r="U337" i="1"/>
  <c r="V337" i="1" s="1"/>
  <c r="U341" i="1"/>
  <c r="V341" i="1" s="1"/>
  <c r="U345" i="1"/>
  <c r="V345" i="1" s="1"/>
  <c r="U349" i="1"/>
  <c r="V349" i="1" s="1"/>
  <c r="U353" i="1"/>
  <c r="V353" i="1" s="1"/>
  <c r="U357" i="1"/>
  <c r="V357" i="1" s="1"/>
  <c r="U361" i="1"/>
  <c r="V361" i="1" s="1"/>
  <c r="U365" i="1"/>
  <c r="V365" i="1" s="1"/>
  <c r="U369" i="1"/>
  <c r="V369" i="1" s="1"/>
  <c r="U373" i="1"/>
  <c r="V373" i="1" s="1"/>
  <c r="U377" i="1"/>
  <c r="V377" i="1" s="1"/>
  <c r="BD380" i="1"/>
  <c r="U98" i="1"/>
  <c r="V98" i="1" s="1"/>
  <c r="AX380" i="1"/>
  <c r="AZ380" i="1"/>
  <c r="AO379" i="1"/>
  <c r="AO378" i="1"/>
  <c r="AO377" i="1"/>
  <c r="AO376" i="1"/>
  <c r="AO375" i="1"/>
  <c r="AO374" i="1"/>
  <c r="AO373" i="1"/>
  <c r="AO372" i="1"/>
  <c r="AO371" i="1"/>
  <c r="AO370" i="1"/>
  <c r="AO369" i="1"/>
  <c r="AO367" i="1"/>
  <c r="AO366" i="1"/>
  <c r="AO365" i="1"/>
  <c r="AO364" i="1"/>
  <c r="AO363" i="1"/>
  <c r="AO362" i="1"/>
  <c r="AO361" i="1"/>
  <c r="AO359" i="1"/>
  <c r="AO358" i="1"/>
  <c r="AO357" i="1"/>
  <c r="AO355" i="1"/>
  <c r="AO354" i="1"/>
  <c r="AO353" i="1"/>
  <c r="AO352" i="1"/>
  <c r="AO351" i="1"/>
  <c r="AO350" i="1"/>
  <c r="AO349" i="1"/>
  <c r="AO347" i="1"/>
  <c r="AO346" i="1"/>
  <c r="AO345" i="1"/>
  <c r="AO344" i="1"/>
  <c r="AO343" i="1"/>
  <c r="AO342" i="1"/>
  <c r="AO341" i="1"/>
  <c r="AO339" i="1"/>
  <c r="AO338" i="1"/>
  <c r="AO337" i="1"/>
  <c r="AO335" i="1"/>
  <c r="AO334" i="1"/>
  <c r="AO333" i="1"/>
  <c r="AO331" i="1"/>
  <c r="AO330" i="1"/>
  <c r="AO329" i="1"/>
  <c r="AO327" i="1"/>
  <c r="AO326" i="1"/>
  <c r="AO325" i="1"/>
  <c r="AO323" i="1"/>
  <c r="AO322" i="1"/>
  <c r="AO321" i="1"/>
  <c r="AO319" i="1"/>
  <c r="AO318" i="1"/>
  <c r="AO317" i="1"/>
  <c r="AO315" i="1"/>
  <c r="AO314" i="1"/>
  <c r="AO313" i="1"/>
  <c r="AO311" i="1"/>
  <c r="AO310" i="1"/>
  <c r="AO309" i="1"/>
  <c r="AO308" i="1"/>
  <c r="AO307" i="1"/>
  <c r="AO306" i="1"/>
  <c r="AO305" i="1"/>
  <c r="AO303" i="1"/>
  <c r="AO302" i="1"/>
  <c r="AO301" i="1"/>
  <c r="AO299" i="1"/>
  <c r="AO298" i="1"/>
  <c r="AO297" i="1"/>
  <c r="AO295" i="1"/>
  <c r="AO294" i="1"/>
  <c r="AO293" i="1"/>
  <c r="AO291" i="1"/>
  <c r="AO290" i="1"/>
  <c r="AO289" i="1"/>
  <c r="AO287" i="1"/>
  <c r="AO286" i="1"/>
  <c r="AO285" i="1"/>
  <c r="AO283" i="1"/>
  <c r="AO282" i="1"/>
  <c r="AO281" i="1"/>
  <c r="AO279" i="1"/>
  <c r="AO278" i="1"/>
  <c r="AO277" i="1"/>
  <c r="AO276" i="1"/>
  <c r="AO275" i="1"/>
  <c r="AO274" i="1"/>
  <c r="AO273" i="1"/>
  <c r="AO271" i="1"/>
  <c r="AO270" i="1"/>
  <c r="AO269" i="1"/>
  <c r="AO267" i="1"/>
  <c r="AO266" i="1"/>
  <c r="AO265" i="1"/>
  <c r="AO263" i="1"/>
  <c r="AO262" i="1"/>
  <c r="AO261" i="1"/>
  <c r="AO259" i="1"/>
  <c r="AO258" i="1"/>
  <c r="AO257" i="1"/>
  <c r="AO256" i="1"/>
  <c r="AO255" i="1"/>
  <c r="AO254" i="1"/>
  <c r="AO253" i="1"/>
  <c r="AO251" i="1"/>
  <c r="AO250" i="1"/>
  <c r="AO249" i="1"/>
  <c r="AO247" i="1"/>
  <c r="AO246" i="1"/>
  <c r="AO245" i="1"/>
  <c r="AO244" i="1"/>
  <c r="AO243" i="1"/>
  <c r="AO242" i="1"/>
  <c r="AO241" i="1"/>
  <c r="AO239" i="1"/>
  <c r="AO238" i="1"/>
  <c r="AO237" i="1"/>
  <c r="AO235" i="1"/>
  <c r="AO234" i="1"/>
  <c r="AO233" i="1"/>
  <c r="AO231" i="1"/>
  <c r="AO230" i="1"/>
  <c r="AO229" i="1"/>
  <c r="AO228" i="1"/>
  <c r="AO227" i="1"/>
  <c r="AO226" i="1"/>
  <c r="AO225" i="1"/>
  <c r="AO223" i="1"/>
  <c r="AO222" i="1"/>
  <c r="AO221" i="1"/>
  <c r="AO219" i="1"/>
  <c r="AO218" i="1"/>
  <c r="AO217" i="1"/>
  <c r="AO215" i="1"/>
  <c r="AO214" i="1"/>
  <c r="AO213" i="1"/>
  <c r="AO211" i="1"/>
  <c r="AO210" i="1"/>
  <c r="AO209" i="1"/>
  <c r="AO207" i="1"/>
  <c r="AO206" i="1"/>
  <c r="AO205" i="1"/>
  <c r="AO203" i="1"/>
  <c r="AO202" i="1"/>
  <c r="AO201" i="1"/>
  <c r="AO199" i="1"/>
  <c r="AO198" i="1"/>
  <c r="AO197" i="1"/>
  <c r="AO195" i="1"/>
  <c r="AO194" i="1"/>
  <c r="AO193" i="1"/>
  <c r="AO191" i="1"/>
  <c r="AO190" i="1"/>
  <c r="AO189" i="1"/>
  <c r="AO187" i="1"/>
  <c r="AO186" i="1"/>
  <c r="AO185" i="1"/>
  <c r="AO183" i="1"/>
  <c r="AO182" i="1"/>
  <c r="AO181" i="1"/>
  <c r="AO179" i="1"/>
  <c r="AO178" i="1"/>
  <c r="AO177" i="1"/>
  <c r="AO175" i="1"/>
  <c r="AO174" i="1"/>
  <c r="AO173" i="1"/>
  <c r="AO171" i="1"/>
  <c r="AO170" i="1"/>
  <c r="AO169" i="1"/>
  <c r="AO167" i="1"/>
  <c r="AO166" i="1"/>
  <c r="AO165" i="1"/>
  <c r="AO163" i="1"/>
  <c r="AO162" i="1"/>
  <c r="AO161" i="1"/>
  <c r="AO159" i="1"/>
  <c r="AO158" i="1"/>
  <c r="AO157" i="1"/>
  <c r="AO155" i="1"/>
  <c r="AO154" i="1"/>
  <c r="AO153" i="1"/>
  <c r="AO151" i="1"/>
  <c r="AO150" i="1"/>
  <c r="AO149" i="1"/>
  <c r="AO147" i="1"/>
  <c r="AO146" i="1"/>
  <c r="AO145" i="1"/>
  <c r="AO143" i="1"/>
  <c r="AO142" i="1"/>
  <c r="AO141" i="1"/>
  <c r="AO139" i="1"/>
  <c r="AO138" i="1"/>
  <c r="AO137" i="1"/>
  <c r="AO135" i="1"/>
  <c r="AO134" i="1"/>
  <c r="AO133" i="1"/>
  <c r="AO131" i="1"/>
  <c r="AO130" i="1"/>
  <c r="AO129" i="1"/>
  <c r="AO127" i="1"/>
  <c r="AO126" i="1"/>
  <c r="AO125" i="1"/>
  <c r="AO123" i="1"/>
  <c r="AO122" i="1"/>
  <c r="AO121" i="1"/>
  <c r="AO119" i="1"/>
  <c r="AO118" i="1"/>
  <c r="AO117" i="1"/>
  <c r="AO115" i="1"/>
  <c r="AO114" i="1"/>
  <c r="AO113" i="1"/>
  <c r="AO111" i="1"/>
  <c r="AO110" i="1"/>
  <c r="AO109" i="1"/>
  <c r="AO108" i="1"/>
  <c r="AO107" i="1"/>
  <c r="AO106" i="1"/>
  <c r="AO105" i="1"/>
  <c r="AO104" i="1"/>
  <c r="AO103" i="1"/>
  <c r="AO102" i="1"/>
  <c r="AO101" i="1"/>
  <c r="AO100" i="1"/>
  <c r="AO99" i="1"/>
  <c r="AO98" i="1"/>
  <c r="AO97" i="1"/>
  <c r="AO95" i="1"/>
  <c r="AO94" i="1"/>
  <c r="AO93" i="1"/>
  <c r="AO91" i="1"/>
  <c r="AO90" i="1"/>
  <c r="AO89" i="1"/>
  <c r="AO87" i="1"/>
  <c r="AO86" i="1"/>
  <c r="AO85" i="1"/>
  <c r="AO83" i="1"/>
  <c r="AO82" i="1"/>
  <c r="AO81" i="1"/>
  <c r="AO79" i="1"/>
  <c r="AO78" i="1"/>
  <c r="AO77" i="1"/>
  <c r="AO76" i="1"/>
  <c r="AO75" i="1"/>
  <c r="AO74" i="1"/>
  <c r="AO73" i="1"/>
  <c r="AO71" i="1"/>
  <c r="AO70" i="1"/>
  <c r="AO69" i="1"/>
  <c r="AO67" i="1"/>
  <c r="AO66" i="1"/>
  <c r="AO65" i="1"/>
  <c r="AO63" i="1"/>
  <c r="AO62" i="1"/>
  <c r="AO61" i="1"/>
  <c r="AO59" i="1"/>
  <c r="AO58" i="1"/>
  <c r="AO57" i="1"/>
  <c r="AO55" i="1"/>
  <c r="AO54" i="1"/>
  <c r="AO53" i="1"/>
  <c r="AO52" i="1"/>
  <c r="AO51" i="1"/>
  <c r="AO50" i="1"/>
  <c r="AO49" i="1"/>
  <c r="AO47" i="1"/>
  <c r="AO46" i="1"/>
  <c r="AO45" i="1"/>
  <c r="AO44" i="1"/>
  <c r="AO43" i="1"/>
  <c r="AO42" i="1"/>
  <c r="AO41" i="1"/>
  <c r="AO39" i="1"/>
  <c r="AO38" i="1"/>
  <c r="AO37" i="1"/>
  <c r="AO36" i="1"/>
  <c r="AO35" i="1"/>
  <c r="AO34" i="1"/>
  <c r="AO33" i="1"/>
  <c r="AO31" i="1"/>
  <c r="AO30" i="1"/>
  <c r="AO29" i="1"/>
  <c r="AO28" i="1"/>
  <c r="AO27" i="1"/>
  <c r="AO26" i="1"/>
  <c r="AO25" i="1"/>
  <c r="AO24" i="1"/>
  <c r="AO23" i="1"/>
  <c r="AO22" i="1"/>
  <c r="AO21" i="1"/>
  <c r="AO19" i="1"/>
  <c r="AO18" i="1"/>
  <c r="AO17" i="1"/>
  <c r="AO15" i="1"/>
  <c r="AO14" i="1"/>
  <c r="AO13" i="1"/>
  <c r="AO11" i="1"/>
  <c r="AO10" i="1"/>
  <c r="AO9" i="1"/>
  <c r="AO8" i="1"/>
  <c r="AO7" i="1"/>
  <c r="AO6" i="1"/>
  <c r="AO5" i="1"/>
  <c r="AO4" i="1"/>
  <c r="AO3" i="1"/>
  <c r="V367" i="1"/>
  <c r="V303" i="1"/>
  <c r="V214" i="1"/>
  <c r="V207" i="1"/>
  <c r="V191" i="1"/>
  <c r="V86" i="1"/>
  <c r="V79" i="1"/>
  <c r="V63" i="1"/>
  <c r="V22" i="1"/>
  <c r="AO224" i="1" l="1"/>
  <c r="AO64" i="1"/>
  <c r="AO324" i="1"/>
  <c r="AO160" i="1"/>
  <c r="U304" i="1"/>
  <c r="V304" i="1" s="1"/>
  <c r="AO144" i="1"/>
  <c r="AN380" i="1"/>
  <c r="AO12" i="1"/>
  <c r="AO112" i="1"/>
  <c r="AO176" i="1"/>
  <c r="AO248" i="1"/>
  <c r="AO340" i="1"/>
  <c r="AO40" i="1"/>
  <c r="AO128" i="1"/>
  <c r="AO192" i="1"/>
  <c r="AO268" i="1"/>
  <c r="U368" i="1"/>
  <c r="V368" i="1" s="1"/>
  <c r="U132" i="1"/>
  <c r="V132" i="1" s="1"/>
  <c r="U232" i="1"/>
  <c r="V232" i="1" s="1"/>
  <c r="AO272" i="1"/>
  <c r="U348" i="1"/>
  <c r="V348" i="1" s="1"/>
  <c r="AO88" i="1"/>
  <c r="AO48" i="1"/>
  <c r="AO196" i="1"/>
  <c r="U68" i="1"/>
  <c r="V68" i="1" s="1"/>
  <c r="AO164" i="1"/>
  <c r="AO292" i="1"/>
  <c r="AO328" i="1"/>
  <c r="U180" i="1"/>
  <c r="V180" i="1" s="1"/>
  <c r="U116" i="1"/>
  <c r="V116" i="1" s="1"/>
  <c r="AO16" i="1"/>
  <c r="AO148" i="1"/>
  <c r="AO212" i="1"/>
  <c r="AO252" i="1"/>
  <c r="AO312" i="1"/>
  <c r="AO2" i="1"/>
  <c r="U240" i="1"/>
  <c r="V240" i="1" s="1"/>
  <c r="U120" i="1"/>
  <c r="V120" i="1" s="1"/>
  <c r="AO92" i="1"/>
  <c r="U200" i="1"/>
  <c r="V200" i="1" s="1"/>
  <c r="U32" i="1"/>
  <c r="V32" i="1" s="1"/>
  <c r="AO20" i="1"/>
  <c r="AO168" i="1"/>
  <c r="AO236" i="1"/>
  <c r="AO316" i="1"/>
  <c r="U260" i="1"/>
  <c r="V260" i="1" s="1"/>
  <c r="AO72" i="1"/>
  <c r="AO152" i="1"/>
  <c r="AO216" i="1"/>
  <c r="AO288" i="1"/>
  <c r="AO296" i="1"/>
  <c r="U356" i="1"/>
  <c r="V356" i="1" s="1"/>
  <c r="U332" i="1"/>
  <c r="V332" i="1" s="1"/>
  <c r="U280" i="1"/>
  <c r="V280" i="1" s="1"/>
  <c r="AO56" i="1"/>
  <c r="AO136" i="1"/>
  <c r="U184" i="1"/>
  <c r="V184" i="1" s="1"/>
  <c r="U96" i="1"/>
  <c r="V96" i="1" s="1"/>
  <c r="U80" i="1"/>
  <c r="V80" i="1" s="1"/>
  <c r="U336" i="1"/>
  <c r="V336" i="1" s="1"/>
  <c r="U320" i="1"/>
  <c r="V320" i="1" s="1"/>
  <c r="U300" i="1"/>
  <c r="V300" i="1" s="1"/>
  <c r="U284" i="1"/>
  <c r="V284" i="1" s="1"/>
  <c r="U220" i="1"/>
  <c r="V220" i="1" s="1"/>
  <c r="U204" i="1"/>
  <c r="V204" i="1" s="1"/>
  <c r="U188" i="1"/>
  <c r="V188" i="1" s="1"/>
  <c r="U172" i="1"/>
  <c r="V172" i="1" s="1"/>
  <c r="U156" i="1"/>
  <c r="V156" i="1" s="1"/>
  <c r="U140" i="1"/>
  <c r="V140" i="1" s="1"/>
  <c r="U124" i="1"/>
  <c r="V124" i="1" s="1"/>
  <c r="U60" i="1"/>
  <c r="V60" i="1" s="1"/>
  <c r="AO264" i="1"/>
  <c r="AO360" i="1"/>
  <c r="V380" i="1" l="1"/>
  <c r="AO380" i="1"/>
  <c r="U380" i="1"/>
</calcChain>
</file>

<file path=xl/sharedStrings.xml><?xml version="1.0" encoding="utf-8"?>
<sst xmlns="http://schemas.openxmlformats.org/spreadsheetml/2006/main" count="4057" uniqueCount="719">
  <si>
    <t>NIT</t>
  </si>
  <si>
    <t>TERCERO</t>
  </si>
  <si>
    <t>REGIMEN</t>
  </si>
  <si>
    <t>FACTURA</t>
  </si>
  <si>
    <t>TRASLADOS</t>
  </si>
  <si>
    <t>FIDEICOMISO FONDO NACIONAL DE SALUD</t>
  </si>
  <si>
    <t>REGIMEN ESPECIAL</t>
  </si>
  <si>
    <t>000008113875</t>
  </si>
  <si>
    <t>RADICADA ENTIDAD</t>
  </si>
  <si>
    <t>000008115978</t>
  </si>
  <si>
    <t>000008119639</t>
  </si>
  <si>
    <t>FACTURADO</t>
  </si>
  <si>
    <t>000008121412</t>
  </si>
  <si>
    <t>CONTESTADA</t>
  </si>
  <si>
    <t>000008122285</t>
  </si>
  <si>
    <t>000008128522</t>
  </si>
  <si>
    <t>000008129244</t>
  </si>
  <si>
    <t>000008134203</t>
  </si>
  <si>
    <t>000008137767</t>
  </si>
  <si>
    <t>000008146409</t>
  </si>
  <si>
    <t>000008147570</t>
  </si>
  <si>
    <t>000008154109</t>
  </si>
  <si>
    <t>000008195366</t>
  </si>
  <si>
    <t>000008198304</t>
  </si>
  <si>
    <t>000008199472</t>
  </si>
  <si>
    <t>000008204742</t>
  </si>
  <si>
    <t>000008217123</t>
  </si>
  <si>
    <t>000008264962</t>
  </si>
  <si>
    <t>000008286621</t>
  </si>
  <si>
    <t>000008287900</t>
  </si>
  <si>
    <t>000008288996</t>
  </si>
  <si>
    <t>000008289155</t>
  </si>
  <si>
    <t>000008289344</t>
  </si>
  <si>
    <t>000008289438</t>
  </si>
  <si>
    <t>000008289472</t>
  </si>
  <si>
    <t>000008289508</t>
  </si>
  <si>
    <t>ACEPTADA</t>
  </si>
  <si>
    <t>000008289736</t>
  </si>
  <si>
    <t>000008290200</t>
  </si>
  <si>
    <t>000008293431</t>
  </si>
  <si>
    <t>000008293460</t>
  </si>
  <si>
    <t>000008293622</t>
  </si>
  <si>
    <t>000008293713</t>
  </si>
  <si>
    <t>000008293727</t>
  </si>
  <si>
    <t>000008293760</t>
  </si>
  <si>
    <t>000008293839</t>
  </si>
  <si>
    <t>000008295086</t>
  </si>
  <si>
    <t>000008305904</t>
  </si>
  <si>
    <t>000008306435</t>
  </si>
  <si>
    <t>000008309971</t>
  </si>
  <si>
    <t>000008311575</t>
  </si>
  <si>
    <t>000008311890</t>
  </si>
  <si>
    <t>000008313988</t>
  </si>
  <si>
    <t>000008318248</t>
  </si>
  <si>
    <t>000008318475</t>
  </si>
  <si>
    <t>000008320708</t>
  </si>
  <si>
    <t>000008326673</t>
  </si>
  <si>
    <t>000008326800</t>
  </si>
  <si>
    <t>000008328385</t>
  </si>
  <si>
    <t>000008330635</t>
  </si>
  <si>
    <t>000008330639</t>
  </si>
  <si>
    <t>000008334946</t>
  </si>
  <si>
    <t>000008336788</t>
  </si>
  <si>
    <t>000008341742</t>
  </si>
  <si>
    <t>000008341749</t>
  </si>
  <si>
    <t>000008343208</t>
  </si>
  <si>
    <t>000008343216</t>
  </si>
  <si>
    <t>000008433167</t>
  </si>
  <si>
    <t>000008433288</t>
  </si>
  <si>
    <t>000008433317</t>
  </si>
  <si>
    <t>000008433374</t>
  </si>
  <si>
    <t>000008437101</t>
  </si>
  <si>
    <t>000008437143</t>
  </si>
  <si>
    <t>000008437160</t>
  </si>
  <si>
    <t>000008437169</t>
  </si>
  <si>
    <t>000008438053</t>
  </si>
  <si>
    <t>000008438163</t>
  </si>
  <si>
    <t>000008438184</t>
  </si>
  <si>
    <t>000009103806</t>
  </si>
  <si>
    <t>000009184527</t>
  </si>
  <si>
    <t>000009184597</t>
  </si>
  <si>
    <t>000009185159</t>
  </si>
  <si>
    <t>000009185393</t>
  </si>
  <si>
    <t>000009185472</t>
  </si>
  <si>
    <t>000009185626</t>
  </si>
  <si>
    <t>000009185659</t>
  </si>
  <si>
    <t>000009185922</t>
  </si>
  <si>
    <t>000009186016</t>
  </si>
  <si>
    <t>000009186871</t>
  </si>
  <si>
    <t>000009186944</t>
  </si>
  <si>
    <t>000009187013</t>
  </si>
  <si>
    <t>000009187080</t>
  </si>
  <si>
    <t>000009187126</t>
  </si>
  <si>
    <t>000009187169</t>
  </si>
  <si>
    <t>000009187220</t>
  </si>
  <si>
    <t>000009187322</t>
  </si>
  <si>
    <t>000009187364</t>
  </si>
  <si>
    <t>000009187433</t>
  </si>
  <si>
    <t>000009187524</t>
  </si>
  <si>
    <t>000009187618</t>
  </si>
  <si>
    <t>000009187691</t>
  </si>
  <si>
    <t>000009188892</t>
  </si>
  <si>
    <t>000009188963</t>
  </si>
  <si>
    <t>000009189110</t>
  </si>
  <si>
    <t>000009189207</t>
  </si>
  <si>
    <t>000009189225</t>
  </si>
  <si>
    <t>000009189260</t>
  </si>
  <si>
    <t>000009189305</t>
  </si>
  <si>
    <t>000009189331</t>
  </si>
  <si>
    <t>000009189417</t>
  </si>
  <si>
    <t>000009189471</t>
  </si>
  <si>
    <t>000009190116</t>
  </si>
  <si>
    <t>000009190139</t>
  </si>
  <si>
    <t>000009190161</t>
  </si>
  <si>
    <t>000009190186</t>
  </si>
  <si>
    <t>000009190203</t>
  </si>
  <si>
    <t>000009190218</t>
  </si>
  <si>
    <t>000009190245</t>
  </si>
  <si>
    <t>000009190285</t>
  </si>
  <si>
    <t>000009190307</t>
  </si>
  <si>
    <t>000009190434</t>
  </si>
  <si>
    <t>000009190493</t>
  </si>
  <si>
    <t>000009190567</t>
  </si>
  <si>
    <t>000009190656</t>
  </si>
  <si>
    <t>000009190730</t>
  </si>
  <si>
    <t>000009190806</t>
  </si>
  <si>
    <t>000009190863</t>
  </si>
  <si>
    <t>000009191167</t>
  </si>
  <si>
    <t>000009202581</t>
  </si>
  <si>
    <t>000009202780</t>
  </si>
  <si>
    <t>000009203215</t>
  </si>
  <si>
    <t>000009203294</t>
  </si>
  <si>
    <t>000009203338</t>
  </si>
  <si>
    <t>000009203427</t>
  </si>
  <si>
    <t>000009203486</t>
  </si>
  <si>
    <t>000009203538</t>
  </si>
  <si>
    <t>000009203751</t>
  </si>
  <si>
    <t>000009204044</t>
  </si>
  <si>
    <t>000009204146</t>
  </si>
  <si>
    <t>000009204212</t>
  </si>
  <si>
    <t>000009204254</t>
  </si>
  <si>
    <t>000009204323</t>
  </si>
  <si>
    <t>000009204703</t>
  </si>
  <si>
    <t>000009204879</t>
  </si>
  <si>
    <t>000009204991</t>
  </si>
  <si>
    <t>000009205278</t>
  </si>
  <si>
    <t>000009205961</t>
  </si>
  <si>
    <t>000009206102</t>
  </si>
  <si>
    <t>000009206463</t>
  </si>
  <si>
    <t>000009206581</t>
  </si>
  <si>
    <t>000009207606</t>
  </si>
  <si>
    <t>000009207718</t>
  </si>
  <si>
    <t>000009207782</t>
  </si>
  <si>
    <t>000009207977</t>
  </si>
  <si>
    <t>000009208013</t>
  </si>
  <si>
    <t>000009208128</t>
  </si>
  <si>
    <t>000009209009</t>
  </si>
  <si>
    <t>000009210378</t>
  </si>
  <si>
    <t>000009210384</t>
  </si>
  <si>
    <t>000008726500</t>
  </si>
  <si>
    <t>000008728095</t>
  </si>
  <si>
    <t>000008729927</t>
  </si>
  <si>
    <t>000008733703</t>
  </si>
  <si>
    <t>000008772475</t>
  </si>
  <si>
    <t>000008772688</t>
  </si>
  <si>
    <t>000008773207</t>
  </si>
  <si>
    <t>000008777055</t>
  </si>
  <si>
    <t>000008778274</t>
  </si>
  <si>
    <t>000008778548</t>
  </si>
  <si>
    <t>000008779320</t>
  </si>
  <si>
    <t>000008779489</t>
  </si>
  <si>
    <t>000008779501</t>
  </si>
  <si>
    <t>000008779557</t>
  </si>
  <si>
    <t>000008779580</t>
  </si>
  <si>
    <t>000008784475</t>
  </si>
  <si>
    <t>000008789785</t>
  </si>
  <si>
    <t>000008799715</t>
  </si>
  <si>
    <t>000008799723</t>
  </si>
  <si>
    <t>000008799779</t>
  </si>
  <si>
    <t>000008799781</t>
  </si>
  <si>
    <t>000008799783</t>
  </si>
  <si>
    <t>000008801024</t>
  </si>
  <si>
    <t>000008801543</t>
  </si>
  <si>
    <t>000008803211</t>
  </si>
  <si>
    <t>000008804386</t>
  </si>
  <si>
    <t>000008811228</t>
  </si>
  <si>
    <t>000008812763</t>
  </si>
  <si>
    <t>000008823546</t>
  </si>
  <si>
    <t>000008826746</t>
  </si>
  <si>
    <t>000008827366</t>
  </si>
  <si>
    <t>000008827370</t>
  </si>
  <si>
    <t>000008827374</t>
  </si>
  <si>
    <t>000008827376</t>
  </si>
  <si>
    <t>000008827379</t>
  </si>
  <si>
    <t>000008827382</t>
  </si>
  <si>
    <t>000008827385</t>
  </si>
  <si>
    <t>000008827389</t>
  </si>
  <si>
    <t>000008827394</t>
  </si>
  <si>
    <t>000008827397</t>
  </si>
  <si>
    <t>000008827406</t>
  </si>
  <si>
    <t>000008827409</t>
  </si>
  <si>
    <t>000008827413</t>
  </si>
  <si>
    <t>000008827416</t>
  </si>
  <si>
    <t>000008827420</t>
  </si>
  <si>
    <t>000008827423</t>
  </si>
  <si>
    <t>000008827426</t>
  </si>
  <si>
    <t>000008827429</t>
  </si>
  <si>
    <t>000008827431</t>
  </si>
  <si>
    <t>000008827433</t>
  </si>
  <si>
    <t>000008827435</t>
  </si>
  <si>
    <t>000008827438</t>
  </si>
  <si>
    <t>000008827439</t>
  </si>
  <si>
    <t>000008827510</t>
  </si>
  <si>
    <t>000008827588</t>
  </si>
  <si>
    <t>000008827591</t>
  </si>
  <si>
    <t>000008827596</t>
  </si>
  <si>
    <t>000008827601</t>
  </si>
  <si>
    <t>000008827608</t>
  </si>
  <si>
    <t>000008828668</t>
  </si>
  <si>
    <t>000008828673</t>
  </si>
  <si>
    <t>000008828826</t>
  </si>
  <si>
    <t>000008828833</t>
  </si>
  <si>
    <t>000008828842</t>
  </si>
  <si>
    <t>000008828895</t>
  </si>
  <si>
    <t>000008828902</t>
  </si>
  <si>
    <t>000008828912</t>
  </si>
  <si>
    <t>000008828917</t>
  </si>
  <si>
    <t>000008828923</t>
  </si>
  <si>
    <t>000008828928</t>
  </si>
  <si>
    <t>000008828936</t>
  </si>
  <si>
    <t>000008828939</t>
  </si>
  <si>
    <t>000008828945</t>
  </si>
  <si>
    <t>000008828953</t>
  </si>
  <si>
    <t>000008828957</t>
  </si>
  <si>
    <t>000008828966</t>
  </si>
  <si>
    <t>000008828968</t>
  </si>
  <si>
    <t>000008828973</t>
  </si>
  <si>
    <t>000008828979</t>
  </si>
  <si>
    <t>000008828985</t>
  </si>
  <si>
    <t>000008829005</t>
  </si>
  <si>
    <t>000008829034</t>
  </si>
  <si>
    <t>000008829218</t>
  </si>
  <si>
    <t>000008829975</t>
  </si>
  <si>
    <t>000008830182</t>
  </si>
  <si>
    <t>000008830203</t>
  </si>
  <si>
    <t>000008830564</t>
  </si>
  <si>
    <t>000008830589</t>
  </si>
  <si>
    <t>000008838809</t>
  </si>
  <si>
    <t>000008840539</t>
  </si>
  <si>
    <t>000008846220</t>
  </si>
  <si>
    <t>000008846224</t>
  </si>
  <si>
    <t>000008846644</t>
  </si>
  <si>
    <t>000008850278</t>
  </si>
  <si>
    <t>000008850901</t>
  </si>
  <si>
    <t>000008854297</t>
  </si>
  <si>
    <t>000008855657</t>
  </si>
  <si>
    <t>000008855884</t>
  </si>
  <si>
    <t>000008856012</t>
  </si>
  <si>
    <t>000008856832</t>
  </si>
  <si>
    <t>000008856948</t>
  </si>
  <si>
    <t>000008862787</t>
  </si>
  <si>
    <t>000008864626</t>
  </si>
  <si>
    <t>000008864814</t>
  </si>
  <si>
    <t>000008865565</t>
  </si>
  <si>
    <t>000008876626</t>
  </si>
  <si>
    <t>000008877331</t>
  </si>
  <si>
    <t>000008877420</t>
  </si>
  <si>
    <t>000008877442</t>
  </si>
  <si>
    <t>000008878456</t>
  </si>
  <si>
    <t>000008878814</t>
  </si>
  <si>
    <t>000008882865</t>
  </si>
  <si>
    <t>000008883756</t>
  </si>
  <si>
    <t>000008883931</t>
  </si>
  <si>
    <t>000008891119</t>
  </si>
  <si>
    <t>000008955347</t>
  </si>
  <si>
    <t>000008968935</t>
  </si>
  <si>
    <t>000008968975</t>
  </si>
  <si>
    <t>000008975039</t>
  </si>
  <si>
    <t>000008986175</t>
  </si>
  <si>
    <t>000008994492</t>
  </si>
  <si>
    <t>000009001547</t>
  </si>
  <si>
    <t>000009003009</t>
  </si>
  <si>
    <t>000009012026</t>
  </si>
  <si>
    <t>000009022984</t>
  </si>
  <si>
    <t>000009025556</t>
  </si>
  <si>
    <t>000009039650</t>
  </si>
  <si>
    <t>000009041011</t>
  </si>
  <si>
    <t>000009075652</t>
  </si>
  <si>
    <t>000009075658</t>
  </si>
  <si>
    <t>000009075663</t>
  </si>
  <si>
    <t>000009075665</t>
  </si>
  <si>
    <t>000009075668</t>
  </si>
  <si>
    <t>000009075674</t>
  </si>
  <si>
    <t>000009075677</t>
  </si>
  <si>
    <t>000009075678</t>
  </si>
  <si>
    <t>000009075826</t>
  </si>
  <si>
    <t>000009075833</t>
  </si>
  <si>
    <t>000009075835</t>
  </si>
  <si>
    <t>000009075854</t>
  </si>
  <si>
    <t>000009076294</t>
  </si>
  <si>
    <t>000009076313</t>
  </si>
  <si>
    <t>000009076339</t>
  </si>
  <si>
    <t>000009076375</t>
  </si>
  <si>
    <t>000009076434</t>
  </si>
  <si>
    <t>000009076463</t>
  </si>
  <si>
    <t>000009076505</t>
  </si>
  <si>
    <t>000009076513</t>
  </si>
  <si>
    <t>000009076525</t>
  </si>
  <si>
    <t>000009076527</t>
  </si>
  <si>
    <t>000009076663</t>
  </si>
  <si>
    <t>000009076694</t>
  </si>
  <si>
    <t>000009076699</t>
  </si>
  <si>
    <t>000009076704</t>
  </si>
  <si>
    <t>000009076714</t>
  </si>
  <si>
    <t>000009076756</t>
  </si>
  <si>
    <t>000009076812</t>
  </si>
  <si>
    <t>000009076817</t>
  </si>
  <si>
    <t>000009076833</t>
  </si>
  <si>
    <t>000009076865</t>
  </si>
  <si>
    <t>000009076868</t>
  </si>
  <si>
    <t>000009076961</t>
  </si>
  <si>
    <t>000009076990</t>
  </si>
  <si>
    <t>000009077019</t>
  </si>
  <si>
    <t>000009077059</t>
  </si>
  <si>
    <t>000009077117</t>
  </si>
  <si>
    <t>000009077128</t>
  </si>
  <si>
    <t>000009077144</t>
  </si>
  <si>
    <t>000009077215</t>
  </si>
  <si>
    <t>000009077418</t>
  </si>
  <si>
    <t>000009077445</t>
  </si>
  <si>
    <t>000009077447</t>
  </si>
  <si>
    <t>000009077461</t>
  </si>
  <si>
    <t>000009077468</t>
  </si>
  <si>
    <t>000009077474</t>
  </si>
  <si>
    <t>000009077498</t>
  </si>
  <si>
    <t>000009077501</t>
  </si>
  <si>
    <t>000009077516</t>
  </si>
  <si>
    <t>000009077539</t>
  </si>
  <si>
    <t>000009077596</t>
  </si>
  <si>
    <t>000009205387</t>
  </si>
  <si>
    <t>RADICADO</t>
  </si>
  <si>
    <t>FIDEICOMISOS PATRIMONIOS AUTONOMOS FIDUCIARIA LA PREVISORA S.A</t>
  </si>
  <si>
    <t>000008107090</t>
  </si>
  <si>
    <t>000008115876</t>
  </si>
  <si>
    <t>000008121877</t>
  </si>
  <si>
    <t>000008122730</t>
  </si>
  <si>
    <t>000008125491</t>
  </si>
  <si>
    <t>000008125855</t>
  </si>
  <si>
    <t>000008131661</t>
  </si>
  <si>
    <t>000008132548</t>
  </si>
  <si>
    <t>000008132818</t>
  </si>
  <si>
    <t>000008135742</t>
  </si>
  <si>
    <t>000008142225</t>
  </si>
  <si>
    <t>000008142227</t>
  </si>
  <si>
    <t>000008146320</t>
  </si>
  <si>
    <t>000008154823</t>
  </si>
  <si>
    <t>000008157633</t>
  </si>
  <si>
    <t>000008160508</t>
  </si>
  <si>
    <t>000008161786</t>
  </si>
  <si>
    <t>000008163386</t>
  </si>
  <si>
    <t>000008178072</t>
  </si>
  <si>
    <t>000008178073</t>
  </si>
  <si>
    <t>000008178722</t>
  </si>
  <si>
    <t>000008181030</t>
  </si>
  <si>
    <t>000008182288</t>
  </si>
  <si>
    <t>000008183429</t>
  </si>
  <si>
    <t>000008190429</t>
  </si>
  <si>
    <t>000008191074</t>
  </si>
  <si>
    <t>000008193024</t>
  </si>
  <si>
    <t>000008194331</t>
  </si>
  <si>
    <t>000008195215</t>
  </si>
  <si>
    <t>000008196616</t>
  </si>
  <si>
    <t>000008197170</t>
  </si>
  <si>
    <t>000008201563</t>
  </si>
  <si>
    <t>000008206887</t>
  </si>
  <si>
    <t>000008216617</t>
  </si>
  <si>
    <t>000008227437</t>
  </si>
  <si>
    <t>000008229115</t>
  </si>
  <si>
    <t>000008229301</t>
  </si>
  <si>
    <t>000008230876</t>
  </si>
  <si>
    <t>000008231477</t>
  </si>
  <si>
    <t>000008234679</t>
  </si>
  <si>
    <t>000008236405</t>
  </si>
  <si>
    <t>000008240692</t>
  </si>
  <si>
    <t>000008241412</t>
  </si>
  <si>
    <t>000008252232</t>
  </si>
  <si>
    <t>000008252242</t>
  </si>
  <si>
    <t>000008253702</t>
  </si>
  <si>
    <t>000008265223</t>
  </si>
  <si>
    <t>000008265244</t>
  </si>
  <si>
    <t>000008265586</t>
  </si>
  <si>
    <t>TOTALES</t>
  </si>
  <si>
    <t xml:space="preserve"> </t>
  </si>
  <si>
    <t>N. RADICADO</t>
  </si>
  <si>
    <t>FECHA FACTURA</t>
  </si>
  <si>
    <t>FECHA RADICADO</t>
  </si>
  <si>
    <t>ESTADO CARTERA</t>
  </si>
  <si>
    <t>NOTAS DEBITO</t>
  </si>
  <si>
    <t>NOTAS CREDITO</t>
  </si>
  <si>
    <t>RETEFUENTE</t>
  </si>
  <si>
    <t>RETEICA</t>
  </si>
  <si>
    <t>ESTADO</t>
  </si>
  <si>
    <t>DEVUELTAS</t>
  </si>
  <si>
    <t>VALOR GLOSA INICIAL</t>
  </si>
  <si>
    <t>ANULADAS</t>
  </si>
  <si>
    <t>GLOSA SIN SUSTENTAR</t>
  </si>
  <si>
    <t>VALOR RADICADO</t>
  </si>
  <si>
    <t>VALOR GLOSA LEVANTADA</t>
  </si>
  <si>
    <t>VALOR AVALADO PARA PAGO</t>
  </si>
  <si>
    <t>VALOR GLOSA SOSTENIDA</t>
  </si>
  <si>
    <t>FACTURAS EN TRAMITE  AUDITORIA</t>
  </si>
  <si>
    <t>VALOR GLOSA ACEPTADA PRESTADOR (NOTA CREDITO)</t>
  </si>
  <si>
    <t>GLOSA SIN CONCILIAR</t>
  </si>
  <si>
    <t xml:space="preserve">VALOR AUTORIZADO PARA PAGO FONDO PPL </t>
  </si>
  <si>
    <t>VALOR GLOSA ACEPTADA IPS EN CONCILIACION</t>
  </si>
  <si>
    <t>VALOR GLOSA RATIFICADA UNILATERALMENTE</t>
  </si>
  <si>
    <t>FACTURA ERP</t>
  </si>
  <si>
    <t>N. DOCUMENTO PACIENTE</t>
  </si>
  <si>
    <t>NOMBRE PACIENTE</t>
  </si>
  <si>
    <t>N. INGRESO</t>
  </si>
  <si>
    <t>FECHA INGRESO</t>
  </si>
  <si>
    <t>JUAN  TABORDA VARGAS</t>
  </si>
  <si>
    <t>LUIS IGNACIO PUENTES VARGAS</t>
  </si>
  <si>
    <t>JHON JAWER LONDOÑO PUERTA</t>
  </si>
  <si>
    <t>FERNANDO  BEDOYA CASTRO</t>
  </si>
  <si>
    <t>JONNY DUVAN QUINTERO OLMOS</t>
  </si>
  <si>
    <t>WILMAR ORLANDO RUGELES GARCIA</t>
  </si>
  <si>
    <t>HERNAN DARIO ROMERO DE MARQUEZ</t>
  </si>
  <si>
    <t>JHOAN SEBASTIAN RAMIREZ FERNANDEZ</t>
  </si>
  <si>
    <t>JOSE ARTEMO LOPEZ RAMIREZ</t>
  </si>
  <si>
    <t>LUIS ENRIQUE RODRIGUEZ AREVALO</t>
  </si>
  <si>
    <t>GLEDIER ESTEBAN MEDINA OSSA</t>
  </si>
  <si>
    <t xml:space="preserve">JULIO ANDRES  CHINCHILLA LOPEZ    </t>
  </si>
  <si>
    <t>BRAYAN DARIO LAVADO DIAZ</t>
  </si>
  <si>
    <t>LEONARDO  RUEDA HIGUERA</t>
  </si>
  <si>
    <t>EDGAR  GONZALEZ SUAREZ</t>
  </si>
  <si>
    <t>JAVIER  RODRIGUEZ RODRIGUEZ</t>
  </si>
  <si>
    <t xml:space="preserve">OLIVER CORREDOR BOHORQUEZ </t>
  </si>
  <si>
    <t>FIDEL  PINEROS ULCUE</t>
  </si>
  <si>
    <t>CRISTIAN CAMILO BOLIVAR VARGAS</t>
  </si>
  <si>
    <t>JEISSON JAIR CALDERON PULIDO</t>
  </si>
  <si>
    <t>LEYDER YADIR CORDOBA VARGAS</t>
  </si>
  <si>
    <t>JOSE FRANCISCO MENDEZ GONZALEZ</t>
  </si>
  <si>
    <t>PEDRO MANUEL DUARTE SEPULVEDA</t>
  </si>
  <si>
    <t>GILDARDO  PULECIO VELOZA</t>
  </si>
  <si>
    <t>DANIEL STIVEN OSSA CANO</t>
  </si>
  <si>
    <t>YEIMER ANDRES DURAN ESPINOSA</t>
  </si>
  <si>
    <t>FRANCISCO  GUZMAN CASTIBLANCO</t>
  </si>
  <si>
    <t>JOSE LUIS RAMIREZ MALAVERA</t>
  </si>
  <si>
    <t>NELSON ENRIQUE GALLEGO CARVAJAL</t>
  </si>
  <si>
    <t>OSCAR JAVIER DIAZ VANEGAS</t>
  </si>
  <si>
    <t>LUIS MARTIN AVILA CELIS</t>
  </si>
  <si>
    <t>MARCO EDINSON MEDINA DELGADO</t>
  </si>
  <si>
    <t>JESUS  TARAZONA PEREZ</t>
  </si>
  <si>
    <t>BRAYAN FELIPE AGUILLON JIMENEZ</t>
  </si>
  <si>
    <t>WILMER ALEXANDER GARCIA CASTELLANOS</t>
  </si>
  <si>
    <t>KEVIN ANDRES BELTRAN ANGULO</t>
  </si>
  <si>
    <t>ANDRES FELIPE ESPITIA TOVAR</t>
  </si>
  <si>
    <t>JOSE LEONARDO MUÑOZ MARTINEZ</t>
  </si>
  <si>
    <t>CARLOS ANDRES FERRUCHO HERNANDEZ</t>
  </si>
  <si>
    <t>PEDRO ANTONIO GAMEZ DIAZ</t>
  </si>
  <si>
    <t>FREDY CAMILO LEAL DIAZ</t>
  </si>
  <si>
    <t>JHON ALEXIS CUBIDES PEREZ</t>
  </si>
  <si>
    <t>LUIS MIGUEL CARDONA GUTIERREZ</t>
  </si>
  <si>
    <t>ALEXANDER  CALLEJAS MORENO</t>
  </si>
  <si>
    <t>JESUS ANTONIO DIAZ DIAZ</t>
  </si>
  <si>
    <t>ARIEL  ORTIZ TRIANA</t>
  </si>
  <si>
    <t xml:space="preserve">RODOLFO  COQUECO </t>
  </si>
  <si>
    <t>MARLESVI  MARTINEZ CRUZ</t>
  </si>
  <si>
    <t>CRISTIAN CAMILO HURTADO DELGADO</t>
  </si>
  <si>
    <t>CHISTIAN CAMILO PARRA RAMIREZ</t>
  </si>
  <si>
    <t>MATEO  ORJUELA MOSQUERA</t>
  </si>
  <si>
    <t>ESTEBAN ANDREY BERNAL GAMEZ</t>
  </si>
  <si>
    <t>JUAN GABRIEL SABIO PEREZ</t>
  </si>
  <si>
    <t>VEN15443258</t>
  </si>
  <si>
    <t>JEAN CARLOS ORTEGA REVEROL</t>
  </si>
  <si>
    <t>YENNI MARCELA CASTRO SAVOGAL</t>
  </si>
  <si>
    <t>JULIO DANIEL VILLEROS FELICIANO</t>
  </si>
  <si>
    <t>CARLOS HUMBERTO GOMEZ DIAZ</t>
  </si>
  <si>
    <t>LUIS ALFREDO ROMERO ARIZA</t>
  </si>
  <si>
    <t>Total general</t>
  </si>
  <si>
    <t>CATHERINE ASTRID GAMBA BARRANCO</t>
  </si>
  <si>
    <t>ANDRES FERNANDO DEVIA BONILLA</t>
  </si>
  <si>
    <t>INGRID LORENA SUATERNA DIAZ</t>
  </si>
  <si>
    <t>VICTOR ALEXANDER PINSON ALVAREZ</t>
  </si>
  <si>
    <t>OMAR FERNANDO CORREA RODRIGUEZ</t>
  </si>
  <si>
    <t>HUBER ALEXANDER TORRES VILLAMIL</t>
  </si>
  <si>
    <t xml:space="preserve">GUSTAVO  VARGAS </t>
  </si>
  <si>
    <t>ANDRES FELIPE GALEANO GARCIA</t>
  </si>
  <si>
    <t>LUIS ARMANDO TORRES PATIÑO</t>
  </si>
  <si>
    <t>DUBAN  DIAZ ARIZA</t>
  </si>
  <si>
    <t>ERNESTO  SALAZAR PEÑALOSA</t>
  </si>
  <si>
    <t>JORGE ELIECER CHAPARRO PONGUTA</t>
  </si>
  <si>
    <t>JUAN DAVID LOPERA RESTREPO</t>
  </si>
  <si>
    <t>JONATHAN ESTIVE RUIZ DOMINGUEZ</t>
  </si>
  <si>
    <t>YEFERSON ESTIL BELTRAN RAMOS</t>
  </si>
  <si>
    <t>EDILFONZO  RODRIGUEZ BARRERA</t>
  </si>
  <si>
    <t>ORLANDO  GARCIA JIMENEZ</t>
  </si>
  <si>
    <t>DAVID SANTIAGO DIAZ ESPINOSA</t>
  </si>
  <si>
    <t>HECTOR GABRIEL RODRIGUEZ LUGO</t>
  </si>
  <si>
    <t xml:space="preserve">ISRAEL ANTONIO BERMUDEZ </t>
  </si>
  <si>
    <t>ALBERTO MARIO PEREA CASTRO</t>
  </si>
  <si>
    <t>JOSE IGNACIO SERRATO AVILA</t>
  </si>
  <si>
    <t>JAIME ALFONSO GAITAN BELLO</t>
  </si>
  <si>
    <t>JOHN FREDDY HERNANDEZ PATACON</t>
  </si>
  <si>
    <t>ALVEIRO  DELGADO RODRIGUEZ</t>
  </si>
  <si>
    <t>JHOAN LEONARDO GARCIA CALDERON</t>
  </si>
  <si>
    <t>JONATHAN ANDRES RIAÑO VERA</t>
  </si>
  <si>
    <t>JOHN JAIRO RIVERA MORALES</t>
  </si>
  <si>
    <t>JOSE  CAPERA ASCENCIO</t>
  </si>
  <si>
    <t>MIGUEL GIOVANNI ANGEL ARIAS</t>
  </si>
  <si>
    <t>JIMMY ALEXANDER MONROY DAZA</t>
  </si>
  <si>
    <t>ENDER ALEJANDRO HURTADO CONTRERAS</t>
  </si>
  <si>
    <t>MOISES  CORDOBA QUEJADA</t>
  </si>
  <si>
    <t>JEISON JAVIER MELO MARTINEZ</t>
  </si>
  <si>
    <t>WILLIAM RAFAEL MARTINEZ ALVARINO</t>
  </si>
  <si>
    <t>STHIP ANDERSON SUSPES NOVOA</t>
  </si>
  <si>
    <t>ALIRIO  PARRA ESPITIA</t>
  </si>
  <si>
    <t>CARDENIO  PEREZ CHAVERRA</t>
  </si>
  <si>
    <t>FERNANDO  LOPEZ GUTIERREZ</t>
  </si>
  <si>
    <t>ORLANDO ANGEL MARIA LADINO GUACHETA</t>
  </si>
  <si>
    <t>JOSE JOAQUIN CANO CANO</t>
  </si>
  <si>
    <t>YOJAN ANDRES RODRIGUEZ PAEZ</t>
  </si>
  <si>
    <t>WILSON DONATO RESTREPO VELEZ</t>
  </si>
  <si>
    <t>ANER  PEREZ PEÑA</t>
  </si>
  <si>
    <t>BRIAN DAVID BULLA OLARTE</t>
  </si>
  <si>
    <t>NESTOR MAURICIO OSORIO CARVAJAL</t>
  </si>
  <si>
    <t>JEISON CAMILO MONSALVE CELIS</t>
  </si>
  <si>
    <t>CRISTIAN CAMILO GIRALDO GORDILLO</t>
  </si>
  <si>
    <t>JUAN SEBASTIAN ROMERO ORTIZ</t>
  </si>
  <si>
    <t>ALVARO STEVEN DIAZ RAMIREZ</t>
  </si>
  <si>
    <t>EVARISTO  NAVARRETE HERRERA</t>
  </si>
  <si>
    <t>CHROUSHMAN LEMUEL BORDEN ARCHBOLD</t>
  </si>
  <si>
    <t>JORGE ANTONIO PEÑALOZA QUITIAN</t>
  </si>
  <si>
    <t>ALEJANDRO  CARDENAS OROZCO</t>
  </si>
  <si>
    <t>WILLIAM  RICO PEÑA</t>
  </si>
  <si>
    <t>JOSE CAMILO CHIQUILLO MORA</t>
  </si>
  <si>
    <t>SEVERO  PEREZ MENDOZA</t>
  </si>
  <si>
    <t>SEBASTIAN DE JESUS ALZATE MORALES</t>
  </si>
  <si>
    <t>DUVAN FERNANDO SANDOVAL GUERRA</t>
  </si>
  <si>
    <t>ELMER DE JESUS MURILLO VERA</t>
  </si>
  <si>
    <t>RODRIGO  HENAO RAMIREZ</t>
  </si>
  <si>
    <t>JHON JAIRO COY SANCHEZ</t>
  </si>
  <si>
    <t>JARRISON ARLEY AVENDAÑO PACHECO</t>
  </si>
  <si>
    <t>JOSE ORLANDO LUNA ARANGO</t>
  </si>
  <si>
    <t>JOAN LISANDRO CAICEDO GRAJALES</t>
  </si>
  <si>
    <t>ELIER MIGUEL HERRERA MARTINEZ</t>
  </si>
  <si>
    <t>VICTOR ALFONSO TOCARRUNCHO HERNANDEZ</t>
  </si>
  <si>
    <t>JOSE ISIDRO GONZALEZ CASTILLO</t>
  </si>
  <si>
    <t>JAIRO FERNEY MARTINEZ PINEDA</t>
  </si>
  <si>
    <t>JAIRO ENRIQUE ARDILA RODRIGUEZ</t>
  </si>
  <si>
    <t>JUAN SEBASTIAN SANCHEZ ECHEVERRY</t>
  </si>
  <si>
    <t>SEBASTIAN  RICO ALBIS</t>
  </si>
  <si>
    <t>RUBEN ANTONIO GUERRERO MARIN</t>
  </si>
  <si>
    <t>JOHN JAIRO ROMERO SANABRIA</t>
  </si>
  <si>
    <t>PLUTARCO ELIAS ZAPATA ALVAREZ</t>
  </si>
  <si>
    <t>BRIAN DAVID DAZA GAMBA</t>
  </si>
  <si>
    <t>JOHN FAHIN SALGUERO AGUILAR</t>
  </si>
  <si>
    <t>JHONATAN ENRIQUE PIRAQUIVE DIAZ</t>
  </si>
  <si>
    <t xml:space="preserve">NARCISO  MAPE </t>
  </si>
  <si>
    <t>ALEXANER  BAEZ ARIZA</t>
  </si>
  <si>
    <t>LUIS GERMAN RODRIGUEZ RIAY</t>
  </si>
  <si>
    <t>HECTOR JOSE BUITRAGO RODRIGUEZ</t>
  </si>
  <si>
    <t>GUILLERMO  PALACIOS MOSQUERA</t>
  </si>
  <si>
    <t>LUIS EFREN MORALES GUARNIZO</t>
  </si>
  <si>
    <t>JONATHAN ALEXANDER MUÑOZ CASAS</t>
  </si>
  <si>
    <t>EMIRSON  TOVAR RODRIGUEZ</t>
  </si>
  <si>
    <t>MIGUEL ANGEL BEJARANO RAMOS</t>
  </si>
  <si>
    <t>HERNANDO  BOLIVAR ZAPATA</t>
  </si>
  <si>
    <t>ANDERSSON FABRICIO VALDERRAMA MARTINEZ</t>
  </si>
  <si>
    <t>ALCIBIADES  QUINTANA GUZMAN</t>
  </si>
  <si>
    <t>ANDERSON  TORRES JIMENEZ</t>
  </si>
  <si>
    <t>ANGELO FERNANDO LONDOÑO GARCIA</t>
  </si>
  <si>
    <t>GONZALO  MUÑOZ SILVA</t>
  </si>
  <si>
    <t>JORGE EDILSON VEGA CALDERON</t>
  </si>
  <si>
    <t>NICOLAS  PEREZ VELIT</t>
  </si>
  <si>
    <t>ES549140</t>
  </si>
  <si>
    <t xml:space="preserve">GHANEM  ELIASSE </t>
  </si>
  <si>
    <t>BRAIN GIOVANNY CUELLAR OVIEDO</t>
  </si>
  <si>
    <t>AMILCAR JOSE HORTA BARROSO</t>
  </si>
  <si>
    <t>DANIEL SANTOS OSPINA RENGIFO</t>
  </si>
  <si>
    <t>JONATHAN ALBERTO MEJIA PIAMBA</t>
  </si>
  <si>
    <t>JAVIR LEONARDO GIRAL RODRIGUEZ</t>
  </si>
  <si>
    <t>MIGUEL ALEXANDER SALAZAR CARDONA</t>
  </si>
  <si>
    <t>LEONIDAS  CABICHE PACHON</t>
  </si>
  <si>
    <t>DELIO MANUEL FORERO CANON</t>
  </si>
  <si>
    <t>OSCAR YOJARY TORRES TIBAMBRE</t>
  </si>
  <si>
    <t xml:space="preserve">JHON JAIRO LOZANO </t>
  </si>
  <si>
    <t>LIBER  IBAÑEZ BOLAÑOS</t>
  </si>
  <si>
    <t>JORGE ENRIQUE GUZMAN HERRERA</t>
  </si>
  <si>
    <t>BR0114167</t>
  </si>
  <si>
    <t xml:space="preserve">FRANCISCO DE LOS SANTOS FLUGENCIO </t>
  </si>
  <si>
    <t>HUMBERTO  RODRIGUEZ JIMENEZ</t>
  </si>
  <si>
    <t xml:space="preserve">WILSON  APONTE </t>
  </si>
  <si>
    <t>JACKELINE  PEDRAZA GONZALEZ</t>
  </si>
  <si>
    <t>BRAYAN STIVEN ABRIL ACUÑA</t>
  </si>
  <si>
    <t>OVIDIO  ISAZA GOMEZ</t>
  </si>
  <si>
    <t>DANIEL GERARDO ORDOÑEZ HERNANDEZ</t>
  </si>
  <si>
    <t>CRISTIAN ANTONIO TOSCANO VILLAMIZAR</t>
  </si>
  <si>
    <t>CRISTIAN CAMILO PARRADO DIAZ</t>
  </si>
  <si>
    <t>EDGAR HUMBERTO GOMEZ POVEDA</t>
  </si>
  <si>
    <t>JOHN FREDY BERMEJO TORO</t>
  </si>
  <si>
    <t>JOHN FREDDY MORENO ESCOBAR</t>
  </si>
  <si>
    <t xml:space="preserve">DAVID ANDRES  PIEDRAHITA SERNA </t>
  </si>
  <si>
    <t>CAMILO ALEXANDER HIGUERA RODRIGUEZ</t>
  </si>
  <si>
    <t>16CZ92107</t>
  </si>
  <si>
    <t xml:space="preserve">MICHAEL  FRAYSSE </t>
  </si>
  <si>
    <t>ADAN  CARDENAS CARDENAS</t>
  </si>
  <si>
    <t>JORGE LUIS DUARTE GUTIERREZ</t>
  </si>
  <si>
    <t>GUSTAVO  CARDENAS CHACON</t>
  </si>
  <si>
    <t>BRANDON STEVEN ROJAS MARENTES</t>
  </si>
  <si>
    <t>GABRIEL ANTONIO TORRES VANEGAS</t>
  </si>
  <si>
    <t>JOSE INOCENCIO MARTINEZ PRIETO</t>
  </si>
  <si>
    <t>ALEXANDER  MONTERO RODRIGUEZ</t>
  </si>
  <si>
    <t>NUBIA JANNETH POTES CASTELBLANCO</t>
  </si>
  <si>
    <t>JOSE ALDEMAR ORJUELA HERNANDEZ</t>
  </si>
  <si>
    <t>LEIDY JESSENIA PRIETO ORTIZ</t>
  </si>
  <si>
    <t>EDWARD FERNANDO RODRIGUEZ RIAÑO</t>
  </si>
  <si>
    <t>JEAN CARLOS NAVA CAMACHO</t>
  </si>
  <si>
    <t>EVENTO 059</t>
  </si>
  <si>
    <t>EVENTO 200</t>
  </si>
  <si>
    <t>SALDO SUBRED</t>
  </si>
  <si>
    <t>DIFERENCIA SALDOS</t>
  </si>
  <si>
    <t>VALOR PENDIENTE DE PAGO EN ERP</t>
  </si>
  <si>
    <t>DEVUELTA</t>
  </si>
  <si>
    <t>FACTURA AUDITADA - CON PAGO TOTAL</t>
  </si>
  <si>
    <t>FACTURA AUDITADA - GLOSA PARCIAL</t>
  </si>
  <si>
    <t>AVAL GLOSA TOTAL - GLOSA SOSTENIDA</t>
  </si>
  <si>
    <t>AVAL GLOSA TOTAL - GLOSA LEVANTADA Y SOSTENIDA</t>
  </si>
  <si>
    <t>FACTURA AUDITADA - CON GLOSA TOTAL</t>
  </si>
  <si>
    <t>AVALADO 100% PARA PAGO</t>
  </si>
  <si>
    <t>AUDITORIA TECNICA</t>
  </si>
  <si>
    <t>AVAL - PAGO PARCIAL / TOTAL GLOSA SOSTENIDA</t>
  </si>
  <si>
    <t>AVAL - TOTAL GLOSA SOSTENIDA</t>
  </si>
  <si>
    <t>AVAL - PAGO TOTAL</t>
  </si>
  <si>
    <t>AVAL - PAGO PARCIAL / TOTAL GLOSA SIN SUSTENTAR</t>
  </si>
  <si>
    <t>AVAL GLOSA TOTAL - GLOSA LEVANTADA</t>
  </si>
  <si>
    <t>AVAL - PAGO PARCIAL - GLOSA SOSTENIDA</t>
  </si>
  <si>
    <t>AVAL - PAGO PARCIAL GLOSA LEVANTADA Y  SOSTENIDA</t>
  </si>
  <si>
    <t>FACTURA AUDITADA - CON PAGO PARCIAL</t>
  </si>
  <si>
    <t>REGISTRO</t>
  </si>
  <si>
    <t>N. CONTRATO</t>
  </si>
  <si>
    <t>DIFERENCIA PAGOS</t>
  </si>
  <si>
    <t>TOTAL PAGOS ERP</t>
  </si>
  <si>
    <t>PAGOS 2021</t>
  </si>
  <si>
    <t>PAGOS ENE-22</t>
  </si>
  <si>
    <t>PAGOS MAR-22</t>
  </si>
  <si>
    <t>PAGOS ABR-22</t>
  </si>
  <si>
    <t>PAGOS JUN-22</t>
  </si>
  <si>
    <t>PAGOS AGO-22</t>
  </si>
  <si>
    <t>PAGOS OCT-22</t>
  </si>
  <si>
    <t>PAGOS DIC-22</t>
  </si>
  <si>
    <t>PAGOS AGO-23</t>
  </si>
  <si>
    <t>PAGOS NOV-23</t>
  </si>
  <si>
    <t>PAGOS DIC-23</t>
  </si>
  <si>
    <t>PAGOS ENE-24</t>
  </si>
  <si>
    <t>PAGOS FEB-24
059</t>
  </si>
  <si>
    <t>PAGOS FEB-24
200</t>
  </si>
  <si>
    <t>PAGOS ABR-24
059</t>
  </si>
  <si>
    <t>PAGOS ABR-24
200</t>
  </si>
  <si>
    <t>PAGOS JUN-24</t>
  </si>
  <si>
    <t>EVENTO 059 Y 200</t>
  </si>
  <si>
    <t>OBSERVACION CONTRATO</t>
  </si>
  <si>
    <t>CONTRATO 200: FACTURAR AL NIT 901.495.943, PERIODO DEL 01-JUL-21 HASTA 12-FEB-23</t>
  </si>
  <si>
    <t>CONTRATO 059: FACTURAR AL NIT 901.682.277, PERIODO DEL 13-FEB-23 HASTA 30-ABR-24</t>
  </si>
  <si>
    <t>FECHA DE INGRESO NO CORRESPONDE A PERIODOS DE CONTRATOS</t>
  </si>
  <si>
    <t>Suma de SALDO SUBRED</t>
  </si>
  <si>
    <t>RESPUESTA A OBJECION 1</t>
  </si>
  <si>
    <t>RESPUESTA A OBJECION 2</t>
  </si>
  <si>
    <t>GL-02046-24</t>
  </si>
  <si>
    <t>GL-02649-24</t>
  </si>
  <si>
    <t>GL-00161-24</t>
  </si>
  <si>
    <t>GL-00112-24</t>
  </si>
  <si>
    <t>GL-01953-24</t>
  </si>
  <si>
    <t>GL-00547-24</t>
  </si>
  <si>
    <t>GL-02085-24</t>
  </si>
  <si>
    <t>GL-02668-24</t>
  </si>
  <si>
    <t>GL-02648-24</t>
  </si>
  <si>
    <t>GL-01784-24</t>
  </si>
  <si>
    <t>GL-01954-24</t>
  </si>
  <si>
    <t>GL-02645-24</t>
  </si>
  <si>
    <t>GL-02647-24</t>
  </si>
  <si>
    <t>GL-02738-24</t>
  </si>
  <si>
    <t>GL-02922-24</t>
  </si>
  <si>
    <t>GL-02084-24</t>
  </si>
  <si>
    <t>GL-00160-24</t>
  </si>
  <si>
    <t>GL-02646-24</t>
  </si>
  <si>
    <t>GL-02733-24</t>
  </si>
  <si>
    <t>GL-02539-24</t>
  </si>
  <si>
    <t>GL-02737-24</t>
  </si>
  <si>
    <t>VERIFICACION</t>
  </si>
  <si>
    <t>OK NIT</t>
  </si>
  <si>
    <t>CUENTA FACTURADA AL NIT 901.495.943, CON NC Y SALDO EN $0.</t>
  </si>
  <si>
    <t>CUENTA FACTURADA AL NIT 901.495.943, CON PAGO Y SALDO EN $0.</t>
  </si>
  <si>
    <t>CUENTA FACTURADA AL NIT 901.682.277, CON PAGO Y SALDO EN $0.</t>
  </si>
  <si>
    <t>CUENTA FACTURADA AL NIT 901.682.277, DE LA MISMA FECHA DE INGRESO TIENE 2 FACTURAS CON SALDO. REVISAR</t>
  </si>
  <si>
    <t>CUENTA FACTURADA AL NIT 901.495.943, DE LA MISMA FECHA DE INGRESO TIENE 2 FACTURAS CON PAGO. REVISAR</t>
  </si>
  <si>
    <t>OBSERVACIONES ERP</t>
  </si>
  <si>
    <t>TOTAL</t>
  </si>
  <si>
    <t>CUENTA FACTURADA AL NIT 901.682.277, DE LA MISMA FECHA DE INGRESO TIENE 2 FACTURAS CON SALDO (REVISAR). GLOSA CONTESTADA.</t>
  </si>
  <si>
    <t>CUENTA FACTURADA AL NIT 901.495.943, CON NC Y SALDO EN $0. GOLSA CONTESTADA.</t>
  </si>
  <si>
    <t>FECHA DE INGRESO NO CUMPLE CON LAS FECHAS ESTIPULADAS DE LOS CONTRATOS. GLOSA CONTESTADA.</t>
  </si>
  <si>
    <t>OK NIT. GLOSA CONTESTADA.</t>
  </si>
  <si>
    <t>OK NIT. FACTURA SIN RADICAR.</t>
  </si>
  <si>
    <t>CUENTA FACTURADA AL NIT 830.053.105, CON NC Y SALDO EN $0. SE REFACTURO AL NIT 901.495.943. SIN GL EN LA MATRIZ DE NOV-24.</t>
  </si>
  <si>
    <t>CUENTA FACTURADA AL NIT 830.053.105, CON NC Y SALDO EN $0. SE REFACTURO AL NIT 901.682.277. POR FECHA DE ATENCION DEBIO FACTURARSE AL NIT 901.495.943. SIN GL EN LA MATRIZ DE NOV-24.</t>
  </si>
  <si>
    <t>CUENTA FACTURADA AL NIT 830.053.105, CON PAGO Y SALDO EN $0. SIN GL EN LA MATRIZ DE NOV-24.</t>
  </si>
  <si>
    <t>CUENTA FACTURADA AL NIT 830.053.105, CON PAGO Y SALDO EN $0. POR FECHA DE ATENCION DEBIO FACTURARSE AL NIT 901.495.943. SIN GL EN LA MATRIZ DE NOV-24.</t>
  </si>
  <si>
    <t>CUENTA FACTURADA AL NIT 901.495.943 CON NC Y SALDO EN $0. SE REFACTURO AL NIT 901.682.277. SIN GL EN LA MATRIZ DE NOV-24.</t>
  </si>
  <si>
    <t>CUENTA FACTURADA AL NIT 901.495.943, CON NC Y SALDO EN $0. SIN GL EN LA MATRIZ DE NOV-24.</t>
  </si>
  <si>
    <t>CUENTA FACTURADA AL NIT 901.495.943, CON PAGO Y SALDO EN $0. SIN GL EN LA MATRIZ DE NOV-24.</t>
  </si>
  <si>
    <t>CUENTA FACTURADA AL NIT 901.495.943, DE LA MISMA FECHA DE INGRESO TIENE 2 FACTURAS CON PAGO (REVISAR). SIN GL EN LA MATRIZ DE NOV-24.</t>
  </si>
  <si>
    <t>CUENTA FACTURADA AL NIT 901.682.277, CON NC Y SALDO EN $0. SE REFACTURO AL NIT 901.495.943. SIN GL EN LA MATRIZ DE NOV-24.</t>
  </si>
  <si>
    <t>CUENTA FACTURADA AL NIT 901.682.277 CON NC Y SALDO EN $0. NO REGISTRA OBJECION EN SUBRED.</t>
  </si>
  <si>
    <t>OK NIT. NO REGISTRA OBJECION EN SUBRED.</t>
  </si>
  <si>
    <t>CUENTA FACTURADA AL NIT 901.682.277, DE LA MISMA FECHA DE INGRESO TIENE 2 FACTURAS CON SALDO (REVISAR). NO REGISTRA OBJECION EN SUBRED.</t>
  </si>
  <si>
    <t>CUENTA FACTURADA AL NIT 901.682.277 CON NC Y SALDO EN $0. SE REFACTURO AL NIT 901.495.943. NO REGISTRA OBJECION EN SUBRED.</t>
  </si>
  <si>
    <t>CUENTA FACTURADA AL NIT 901.682.277, CON PAGO Y SALDO EN $0. NO REGISTRA OBJECION EN SUBRED.</t>
  </si>
  <si>
    <t>FECHA DE INGRESO NO CUMPLE CON LAS FECHAS ESTIPULADAS DE LOS CONTRATOS. SIN GL EN L A MATRIZ DE NOVIEMBRE.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</si>
</sst>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dd/mm/yyyy"/>
    <numFmt numFmtId="166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horizontal="center" vertical="center"/>
    </xf>
    <xf numFmtId="164" fontId="4" fillId="0" borderId="0" xfId="1" applyNumberFormat="1" applyFont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164" fontId="3" fillId="0" borderId="0" xfId="1" applyNumberFormat="1" applyFont="1" applyAlignment="1">
      <alignment vertical="center"/>
    </xf>
    <xf numFmtId="43" fontId="5" fillId="3" borderId="0" xfId="1" applyFont="1" applyFill="1" applyBorder="1" applyAlignment="1">
      <alignment horizontal="center" vertical="center" wrapText="1"/>
    </xf>
    <xf numFmtId="44" fontId="5" fillId="3" borderId="0" xfId="2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/>
    </xf>
    <xf numFmtId="164" fontId="2" fillId="2" borderId="0" xfId="1" applyNumberFormat="1" applyFont="1" applyFill="1" applyAlignment="1">
      <alignment vertical="center" wrapText="1"/>
    </xf>
    <xf numFmtId="164" fontId="2" fillId="3" borderId="0" xfId="1" applyNumberFormat="1" applyFont="1" applyFill="1" applyAlignment="1">
      <alignment vertical="center" wrapText="1"/>
    </xf>
    <xf numFmtId="164" fontId="3" fillId="3" borderId="0" xfId="1" applyNumberFormat="1" applyFont="1" applyFill="1" applyAlignment="1">
      <alignment vertical="center"/>
    </xf>
    <xf numFmtId="164" fontId="3" fillId="0" borderId="0" xfId="0" quotePrefix="1" applyNumberFormat="1" applyFont="1" applyAlignment="1">
      <alignment horizontal="center" vertical="center"/>
    </xf>
    <xf numFmtId="0" fontId="3" fillId="0" borderId="0" xfId="0" quotePrefix="1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164" fontId="4" fillId="3" borderId="0" xfId="1" applyNumberFormat="1" applyFont="1" applyFill="1" applyAlignment="1">
      <alignment vertical="center"/>
    </xf>
    <xf numFmtId="164" fontId="4" fillId="0" borderId="0" xfId="1" applyNumberFormat="1" applyFont="1" applyFill="1" applyAlignment="1">
      <alignment vertical="center"/>
    </xf>
    <xf numFmtId="164" fontId="3" fillId="3" borderId="0" xfId="1" quotePrefix="1" applyNumberFormat="1" applyFont="1" applyFill="1" applyAlignment="1">
      <alignment vertical="center"/>
    </xf>
    <xf numFmtId="0" fontId="5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pivotButton="1" applyAlignment="1">
      <alignment horizontal="center" vertical="center"/>
    </xf>
    <xf numFmtId="0" fontId="0" fillId="0" borderId="0" xfId="0" pivotButton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2" borderId="0" xfId="0" applyFont="1" applyFill="1" applyAlignment="1">
      <alignment vertical="center" wrapText="1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vertical="center"/>
    </xf>
    <xf numFmtId="9" fontId="6" fillId="4" borderId="1" xfId="3" applyFont="1" applyFill="1" applyBorder="1" applyAlignment="1">
      <alignment horizontal="center" vertical="center"/>
    </xf>
    <xf numFmtId="166" fontId="6" fillId="4" borderId="1" xfId="3" applyNumberFormat="1" applyFont="1" applyFill="1" applyBorder="1" applyAlignment="1">
      <alignment horizontal="center" vertical="center"/>
    </xf>
    <xf numFmtId="10" fontId="6" fillId="4" borderId="1" xfId="3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vertical="center"/>
    </xf>
    <xf numFmtId="0" fontId="5" fillId="3" borderId="0" xfId="0" applyFont="1" applyFill="1" applyAlignment="1">
      <alignment horizontal="center" vertical="center" wrapText="1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78">
    <dxf>
      <alignment wrapText="1" readingOrder="0"/>
    </dxf>
    <dxf>
      <alignment wrapText="1" readingOrder="0"/>
    </dxf>
    <dxf>
      <alignment wrapText="1" readingOrder="0"/>
    </dxf>
    <dxf>
      <alignment horizontal="general" readingOrder="0"/>
    </dxf>
    <dxf>
      <alignment horizontal="center" readingOrder="0"/>
    </dxf>
    <dxf>
      <alignment horizontal="general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readingOrder="0"/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readingOrder="0"/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general" readingOrder="0"/>
    </dxf>
    <dxf>
      <alignment horizontal="general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numFmt numFmtId="164" formatCode="_-* #,##0_-;\-* #,##0_-;_-* &quot;-&quot;??_-;_-@_-"/>
    </dxf>
    <dxf>
      <numFmt numFmtId="167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MUCAR04" refreshedDate="45674.782278356484" createdVersion="6" refreshedVersion="6" minRefreshableVersion="3" recordCount="378">
  <cacheSource type="worksheet">
    <worksheetSource ref="A1:BK379" sheet="DGDATATABLE"/>
  </cacheSource>
  <cacheFields count="64">
    <cacheField name="FACTURA ERP" numFmtId="0">
      <sharedItems containsSemiMixedTypes="0" containsString="0" containsNumber="1" containsInteger="1" minValue="8107090" maxValue="9210384"/>
    </cacheField>
    <cacheField name="FACTURA" numFmtId="49">
      <sharedItems/>
    </cacheField>
    <cacheField name="N. DOCUMENTO PACIENTE" numFmtId="0">
      <sharedItems containsMixedTypes="1" containsNumber="1" containsInteger="1" minValue="496920" maxValue="1218215456"/>
    </cacheField>
    <cacheField name="NOMBRE PACIENTE" numFmtId="0">
      <sharedItems/>
    </cacheField>
    <cacheField name="N. INGRESO" numFmtId="0">
      <sharedItems containsSemiMixedTypes="0" containsString="0" containsNumber="1" containsInteger="1" minValue="8923803" maxValue="15187184"/>
    </cacheField>
    <cacheField name="FECHA INGRESO" numFmtId="165">
      <sharedItems containsSemiMixedTypes="0" containsNonDate="0" containsDate="1" containsString="0" minDate="2021-05-19T23:19:00" maxDate="2024-04-22T11:56:11" count="373">
        <d v="2023-02-19T12:21:50"/>
        <d v="2023-06-08T01:46:43"/>
        <d v="2023-06-08T16:23:32"/>
        <d v="2023-02-28T00:26:32"/>
        <d v="2022-12-23T10:23:00"/>
        <d v="2022-12-23T10:23:29"/>
        <d v="2023-10-17T16:41:01"/>
        <d v="2024-02-19T12:06:00"/>
        <d v="2022-12-10T15:20:00"/>
        <d v="2022-12-10T15:20:18"/>
        <d v="2021-08-14T15:08:22"/>
        <d v="2021-08-14T00:28:00"/>
        <d v="2021-08-14T00:28:11"/>
        <d v="2022-12-27T15:07:00"/>
        <d v="2022-12-27T15:07:57"/>
        <d v="2022-06-24T14:23:57"/>
        <d v="2022-04-23T09:38:01"/>
        <d v="2022-04-23T09:38:00"/>
        <d v="2022-04-23T09:38:18"/>
        <d v="2022-07-27T08:23:11"/>
        <d v="2023-02-02T10:55:00"/>
        <d v="2023-02-02T10:55:33"/>
        <d v="2023-08-29T00:55:17"/>
        <d v="2023-09-06T03:46:09"/>
        <d v="2022-12-24T00:35:00"/>
        <d v="2022-12-24T00:35:56"/>
        <d v="2023-11-07T11:19:15"/>
        <d v="2023-11-12T01:36:50"/>
        <d v="2023-11-07T06:48:44"/>
        <d v="2021-09-23T15:00:56"/>
        <d v="2021-09-19T00:45:33"/>
        <d v="2021-08-23T00:18:00"/>
        <d v="2021-08-23T00:18:51"/>
        <d v="2021-09-19T00:45:02"/>
        <d v="2024-04-20T12:53:20"/>
        <d v="2022-08-05T18:53:16"/>
        <d v="2022-12-11T09:15:00"/>
        <d v="2022-12-11T09:15:29"/>
        <d v="2021-08-02T19:23:02"/>
        <d v="2021-08-02T23:49:00"/>
        <d v="2021-08-02T23:49:04"/>
        <d v="2021-11-03T20:56:17"/>
        <d v="2023-04-05T17:08:13"/>
        <d v="2023-02-08T18:36:00"/>
        <d v="2023-02-08T18:36:08"/>
        <d v="2021-07-05T08:41:45"/>
        <d v="2021-07-05T07:40:00"/>
        <d v="2021-07-05T07:40:02"/>
        <d v="2022-12-30T14:00:00"/>
        <d v="2022-12-30T14:00:02"/>
        <d v="2023-04-18T12:35:51"/>
        <d v="2023-03-17T09:12:37"/>
        <d v="2021-11-18T21:03:44"/>
        <d v="2022-05-22T06:42:10"/>
        <d v="2022-05-22T06:12:38"/>
        <d v="2022-05-22T06:12:00"/>
        <d v="2021-11-18T21:03:00"/>
        <d v="2021-11-18T21:03:04"/>
        <d v="2022-12-21T18:26:00"/>
        <d v="2023-01-18T15:36:00"/>
        <d v="2022-12-21T18:26:01"/>
        <d v="2023-01-18T15:37:00"/>
        <d v="2022-12-18T19:47:00"/>
        <d v="2022-12-18T19:47:05"/>
        <d v="2023-09-16T21:06:49"/>
        <d v="2023-01-31T07:44:00"/>
        <d v="2023-01-31T07:44:42"/>
        <d v="2022-12-05T16:11:00"/>
        <d v="2022-12-05T16:11:09"/>
        <d v="2022-08-23T08:15:56"/>
        <d v="2022-09-22T08:15:00"/>
        <d v="2022-09-22T08:15:17"/>
        <d v="2022-08-04T21:26:09"/>
        <d v="2023-11-01T04:48:23"/>
        <d v="2023-10-13T00:09:51"/>
        <d v="2024-03-15T21:47:16"/>
        <d v="2022-05-02T16:47:00"/>
        <d v="2022-05-02T16:47:46"/>
        <d v="2022-06-21T10:38:50"/>
        <d v="2022-06-23T07:15:58"/>
        <d v="2023-12-09T21:19:50"/>
        <d v="2022-12-13T10:15:00"/>
        <d v="2023-02-25T17:44:40"/>
        <d v="2022-12-13T10:15:39"/>
        <d v="2023-09-25T17:41:19"/>
        <d v="2022-03-03T22:51:43"/>
        <d v="2022-03-03T22:51:00"/>
        <d v="2021-11-11T15:42:52"/>
        <d v="2021-11-11T12:25:00"/>
        <d v="2021-11-11T12:25:17"/>
        <d v="2022-04-07T17:23:29"/>
        <d v="2023-05-15T18:35:41"/>
        <d v="2021-08-24T17:38:31"/>
        <d v="2021-09-24T05:38:00"/>
        <d v="2021-09-24T05:38:22"/>
        <d v="2023-02-14T12:07:46"/>
        <d v="2022-04-06T10:37:34"/>
        <d v="2023-12-07T20:04:20"/>
        <d v="2022-07-22T14:59:42"/>
        <d v="2022-07-22T14:59:02"/>
        <d v="2023-08-30T08:03:32"/>
        <d v="2023-12-06T01:35:13"/>
        <d v="2023-11-30T05:40:28"/>
        <d v="2023-08-10T10:48:54"/>
        <d v="2023-09-04T22:21:58"/>
        <d v="2023-05-14T19:13:27"/>
        <d v="2021-08-19T13:46:40"/>
        <d v="2021-05-19T23:19:00"/>
        <d v="2021-05-19T23:19:08"/>
        <d v="2021-08-15T19:49:05"/>
        <d v="2022-01-01T22:03:24"/>
        <d v="2022-01-01T21:36:00"/>
        <d v="2021-09-15T19:49:00"/>
        <d v="2022-01-01T21:36:05"/>
        <d v="2021-09-15T19:49:22"/>
        <d v="2022-08-10T07:44:37"/>
        <d v="2022-08-10T00:14:00"/>
        <d v="2022-08-10T00:14:32"/>
        <d v="2023-09-12T03:06:06"/>
        <d v="2023-09-12T10:35:58"/>
        <d v="2022-06-30T08:41:06"/>
        <d v="2022-04-24T01:25:50"/>
        <d v="2023-11-15T13:08:20"/>
        <d v="2021-07-05T14:21:42"/>
        <d v="2021-07-05T12:08:06"/>
        <d v="2021-07-05T00:09:00"/>
        <d v="2023-02-26T09:44:06"/>
        <d v="2022-12-12T18:58:00"/>
        <d v="2022-12-12T18:58:11"/>
        <d v="2022-06-18T11:08:54"/>
        <d v="2022-08-17T08:09:45"/>
        <d v="2022-08-17T00:17:00"/>
        <d v="2022-08-17T00:17:31"/>
        <d v="2022-07-27T09:31:37"/>
        <d v="2023-07-24T23:34:03"/>
        <d v="2023-02-16T13:15:49"/>
        <d v="2022-12-05T13:01:00"/>
        <d v="2022-12-05T13:01:18"/>
        <d v="2024-02-13T20:27:37"/>
        <d v="2024-04-09T22:30:56"/>
        <d v="2022-07-26T11:35:19"/>
        <d v="2022-07-26T11:35:00"/>
        <d v="2022-07-26T11:35:47"/>
        <d v="2022-02-03T03:36:18"/>
        <d v="2022-02-03T05:30:48"/>
        <d v="2022-02-03T03:36:00"/>
        <d v="2022-01-10T14:03:11"/>
        <d v="2022-01-10T14:03:00"/>
        <d v="2023-12-14T20:00:16"/>
        <d v="2022-01-10T14:03:53"/>
        <d v="2023-08-19T16:28:50"/>
        <d v="2023-01-02T15:49:00"/>
        <d v="2023-01-02T15:49:51"/>
        <d v="2023-05-14T03:00:40"/>
        <d v="2023-05-14T15:26:08"/>
        <d v="2023-11-01T20:19:38"/>
        <d v="2024-03-12T23:34:20"/>
        <d v="2023-05-08T12:52:01"/>
        <d v="2023-05-08T15:42:08"/>
        <d v="2023-01-25T15:14:00"/>
        <d v="2023-01-25T15:14:14"/>
        <d v="2021-10-31T18:38:34"/>
        <d v="2021-10-31T22:29:00"/>
        <d v="2021-10-31T22:29:11"/>
        <d v="2022-01-26T14:37:13"/>
        <d v="2022-01-26T00:12:00"/>
        <d v="2022-01-26T00:12:09"/>
        <d v="2023-04-12T16:15:49"/>
        <d v="2022-08-04T10:12:52"/>
        <d v="2022-09-04T10:12:00"/>
        <d v="2022-09-04T10:12:34"/>
        <d v="2021-08-26T16:14:15"/>
        <d v="2022-08-23T08:11:19"/>
        <d v="2022-08-23T00:16:00"/>
        <d v="2022-08-23T00:16:20"/>
        <d v="2021-07-30T02:12:17"/>
        <d v="2021-07-30T23:59:00"/>
        <d v="2021-07-30T23:59:23"/>
        <d v="2022-02-27T03:17:15"/>
        <d v="2022-02-04T21:36:53"/>
        <d v="2022-02-04T21:36:00"/>
        <d v="2021-09-14T12:38:00"/>
        <d v="2021-09-14T22:50:00"/>
        <d v="2021-09-14T22:50:20"/>
        <d v="2022-02-13T06:50:56"/>
        <d v="2022-02-13T06:50:00"/>
        <d v="2023-11-20T09:44:10"/>
        <d v="2021-08-09T12:20:43"/>
        <d v="2023-01-31T13:36:00"/>
        <d v="2021-08-09T22:39:00"/>
        <d v="2023-01-31T13:36:11"/>
        <d v="2021-08-09T22:39:13"/>
        <d v="2024-02-17T09:45:20"/>
        <d v="2022-04-08T20:50:45"/>
        <d v="2022-04-08T20:50:00"/>
        <d v="2022-04-08T20:50:34"/>
        <d v="2022-07-01T08:37:29"/>
        <d v="2022-07-01T08:37:15"/>
        <d v="2023-08-14T05:03:09"/>
        <d v="2023-02-19T03:40:45"/>
        <d v="2022-08-17T08:02:47"/>
        <d v="2022-09-17T08:02:00"/>
        <d v="2022-09-17T08:02:45"/>
        <d v="2023-06-23T11:20:13"/>
        <d v="2022-05-27T05:05:51"/>
        <d v="2022-05-27T05:05:00"/>
        <d v="2022-05-27T05:05:21"/>
        <d v="2024-03-25T16:37:52"/>
        <d v="2023-02-08T21:17:00"/>
        <d v="2023-02-08T21:17:25"/>
        <d v="2021-08-13T17:08:39"/>
        <d v="2023-04-30T18:01:53"/>
        <d v="2024-02-18T12:01:45"/>
        <d v="2022-08-10T07:49:07"/>
        <d v="2022-09-10T09:49:00"/>
        <d v="2022-09-10T09:49:10"/>
        <d v="2021-10-13T15:48:56"/>
        <d v="2021-10-13T23:02:00"/>
        <d v="2022-02-17T16:38:46"/>
        <d v="2023-03-09T13:44:42"/>
        <d v="2022-05-12T09:46:35"/>
        <d v="2022-05-12T09:46:58"/>
        <d v="2022-05-12T09:46:00"/>
        <d v="2022-05-12T09:46:49"/>
        <d v="2023-11-03T17:24:25"/>
        <d v="2023-08-01T20:40:55"/>
        <d v="2022-04-23T01:27:19"/>
        <d v="2022-04-23T00:13:00"/>
        <d v="2022-04-23T00:13:22"/>
        <d v="2022-11-22T00:00:00"/>
        <d v="2023-05-14T16:57:00"/>
        <d v="2022-07-11T20:48:37"/>
        <d v="2022-07-11T20:48:00"/>
        <d v="2022-07-11T20:48:44"/>
        <d v="2023-11-22T00:42:58"/>
        <d v="2022-10-26T14:31:00"/>
        <d v="2022-10-26T14:31:37"/>
        <d v="2022-05-30T09:27:23"/>
        <d v="2022-05-30T09:27:49"/>
        <d v="2023-09-04T05:03:46"/>
        <d v="2023-11-29T07:51:54"/>
        <d v="2023-09-13T22:54:29"/>
        <d v="2023-09-18T00:48:20"/>
        <d v="2022-07-29T12:30:55"/>
        <d v="2022-03-27T19:55:19"/>
        <d v="2023-08-21T10:57:22"/>
        <d v="2022-12-08T08:34:00"/>
        <d v="2022-12-08T08:34:37"/>
        <d v="2023-09-15T19:51:48"/>
        <d v="2022-02-17T07:41:45"/>
        <d v="2022-02-17T07:41:00"/>
        <d v="2024-04-02T08:54:22"/>
        <d v="2024-02-14T22:40:23"/>
        <d v="2021-07-23T16:34:21"/>
        <d v="2022-07-14T08:44:40"/>
        <d v="2022-06-18T18:32:38"/>
        <d v="2021-10-09T23:52:25"/>
        <d v="2021-10-09T00:29:00"/>
        <d v="2021-10-09T00:29:28"/>
        <d v="2021-12-20T15:40:09"/>
        <d v="2021-12-20T00:05:00"/>
        <d v="2021-12-20T00:05:41"/>
        <d v="2022-12-07T20:57:00"/>
        <d v="2021-09-06T13:41:29"/>
        <d v="2021-09-06T13:41:00"/>
        <d v="2021-09-06T13:41:12"/>
        <d v="2022-05-20T20:58:17"/>
        <d v="2022-05-20T20:58:48"/>
        <d v="2022-05-20T17:58:00"/>
        <d v="2022-05-20T17:58:42"/>
        <d v="2023-02-17T07:11:53"/>
        <d v="2022-11-13T13:20:00"/>
        <d v="2022-11-13T13:20:10"/>
        <d v="2023-09-14T16:03:47"/>
        <d v="2023-01-25T09:18:00"/>
        <d v="2023-01-25T09:18:11"/>
        <d v="2022-04-09T18:51:09"/>
        <d v="2022-04-09T09:26:27"/>
        <d v="2022-04-09T09:26:00"/>
        <d v="2022-04-09T09:26:38"/>
        <d v="2021-11-27T15:06:40"/>
        <d v="2021-11-27T00:10:00"/>
        <d v="2021-11-27T00:10:52"/>
        <d v="2021-09-07T11:25:21"/>
        <d v="2021-09-07T11:25:00"/>
        <d v="2021-09-07T11:25:47"/>
        <d v="2022-04-27T15:43:27"/>
        <d v="2022-04-27T15:43:05"/>
        <d v="2022-04-27T03:43:00"/>
        <d v="2022-04-27T23:39:00"/>
        <d v="2022-04-27T23:39:29"/>
        <d v="2021-08-06T14:30:36"/>
        <d v="2022-12-26T16:05:00"/>
        <d v="2023-08-21T10:25:01"/>
        <d v="2022-12-26T16:05:17"/>
        <d v="2022-05-12T08:06:25"/>
        <d v="2022-05-12T08:06:47"/>
        <d v="2022-05-12T08:06:58"/>
        <d v="2022-05-12T23:30:00"/>
        <d v="2022-05-12T23:30:28"/>
        <d v="2023-08-15T13:12:15"/>
        <d v="2024-03-11T20:58:24"/>
        <d v="2024-03-21T10:32:44"/>
        <d v="2022-12-02T15:32:00"/>
        <d v="2022-12-15T12:25:00"/>
        <d v="2022-12-02T15:32:45"/>
        <d v="2022-12-15T12:25:40"/>
        <d v="2023-06-20T05:58:27"/>
        <d v="2023-06-20T05:58:38"/>
        <d v="2022-11-30T00:27:00"/>
        <d v="2022-11-30T00:27:25"/>
        <d v="2021-07-17T17:20:06"/>
        <d v="2022-02-01T12:41:03"/>
        <d v="2021-09-20T09:04:36"/>
        <d v="2021-09-20T09:04:11"/>
        <d v="2023-08-28T20:13:35"/>
        <d v="2023-08-28T11:08:55"/>
        <d v="2022-02-11T11:38:36"/>
        <d v="2022-06-23T07:56:37"/>
        <d v="2022-02-11T11:38:02"/>
        <d v="2022-06-10T16:09:30"/>
        <d v="2022-06-07T08:36:25"/>
        <d v="2023-07-31T01:53:41"/>
        <d v="2021-09-08T14:58:50"/>
        <d v="2021-09-05T14:58:00"/>
        <d v="2021-09-05T14:58:49"/>
        <d v="2021-12-24T20:15:54"/>
        <d v="2021-12-24T20:15:00"/>
        <d v="2021-11-17T10:27:15"/>
        <d v="2021-11-17T10:27:00"/>
        <d v="2021-11-17T10:27:04"/>
        <d v="2022-02-08T00:10:35"/>
        <d v="2022-02-08T00:10:00"/>
        <d v="2022-01-01T13:30:40"/>
        <d v="2022-01-01T12:26:49"/>
        <d v="2022-01-01T00:26:42"/>
        <d v="2022-03-15T22:00:15"/>
        <d v="2022-03-15T22:00:00"/>
        <d v="2024-04-22T11:56:11"/>
        <d v="2024-04-22T11:56:00"/>
        <d v="2022-02-08T06:02:33"/>
        <d v="2022-02-08T20:39:00"/>
        <d v="2022-02-08T20:39:01"/>
        <d v="2023-09-19T11:03:44"/>
        <d v="2023-08-08T20:57:18"/>
        <d v="2023-12-10T18:48:28"/>
        <d v="2023-12-11T19:43:58"/>
        <d v="2023-11-14T20:59:01"/>
        <d v="2023-09-11T16:11:39"/>
        <d v="2023-09-11T11:38:32"/>
        <d v="2021-12-12T09:00:30"/>
        <d v="2021-12-12T09:21:01"/>
        <d v="2021-12-12T09:00:00"/>
        <d v="2021-12-12T09:21:00"/>
        <d v="2021-12-12T00:22:41"/>
        <d v="2021-12-12T09:00:28"/>
        <d v="2023-07-21T06:37:40"/>
        <d v="2023-04-14T11:13:22"/>
        <d v="2023-05-14T14:14:07"/>
        <d v="2023-07-10T10:07:25"/>
        <d v="2023-07-10T18:51:43"/>
        <d v="2022-07-18T17:32:35"/>
        <d v="2022-07-18T17:32:36"/>
        <d v="2023-05-14T12:02:11"/>
        <d v="2022-05-12T07:58:17"/>
        <d v="2022-05-12T07:58:22"/>
        <d v="2023-07-28T12:49:01"/>
        <d v="2021-10-08T12:44:06"/>
        <d v="2022-11-20T00:00:00"/>
        <d v="2023-12-09T20:28:36"/>
        <d v="2023-05-02T12:24:30"/>
        <d v="2023-05-18T17:16:39"/>
        <d v="2022-06-18T09:25:53"/>
      </sharedItems>
      <fieldGroup par="63" base="5">
        <rangePr groupBy="months" startDate="2021-05-19T23:19:00" endDate="2024-04-22T11:56:11"/>
        <groupItems count="14">
          <s v="&lt;19/05/2021"/>
          <s v="ene"/>
          <s v="feb"/>
          <s v="mar"/>
          <s v="abr"/>
          <s v="may"/>
          <s v="jun"/>
          <s v="jul"/>
          <s v="ago"/>
          <s v="sep"/>
          <s v="oct"/>
          <s v="nov"/>
          <s v="dic"/>
          <s v="&gt;22/04/2024"/>
        </groupItems>
      </fieldGroup>
    </cacheField>
    <cacheField name="NIT" numFmtId="0">
      <sharedItems containsSemiMixedTypes="0" containsString="0" containsNumber="1" containsInteger="1" minValue="830053105" maxValue="901682277" count="3">
        <n v="901682277"/>
        <n v="901495943"/>
        <n v="830053105"/>
      </sharedItems>
    </cacheField>
    <cacheField name="TERCERO" numFmtId="0">
      <sharedItems/>
    </cacheField>
    <cacheField name="REGIMEN" numFmtId="0">
      <sharedItems/>
    </cacheField>
    <cacheField name="N. RADICADO" numFmtId="0">
      <sharedItems containsSemiMixedTypes="0" containsString="0" containsNumber="1" containsInteger="1" minValue="671769" maxValue="683767"/>
    </cacheField>
    <cacheField name="FECHA FACTURA" numFmtId="165">
      <sharedItems containsSemiMixedTypes="0" containsNonDate="0" containsDate="1" containsString="0" minDate="2021-07-06T17:49:26" maxDate="2024-09-19T14:30:19"/>
    </cacheField>
    <cacheField name="FECHA RADICADO" numFmtId="165">
      <sharedItems containsSemiMixedTypes="0" containsNonDate="0" containsDate="1" containsString="0" minDate="1899-12-31T00:00:00" maxDate="2024-09-26T00:00:00"/>
    </cacheField>
    <cacheField name="ESTADO CARTERA" numFmtId="0">
      <sharedItems/>
    </cacheField>
    <cacheField name="FACTURADO" numFmtId="164">
      <sharedItems containsSemiMixedTypes="0" containsString="0" containsNumber="1" containsInteger="1" minValue="47000" maxValue="99112606"/>
    </cacheField>
    <cacheField name="NOTAS DEBITO" numFmtId="164">
      <sharedItems containsSemiMixedTypes="0" containsString="0" containsNumber="1" containsInteger="1" minValue="0" maxValue="7652743"/>
    </cacheField>
    <cacheField name="NOTAS CREDITO" numFmtId="164">
      <sharedItems containsSemiMixedTypes="0" containsString="0" containsNumber="1" containsInteger="1" minValue="0" maxValue="99112606"/>
    </cacheField>
    <cacheField name="TRASLADOS" numFmtId="164">
      <sharedItems containsSemiMixedTypes="0" containsString="0" containsNumber="1" containsInteger="1" minValue="0" maxValue="30751884"/>
    </cacheField>
    <cacheField name="SALDO SUBRED" numFmtId="164">
      <sharedItems containsSemiMixedTypes="0" containsString="0" containsNumber="1" containsInteger="1" minValue="0" maxValue="99112606"/>
    </cacheField>
    <cacheField name="N. CONTRATO" numFmtId="0">
      <sharedItems/>
    </cacheField>
    <cacheField name="OBSERVACION CONTRATO" numFmtId="0">
      <sharedItems count="3">
        <s v="CONTRATO 059: FACTURAR AL NIT 901.682.277, PERIODO DEL 13-FEB-23 HASTA 30-ABR-24"/>
        <s v="CONTRATO 200: FACTURAR AL NIT 901.495.943, PERIODO DEL 01-JUL-21 HASTA 12-FEB-23"/>
        <s v="FECHA DE INGRESO NO CORRESPONDE A PERIODOS DE CONTRATOS"/>
      </sharedItems>
    </cacheField>
    <cacheField name="VALOR PENDIENTE DE PAGO EN ERP" numFmtId="164">
      <sharedItems containsSemiMixedTypes="0" containsString="0" containsNumber="1" minValue="-30610972" maxValue="93284277"/>
    </cacheField>
    <cacheField name="DIFERENCIA SALDOS" numFmtId="164">
      <sharedItems containsSemiMixedTypes="0" containsString="0" containsNumber="1" minValue="-43906721" maxValue="45023649"/>
    </cacheField>
    <cacheField name="PAGOS 2021" numFmtId="164">
      <sharedItems containsSemiMixedTypes="0" containsString="0" containsNumber="1" minValue="0" maxValue="7652743"/>
    </cacheField>
    <cacheField name="PAGOS ENE-22" numFmtId="164">
      <sharedItems containsSemiMixedTypes="0" containsString="0" containsNumber="1" minValue="-7652743" maxValue="14514970"/>
    </cacheField>
    <cacheField name="PAGOS MAR-22" numFmtId="164">
      <sharedItems containsSemiMixedTypes="0" containsString="0" containsNumber="1" containsInteger="1" minValue="0" maxValue="24877466"/>
    </cacheField>
    <cacheField name="PAGOS ABR-22" numFmtId="164">
      <sharedItems containsSemiMixedTypes="0" containsString="0" containsNumber="1" containsInteger="1" minValue="0" maxValue="2180841"/>
    </cacheField>
    <cacheField name="PAGOS JUN-22" numFmtId="164">
      <sharedItems containsSemiMixedTypes="0" containsString="0" containsNumber="1" containsInteger="1" minValue="0" maxValue="10267510"/>
    </cacheField>
    <cacheField name="PAGOS AGO-22" numFmtId="164">
      <sharedItems containsSemiMixedTypes="0" containsString="0" containsNumber="1" containsInteger="1" minValue="0" maxValue="2850553"/>
    </cacheField>
    <cacheField name="PAGOS OCT-22" numFmtId="164">
      <sharedItems containsSemiMixedTypes="0" containsString="0" containsNumber="1" containsInteger="1" minValue="0" maxValue="766200"/>
    </cacheField>
    <cacheField name="PAGOS DIC-22" numFmtId="164">
      <sharedItems containsSemiMixedTypes="0" containsString="0" containsNumber="1" containsInteger="1" minValue="0" maxValue="387782"/>
    </cacheField>
    <cacheField name="PAGOS AGO-23" numFmtId="164">
      <sharedItems containsSemiMixedTypes="0" containsString="0" containsNumber="1" containsInteger="1" minValue="0" maxValue="1279800"/>
    </cacheField>
    <cacheField name="PAGOS NOV-23" numFmtId="164">
      <sharedItems containsSemiMixedTypes="0" containsString="0" containsNumber="1" containsInteger="1" minValue="0" maxValue="1685754"/>
    </cacheField>
    <cacheField name="PAGOS DIC-23" numFmtId="164">
      <sharedItems containsSemiMixedTypes="0" containsString="0" containsNumber="1" containsInteger="1" minValue="0" maxValue="47200"/>
    </cacheField>
    <cacheField name="PAGOS ENE-24" numFmtId="164">
      <sharedItems containsSemiMixedTypes="0" containsString="0" containsNumber="1" containsInteger="1" minValue="0" maxValue="2979392"/>
    </cacheField>
    <cacheField name="PAGOS FEB-24_x000a_059" numFmtId="164">
      <sharedItems containsSemiMixedTypes="0" containsString="0" containsNumber="1" containsInteger="1" minValue="0" maxValue="30751884"/>
    </cacheField>
    <cacheField name="PAGOS FEB-24_x000a_200" numFmtId="164">
      <sharedItems containsSemiMixedTypes="0" containsString="0" containsNumber="1" containsInteger="1" minValue="0" maxValue="47200"/>
    </cacheField>
    <cacheField name="PAGOS ABR-24_x000a_059" numFmtId="164">
      <sharedItems containsSemiMixedTypes="0" containsString="0" containsNumber="1" containsInteger="1" minValue="0" maxValue="78400"/>
    </cacheField>
    <cacheField name="PAGOS ABR-24_x000a_200" numFmtId="164">
      <sharedItems containsSemiMixedTypes="0" containsString="0" containsNumber="1" containsInteger="1" minValue="0" maxValue="15305486"/>
    </cacheField>
    <cacheField name="PAGOS JUN-24" numFmtId="164">
      <sharedItems containsSemiMixedTypes="0" containsString="0" containsNumber="1" containsInteger="1" minValue="0" maxValue="3920000"/>
    </cacheField>
    <cacheField name="TOTAL PAGOS ERP" numFmtId="164">
      <sharedItems containsSemiMixedTypes="0" containsString="0" containsNumber="1" containsInteger="1" minValue="0" maxValue="30751884"/>
    </cacheField>
    <cacheField name="DIFERENCIA PAGOS" numFmtId="164">
      <sharedItems containsSemiMixedTypes="0" containsString="0" containsNumber="1" containsInteger="1" minValue="-7652743" maxValue="7652743"/>
    </cacheField>
    <cacheField name="ESTADO" numFmtId="164">
      <sharedItems/>
    </cacheField>
    <cacheField name="RETEFUENTE" numFmtId="164">
      <sharedItems containsSemiMixedTypes="0" containsString="0" containsNumber="1" containsInteger="1" minValue="0" maxValue="0"/>
    </cacheField>
    <cacheField name="RETEICA" numFmtId="164">
      <sharedItems containsSemiMixedTypes="0" containsString="0" containsNumber="1" containsInteger="1" minValue="0" maxValue="0"/>
    </cacheField>
    <cacheField name="VALOR RADICADO" numFmtId="164">
      <sharedItems containsSemiMixedTypes="0" containsString="0" containsNumber="1" containsInteger="1" minValue="47000" maxValue="99112606"/>
    </cacheField>
    <cacheField name="FACTURAS EN TRAMITE  AUDITORIA" numFmtId="164">
      <sharedItems containsSemiMixedTypes="0" containsString="0" containsNumber="1" containsInteger="1" minValue="0" maxValue="0"/>
    </cacheField>
    <cacheField name="ANULADAS" numFmtId="164">
      <sharedItems containsSemiMixedTypes="0" containsString="0" containsNumber="1" containsInteger="1" minValue="0" maxValue="0"/>
    </cacheField>
    <cacheField name="DEVUELTAS" numFmtId="164">
      <sharedItems containsSemiMixedTypes="0" containsString="0" containsNumber="1" containsInteger="1" minValue="0" maxValue="99112606"/>
    </cacheField>
    <cacheField name="VALOR GLOSA INICIAL" numFmtId="164">
      <sharedItems containsSemiMixedTypes="0" containsString="0" containsNumber="1" minValue="0" maxValue="20023938"/>
    </cacheField>
    <cacheField name="GLOSA SIN SUSTENTAR" numFmtId="164">
      <sharedItems containsSemiMixedTypes="0" containsString="0" containsNumber="1" containsInteger="1" minValue="0" maxValue="20023938"/>
    </cacheField>
    <cacheField name="NOTAS CREDITO2" numFmtId="164">
      <sharedItems containsSemiMixedTypes="0" containsString="0" containsNumber="1" containsInteger="1" minValue="0" maxValue="0"/>
    </cacheField>
    <cacheField name="VALOR AVALADO PARA PAGO" numFmtId="164">
      <sharedItems containsSemiMixedTypes="0" containsString="0" containsNumber="1" minValue="-15305486" maxValue="93284277"/>
    </cacheField>
    <cacheField name="VALOR GLOSA LEVANTADA" numFmtId="164">
      <sharedItems containsSemiMixedTypes="0" containsString="0" containsNumber="1" containsInteger="1" minValue="0" maxValue="2060485"/>
    </cacheField>
    <cacheField name="VALOR GLOSA ACEPTADA PRESTADOR (NOTA CREDITO)" numFmtId="164">
      <sharedItems containsSemiMixedTypes="0" containsString="0" containsNumber="1" containsInteger="1" minValue="0" maxValue="0"/>
    </cacheField>
    <cacheField name="VALOR GLOSA SOSTENIDA" numFmtId="164">
      <sharedItems containsSemiMixedTypes="0" containsString="0" containsNumber="1" minValue="0" maxValue="16231815"/>
    </cacheField>
    <cacheField name="GLOSA SIN CONCILIAR" numFmtId="164">
      <sharedItems containsSemiMixedTypes="0" containsString="0" containsNumber="1" minValue="0" maxValue="9765909"/>
    </cacheField>
    <cacheField name="VALOR AUTORIZADO PARA PAGO FONDO PPL " numFmtId="164">
      <sharedItems containsSemiMixedTypes="0" containsString="0" containsNumber="1" minValue="0" maxValue="15305486"/>
    </cacheField>
    <cacheField name="VALOR GLOSA ACEPTADA IPS EN CONCILIACION" numFmtId="164">
      <sharedItems containsSemiMixedTypes="0" containsString="0" containsNumber="1" minValue="0" maxValue="6492726"/>
    </cacheField>
    <cacheField name="VALOR GLOSA RATIFICADA UNILATERALMENTE" numFmtId="164">
      <sharedItems containsSemiMixedTypes="0" containsString="0" containsNumber="1" containsInteger="1" minValue="0" maxValue="13069501"/>
    </cacheField>
    <cacheField name="OBSERVACIONES ERP" numFmtId="164">
      <sharedItems count="14">
        <s v="FACTURA AUDITADA - CON PAGO TOTAL"/>
        <s v="AVAL GLOSA TOTAL - GLOSA SOSTENIDA"/>
        <s v="DEVUELTA"/>
        <s v="AVAL GLOSA TOTAL - GLOSA LEVANTADA Y SOSTENIDA"/>
        <s v="AVAL - PAGO PARCIAL GLOSA LEVANTADA Y  SOSTENIDA"/>
        <s v="AVAL - PAGO PARCIAL / TOTAL GLOSA SOSTENIDA"/>
        <s v="FACTURA AUDITADA - CON GLOSA TOTAL"/>
        <s v="AVAL - PAGO TOTAL"/>
        <s v="AVAL - TOTAL GLOSA SOSTENIDA"/>
        <s v="AVALADO 100% PARA PAGO"/>
        <s v="AVAL GLOSA TOTAL - GLOSA LEVANTADA"/>
        <s v="AVAL - PAGO PARCIAL / TOTAL GLOSA SIN SUSTENTAR"/>
        <s v="AVAL - PAGO PARCIAL - GLOSA SOSTENIDA"/>
        <s v="FACTURA AUDITADA - CON PAGO PARCIAL"/>
      </sharedItems>
    </cacheField>
    <cacheField name="RESPUESTA A OBJECION 1" numFmtId="0">
      <sharedItems containsBlank="1"/>
    </cacheField>
    <cacheField name="RESPUESTA A OBJECION 2" numFmtId="0">
      <sharedItems containsBlank="1"/>
    </cacheField>
    <cacheField name="VERIFICACION" numFmtId="0">
      <sharedItems containsBlank="1" count="37">
        <s v="CUENTA FACTURADA AL NIT 901.682.277, CON PAGO Y SALDO EN $0."/>
        <s v="CUENTA FACTURADA AL NIT 901.682.277, DE LA MISMA FECHA DE INGRESO TIENE 2 FACTURAS CON SALDO (REVISAR). GLOSA CONTESTADA."/>
        <s v="OK NIT. GLOSA CONTESTADA."/>
        <s v="OK NIT"/>
        <s v="CUENTA FACTURADA AL NIT 901.682.277, CON NC Y SALDO EN $0. SE REFACTURO AL NIT 901.495.943. SIN GL EN LA MATRIZ DE NOV-24."/>
        <s v="CUENTA FACTURADA AL NIT 830.053.105, CON NC Y SALDO EN $0. SE REFACTURO AL NIT 901.682.277. POR FECHA DE ATENCION DEBIO FACTURARSE AL NIT 901.495.943. SIN GL EN LA MATRIZ DE NOV-24."/>
        <s v="CUENTA FACTURADA AL NIT 901.495.943, CON NC Y SALDO EN $0. SIN GL EN LA MATRIZ DE NOV-24."/>
        <s v="CUENTA FACTURADA AL NIT 830.053.105, CON PAGO Y SALDO EN $0. SIN GL EN LA MATRIZ DE NOV-24."/>
        <s v="CUENTA FACTURADA AL NIT 901.682.277 CON NC Y SALDO EN $0. NO REGISTRA OBJECION EN SUBRED."/>
        <s v="CUENTA FACTURADA AL NIT 901.495.943, CON PAGO Y SALDO EN $0. SIN GL EN LA MATRIZ DE NOV-24."/>
        <s v="CUENTA FACTURADA AL NIT 901.495.943, CON PAGO Y SALDO EN $0."/>
        <s v="CUENTA FACTURADA AL NIT 901.495.943, CON NC Y SALDO EN $0."/>
        <s v="CUENTA FACTURADA AL NIT 901.495.943, CON NC Y SALDO EN $0. GOLSA CONTESTADA."/>
        <s v="CUENTA FACTURADA AL NIT 830.053.105, CON NC Y SALDO EN $0. SE REFACTURO AL NIT 901.495.943. SIN GL EN LA MATRIZ DE NOV-24."/>
        <s v="CUENTA FACTURADA AL NIT 830.053.105, CON PAGO Y SALDO EN $0. POR FECHA DE ATENCION DEBIO FACTURARSE AL NIT 901.495.943. SIN GL EN LA MATRIZ DE NOV-24."/>
        <s v="FECHA DE INGRESO NO CUMPLE CON LAS FECHAS ESTIPULADAS DE LOS CONTRATOS. GLOSA CONTESTADA."/>
        <s v="FECHA DE INGRESO NO CUMPLE CON LAS FECHAS ESTIPULADAS DE LOS CONTRATOS. SIN GL EN L A MATRIZ DE NOVIEMBRE."/>
        <s v="CUENTA FACTURADA AL NIT 901.682.277, DE LA MISMA FECHA DE INGRESO TIENE 2 FACTURAS CON SALDO. REVISAR"/>
        <s v="CUENTA FACTURADA AL NIT 901.495.943, DE LA MISMA FECHA DE INGRESO TIENE 2 FACTURAS CON PAGO (REVISAR). SIN GL EN LA MATRIZ DE NOV-24."/>
        <s v="CUENTA FACTURADA AL NIT 901.495.943, DE LA MISMA FECHA DE INGRESO TIENE 2 FACTURAS CON PAGO. REVISAR"/>
        <s v="OK NIT. NO REGISTRA OBJECION EN SUBRED."/>
        <s v="CUENTA FACTURADA AL NIT 901.682.277, DE LA MISMA FECHA DE INGRESO TIENE 2 FACTURAS CON SALDO (REVISAR). NO REGISTRA OBJECION EN SUBRED."/>
        <s v="CUENTA FACTURADA AL NIT 901.682.277 CON NC Y SALDO EN $0. SE REFACTURO AL NIT 901.495.943. NO REGISTRA OBJECION EN SUBRED."/>
        <s v="CUENTA FACTURADA AL NIT 901.682.277, CON PAGO Y SALDO EN $0. NO REGISTRA OBJECION EN SUBRED."/>
        <s v="CUENTA FACTURADA AL NIT 901.495.943 CON NC Y SALDO EN $0. SE REFACTURO AL NIT 901.682.277. SIN GL EN LA MATRIZ DE NOV-24."/>
        <s v="OK NIT. FACTURA SIN RADICAR."/>
        <m u="1"/>
        <s v="FECHA DE INGRESO NO CUMPLE CON LAS FECHAS ESTIPULADAS DE LOS CONTRATOS" u="1"/>
        <s v="CUENTA FACTURADA AL NIT 830.053.105, CON PAGO Y SALDO EN $0. POR FECHA DE ATENCION DEBIO FACTURARSE AL NIT 901.495.943" u="1"/>
        <s v="CUENTA FACTURADA AL NIT 901.682.277 CON NC Y SALDO EN $0." u="1"/>
        <s v="CUENTA FACTURADA AL NIT 830.053.105, CON PAGO Y SALDO EN $0." u="1"/>
        <s v="FECHA DE INGRESO NO CUMPLE CON LAS FECHAS ESTIPULADAS DE LOS CONTRATOS. SIN GL EN LA MATRIZ DE NOV-24." u="1"/>
        <s v="CUENTA FACTURADA AL NIT 830.053.105, CON NC Y SALDO EN $0. SE REFACTURO AL NIT 901.495.943" u="1"/>
        <s v="CUENTA FACTURADA AL NIT 901.682.277, CON NC Y SALDO EN $0. SE REFACTURO AL NIT 901.495.943" u="1"/>
        <s v="CUENTA FACTURADA AL NIT 830.053.105, CON NC Y SALDO EN $0. SE REFACTURO AL NIT 901.682.277. POR FECHA DE ATENCION DEBIO FACTURARSE AL NIT 901.495.943" u="1"/>
        <s v="CUENTA FACTURADA AL NIT 901.495.943 CON NC Y SALDO EN $0. SE REFACTURO AL NIT 901.682.277" u="1"/>
        <s v="CUENTA FACTURADA AL NIT 901.682.277 CON NC Y SALDO EN $0. SE REFACTURO AL NIT 901.495.943" u="1"/>
      </sharedItems>
    </cacheField>
    <cacheField name="Años" numFmtId="0" databaseField="0">
      <fieldGroup base="5">
        <rangePr groupBy="years" startDate="2021-05-19T23:19:00" endDate="2024-04-22T11:56:11"/>
        <groupItems count="6">
          <s v="&lt;19/05/2021"/>
          <s v="2021"/>
          <s v="2022"/>
          <s v="2023"/>
          <s v="2024"/>
          <s v="&gt;22/04/2024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8">
  <r>
    <n v="8827420"/>
    <s v="000008827420"/>
    <n v="496920"/>
    <s v="GONZALO  MUÑOZ SILVA"/>
    <n v="13369708"/>
    <x v="0"/>
    <x v="0"/>
    <s v="FIDEICOMISO FONDO NACIONAL DE SALUD"/>
    <s v="REGIMEN ESPECIAL"/>
    <n v="680739"/>
    <d v="2023-10-31T19:41:05"/>
    <d v="2023-11-15T00:00:00"/>
    <s v="RADICADA ENTIDAD"/>
    <n v="2616465"/>
    <n v="0"/>
    <n v="0"/>
    <n v="2616465"/>
    <n v="0"/>
    <s v="EVENTO 059"/>
    <x v="0"/>
    <n v="0"/>
    <n v="0"/>
    <n v="0"/>
    <n v="0"/>
    <n v="0"/>
    <n v="0"/>
    <n v="0"/>
    <n v="0"/>
    <n v="0"/>
    <n v="0"/>
    <n v="0"/>
    <n v="0"/>
    <n v="0"/>
    <n v="0"/>
    <n v="2616465"/>
    <n v="0"/>
    <n v="0"/>
    <n v="0"/>
    <n v="0"/>
    <n v="2616465"/>
    <n v="0"/>
    <s v="FACTURA AUDITADA - CON PAGO TOTAL"/>
    <n v="0"/>
    <n v="0"/>
    <n v="2616465"/>
    <n v="0"/>
    <n v="0"/>
    <n v="0"/>
    <n v="0"/>
    <n v="0"/>
    <n v="0"/>
    <n v="2616465"/>
    <n v="0"/>
    <n v="0"/>
    <n v="0"/>
    <n v="0"/>
    <n v="0"/>
    <n v="0"/>
    <n v="0"/>
    <x v="0"/>
    <m/>
    <m/>
    <x v="0"/>
  </r>
  <r>
    <n v="8777055"/>
    <s v="000008777055"/>
    <n v="1087468"/>
    <s v="HECTOR JOSE BUITRAGO RODRIGUEZ"/>
    <n v="13129297"/>
    <x v="1"/>
    <x v="0"/>
    <s v="FIDEICOMISO FONDO NACIONAL DE SALUD"/>
    <s v="REGIMEN ESPECIAL"/>
    <n v="680664"/>
    <d v="2023-09-21T15:35:05"/>
    <d v="2023-10-13T00:00:00"/>
    <s v="ACEPTADA"/>
    <n v="3483837"/>
    <n v="3483837"/>
    <n v="3483837"/>
    <n v="0"/>
    <n v="3483837"/>
    <s v="EVENTO 059 Y 200"/>
    <x v="0"/>
    <n v="2739937"/>
    <n v="-7439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GLOSA PARCIAL"/>
    <n v="0"/>
    <n v="0"/>
    <n v="3483837"/>
    <n v="0"/>
    <n v="0"/>
    <n v="0"/>
    <n v="743900"/>
    <n v="0"/>
    <n v="0"/>
    <n v="2739937"/>
    <n v="0"/>
    <n v="0"/>
    <n v="743900"/>
    <n v="743900"/>
    <n v="0"/>
    <n v="0"/>
    <n v="0"/>
    <x v="1"/>
    <s v="GL-02046-24"/>
    <m/>
    <x v="1"/>
  </r>
  <r>
    <n v="8828928"/>
    <s v="000008828928"/>
    <n v="1087468"/>
    <s v="HECTOR JOSE BUITRAGO RODRIGUEZ"/>
    <n v="13371264"/>
    <x v="2"/>
    <x v="0"/>
    <s v="FIDEICOMISO FONDO NACIONAL DE SALUD"/>
    <s v="REGIMEN ESPECIAL"/>
    <n v="680961"/>
    <d v="2023-11-01T16:15:36"/>
    <d v="2023-11-14T00:00:00"/>
    <s v="CONTESTADA"/>
    <n v="3499566"/>
    <n v="0"/>
    <n v="0"/>
    <n v="0"/>
    <n v="3499566"/>
    <s v="EVENTO 059"/>
    <x v="0"/>
    <n v="0"/>
    <n v="-3499566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3499566"/>
    <n v="0"/>
    <n v="0"/>
    <n v="3499566"/>
    <n v="0"/>
    <n v="0"/>
    <n v="0"/>
    <n v="0"/>
    <n v="0"/>
    <n v="0"/>
    <n v="0"/>
    <n v="0"/>
    <n v="0"/>
    <n v="0"/>
    <n v="0"/>
    <x v="2"/>
    <s v="GL-00161-24"/>
    <s v="GL-02649-24"/>
    <x v="1"/>
  </r>
  <r>
    <n v="8827379"/>
    <s v="000008827379"/>
    <n v="1674043"/>
    <s v="ANGELO FERNANDO LONDOÑO GARCIA"/>
    <n v="13284951"/>
    <x v="3"/>
    <x v="0"/>
    <s v="FIDEICOMISO FONDO NACIONAL DE SALUD"/>
    <s v="REGIMEN ESPECIAL"/>
    <n v="680739"/>
    <d v="2023-10-31T19:13:25"/>
    <d v="2023-11-15T00:00:00"/>
    <s v="CONTESTADA"/>
    <n v="8799697"/>
    <n v="0"/>
    <n v="0"/>
    <n v="0"/>
    <n v="8799697"/>
    <s v="EVENTO 059"/>
    <x v="0"/>
    <n v="0"/>
    <n v="-8799697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8799697"/>
    <n v="0"/>
    <n v="0"/>
    <n v="8799697"/>
    <n v="0"/>
    <n v="0"/>
    <n v="0"/>
    <n v="0"/>
    <n v="0"/>
    <n v="0"/>
    <n v="0"/>
    <n v="0"/>
    <n v="0"/>
    <n v="0"/>
    <n v="0"/>
    <x v="2"/>
    <s v="GL-00112-24"/>
    <m/>
    <x v="2"/>
  </r>
  <r>
    <n v="9204212"/>
    <s v="000009204212"/>
    <n v="3012588"/>
    <s v="EVARISTO  NAVARRETE HERRERA"/>
    <n v="15143281"/>
    <x v="4"/>
    <x v="1"/>
    <s v="FIDEICOMISO FONDO NACIONAL DE SALUD"/>
    <s v="REGIMEN ESPECIAL"/>
    <n v="683697"/>
    <d v="2024-09-11T17:00:00"/>
    <d v="2024-09-24T00:00:00"/>
    <s v="RADICADA ENTIDAD"/>
    <n v="1864621"/>
    <n v="0"/>
    <n v="0"/>
    <n v="0"/>
    <n v="1864621"/>
    <s v="EVENTO 200"/>
    <x v="1"/>
    <n v="186462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864621"/>
    <n v="0"/>
    <n v="0"/>
    <n v="0"/>
    <n v="0"/>
    <n v="0"/>
    <n v="0"/>
    <n v="1864621"/>
    <n v="0"/>
    <n v="0"/>
    <n v="0"/>
    <n v="0"/>
    <n v="0"/>
    <n v="0"/>
    <n v="0"/>
    <x v="0"/>
    <m/>
    <m/>
    <x v="3"/>
  </r>
  <r>
    <n v="8828912"/>
    <s v="000008828912"/>
    <n v="3012588"/>
    <s v="EVARISTO  NAVARRETE HERRERA"/>
    <n v="13368570"/>
    <x v="5"/>
    <x v="0"/>
    <s v="FIDEICOMISO FONDO NACIONAL DE SALUD"/>
    <s v="REGIMEN ESPECIAL"/>
    <n v="680961"/>
    <d v="2023-11-01T16:07:07"/>
    <d v="2023-11-14T00:00:00"/>
    <s v="CONTESTADA"/>
    <n v="1864621"/>
    <n v="0"/>
    <n v="1864621"/>
    <n v="0"/>
    <n v="0"/>
    <s v="EVENTO 059 Y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864621"/>
    <n v="0"/>
    <n v="0"/>
    <n v="1864621"/>
    <n v="0"/>
    <n v="0"/>
    <n v="0"/>
    <n v="0"/>
    <n v="0"/>
    <n v="0"/>
    <n v="0"/>
    <n v="0"/>
    <n v="0"/>
    <n v="0"/>
    <n v="0"/>
    <x v="2"/>
    <m/>
    <m/>
    <x v="4"/>
  </r>
  <r>
    <n v="8812763"/>
    <s v="000008812763"/>
    <n v="3206121"/>
    <s v="ALCIBIADES  QUINTANA GUZMAN"/>
    <n v="13291363"/>
    <x v="6"/>
    <x v="0"/>
    <s v="FIDEICOMISO FONDO NACIONAL DE SALUD"/>
    <s v="REGIMEN ESPECIAL"/>
    <n v="680739"/>
    <d v="2023-10-21T09:36:39"/>
    <d v="2023-11-15T00:00:00"/>
    <s v="CONTESTADA"/>
    <n v="10530089"/>
    <n v="0"/>
    <n v="12915"/>
    <n v="10493189"/>
    <n v="23985"/>
    <s v="EVENTO 059"/>
    <x v="0"/>
    <n v="-180785"/>
    <n v="-204770"/>
    <n v="0"/>
    <n v="0"/>
    <n v="0"/>
    <n v="0"/>
    <n v="0"/>
    <n v="0"/>
    <n v="0"/>
    <n v="0"/>
    <n v="0"/>
    <n v="0"/>
    <n v="0"/>
    <n v="0"/>
    <n v="10414789"/>
    <n v="0"/>
    <n v="78400"/>
    <n v="0"/>
    <n v="0"/>
    <n v="10493189"/>
    <n v="0"/>
    <s v="FACTURA AUDITADA - GLOSA PARCIAL"/>
    <n v="0"/>
    <n v="0"/>
    <n v="10530089"/>
    <n v="0"/>
    <n v="0"/>
    <n v="0"/>
    <n v="115300"/>
    <n v="0"/>
    <n v="0"/>
    <n v="10312404"/>
    <n v="78400"/>
    <n v="0"/>
    <n v="36900"/>
    <n v="0"/>
    <n v="23985"/>
    <n v="12915"/>
    <n v="0"/>
    <x v="3"/>
    <s v="GL-00547-24"/>
    <s v="GL-01953-24"/>
    <x v="2"/>
  </r>
  <r>
    <n v="8968935"/>
    <s v="000008968935"/>
    <n v="3223253"/>
    <s v="GABRIEL ANTONIO TORRES VANEGAS"/>
    <n v="13990179"/>
    <x v="7"/>
    <x v="0"/>
    <s v="FIDEICOMISO FONDO NACIONAL DE SALUD"/>
    <s v="REGIMEN ESPECIAL"/>
    <n v="682066"/>
    <d v="2024-03-01T17:19:52"/>
    <d v="2024-04-09T00:00:00"/>
    <s v="CONTESTADA"/>
    <n v="43323193"/>
    <n v="0"/>
    <n v="0"/>
    <n v="0"/>
    <n v="43323193"/>
    <s v="EVENTO 059"/>
    <x v="0"/>
    <n v="40400153"/>
    <n v="-292304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GLOSA PARCIAL"/>
    <n v="0"/>
    <n v="0"/>
    <n v="43323193"/>
    <n v="0"/>
    <n v="0"/>
    <n v="0"/>
    <n v="2923040"/>
    <n v="0"/>
    <n v="0"/>
    <n v="40400153"/>
    <n v="0"/>
    <n v="0"/>
    <n v="2923040"/>
    <n v="2923040"/>
    <n v="0"/>
    <n v="0"/>
    <n v="0"/>
    <x v="1"/>
    <s v="GL-02085-24"/>
    <m/>
    <x v="2"/>
  </r>
  <r>
    <n v="9203427"/>
    <s v="000009203427"/>
    <n v="3474083"/>
    <s v="WILSON DONATO RESTREPO VELEZ"/>
    <n v="15140142"/>
    <x v="8"/>
    <x v="1"/>
    <s v="FIDEICOMISO FONDO NACIONAL DE SALUD"/>
    <s v="REGIMEN ESPECIAL"/>
    <n v="683697"/>
    <d v="2024-09-11T09:56:44"/>
    <d v="2024-09-24T00:00:00"/>
    <s v="CONTESTADA"/>
    <n v="1995212"/>
    <n v="0"/>
    <n v="0"/>
    <n v="0"/>
    <n v="1995212"/>
    <s v="EVENTO 200"/>
    <x v="1"/>
    <n v="1746212"/>
    <n v="-2490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995212"/>
    <n v="0"/>
    <n v="0"/>
    <n v="0"/>
    <n v="137600"/>
    <n v="0"/>
    <n v="0"/>
    <n v="1746212"/>
    <n v="111400"/>
    <n v="0"/>
    <n v="26200"/>
    <n v="26200"/>
    <n v="0"/>
    <n v="0"/>
    <n v="0"/>
    <x v="4"/>
    <s v="GL-02668-24"/>
    <m/>
    <x v="2"/>
  </r>
  <r>
    <n v="8827409"/>
    <s v="000008827409"/>
    <n v="3474083"/>
    <s v="WILSON DONATO RESTREPO VELEZ"/>
    <n v="13370842"/>
    <x v="9"/>
    <x v="0"/>
    <s v="FIDEICOMISO FONDO NACIONAL DE SALUD"/>
    <s v="REGIMEN ESPECIAL"/>
    <n v="680739"/>
    <d v="2023-10-31T19:32:27"/>
    <d v="2023-11-15T00:00:00"/>
    <s v="CONTESTADA"/>
    <n v="1995212"/>
    <n v="0"/>
    <n v="1995212"/>
    <n v="0"/>
    <n v="0"/>
    <s v="EVENTO 059 Y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995212"/>
    <n v="0"/>
    <n v="0"/>
    <n v="1995212"/>
    <n v="0"/>
    <n v="0"/>
    <n v="0"/>
    <n v="0"/>
    <n v="0"/>
    <n v="0"/>
    <n v="0"/>
    <n v="0"/>
    <n v="0"/>
    <n v="0"/>
    <n v="0"/>
    <x v="2"/>
    <m/>
    <m/>
    <x v="4"/>
  </r>
  <r>
    <n v="8122730"/>
    <s v="000008122730"/>
    <n v="4158135"/>
    <s v="EDGAR  GONZALEZ SUAREZ"/>
    <n v="9125551"/>
    <x v="10"/>
    <x v="2"/>
    <s v="FIDEICOMISOS PATRIMONIOS AUTONOMOS FIDUCIARIA LA PREVISORA S.A"/>
    <s v="REGIMEN ESPECIAL"/>
    <n v="672334"/>
    <d v="2021-08-18T11:29:56"/>
    <d v="2021-09-17T00:00:00"/>
    <s v="CONTESTADA"/>
    <n v="375215"/>
    <n v="0"/>
    <n v="375215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375215"/>
    <n v="0"/>
    <n v="0"/>
    <n v="375215"/>
    <n v="0"/>
    <n v="0"/>
    <n v="0"/>
    <n v="0"/>
    <n v="0"/>
    <n v="0"/>
    <n v="0"/>
    <n v="0"/>
    <n v="0"/>
    <n v="0"/>
    <n v="0"/>
    <x v="2"/>
    <m/>
    <m/>
    <x v="5"/>
  </r>
  <r>
    <n v="9190285"/>
    <s v="000009190285"/>
    <n v="4158135"/>
    <s v="EDGAR  GONZALEZ SUAREZ"/>
    <n v="15081664"/>
    <x v="11"/>
    <x v="1"/>
    <s v="FIDEICOMISO FONDO NACIONAL DE SALUD"/>
    <s v="REGIMEN ESPECIAL"/>
    <n v="683762"/>
    <d v="2024-08-30T08:52:28"/>
    <d v="2024-09-24T20:21:00"/>
    <s v="RADICADA ENTIDAD"/>
    <n v="375215"/>
    <n v="0"/>
    <n v="0"/>
    <n v="0"/>
    <n v="375215"/>
    <s v="EVENTO 200"/>
    <x v="1"/>
    <n v="375215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375215"/>
    <n v="0"/>
    <n v="0"/>
    <n v="0"/>
    <n v="0"/>
    <n v="0"/>
    <n v="0"/>
    <n v="375215"/>
    <n v="0"/>
    <n v="0"/>
    <n v="0"/>
    <n v="0"/>
    <n v="0"/>
    <n v="0"/>
    <n v="0"/>
    <x v="0"/>
    <m/>
    <m/>
    <x v="3"/>
  </r>
  <r>
    <n v="9075854"/>
    <s v="000009075854"/>
    <n v="4158135"/>
    <s v="EDGAR  GONZALEZ SUAREZ"/>
    <n v="14585379"/>
    <x v="12"/>
    <x v="0"/>
    <s v="FIDEICOMISO FONDO NACIONAL DE SALUD"/>
    <s v="REGIMEN ESPECIAL"/>
    <n v="682732"/>
    <d v="2024-05-30T07:21:49"/>
    <d v="2024-06-20T00:00:00"/>
    <s v="ACEPTADA"/>
    <n v="375215"/>
    <n v="0"/>
    <n v="375215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375215"/>
    <n v="0"/>
    <n v="0"/>
    <n v="375215"/>
    <n v="0"/>
    <n v="0"/>
    <n v="0"/>
    <n v="0"/>
    <n v="0"/>
    <n v="0"/>
    <n v="0"/>
    <n v="0"/>
    <n v="0"/>
    <n v="0"/>
    <n v="0"/>
    <x v="2"/>
    <m/>
    <m/>
    <x v="4"/>
  </r>
  <r>
    <n v="9204254"/>
    <s v="000009204254"/>
    <n v="4932218"/>
    <s v="LUIS IGNACIO PUENTES VARGAS"/>
    <n v="15143433"/>
    <x v="13"/>
    <x v="1"/>
    <s v="FIDEICOMISO FONDO NACIONAL DE SALUD"/>
    <s v="REGIMEN ESPECIAL"/>
    <n v="683697"/>
    <d v="2024-09-11T17:56:31"/>
    <d v="2024-09-24T00:00:00"/>
    <s v="CONTESTADA"/>
    <n v="2772912"/>
    <n v="0"/>
    <n v="0"/>
    <n v="0"/>
    <n v="2772912"/>
    <s v="EVENTO 200"/>
    <x v="1"/>
    <n v="2493012"/>
    <n v="-2799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772912"/>
    <n v="0"/>
    <n v="0"/>
    <n v="0"/>
    <n v="279900"/>
    <n v="0"/>
    <n v="0"/>
    <n v="2493012"/>
    <n v="0"/>
    <n v="0"/>
    <n v="279900"/>
    <n v="279900"/>
    <n v="0"/>
    <n v="0"/>
    <n v="0"/>
    <x v="5"/>
    <s v="GL-02668-24"/>
    <m/>
    <x v="2"/>
  </r>
  <r>
    <n v="8828923"/>
    <s v="000008828923"/>
    <n v="4932218"/>
    <s v="LUIS IGNACIO PUENTES VARGAS"/>
    <n v="13370752"/>
    <x v="14"/>
    <x v="0"/>
    <s v="FIDEICOMISO FONDO NACIONAL DE SALUD"/>
    <s v="REGIMEN ESPECIAL"/>
    <n v="680961"/>
    <d v="2023-11-01T16:13:30"/>
    <d v="2023-11-14T00:00:00"/>
    <s v="CONTESTADA"/>
    <n v="2772912"/>
    <n v="0"/>
    <n v="2772912"/>
    <n v="0"/>
    <n v="0"/>
    <s v="EVENTO 059 Y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772912"/>
    <n v="0"/>
    <n v="0"/>
    <n v="2772912"/>
    <n v="0"/>
    <n v="0"/>
    <n v="0"/>
    <n v="0"/>
    <n v="0"/>
    <n v="0"/>
    <n v="0"/>
    <n v="0"/>
    <n v="0"/>
    <n v="0"/>
    <n v="0"/>
    <x v="2"/>
    <m/>
    <m/>
    <x v="4"/>
  </r>
  <r>
    <n v="8306435"/>
    <s v="000008306435"/>
    <n v="7334752"/>
    <s v="ISRAEL ANTONIO BERMUDEZ "/>
    <n v="10811240"/>
    <x v="15"/>
    <x v="1"/>
    <s v="FIDEICOMISO FONDO NACIONAL DE SALUD"/>
    <s v="REGIMEN ESPECIAL"/>
    <n v="676042"/>
    <d v="2022-07-14T14:59:17"/>
    <d v="2022-10-14T00:00:00"/>
    <s v="CONTESTADA"/>
    <n v="47200"/>
    <n v="0"/>
    <n v="47200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GLOSA TOTAL"/>
    <n v="0"/>
    <n v="0"/>
    <n v="47200"/>
    <n v="0"/>
    <n v="0"/>
    <n v="0"/>
    <n v="47200"/>
    <n v="0"/>
    <n v="0"/>
    <n v="0"/>
    <n v="0"/>
    <n v="0"/>
    <n v="47200"/>
    <n v="0"/>
    <n v="0"/>
    <n v="47200"/>
    <n v="0"/>
    <x v="1"/>
    <m/>
    <m/>
    <x v="6"/>
  </r>
  <r>
    <n v="8240692"/>
    <s v="000008240692"/>
    <n v="7697364"/>
    <s v="RODOLFO  COQUECO "/>
    <n v="10379090"/>
    <x v="16"/>
    <x v="2"/>
    <s v="FIDEICOMISOS PATRIMONIOS AUTONOMOS FIDUCIARIA LA PREVISORA S.A"/>
    <s v="REGIMEN ESPECIAL"/>
    <n v="674595"/>
    <d v="2022-05-01T10:26:44"/>
    <d v="2022-06-10T00:00:00"/>
    <s v="CONTESTADA"/>
    <n v="18855738"/>
    <n v="0"/>
    <n v="18855738"/>
    <n v="0"/>
    <n v="0"/>
    <s v="EVENTO 200"/>
    <x v="1"/>
    <n v="8095700"/>
    <n v="80957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GLOSA PARCIAL"/>
    <n v="0"/>
    <n v="0"/>
    <n v="18855738"/>
    <n v="0"/>
    <n v="0"/>
    <n v="0"/>
    <n v="10760038"/>
    <n v="0"/>
    <n v="0"/>
    <n v="8095700"/>
    <n v="0"/>
    <n v="0"/>
    <n v="10760038"/>
    <n v="0"/>
    <n v="0"/>
    <n v="0"/>
    <n v="10760038"/>
    <x v="1"/>
    <m/>
    <m/>
    <x v="5"/>
  </r>
  <r>
    <n v="9187691"/>
    <s v="000009187691"/>
    <n v="7697364"/>
    <s v="RODOLFO  COQUECO "/>
    <n v="15070793"/>
    <x v="17"/>
    <x v="1"/>
    <s v="FIDEICOMISO FONDO NACIONAL DE SALUD"/>
    <s v="REGIMEN ESPECIAL"/>
    <n v="683591"/>
    <d v="2024-08-28T16:45:44"/>
    <d v="2024-09-24T00:00:00"/>
    <s v="CONTESTADA"/>
    <n v="20023938"/>
    <n v="0"/>
    <n v="0"/>
    <n v="0"/>
    <n v="20023938"/>
    <s v="EVENTO 200"/>
    <x v="1"/>
    <n v="0"/>
    <n v="-2002393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0023938"/>
    <n v="0"/>
    <n v="0"/>
    <n v="0"/>
    <n v="20023938"/>
    <n v="20023938"/>
    <n v="0"/>
    <n v="0"/>
    <n v="0"/>
    <n v="0"/>
    <n v="0"/>
    <n v="0"/>
    <n v="0"/>
    <n v="0"/>
    <n v="0"/>
    <x v="6"/>
    <s v="GL-02648-24"/>
    <m/>
    <x v="2"/>
  </r>
  <r>
    <n v="9076833"/>
    <s v="000009076833"/>
    <n v="7697364"/>
    <s v="RODOLFO  COQUECO "/>
    <n v="14583101"/>
    <x v="18"/>
    <x v="0"/>
    <s v="FIDEICOMISO FONDO NACIONAL DE SALUD"/>
    <s v="REGIMEN ESPECIAL"/>
    <n v="682732"/>
    <d v="2024-05-30T12:03:15"/>
    <d v="2024-06-20T00:00:00"/>
    <s v="ACEPTADA"/>
    <n v="20023938"/>
    <n v="0"/>
    <n v="20023938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0023938"/>
    <n v="0"/>
    <n v="0"/>
    <n v="20023938"/>
    <n v="0"/>
    <n v="0"/>
    <n v="0"/>
    <n v="0"/>
    <n v="0"/>
    <n v="0"/>
    <n v="0"/>
    <n v="0"/>
    <n v="0"/>
    <n v="0"/>
    <n v="0"/>
    <x v="2"/>
    <m/>
    <m/>
    <x v="4"/>
  </r>
  <r>
    <n v="8318475"/>
    <s v="000008318475"/>
    <n v="10012314"/>
    <s v="JHOAN LEONARDO GARCIA CALDERON"/>
    <n v="10867967"/>
    <x v="19"/>
    <x v="1"/>
    <s v="FIDEICOMISO FONDO NACIONAL DE SALUD"/>
    <s v="REGIMEN ESPECIAL"/>
    <n v="675484"/>
    <d v="2022-07-27T15:13:59"/>
    <d v="2022-09-08T00:00:00"/>
    <s v="RADICADA ENTIDAD"/>
    <n v="47200"/>
    <n v="0"/>
    <n v="0"/>
    <n v="47200"/>
    <n v="0"/>
    <s v="EVENTO 200"/>
    <x v="1"/>
    <n v="0"/>
    <n v="0"/>
    <n v="0"/>
    <n v="0"/>
    <n v="0"/>
    <n v="0"/>
    <n v="0"/>
    <n v="0"/>
    <n v="47200"/>
    <n v="0"/>
    <n v="0"/>
    <n v="0"/>
    <n v="0"/>
    <n v="0"/>
    <n v="0"/>
    <n v="0"/>
    <n v="0"/>
    <n v="0"/>
    <n v="0"/>
    <n v="47200"/>
    <n v="0"/>
    <s v="FACTURA AUDITADA - CON PAGO TOTAL"/>
    <n v="0"/>
    <n v="0"/>
    <n v="47200"/>
    <n v="0"/>
    <n v="0"/>
    <n v="0"/>
    <n v="0"/>
    <n v="0"/>
    <n v="0"/>
    <n v="47200"/>
    <n v="0"/>
    <n v="0"/>
    <n v="0"/>
    <n v="0"/>
    <n v="0"/>
    <n v="0"/>
    <n v="0"/>
    <x v="7"/>
    <m/>
    <m/>
    <x v="3"/>
  </r>
  <r>
    <n v="9206463"/>
    <s v="000009206463"/>
    <n v="10074971"/>
    <s v="JUAN  TABORDA VARGAS"/>
    <n v="15118000"/>
    <x v="20"/>
    <x v="1"/>
    <s v="FIDEICOMISO FONDO NACIONAL DE SALUD"/>
    <s v="REGIMEN ESPECIAL"/>
    <n v="683736"/>
    <d v="2024-09-13T12:37:29"/>
    <d v="2024-09-24T00:00:00"/>
    <s v="RADICADA ENTIDAD"/>
    <n v="6054048"/>
    <n v="0"/>
    <n v="0"/>
    <n v="0"/>
    <n v="6054048"/>
    <s v="EVENTO 200"/>
    <x v="1"/>
    <n v="605404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6054048"/>
    <n v="0"/>
    <n v="0"/>
    <n v="0"/>
    <n v="0"/>
    <n v="0"/>
    <n v="0"/>
    <n v="6054048"/>
    <n v="0"/>
    <n v="0"/>
    <n v="0"/>
    <n v="0"/>
    <n v="0"/>
    <n v="0"/>
    <n v="0"/>
    <x v="0"/>
    <m/>
    <m/>
    <x v="3"/>
  </r>
  <r>
    <n v="8827382"/>
    <s v="000008827382"/>
    <n v="10074971"/>
    <s v="JUAN  TABORDA VARGAS"/>
    <n v="13284980"/>
    <x v="21"/>
    <x v="0"/>
    <s v="FIDEICOMISO FONDO NACIONAL DE SALUD"/>
    <s v="REGIMEN ESPECIAL"/>
    <n v="680739"/>
    <d v="2023-10-31T19:15:41"/>
    <d v="2023-11-15T00:00:00"/>
    <s v="CONTESTADA"/>
    <n v="6054048"/>
    <n v="0"/>
    <n v="6054048"/>
    <n v="0"/>
    <n v="0"/>
    <s v="EVENTO 059 Y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6054048"/>
    <n v="0"/>
    <n v="0"/>
    <n v="6054048"/>
    <n v="0"/>
    <n v="0"/>
    <n v="0"/>
    <n v="0"/>
    <n v="0"/>
    <n v="0"/>
    <n v="0"/>
    <n v="0"/>
    <n v="0"/>
    <n v="0"/>
    <n v="0"/>
    <x v="2"/>
    <m/>
    <m/>
    <x v="4"/>
  </r>
  <r>
    <n v="8830589"/>
    <s v="000008830589"/>
    <n v="10159436"/>
    <s v="PLUTARCO ELIAS ZAPATA ALVAREZ"/>
    <n v="12996644"/>
    <x v="22"/>
    <x v="0"/>
    <s v="FIDEICOMISO FONDO NACIONAL DE SALUD"/>
    <s v="REGIMEN ESPECIAL"/>
    <n v="680961"/>
    <d v="2023-11-02T17:36:13"/>
    <d v="2023-11-14T00:00:00"/>
    <s v="RADICADA ENTIDAD"/>
    <n v="2276009"/>
    <n v="0"/>
    <n v="0"/>
    <n v="2276009"/>
    <n v="0"/>
    <s v="EVENTO 059"/>
    <x v="0"/>
    <n v="0"/>
    <n v="0"/>
    <n v="0"/>
    <n v="0"/>
    <n v="0"/>
    <n v="0"/>
    <n v="0"/>
    <n v="0"/>
    <n v="0"/>
    <n v="0"/>
    <n v="0"/>
    <n v="0"/>
    <n v="0"/>
    <n v="0"/>
    <n v="2276009"/>
    <n v="0"/>
    <n v="0"/>
    <n v="0"/>
    <n v="0"/>
    <n v="2276009"/>
    <n v="0"/>
    <s v="FACTURA AUDITADA - CON PAGO TOTAL"/>
    <n v="0"/>
    <n v="0"/>
    <n v="2276009"/>
    <n v="0"/>
    <n v="0"/>
    <n v="0"/>
    <n v="0"/>
    <n v="0"/>
    <n v="0"/>
    <n v="2276009"/>
    <n v="0"/>
    <n v="0"/>
    <n v="0"/>
    <n v="0"/>
    <n v="0"/>
    <n v="0"/>
    <n v="0"/>
    <x v="0"/>
    <m/>
    <m/>
    <x v="0"/>
  </r>
  <r>
    <n v="8799779"/>
    <s v="000008799779"/>
    <n v="11686289"/>
    <s v="JOHN JAIRO ROMERO SANABRIA"/>
    <n v="13045617"/>
    <x v="23"/>
    <x v="0"/>
    <s v="FIDEICOMISO FONDO NACIONAL DE SALUD"/>
    <s v="REGIMEN ESPECIAL"/>
    <n v="680739"/>
    <d v="2023-10-09T21:00:53"/>
    <d v="2023-11-15T00:00:00"/>
    <s v="RADICADA ENTIDAD"/>
    <n v="1357567"/>
    <n v="0"/>
    <n v="0"/>
    <n v="1357567"/>
    <n v="0"/>
    <s v="EVENTO 059"/>
    <x v="0"/>
    <n v="0"/>
    <n v="0"/>
    <n v="0"/>
    <n v="0"/>
    <n v="0"/>
    <n v="0"/>
    <n v="0"/>
    <n v="0"/>
    <n v="0"/>
    <n v="0"/>
    <n v="0"/>
    <n v="0"/>
    <n v="0"/>
    <n v="0"/>
    <n v="1357567"/>
    <n v="0"/>
    <n v="0"/>
    <n v="0"/>
    <n v="0"/>
    <n v="1357567"/>
    <n v="0"/>
    <s v="FACTURA AUDITADA - CON PAGO TOTAL"/>
    <n v="0"/>
    <n v="0"/>
    <n v="1357567"/>
    <n v="0"/>
    <n v="0"/>
    <n v="0"/>
    <n v="0"/>
    <n v="0"/>
    <n v="0"/>
    <n v="1357567"/>
    <n v="0"/>
    <n v="0"/>
    <n v="0"/>
    <n v="0"/>
    <n v="0"/>
    <n v="0"/>
    <n v="0"/>
    <x v="0"/>
    <m/>
    <m/>
    <x v="0"/>
  </r>
  <r>
    <n v="9206102"/>
    <s v="000009206102"/>
    <n v="13951461"/>
    <s v="SEVERO  PEREZ MENDOZA"/>
    <n v="15123605"/>
    <x v="24"/>
    <x v="1"/>
    <s v="FIDEICOMISO FONDO NACIONAL DE SALUD"/>
    <s v="REGIMEN ESPECIAL"/>
    <n v="683736"/>
    <d v="2024-09-13T09:46:01"/>
    <d v="2024-09-24T00:00:00"/>
    <s v="CONTESTADA"/>
    <n v="14124409"/>
    <n v="0"/>
    <n v="0"/>
    <n v="0"/>
    <n v="14124409"/>
    <s v="EVENTO 200"/>
    <x v="1"/>
    <n v="13663109"/>
    <n v="-4613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4124409"/>
    <n v="0"/>
    <n v="0"/>
    <n v="0"/>
    <n v="461300"/>
    <n v="0"/>
    <n v="0"/>
    <n v="13663109"/>
    <n v="0"/>
    <n v="0"/>
    <n v="461300"/>
    <n v="461300"/>
    <n v="0"/>
    <n v="0"/>
    <n v="0"/>
    <x v="5"/>
    <s v="GL-02648-24"/>
    <m/>
    <x v="2"/>
  </r>
  <r>
    <n v="8827376"/>
    <s v="000008827376"/>
    <n v="13951461"/>
    <s v="SEVERO  PEREZ MENDOZA"/>
    <n v="13284893"/>
    <x v="25"/>
    <x v="0"/>
    <s v="FIDEICOMISO FONDO NACIONAL DE SALUD"/>
    <s v="REGIMEN ESPECIAL"/>
    <n v="680739"/>
    <d v="2023-10-31T19:12:29"/>
    <d v="2023-11-15T00:00:00"/>
    <s v="CONTESTADA"/>
    <n v="14124409"/>
    <n v="0"/>
    <n v="14124409"/>
    <n v="0"/>
    <n v="0"/>
    <s v="EVENTO 059 Y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4124409"/>
    <n v="0"/>
    <n v="0"/>
    <n v="14124409"/>
    <n v="0"/>
    <n v="0"/>
    <n v="0"/>
    <n v="0"/>
    <n v="0"/>
    <n v="0"/>
    <n v="0"/>
    <n v="0"/>
    <n v="0"/>
    <n v="0"/>
    <n v="0"/>
    <x v="2"/>
    <m/>
    <m/>
    <x v="4"/>
  </r>
  <r>
    <n v="8854297"/>
    <s v="000008854297"/>
    <n v="13957995"/>
    <s v="EDGAR HUMBERTO GOMEZ POVEDA"/>
    <n v="13410862"/>
    <x v="26"/>
    <x v="0"/>
    <s v="FIDEICOMISO FONDO NACIONAL DE SALUD"/>
    <s v="REGIMEN ESPECIAL"/>
    <n v="681067"/>
    <d v="2023-11-26T10:31:21"/>
    <d v="2023-12-07T00:00:00"/>
    <s v="CONTESTADA"/>
    <n v="19006733"/>
    <n v="0"/>
    <n v="102025"/>
    <n v="18715232"/>
    <n v="189476"/>
    <s v="EVENTO 059"/>
    <x v="0"/>
    <n v="-189475.64999999851"/>
    <n v="-378951.64999999851"/>
    <n v="0"/>
    <n v="0"/>
    <n v="0"/>
    <n v="0"/>
    <n v="0"/>
    <n v="0"/>
    <n v="0"/>
    <n v="0"/>
    <n v="0"/>
    <n v="0"/>
    <n v="0"/>
    <n v="0"/>
    <n v="18715232"/>
    <n v="0"/>
    <n v="0"/>
    <n v="0"/>
    <n v="0"/>
    <n v="18715232"/>
    <n v="0"/>
    <s v="FACTURA AUDITADA - GLOSA PARCIAL"/>
    <n v="0"/>
    <n v="0"/>
    <n v="19006733"/>
    <n v="0"/>
    <n v="0"/>
    <n v="0"/>
    <n v="291501"/>
    <n v="0"/>
    <n v="0"/>
    <n v="18525756.350000001"/>
    <n v="0"/>
    <n v="0"/>
    <n v="291501"/>
    <n v="0"/>
    <n v="189475.65"/>
    <n v="102025.35"/>
    <n v="0"/>
    <x v="1"/>
    <s v="GL-00547-24"/>
    <s v="GL-01784-24"/>
    <x v="1"/>
  </r>
  <r>
    <n v="8855884"/>
    <s v="000008855884"/>
    <n v="13957995"/>
    <s v="EDGAR HUMBERTO GOMEZ POVEDA"/>
    <n v="13439058"/>
    <x v="27"/>
    <x v="0"/>
    <s v="FIDEICOMISO FONDO NACIONAL DE SALUD"/>
    <s v="REGIMEN ESPECIAL"/>
    <n v="681067"/>
    <d v="2023-11-27T16:17:07"/>
    <d v="2023-12-07T00:00:00"/>
    <s v="CONTESTADA"/>
    <n v="4625118"/>
    <n v="0"/>
    <n v="0"/>
    <n v="0"/>
    <n v="4625118"/>
    <s v="EVENTO 059"/>
    <x v="0"/>
    <n v="0"/>
    <n v="-462511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4625118"/>
    <n v="0"/>
    <n v="0"/>
    <n v="4625118"/>
    <n v="0"/>
    <n v="0"/>
    <n v="0"/>
    <n v="0"/>
    <n v="0"/>
    <n v="0"/>
    <n v="0"/>
    <n v="0"/>
    <n v="0"/>
    <n v="0"/>
    <n v="0"/>
    <x v="2"/>
    <s v="GL-00161-24"/>
    <m/>
    <x v="2"/>
  </r>
  <r>
    <n v="8882865"/>
    <s v="000008882865"/>
    <n v="13957995"/>
    <s v="EDGAR HUMBERTO GOMEZ POVEDA"/>
    <n v="13654055"/>
    <x v="28"/>
    <x v="0"/>
    <s v="FIDEICOMISO FONDO NACIONAL DE SALUD"/>
    <s v="REGIMEN ESPECIAL"/>
    <n v="681511"/>
    <d v="2023-12-19T06:52:38"/>
    <d v="2024-01-16T14:00:00"/>
    <s v="CONTESTADA"/>
    <n v="717600"/>
    <n v="0"/>
    <n v="0"/>
    <n v="0"/>
    <n v="717600"/>
    <s v="EVENTO 059"/>
    <x v="0"/>
    <n v="0"/>
    <n v="-7176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GLOSA TOTAL"/>
    <n v="0"/>
    <n v="0"/>
    <n v="717600"/>
    <n v="0"/>
    <n v="0"/>
    <n v="0"/>
    <n v="717600"/>
    <n v="0"/>
    <n v="0"/>
    <n v="0"/>
    <n v="0"/>
    <n v="0"/>
    <n v="717600"/>
    <n v="717600"/>
    <n v="0"/>
    <n v="0"/>
    <n v="0"/>
    <x v="1"/>
    <s v="GL-01954-24"/>
    <m/>
    <x v="1"/>
  </r>
  <r>
    <n v="8142225"/>
    <s v="000008142225"/>
    <n v="14198439"/>
    <s v="JOSE FRANCISCO MENDEZ GONZALEZ"/>
    <n v="9370004"/>
    <x v="29"/>
    <x v="2"/>
    <s v="FIDEICOMISOS PATRIMONIOS AUTONOMOS FIDUCIARIA LA PREVISORA S.A"/>
    <s v="REGIMEN ESPECIAL"/>
    <n v="672838"/>
    <d v="2021-10-04T09:06:45"/>
    <d v="2021-11-10T00:00:00"/>
    <s v="CONTESTADA"/>
    <n v="47000"/>
    <n v="0"/>
    <n v="0"/>
    <n v="47000"/>
    <n v="0"/>
    <s v="EVENTO 200"/>
    <x v="1"/>
    <n v="-94000"/>
    <n v="-94000"/>
    <n v="0"/>
    <n v="0"/>
    <n v="0"/>
    <n v="0"/>
    <n v="0"/>
    <n v="0"/>
    <n v="0"/>
    <n v="0"/>
    <n v="0"/>
    <n v="0"/>
    <n v="0"/>
    <n v="0"/>
    <n v="0"/>
    <n v="0"/>
    <n v="0"/>
    <n v="47000"/>
    <n v="0"/>
    <n v="47000"/>
    <n v="0"/>
    <s v="FACTURA AUDITADA - CON GLOSA TOTAL"/>
    <n v="0"/>
    <n v="0"/>
    <n v="47000"/>
    <n v="0"/>
    <n v="0"/>
    <n v="0"/>
    <n v="47000"/>
    <n v="0"/>
    <n v="0"/>
    <n v="-47000"/>
    <n v="0"/>
    <n v="0"/>
    <n v="47000"/>
    <n v="0"/>
    <n v="47000"/>
    <n v="0"/>
    <n v="0"/>
    <x v="8"/>
    <m/>
    <m/>
    <x v="7"/>
  </r>
  <r>
    <n v="8142227"/>
    <s v="000008142227"/>
    <n v="14198439"/>
    <s v="JOSE FRANCISCO MENDEZ GONZALEZ"/>
    <n v="9303393"/>
    <x v="30"/>
    <x v="2"/>
    <s v="FIDEICOMISOS PATRIMONIOS AUTONOMOS FIDUCIARIA LA PREVISORA S.A"/>
    <s v="REGIMEN ESPECIAL"/>
    <n v="672838"/>
    <d v="2021-10-04T09:14:28"/>
    <d v="2021-11-10T00:00:00"/>
    <s v="CONTESTADA"/>
    <n v="20412103"/>
    <n v="0"/>
    <n v="7652743"/>
    <n v="12759360"/>
    <n v="0"/>
    <s v="EVENTO 200"/>
    <x v="1"/>
    <n v="-11794266"/>
    <n v="-11794266"/>
    <n v="0"/>
    <n v="14514970"/>
    <n v="0"/>
    <n v="0"/>
    <n v="0"/>
    <n v="0"/>
    <n v="0"/>
    <n v="0"/>
    <n v="0"/>
    <n v="0"/>
    <n v="0"/>
    <n v="0"/>
    <n v="0"/>
    <n v="0"/>
    <n v="0"/>
    <n v="5897133"/>
    <n v="0"/>
    <n v="20412103"/>
    <n v="7652743"/>
    <s v="FACTURA AUDITADA - GLOSA PARCIAL"/>
    <n v="0"/>
    <n v="0"/>
    <n v="20412103"/>
    <n v="0"/>
    <n v="0"/>
    <n v="0"/>
    <n v="5897133"/>
    <n v="0"/>
    <n v="0"/>
    <n v="8617837"/>
    <n v="0"/>
    <n v="0"/>
    <n v="5897133"/>
    <n v="0"/>
    <n v="5897133"/>
    <n v="0"/>
    <n v="0"/>
    <x v="5"/>
    <m/>
    <m/>
    <x v="7"/>
  </r>
  <r>
    <n v="9210378"/>
    <s v="000009210378"/>
    <n v="14198439"/>
    <s v="JOSE FRANCISCO MENDEZ GONZALEZ"/>
    <n v="15187106"/>
    <x v="31"/>
    <x v="1"/>
    <s v="FIDEICOMISO FONDO NACIONAL DE SALUD"/>
    <s v="REGIMEN ESPECIAL"/>
    <n v="683757"/>
    <d v="2024-09-19T14:21:10"/>
    <d v="2024-09-25T00:00:00"/>
    <s v="CONTESTADA"/>
    <n v="47000"/>
    <n v="0"/>
    <n v="0"/>
    <n v="0"/>
    <n v="47000"/>
    <s v="EVENTO 200"/>
    <x v="1"/>
    <n v="0"/>
    <n v="-470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47000"/>
    <n v="0"/>
    <n v="0"/>
    <n v="47000"/>
    <n v="0"/>
    <n v="0"/>
    <n v="0"/>
    <n v="0"/>
    <n v="0"/>
    <n v="0"/>
    <n v="0"/>
    <n v="0"/>
    <n v="0"/>
    <n v="0"/>
    <n v="0"/>
    <x v="2"/>
    <s v="GL-02645-24"/>
    <m/>
    <x v="2"/>
  </r>
  <r>
    <n v="9075677"/>
    <s v="000009075677"/>
    <n v="14198439"/>
    <s v="JOSE FRANCISCO MENDEZ GONZALEZ"/>
    <n v="14585343"/>
    <x v="32"/>
    <x v="0"/>
    <s v="FIDEICOMISO FONDO NACIONAL DE SALUD"/>
    <s v="REGIMEN ESPECIAL"/>
    <n v="682732"/>
    <d v="2024-05-30T00:22:05"/>
    <d v="2024-06-20T00:00:00"/>
    <s v="ACEPTADA"/>
    <n v="47000"/>
    <n v="0"/>
    <n v="47000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47000"/>
    <n v="0"/>
    <n v="0"/>
    <n v="47000"/>
    <n v="0"/>
    <n v="0"/>
    <n v="0"/>
    <n v="0"/>
    <n v="0"/>
    <n v="0"/>
    <n v="0"/>
    <n v="0"/>
    <n v="0"/>
    <n v="0"/>
    <n v="0"/>
    <x v="2"/>
    <m/>
    <m/>
    <x v="4"/>
  </r>
  <r>
    <n v="9077128"/>
    <s v="000009077128"/>
    <n v="14198439"/>
    <s v="JOSE FRANCISCO MENDEZ GONZALEZ"/>
    <n v="14585153"/>
    <x v="33"/>
    <x v="0"/>
    <s v="FIDEICOMISO FONDO NACIONAL DE SALUD"/>
    <s v="REGIMEN ESPECIAL"/>
    <n v="682732"/>
    <d v="2024-05-30T13:40:28"/>
    <d v="2024-06-20T00:00:00"/>
    <s v="RADICADA ENTIDAD"/>
    <n v="20412103"/>
    <n v="0"/>
    <n v="20412103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0412103"/>
    <n v="0"/>
    <n v="0"/>
    <n v="20412103"/>
    <n v="0"/>
    <n v="0"/>
    <n v="0"/>
    <n v="0"/>
    <n v="0"/>
    <n v="0"/>
    <n v="0"/>
    <n v="0"/>
    <n v="0"/>
    <n v="0"/>
    <n v="0"/>
    <x v="2"/>
    <m/>
    <m/>
    <x v="8"/>
  </r>
  <r>
    <n v="9039650"/>
    <s v="000009039650"/>
    <n v="15102517"/>
    <s v="JEAN CARLOS NAVA CAMACHO"/>
    <n v="14364525"/>
    <x v="34"/>
    <x v="0"/>
    <s v="FIDEICOMISO FONDO NACIONAL DE SALUD"/>
    <s v="REGIMEN ESPECIAL"/>
    <n v="682373"/>
    <d v="2024-04-29T09:16:36"/>
    <d v="2024-05-09T00:00:00"/>
    <s v="CONTESTADA"/>
    <n v="143689"/>
    <n v="0"/>
    <n v="0"/>
    <n v="0"/>
    <n v="143689"/>
    <s v="EVENTO 059"/>
    <x v="0"/>
    <n v="-143689"/>
    <n v="-28737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GLOSA TOTAL"/>
    <n v="0"/>
    <n v="0"/>
    <n v="143689"/>
    <n v="0"/>
    <n v="0"/>
    <n v="0"/>
    <n v="143689"/>
    <n v="0"/>
    <n v="0"/>
    <n v="-143689"/>
    <n v="143689"/>
    <n v="0"/>
    <n v="0"/>
    <n v="0"/>
    <n v="0"/>
    <n v="0"/>
    <n v="0"/>
    <x v="9"/>
    <s v="GL-01954-24"/>
    <m/>
    <x v="2"/>
  </r>
  <r>
    <n v="8336788"/>
    <s v="000008336788"/>
    <n v="15487082"/>
    <s v="MOISES  CORDOBA QUEJADA"/>
    <n v="10925451"/>
    <x v="35"/>
    <x v="1"/>
    <s v="FIDEICOMISO FONDO NACIONAL DE SALUD"/>
    <s v="REGIMEN ESPECIAL"/>
    <n v="675733"/>
    <d v="2022-08-16T19:09:14"/>
    <d v="2022-11-17T00:00:00"/>
    <s v="CONTESTADA"/>
    <n v="2979392"/>
    <n v="0"/>
    <n v="0"/>
    <n v="2979392"/>
    <n v="0"/>
    <s v="EVENTO 200"/>
    <x v="1"/>
    <n v="-592600"/>
    <n v="-592600"/>
    <n v="0"/>
    <n v="0"/>
    <n v="0"/>
    <n v="0"/>
    <n v="0"/>
    <n v="0"/>
    <n v="0"/>
    <n v="0"/>
    <n v="0"/>
    <n v="0"/>
    <n v="0"/>
    <n v="2979392"/>
    <n v="0"/>
    <n v="0"/>
    <n v="0"/>
    <n v="0"/>
    <n v="0"/>
    <n v="2979392"/>
    <n v="0"/>
    <s v="FACTURA AUDITADA - GLOSA PARCIAL"/>
    <n v="0"/>
    <n v="0"/>
    <n v="2979392"/>
    <n v="0"/>
    <n v="0"/>
    <n v="0"/>
    <n v="296300"/>
    <n v="0"/>
    <n v="0"/>
    <n v="2386792"/>
    <n v="296300"/>
    <n v="0"/>
    <n v="0"/>
    <n v="0"/>
    <n v="0"/>
    <n v="0"/>
    <n v="0"/>
    <x v="10"/>
    <m/>
    <m/>
    <x v="9"/>
  </r>
  <r>
    <n v="9204879"/>
    <s v="000009204879"/>
    <n v="15518248"/>
    <s v="NESTOR MAURICIO OSORIO CARVAJAL"/>
    <n v="15147089"/>
    <x v="36"/>
    <x v="1"/>
    <s v="FIDEICOMISO FONDO NACIONAL DE SALUD"/>
    <s v="REGIMEN ESPECIAL"/>
    <n v="683697"/>
    <d v="2024-09-12T10:25:17"/>
    <d v="2024-09-24T00:00:00"/>
    <s v="CONTESTADA"/>
    <n v="8610008"/>
    <n v="0"/>
    <n v="0"/>
    <n v="0"/>
    <n v="8610008"/>
    <s v="EVENTO 200"/>
    <x v="1"/>
    <n v="8499408"/>
    <n v="-1106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8610008"/>
    <n v="0"/>
    <n v="0"/>
    <n v="0"/>
    <n v="110600"/>
    <n v="0"/>
    <n v="0"/>
    <n v="8499408"/>
    <n v="0"/>
    <n v="0"/>
    <n v="110600"/>
    <n v="110600"/>
    <n v="0"/>
    <n v="0"/>
    <n v="0"/>
    <x v="5"/>
    <s v="GL-02668-24"/>
    <m/>
    <x v="2"/>
  </r>
  <r>
    <n v="8828979"/>
    <s v="000008828979"/>
    <n v="15518248"/>
    <s v="NESTOR MAURICIO OSORIO CARVAJAL"/>
    <n v="13284966"/>
    <x v="37"/>
    <x v="0"/>
    <s v="FIDEICOMISO FONDO NACIONAL DE SALUD"/>
    <s v="REGIMEN ESPECIAL"/>
    <n v="680961"/>
    <d v="2023-11-01T16:41:56"/>
    <d v="2023-11-14T00:00:00"/>
    <s v="CONTESTADA"/>
    <n v="8610008"/>
    <n v="0"/>
    <n v="8610008"/>
    <n v="0"/>
    <n v="0"/>
    <s v="EVENTO 059 Y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8610008"/>
    <n v="0"/>
    <n v="0"/>
    <n v="8610008"/>
    <n v="0"/>
    <n v="0"/>
    <n v="0"/>
    <n v="0"/>
    <n v="0"/>
    <n v="0"/>
    <n v="0"/>
    <n v="0"/>
    <n v="0"/>
    <n v="0"/>
    <n v="0"/>
    <x v="2"/>
    <m/>
    <m/>
    <x v="4"/>
  </r>
  <r>
    <n v="8121412"/>
    <s v="000008121412"/>
    <n v="17097778"/>
    <s v="LUIS ENRIQUE RODRIGUEZ AREVALO"/>
    <n v="9063808"/>
    <x v="38"/>
    <x v="1"/>
    <s v="FIDEICOMISO FONDO NACIONAL DE SALUD"/>
    <s v="REGIMEN ESPECIAL"/>
    <n v="672250"/>
    <d v="2021-08-14T11:21:58"/>
    <d v="2021-09-10T00:00:00"/>
    <s v="CONTESTADA"/>
    <n v="1157375"/>
    <n v="0"/>
    <n v="46100"/>
    <n v="1111275"/>
    <n v="0"/>
    <s v="EVENTO 200"/>
    <x v="1"/>
    <n v="-54000"/>
    <n v="-54000"/>
    <n v="0"/>
    <n v="1084275"/>
    <n v="0"/>
    <n v="0"/>
    <n v="0"/>
    <n v="0"/>
    <n v="0"/>
    <n v="0"/>
    <n v="0"/>
    <n v="0"/>
    <n v="0"/>
    <n v="0"/>
    <n v="0"/>
    <n v="0"/>
    <n v="0"/>
    <n v="27000"/>
    <n v="0"/>
    <n v="1111275"/>
    <n v="0"/>
    <s v="FACTURA AUDITADA - GLOSA PARCIAL"/>
    <n v="0"/>
    <n v="0"/>
    <n v="1157375"/>
    <n v="0"/>
    <n v="0"/>
    <n v="0"/>
    <n v="73100"/>
    <n v="0"/>
    <n v="0"/>
    <n v="1057275"/>
    <n v="0"/>
    <n v="0"/>
    <n v="73100"/>
    <n v="0"/>
    <n v="27000"/>
    <n v="46100"/>
    <n v="0"/>
    <x v="11"/>
    <m/>
    <m/>
    <x v="9"/>
  </r>
  <r>
    <n v="9185393"/>
    <s v="000009185393"/>
    <n v="17097778"/>
    <s v="LUIS ENRIQUE RODRIGUEZ AREVALO"/>
    <n v="15059774"/>
    <x v="39"/>
    <x v="1"/>
    <s v="FIDEICOMISO FONDO NACIONAL DE SALUD"/>
    <s v="REGIMEN ESPECIAL"/>
    <n v="683591"/>
    <d v="2024-08-27T09:58:50"/>
    <d v="2024-09-24T00:00:00"/>
    <s v="CONTESTADA"/>
    <n v="1130375"/>
    <n v="0"/>
    <n v="0"/>
    <n v="0"/>
    <n v="1130375"/>
    <s v="EVENTO 200"/>
    <x v="1"/>
    <n v="0"/>
    <n v="-1130375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130375"/>
    <n v="0"/>
    <n v="0"/>
    <n v="0"/>
    <n v="1130375"/>
    <n v="1130375"/>
    <n v="0"/>
    <n v="0"/>
    <n v="0"/>
    <n v="0"/>
    <n v="0"/>
    <n v="0"/>
    <n v="0"/>
    <n v="0"/>
    <n v="0"/>
    <x v="6"/>
    <s v="GL-02668-24"/>
    <m/>
    <x v="2"/>
  </r>
  <r>
    <n v="9075674"/>
    <s v="000009075674"/>
    <n v="17097778"/>
    <s v="LUIS ENRIQUE RODRIGUEZ AREVALO"/>
    <n v="14585286"/>
    <x v="40"/>
    <x v="0"/>
    <s v="FIDEICOMISO FONDO NACIONAL DE SALUD"/>
    <s v="REGIMEN ESPECIAL"/>
    <n v="682732"/>
    <d v="2024-05-29T23:58:54"/>
    <d v="2024-06-20T00:00:00"/>
    <s v="CONTESTADA"/>
    <n v="1130375"/>
    <n v="0"/>
    <n v="1130375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130375"/>
    <n v="0"/>
    <n v="0"/>
    <n v="1130375"/>
    <n v="0"/>
    <n v="0"/>
    <n v="0"/>
    <n v="0"/>
    <n v="0"/>
    <n v="0"/>
    <n v="0"/>
    <n v="0"/>
    <n v="0"/>
    <n v="0"/>
    <n v="0"/>
    <x v="2"/>
    <m/>
    <m/>
    <x v="4"/>
  </r>
  <r>
    <n v="8154109"/>
    <s v="000008154109"/>
    <n v="17099388"/>
    <s v="ERNESTO  SALAZAR PEÑALOSA"/>
    <n v="9533066"/>
    <x v="41"/>
    <x v="1"/>
    <s v="FIDEICOMISO FONDO NACIONAL DE SALUD"/>
    <s v="REGIMEN ESPECIAL"/>
    <n v="673223"/>
    <d v="2021-11-04T17:36:37"/>
    <d v="2021-12-15T00:00:00"/>
    <s v="RADICADA ENTIDAD"/>
    <n v="534902"/>
    <n v="0"/>
    <n v="0"/>
    <n v="534902"/>
    <n v="0"/>
    <s v="EVENTO 200"/>
    <x v="1"/>
    <n v="0"/>
    <n v="0"/>
    <n v="267451"/>
    <n v="267451"/>
    <n v="0"/>
    <n v="0"/>
    <n v="0"/>
    <n v="0"/>
    <n v="0"/>
    <n v="0"/>
    <n v="0"/>
    <n v="0"/>
    <n v="0"/>
    <n v="0"/>
    <n v="0"/>
    <n v="0"/>
    <n v="0"/>
    <n v="0"/>
    <n v="0"/>
    <n v="534902"/>
    <n v="0"/>
    <s v="FACTURA AUDITADA - CON PAGO TOTAL"/>
    <n v="0"/>
    <n v="0"/>
    <n v="534902"/>
    <n v="0"/>
    <n v="0"/>
    <n v="0"/>
    <n v="0"/>
    <n v="0"/>
    <n v="0"/>
    <n v="534902"/>
    <n v="0"/>
    <n v="0"/>
    <n v="0"/>
    <n v="0"/>
    <n v="0"/>
    <n v="0"/>
    <n v="0"/>
    <x v="7"/>
    <m/>
    <m/>
    <x v="10"/>
  </r>
  <r>
    <n v="8830564"/>
    <s v="000008830564"/>
    <n v="17354797"/>
    <s v="WILSON  APONTE "/>
    <n v="13386058"/>
    <x v="42"/>
    <x v="0"/>
    <s v="FIDEICOMISO FONDO NACIONAL DE SALUD"/>
    <s v="REGIMEN ESPECIAL"/>
    <n v="680961"/>
    <d v="2023-11-02T16:48:04"/>
    <d v="2023-11-14T00:00:00"/>
    <s v="CONTESTADA"/>
    <n v="43906721"/>
    <n v="0"/>
    <n v="0"/>
    <n v="0"/>
    <n v="43906721"/>
    <s v="EVENTO 059"/>
    <x v="0"/>
    <n v="0"/>
    <n v="-4390672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43906721"/>
    <n v="0"/>
    <n v="0"/>
    <n v="43906721"/>
    <n v="0"/>
    <n v="0"/>
    <n v="0"/>
    <n v="0"/>
    <n v="0"/>
    <n v="0"/>
    <n v="0"/>
    <n v="0"/>
    <n v="0"/>
    <n v="0"/>
    <n v="0"/>
    <x v="2"/>
    <s v="GL-00112-24"/>
    <m/>
    <x v="2"/>
  </r>
  <r>
    <n v="9204044"/>
    <s v="000009204044"/>
    <n v="17645469"/>
    <s v="JOSE JOAQUIN CANO CANO"/>
    <n v="15142649"/>
    <x v="43"/>
    <x v="1"/>
    <s v="FIDEICOMISO FONDO NACIONAL DE SALUD"/>
    <s v="REGIMEN ESPECIAL"/>
    <n v="683697"/>
    <d v="2024-09-11T15:21:50"/>
    <d v="2024-09-24T00:00:00"/>
    <s v="RADICADA ENTIDAD"/>
    <n v="2738516"/>
    <n v="0"/>
    <n v="0"/>
    <n v="0"/>
    <n v="2738516"/>
    <s v="EVENTO 200"/>
    <x v="1"/>
    <n v="2738516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738516"/>
    <n v="0"/>
    <n v="0"/>
    <n v="0"/>
    <n v="0"/>
    <n v="0"/>
    <n v="0"/>
    <n v="2738516"/>
    <n v="0"/>
    <n v="0"/>
    <n v="0"/>
    <n v="0"/>
    <n v="0"/>
    <n v="0"/>
    <n v="0"/>
    <x v="0"/>
    <m/>
    <m/>
    <x v="3"/>
  </r>
  <r>
    <n v="8827596"/>
    <s v="000008827596"/>
    <n v="17645469"/>
    <s v="JOSE JOAQUIN CANO CANO"/>
    <n v="13372204"/>
    <x v="44"/>
    <x v="0"/>
    <s v="FIDEICOMISO FONDO NACIONAL DE SALUD"/>
    <s v="REGIMEN ESPECIAL"/>
    <n v="680739"/>
    <d v="2023-10-31T23:33:39"/>
    <d v="2023-11-15T00:00:00"/>
    <s v="CONTESTADA"/>
    <n v="2738516"/>
    <n v="0"/>
    <n v="2738516"/>
    <n v="0"/>
    <n v="0"/>
    <s v="EVENTO 059 Y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738516"/>
    <n v="0"/>
    <n v="0"/>
    <n v="2738516"/>
    <n v="0"/>
    <n v="0"/>
    <n v="0"/>
    <n v="0"/>
    <n v="0"/>
    <n v="0"/>
    <n v="0"/>
    <n v="0"/>
    <n v="0"/>
    <n v="0"/>
    <n v="0"/>
    <x v="2"/>
    <m/>
    <m/>
    <x v="4"/>
  </r>
  <r>
    <n v="8107090"/>
    <s v="000008107090"/>
    <n v="17657599"/>
    <s v="GLEDIER ESTEBAN MEDINA OSSA"/>
    <n v="8923803"/>
    <x v="45"/>
    <x v="2"/>
    <s v="FIDEICOMISOS PATRIMONIOS AUTONOMOS FIDUCIARIA LA PREVISORA S.A"/>
    <s v="REGIMEN ESPECIAL"/>
    <n v="671769"/>
    <d v="2021-07-06T17:49:26"/>
    <d v="2021-10-04T00:00:00"/>
    <s v="CONTESTADA"/>
    <n v="2755483"/>
    <n v="0"/>
    <n v="2755483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755483"/>
    <n v="0"/>
    <n v="0"/>
    <n v="2755483"/>
    <n v="0"/>
    <n v="0"/>
    <n v="0"/>
    <n v="0"/>
    <n v="0"/>
    <n v="0"/>
    <n v="0"/>
    <n v="0"/>
    <n v="0"/>
    <n v="0"/>
    <n v="0"/>
    <x v="2"/>
    <m/>
    <m/>
    <x v="5"/>
  </r>
  <r>
    <n v="9190806"/>
    <s v="000009190806"/>
    <n v="17657599"/>
    <s v="GLEDIER ESTEBAN MEDINA OSSA"/>
    <n v="15083107"/>
    <x v="46"/>
    <x v="1"/>
    <s v="FIDEICOMISO FONDO NACIONAL DE SALUD"/>
    <s v="REGIMEN ESPECIAL"/>
    <n v="683762"/>
    <d v="2024-08-30T11:54:45"/>
    <d v="2024-09-24T20:21:00"/>
    <s v="CONTESTADA"/>
    <n v="2755483"/>
    <n v="0"/>
    <n v="0"/>
    <n v="0"/>
    <n v="2755483"/>
    <s v="EVENTO 200"/>
    <x v="1"/>
    <n v="2733983"/>
    <n v="-215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755483"/>
    <n v="0"/>
    <n v="0"/>
    <n v="0"/>
    <n v="21500"/>
    <n v="0"/>
    <n v="0"/>
    <n v="2733983"/>
    <n v="0"/>
    <n v="0"/>
    <n v="21500"/>
    <n v="21500"/>
    <n v="0"/>
    <n v="0"/>
    <n v="0"/>
    <x v="12"/>
    <s v="GL-02668-24"/>
    <m/>
    <x v="2"/>
  </r>
  <r>
    <n v="9077144"/>
    <s v="000009077144"/>
    <n v="17657599"/>
    <s v="GLEDIER ESTEBAN MEDINA OSSA"/>
    <n v="14586348"/>
    <x v="47"/>
    <x v="0"/>
    <s v="FIDEICOMISO FONDO NACIONAL DE SALUD"/>
    <s v="REGIMEN ESPECIAL"/>
    <n v="682732"/>
    <d v="2024-05-30T13:48:18"/>
    <d v="2024-06-20T00:00:00"/>
    <s v="ACEPTADA"/>
    <n v="2755483"/>
    <n v="0"/>
    <n v="2755483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755483"/>
    <n v="0"/>
    <n v="0"/>
    <n v="2755483"/>
    <n v="0"/>
    <n v="0"/>
    <n v="0"/>
    <n v="0"/>
    <n v="0"/>
    <n v="0"/>
    <n v="0"/>
    <n v="0"/>
    <n v="0"/>
    <n v="0"/>
    <n v="0"/>
    <x v="2"/>
    <m/>
    <m/>
    <x v="4"/>
  </r>
  <r>
    <n v="9204146"/>
    <s v="000009204146"/>
    <n v="18005335"/>
    <s v="CHROUSHMAN LEMUEL BORDEN ARCHBOLD"/>
    <n v="15143044"/>
    <x v="48"/>
    <x v="1"/>
    <s v="FIDEICOMISO FONDO NACIONAL DE SALUD"/>
    <s v="REGIMEN ESPECIAL"/>
    <n v="683697"/>
    <d v="2024-09-11T16:04:11"/>
    <d v="2024-09-24T00:00:00"/>
    <s v="RADICADA ENTIDAD"/>
    <n v="1135008"/>
    <n v="0"/>
    <n v="0"/>
    <n v="0"/>
    <n v="1135008"/>
    <s v="EVENTO 200"/>
    <x v="1"/>
    <n v="113500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135008"/>
    <n v="0"/>
    <n v="0"/>
    <n v="0"/>
    <n v="0"/>
    <n v="0"/>
    <n v="0"/>
    <n v="1135008"/>
    <n v="0"/>
    <n v="0"/>
    <n v="0"/>
    <n v="0"/>
    <n v="0"/>
    <n v="0"/>
    <n v="0"/>
    <x v="0"/>
    <m/>
    <m/>
    <x v="3"/>
  </r>
  <r>
    <n v="8828842"/>
    <s v="000008828842"/>
    <n v="18005335"/>
    <s v="CHROUSHMAN LEMUEL BORDEN ARCHBOLD"/>
    <n v="13364206"/>
    <x v="49"/>
    <x v="0"/>
    <s v="FIDEICOMISO FONDO NACIONAL DE SALUD"/>
    <s v="REGIMEN ESPECIAL"/>
    <n v="680961"/>
    <d v="2023-11-01T15:31:45"/>
    <d v="2023-11-14T00:00:00"/>
    <s v="CONTESTADA"/>
    <n v="1135008"/>
    <n v="0"/>
    <n v="1135008"/>
    <n v="0"/>
    <n v="0"/>
    <s v="EVENTO 059 Y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135008"/>
    <n v="0"/>
    <n v="0"/>
    <n v="1135008"/>
    <n v="0"/>
    <n v="0"/>
    <n v="0"/>
    <n v="0"/>
    <n v="0"/>
    <n v="0"/>
    <n v="0"/>
    <n v="0"/>
    <n v="0"/>
    <n v="0"/>
    <n v="0"/>
    <x v="2"/>
    <m/>
    <m/>
    <x v="4"/>
  </r>
  <r>
    <n v="8828833"/>
    <s v="000008828833"/>
    <n v="18183012"/>
    <s v="LEONIDAS  CABICHE PACHON"/>
    <n v="13364042"/>
    <x v="50"/>
    <x v="0"/>
    <s v="FIDEICOMISO FONDO NACIONAL DE SALUD"/>
    <s v="REGIMEN ESPECIAL"/>
    <n v="680961"/>
    <d v="2023-11-01T15:29:39"/>
    <d v="2023-11-14T00:00:00"/>
    <s v="CONTESTADA"/>
    <n v="1371207"/>
    <n v="0"/>
    <n v="0"/>
    <n v="0"/>
    <n v="1371207"/>
    <s v="EVENTO 059"/>
    <x v="0"/>
    <n v="0"/>
    <n v="-1371207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1371207"/>
    <n v="0"/>
    <n v="0"/>
    <n v="1371207"/>
    <n v="0"/>
    <n v="0"/>
    <n v="0"/>
    <n v="0"/>
    <n v="0"/>
    <n v="0"/>
    <n v="0"/>
    <n v="0"/>
    <n v="0"/>
    <n v="0"/>
    <n v="0"/>
    <x v="2"/>
    <s v="GL-00161-24"/>
    <m/>
    <x v="2"/>
  </r>
  <r>
    <n v="8830203"/>
    <s v="000008830203"/>
    <n v="18183012"/>
    <s v="LEONIDAS  CABICHE PACHON"/>
    <n v="13390113"/>
    <x v="51"/>
    <x v="0"/>
    <s v="FIDEICOMISO FONDO NACIONAL DE SALUD"/>
    <s v="REGIMEN ESPECIAL"/>
    <n v="680961"/>
    <d v="2023-11-02T12:58:50"/>
    <d v="2023-11-14T00:00:00"/>
    <s v="CONTESTADA"/>
    <n v="26397485"/>
    <n v="0"/>
    <n v="0"/>
    <n v="0"/>
    <n v="26397485"/>
    <s v="EVENTO 059"/>
    <x v="0"/>
    <n v="0"/>
    <n v="-26397485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26397485"/>
    <n v="0"/>
    <n v="0"/>
    <n v="26397485"/>
    <n v="0"/>
    <n v="0"/>
    <n v="0"/>
    <n v="0"/>
    <n v="0"/>
    <n v="0"/>
    <n v="0"/>
    <n v="0"/>
    <n v="0"/>
    <n v="0"/>
    <n v="0"/>
    <x v="2"/>
    <s v="GL-00112-24"/>
    <m/>
    <x v="2"/>
  </r>
  <r>
    <n v="8161786"/>
    <s v="000008161786"/>
    <n v="18470020"/>
    <s v="JOSE ARTEMO LOPEZ RAMIREZ"/>
    <n v="9612029"/>
    <x v="52"/>
    <x v="2"/>
    <s v="FIDEICOMISOS PATRIMONIOS AUTONOMOS FIDUCIARIA LA PREVISORA S.A"/>
    <s v="REGIMEN ESPECIAL"/>
    <n v="673121"/>
    <d v="2021-11-24T13:24:47"/>
    <d v="2021-12-09T00:00:00"/>
    <s v="CONTESTADA"/>
    <n v="1389059"/>
    <n v="0"/>
    <n v="1389059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1389059"/>
    <n v="0"/>
    <n v="0"/>
    <n v="1389059"/>
    <n v="0"/>
    <n v="0"/>
    <n v="0"/>
    <n v="0"/>
    <n v="0"/>
    <n v="0"/>
    <n v="0"/>
    <n v="0"/>
    <n v="0"/>
    <n v="0"/>
    <n v="0"/>
    <x v="2"/>
    <m/>
    <m/>
    <x v="5"/>
  </r>
  <r>
    <n v="8265244"/>
    <s v="000008265244"/>
    <n v="18470020"/>
    <s v="JOSE ARTEMO LOPEZ RAMIREZ"/>
    <n v="10539327"/>
    <x v="53"/>
    <x v="2"/>
    <s v="FIDEICOMISOS PATRIMONIOS AUTONOMOS FIDUCIARIA LA PREVISORA S.A"/>
    <s v="REGIMEN ESPECIAL"/>
    <n v="674842"/>
    <d v="2022-05-30T12:14:00"/>
    <d v="2022-07-14T00:00:00"/>
    <s v="ACEPTADA"/>
    <n v="3083092"/>
    <n v="0"/>
    <n v="3083092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3083092"/>
    <n v="0"/>
    <n v="0"/>
    <n v="3083092"/>
    <n v="0"/>
    <n v="0"/>
    <n v="0"/>
    <n v="0"/>
    <n v="0"/>
    <n v="0"/>
    <n v="0"/>
    <n v="0"/>
    <n v="0"/>
    <n v="0"/>
    <n v="0"/>
    <x v="2"/>
    <m/>
    <m/>
    <x v="5"/>
  </r>
  <r>
    <n v="8438184"/>
    <s v="000008438184"/>
    <n v="18470020"/>
    <s v="JOSE ARTEMO LOPEZ RAMIREZ"/>
    <n v="11465012"/>
    <x v="54"/>
    <x v="1"/>
    <s v="FIDEICOMISO FONDO NACIONAL DE SALUD"/>
    <s v="REGIMEN ESPECIAL"/>
    <n v="676785"/>
    <d v="2022-11-18T13:06:02"/>
    <d v="2022-12-07T00:00:00"/>
    <s v="CONTESTADA"/>
    <n v="2857492"/>
    <n v="0"/>
    <n v="2857492"/>
    <n v="0"/>
    <n v="0"/>
    <s v="EVENTO 200"/>
    <x v="1"/>
    <n v="-2857492"/>
    <n v="-285749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GLOSA TOTAL"/>
    <n v="0"/>
    <n v="0"/>
    <n v="2857492"/>
    <n v="0"/>
    <n v="0"/>
    <n v="0"/>
    <n v="2857492"/>
    <n v="0"/>
    <n v="0"/>
    <n v="-2857492"/>
    <n v="0"/>
    <n v="0"/>
    <n v="2857492"/>
    <n v="0"/>
    <n v="2857492"/>
    <n v="0"/>
    <n v="0"/>
    <x v="1"/>
    <m/>
    <m/>
    <x v="6"/>
  </r>
  <r>
    <n v="9187220"/>
    <s v="000009187220"/>
    <n v="18470020"/>
    <s v="JOSE ARTEMO LOPEZ RAMIREZ"/>
    <n v="15069527"/>
    <x v="55"/>
    <x v="1"/>
    <s v="FIDEICOMISO FONDO NACIONAL DE SALUD"/>
    <s v="REGIMEN ESPECIAL"/>
    <n v="683591"/>
    <d v="2024-08-28T13:20:06"/>
    <d v="2024-09-24T00:00:00"/>
    <s v="CONTESTADA"/>
    <n v="3045792"/>
    <n v="0"/>
    <n v="0"/>
    <n v="0"/>
    <n v="3045792"/>
    <s v="EVENTO 200"/>
    <x v="1"/>
    <n v="0"/>
    <n v="-304579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3045792"/>
    <n v="0"/>
    <n v="0"/>
    <n v="3045792"/>
    <n v="0"/>
    <n v="0"/>
    <n v="0"/>
    <n v="0"/>
    <n v="0"/>
    <n v="0"/>
    <n v="0"/>
    <n v="0"/>
    <n v="0"/>
    <n v="0"/>
    <n v="0"/>
    <x v="2"/>
    <s v="GL-02647-24"/>
    <m/>
    <x v="2"/>
  </r>
  <r>
    <n v="9190656"/>
    <s v="000009190656"/>
    <n v="18470020"/>
    <s v="JOSE ARTEMO LOPEZ RAMIREZ"/>
    <n v="15082726"/>
    <x v="56"/>
    <x v="1"/>
    <s v="FIDEICOMISO FONDO NACIONAL DE SALUD"/>
    <s v="REGIMEN ESPECIAL"/>
    <n v="683591"/>
    <d v="2024-08-30T11:05:25"/>
    <d v="2024-09-24T00:00:00"/>
    <s v="RADICADA ENTIDAD"/>
    <n v="1389059"/>
    <n v="0"/>
    <n v="0"/>
    <n v="0"/>
    <n v="1389059"/>
    <s v="EVENTO 200"/>
    <x v="1"/>
    <n v="1389059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389059"/>
    <n v="0"/>
    <n v="0"/>
    <n v="0"/>
    <n v="0"/>
    <n v="0"/>
    <n v="0"/>
    <n v="1389059"/>
    <n v="0"/>
    <n v="0"/>
    <n v="0"/>
    <n v="0"/>
    <n v="0"/>
    <n v="0"/>
    <n v="0"/>
    <x v="0"/>
    <m/>
    <m/>
    <x v="3"/>
  </r>
  <r>
    <n v="9077474"/>
    <s v="000009077474"/>
    <n v="18470020"/>
    <s v="JOSE ARTEMO LOPEZ RAMIREZ"/>
    <n v="14586113"/>
    <x v="55"/>
    <x v="0"/>
    <s v="FIDEICOMISO FONDO NACIONAL DE SALUD"/>
    <s v="REGIMEN ESPECIAL"/>
    <n v="682732"/>
    <d v="2024-05-30T15:34:52"/>
    <d v="2024-06-20T00:00:00"/>
    <s v="ACEPTADA"/>
    <n v="3045792"/>
    <n v="0"/>
    <n v="3045792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3045792"/>
    <n v="0"/>
    <n v="0"/>
    <n v="3045792"/>
    <n v="0"/>
    <n v="0"/>
    <n v="0"/>
    <n v="0"/>
    <n v="0"/>
    <n v="0"/>
    <n v="0"/>
    <n v="0"/>
    <n v="0"/>
    <n v="0"/>
    <n v="0"/>
    <x v="2"/>
    <m/>
    <m/>
    <x v="4"/>
  </r>
  <r>
    <n v="9077498"/>
    <s v="000009077498"/>
    <n v="18470020"/>
    <s v="JOSE ARTEMO LOPEZ RAMIREZ"/>
    <n v="14590656"/>
    <x v="57"/>
    <x v="0"/>
    <s v="FIDEICOMISO FONDO NACIONAL DE SALUD"/>
    <s v="REGIMEN ESPECIAL"/>
    <n v="682732"/>
    <d v="2024-05-30T15:44:36"/>
    <d v="2024-06-20T00:00:00"/>
    <s v="ACEPTADA"/>
    <n v="1389059"/>
    <n v="0"/>
    <n v="1389059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389059"/>
    <n v="0"/>
    <n v="0"/>
    <n v="1389059"/>
    <n v="0"/>
    <n v="0"/>
    <n v="0"/>
    <n v="0"/>
    <n v="0"/>
    <n v="0"/>
    <n v="0"/>
    <n v="0"/>
    <n v="0"/>
    <n v="0"/>
    <n v="0"/>
    <x v="2"/>
    <m/>
    <m/>
    <x v="4"/>
  </r>
  <r>
    <n v="9186016"/>
    <s v="000009186016"/>
    <n v="18777404"/>
    <s v="CARDENIO  PEREZ CHAVERRA"/>
    <n v="15063417"/>
    <x v="58"/>
    <x v="1"/>
    <s v="FIDEICOMISO FONDO NACIONAL DE SALUD"/>
    <s v="REGIMEN ESPECIAL"/>
    <n v="683591"/>
    <d v="2024-08-27T16:51:47"/>
    <d v="2024-09-24T00:00:00"/>
    <s v="RADICADA ENTIDAD"/>
    <n v="4335146"/>
    <n v="0"/>
    <n v="0"/>
    <n v="0"/>
    <n v="4335146"/>
    <s v="EVENTO 200"/>
    <x v="1"/>
    <n v="4335146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4335146"/>
    <n v="0"/>
    <n v="0"/>
    <n v="0"/>
    <n v="0"/>
    <n v="0"/>
    <n v="0"/>
    <n v="4335146"/>
    <n v="0"/>
    <n v="0"/>
    <n v="0"/>
    <n v="0"/>
    <n v="0"/>
    <n v="0"/>
    <n v="0"/>
    <x v="0"/>
    <m/>
    <m/>
    <x v="3"/>
  </r>
  <r>
    <n v="9204323"/>
    <s v="000009204323"/>
    <n v="18777404"/>
    <s v="CARDENIO  PEREZ CHAVERRA"/>
    <n v="15143547"/>
    <x v="59"/>
    <x v="1"/>
    <s v="FIDEICOMISO FONDO NACIONAL DE SALUD"/>
    <s v="REGIMEN ESPECIAL"/>
    <n v="683697"/>
    <d v="2024-09-11T19:46:30"/>
    <d v="2024-09-24T00:00:00"/>
    <s v="CONTESTADA"/>
    <n v="13857539"/>
    <n v="0"/>
    <n v="0"/>
    <n v="0"/>
    <n v="13857539"/>
    <s v="EVENTO 200"/>
    <x v="1"/>
    <n v="13716339"/>
    <n v="-1412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3857539"/>
    <n v="0"/>
    <n v="0"/>
    <n v="0"/>
    <n v="141200"/>
    <n v="0"/>
    <n v="0"/>
    <n v="13716339"/>
    <n v="0"/>
    <n v="0"/>
    <n v="141200"/>
    <n v="141200"/>
    <n v="0"/>
    <n v="0"/>
    <n v="0"/>
    <x v="5"/>
    <s v="GL-02668-24"/>
    <m/>
    <x v="2"/>
  </r>
  <r>
    <n v="8827431"/>
    <s v="000008827431"/>
    <n v="18777404"/>
    <s v="CARDENIO  PEREZ CHAVERRA"/>
    <n v="13365950"/>
    <x v="60"/>
    <x v="0"/>
    <s v="FIDEICOMISO FONDO NACIONAL DE SALUD"/>
    <s v="REGIMEN ESPECIAL"/>
    <n v="680739"/>
    <d v="2023-10-31T19:50:05"/>
    <d v="2023-11-15T00:00:00"/>
    <s v="CONTESTADA"/>
    <n v="4335146"/>
    <n v="0"/>
    <n v="4335146"/>
    <n v="0"/>
    <n v="0"/>
    <s v="EVENTO 059 Y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4335146"/>
    <n v="0"/>
    <n v="0"/>
    <n v="4335146"/>
    <n v="0"/>
    <n v="0"/>
    <n v="0"/>
    <n v="0"/>
    <n v="0"/>
    <n v="0"/>
    <n v="0"/>
    <n v="0"/>
    <n v="0"/>
    <n v="0"/>
    <n v="0"/>
    <x v="2"/>
    <m/>
    <m/>
    <x v="4"/>
  </r>
  <r>
    <n v="8829975"/>
    <s v="000008829975"/>
    <n v="18777404"/>
    <s v="CARDENIO  PEREZ CHAVERRA"/>
    <n v="13364556"/>
    <x v="61"/>
    <x v="0"/>
    <s v="FIDEICOMISO FONDO NACIONAL DE SALUD"/>
    <s v="REGIMEN ESPECIAL"/>
    <n v="680961"/>
    <d v="2023-11-02T11:41:36"/>
    <d v="2023-11-14T00:00:00"/>
    <s v="CONTESTADA"/>
    <n v="13857539"/>
    <n v="0"/>
    <n v="13857539"/>
    <n v="0"/>
    <n v="0"/>
    <s v="EVENTO 059 Y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3857539"/>
    <n v="0"/>
    <n v="0"/>
    <n v="13857539"/>
    <n v="0"/>
    <n v="0"/>
    <n v="0"/>
    <n v="0"/>
    <n v="0"/>
    <n v="0"/>
    <n v="0"/>
    <n v="0"/>
    <n v="0"/>
    <n v="0"/>
    <n v="0"/>
    <x v="2"/>
    <m/>
    <m/>
    <x v="4"/>
  </r>
  <r>
    <n v="9207977"/>
    <s v="000009207977"/>
    <n v="19332467"/>
    <s v="RODRIGO  HENAO RAMIREZ"/>
    <n v="15099024"/>
    <x v="62"/>
    <x v="1"/>
    <s v="FIDEICOMISO FONDO NACIONAL DE SALUD"/>
    <s v="REGIMEN ESPECIAL"/>
    <n v="683736"/>
    <d v="2024-09-16T12:29:00"/>
    <d v="2024-09-24T00:00:00"/>
    <s v="CONTESTADA"/>
    <n v="9576536"/>
    <n v="0"/>
    <n v="0"/>
    <n v="0"/>
    <n v="9576536"/>
    <s v="EVENTO 200"/>
    <x v="1"/>
    <n v="6893136"/>
    <n v="-26834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9576536"/>
    <n v="0"/>
    <n v="0"/>
    <n v="0"/>
    <n v="2683400"/>
    <n v="0"/>
    <n v="0"/>
    <n v="6893136"/>
    <n v="0"/>
    <n v="0"/>
    <n v="2683400"/>
    <n v="2683400"/>
    <n v="0"/>
    <n v="0"/>
    <n v="0"/>
    <x v="5"/>
    <s v="GL-02648-24"/>
    <m/>
    <x v="2"/>
  </r>
  <r>
    <n v="8830182"/>
    <s v="000008830182"/>
    <n v="19332467"/>
    <s v="RODRIGO  HENAO RAMIREZ"/>
    <n v="13378327"/>
    <x v="63"/>
    <x v="0"/>
    <s v="FIDEICOMISO FONDO NACIONAL DE SALUD"/>
    <s v="REGIMEN ESPECIAL"/>
    <n v="680961"/>
    <d v="2023-11-02T12:47:24"/>
    <d v="2023-11-14T00:00:00"/>
    <s v="CONTESTADA"/>
    <n v="9576536"/>
    <n v="0"/>
    <n v="9576536"/>
    <n v="0"/>
    <n v="0"/>
    <s v="EVENTO 059 Y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9576536"/>
    <n v="0"/>
    <n v="0"/>
    <n v="9576536"/>
    <n v="0"/>
    <n v="0"/>
    <n v="0"/>
    <n v="0"/>
    <n v="0"/>
    <n v="0"/>
    <n v="0"/>
    <n v="0"/>
    <n v="0"/>
    <n v="0"/>
    <n v="0"/>
    <x v="2"/>
    <m/>
    <m/>
    <x v="4"/>
  </r>
  <r>
    <n v="8803211"/>
    <s v="000008803211"/>
    <n v="19340416"/>
    <s v="HERNANDO  BOLIVAR ZAPATA"/>
    <n v="13114502"/>
    <x v="64"/>
    <x v="0"/>
    <s v="FIDEICOMISO FONDO NACIONAL DE SALUD"/>
    <s v="REGIMEN ESPECIAL"/>
    <n v="680739"/>
    <d v="2023-10-12T11:07:01"/>
    <d v="2023-11-15T00:00:00"/>
    <s v="RADICADA ENTIDAD"/>
    <n v="421060"/>
    <n v="0"/>
    <n v="0"/>
    <n v="421060"/>
    <n v="0"/>
    <s v="EVENTO 059"/>
    <x v="0"/>
    <n v="0"/>
    <n v="0"/>
    <n v="0"/>
    <n v="0"/>
    <n v="0"/>
    <n v="0"/>
    <n v="0"/>
    <n v="0"/>
    <n v="0"/>
    <n v="0"/>
    <n v="0"/>
    <n v="0"/>
    <n v="0"/>
    <n v="0"/>
    <n v="421060"/>
    <n v="0"/>
    <n v="0"/>
    <n v="0"/>
    <n v="0"/>
    <n v="421060"/>
    <n v="0"/>
    <s v="FACTURA AUDITADA - CON PAGO TOTAL"/>
    <n v="0"/>
    <n v="0"/>
    <n v="421060"/>
    <n v="0"/>
    <n v="0"/>
    <n v="0"/>
    <n v="0"/>
    <n v="0"/>
    <n v="0"/>
    <n v="421060"/>
    <n v="0"/>
    <n v="0"/>
    <n v="0"/>
    <n v="0"/>
    <n v="0"/>
    <n v="0"/>
    <n v="0"/>
    <x v="0"/>
    <m/>
    <m/>
    <x v="0"/>
  </r>
  <r>
    <n v="9204991"/>
    <s v="000009204991"/>
    <n v="19480194"/>
    <s v="FERNANDO  LOPEZ GUTIERREZ"/>
    <n v="15140653"/>
    <x v="65"/>
    <x v="1"/>
    <s v="FIDEICOMISO FONDO NACIONAL DE SALUD"/>
    <s v="REGIMEN ESPECIAL"/>
    <n v="683697"/>
    <d v="2024-09-12T11:15:48"/>
    <d v="2024-09-24T00:00:00"/>
    <s v="RADICADA ENTIDAD"/>
    <n v="2452586"/>
    <n v="0"/>
    <n v="0"/>
    <n v="0"/>
    <n v="2452586"/>
    <s v="EVENTO 200"/>
    <x v="1"/>
    <n v="2452586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452586"/>
    <n v="0"/>
    <n v="0"/>
    <n v="0"/>
    <n v="0"/>
    <n v="0"/>
    <n v="0"/>
    <n v="2452586"/>
    <n v="0"/>
    <n v="0"/>
    <n v="0"/>
    <n v="0"/>
    <n v="0"/>
    <n v="0"/>
    <n v="0"/>
    <x v="0"/>
    <m/>
    <m/>
    <x v="3"/>
  </r>
  <r>
    <n v="8827426"/>
    <s v="000008827426"/>
    <n v="19480194"/>
    <s v="FERNANDO  LOPEZ GUTIERREZ"/>
    <n v="13366934"/>
    <x v="66"/>
    <x v="0"/>
    <s v="FIDEICOMISO FONDO NACIONAL DE SALUD"/>
    <s v="REGIMEN ESPECIAL"/>
    <n v="680739"/>
    <d v="2023-10-31T19:45:23"/>
    <d v="2023-11-15T00:00:00"/>
    <s v="CONTESTADA"/>
    <n v="2452586"/>
    <n v="0"/>
    <n v="2452586"/>
    <n v="0"/>
    <n v="0"/>
    <s v="EVENTO 059 Y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452586"/>
    <n v="0"/>
    <n v="0"/>
    <n v="2452586"/>
    <n v="0"/>
    <n v="0"/>
    <n v="0"/>
    <n v="0"/>
    <n v="0"/>
    <n v="0"/>
    <n v="0"/>
    <n v="0"/>
    <n v="0"/>
    <n v="0"/>
    <n v="0"/>
    <x v="2"/>
    <m/>
    <m/>
    <x v="4"/>
  </r>
  <r>
    <n v="9202780"/>
    <s v="000009202780"/>
    <n v="19499483"/>
    <s v="LUIS ALFREDO ROMERO ARIZA"/>
    <n v="15135642"/>
    <x v="67"/>
    <x v="1"/>
    <s v="FIDEICOMISO FONDO NACIONAL DE SALUD"/>
    <s v="REGIMEN ESPECIAL"/>
    <n v="683697"/>
    <d v="2024-09-10T16:01:14"/>
    <d v="2024-09-24T00:00:00"/>
    <s v="CONTESTADA"/>
    <n v="17841940"/>
    <n v="0"/>
    <n v="0"/>
    <n v="0"/>
    <n v="17841940"/>
    <s v="EVENTO 200"/>
    <x v="1"/>
    <n v="17674440"/>
    <n v="-1675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7841940"/>
    <n v="0"/>
    <n v="0"/>
    <n v="0"/>
    <n v="155100"/>
    <n v="0"/>
    <n v="0"/>
    <n v="17674440"/>
    <n v="12400"/>
    <n v="0"/>
    <n v="142700"/>
    <n v="142700"/>
    <n v="0"/>
    <n v="0"/>
    <n v="0"/>
    <x v="4"/>
    <s v="GL-02668-24"/>
    <m/>
    <x v="2"/>
  </r>
  <r>
    <n v="8827374"/>
    <s v="000008827374"/>
    <n v="19499483"/>
    <s v="LUIS ALFREDO ROMERO ARIZA"/>
    <n v="13284840"/>
    <x v="68"/>
    <x v="0"/>
    <s v="FIDEICOMISO FONDO NACIONAL DE SALUD"/>
    <s v="REGIMEN ESPECIAL"/>
    <n v="680739"/>
    <d v="2023-10-31T19:09:06"/>
    <d v="2023-11-15T00:00:00"/>
    <s v="CONTESTADA"/>
    <n v="17841940"/>
    <n v="0"/>
    <n v="17841940"/>
    <n v="0"/>
    <n v="0"/>
    <s v="EVENTO 059 Y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7841940"/>
    <n v="0"/>
    <n v="0"/>
    <n v="17841940"/>
    <n v="0"/>
    <n v="0"/>
    <n v="0"/>
    <n v="0"/>
    <n v="0"/>
    <n v="0"/>
    <n v="0"/>
    <n v="0"/>
    <n v="0"/>
    <n v="0"/>
    <n v="0"/>
    <x v="2"/>
    <m/>
    <m/>
    <x v="4"/>
  </r>
  <r>
    <n v="8341749"/>
    <s v="000008341749"/>
    <n v="19772316"/>
    <s v="WILLIAM RAFAEL MARTINEZ ALVARINO"/>
    <n v="11004642"/>
    <x v="69"/>
    <x v="1"/>
    <s v="FIDEICOMISO FONDO NACIONAL DE SALUD"/>
    <s v="REGIMEN ESPECIAL"/>
    <n v="675734"/>
    <d v="2022-08-23T08:17:34"/>
    <d v="2022-11-17T00:00:00"/>
    <s v="RADICADA ENTIDAD"/>
    <n v="47200"/>
    <n v="0"/>
    <n v="47200"/>
    <n v="0"/>
    <n v="0"/>
    <s v="EVENTO 200"/>
    <x v="1"/>
    <n v="47200"/>
    <n v="472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PAGO TOTAL"/>
    <n v="0"/>
    <n v="0"/>
    <n v="47200"/>
    <n v="0"/>
    <n v="0"/>
    <n v="0"/>
    <n v="0"/>
    <n v="0"/>
    <n v="0"/>
    <n v="47200"/>
    <n v="0"/>
    <n v="0"/>
    <n v="0"/>
    <n v="0"/>
    <n v="0"/>
    <n v="0"/>
    <n v="0"/>
    <x v="7"/>
    <m/>
    <m/>
    <x v="11"/>
  </r>
  <r>
    <n v="9189260"/>
    <s v="000009189260"/>
    <n v="19772316"/>
    <s v="WILLIAM RAFAEL MARTINEZ ALVARINO"/>
    <n v="15077829"/>
    <x v="70"/>
    <x v="1"/>
    <s v="FIDEICOMISO FONDO NACIONAL DE SALUD"/>
    <s v="REGIMEN ESPECIAL"/>
    <n v="683591"/>
    <d v="2024-08-29T15:01:10"/>
    <d v="2024-09-24T00:00:00"/>
    <s v="RADICADA ENTIDAD"/>
    <n v="47200"/>
    <n v="0"/>
    <n v="0"/>
    <n v="0"/>
    <n v="47200"/>
    <s v="EVENTO 200"/>
    <x v="1"/>
    <n v="472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47200"/>
    <n v="0"/>
    <n v="0"/>
    <n v="0"/>
    <n v="0"/>
    <n v="0"/>
    <n v="0"/>
    <n v="47200"/>
    <n v="0"/>
    <n v="0"/>
    <n v="0"/>
    <n v="0"/>
    <n v="0"/>
    <n v="0"/>
    <n v="0"/>
    <x v="0"/>
    <m/>
    <m/>
    <x v="3"/>
  </r>
  <r>
    <n v="9076313"/>
    <s v="000009076313"/>
    <n v="19772316"/>
    <s v="WILLIAM RAFAEL MARTINEZ ALVARINO"/>
    <n v="14587623"/>
    <x v="71"/>
    <x v="0"/>
    <s v="FIDEICOMISO FONDO NACIONAL DE SALUD"/>
    <s v="REGIMEN ESPECIAL"/>
    <n v="682732"/>
    <d v="2024-05-30T09:47:23"/>
    <d v="2024-06-20T00:00:00"/>
    <s v="ACEPTADA"/>
    <n v="47200"/>
    <n v="0"/>
    <n v="47200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47200"/>
    <n v="0"/>
    <n v="0"/>
    <n v="47200"/>
    <n v="0"/>
    <n v="0"/>
    <n v="0"/>
    <n v="0"/>
    <n v="0"/>
    <n v="0"/>
    <n v="0"/>
    <n v="0"/>
    <n v="0"/>
    <n v="0"/>
    <n v="0"/>
    <x v="2"/>
    <m/>
    <m/>
    <x v="4"/>
  </r>
  <r>
    <n v="8334946"/>
    <s v="000008334946"/>
    <n v="22295559"/>
    <s v="ENDER ALEJANDRO HURTADO CONTRERAS"/>
    <n v="10918586"/>
    <x v="72"/>
    <x v="1"/>
    <s v="FIDEICOMISO FONDO NACIONAL DE SALUD"/>
    <s v="REGIMEN ESPECIAL"/>
    <n v="675733"/>
    <d v="2022-08-15T02:15:36"/>
    <d v="2022-11-17T00:00:00"/>
    <s v="RADICADA ENTIDAD"/>
    <n v="100391"/>
    <n v="0"/>
    <n v="0"/>
    <n v="100391"/>
    <n v="0"/>
    <s v="EVENTO 200"/>
    <x v="1"/>
    <n v="0"/>
    <n v="0"/>
    <n v="0"/>
    <n v="0"/>
    <n v="0"/>
    <n v="0"/>
    <n v="0"/>
    <n v="0"/>
    <n v="0"/>
    <n v="0"/>
    <n v="0"/>
    <n v="0"/>
    <n v="0"/>
    <n v="100391"/>
    <n v="0"/>
    <n v="0"/>
    <n v="0"/>
    <n v="0"/>
    <n v="0"/>
    <n v="100391"/>
    <n v="0"/>
    <s v="FACTURA AUDITADA - CON PAGO TOTAL"/>
    <n v="0"/>
    <n v="0"/>
    <n v="100391"/>
    <n v="0"/>
    <n v="0"/>
    <n v="0"/>
    <n v="0"/>
    <n v="0"/>
    <n v="0"/>
    <n v="100391"/>
    <n v="0"/>
    <n v="0"/>
    <n v="0"/>
    <n v="0"/>
    <n v="0"/>
    <n v="0"/>
    <n v="0"/>
    <x v="7"/>
    <m/>
    <m/>
    <x v="10"/>
  </r>
  <r>
    <n v="8840539"/>
    <s v="000008840539"/>
    <n v="52126314"/>
    <s v="JACKELINE  PEDRAZA GONZALEZ"/>
    <n v="13380373"/>
    <x v="73"/>
    <x v="0"/>
    <s v="FIDEICOMISO FONDO NACIONAL DE SALUD"/>
    <s v="REGIMEN ESPECIAL"/>
    <n v="681067"/>
    <d v="2023-11-14T22:16:58"/>
    <d v="2023-12-07T00:00:00"/>
    <s v="CONTESTADA"/>
    <n v="17673831"/>
    <n v="0"/>
    <n v="3176500"/>
    <n v="13615131"/>
    <n v="882200"/>
    <s v="EVENTO 059"/>
    <x v="0"/>
    <n v="-882200"/>
    <n v="-1764400"/>
    <n v="0"/>
    <n v="0"/>
    <n v="0"/>
    <n v="0"/>
    <n v="0"/>
    <n v="0"/>
    <n v="0"/>
    <n v="0"/>
    <n v="0"/>
    <n v="0"/>
    <n v="0"/>
    <n v="0"/>
    <n v="13615131"/>
    <n v="0"/>
    <n v="0"/>
    <n v="0"/>
    <n v="0"/>
    <n v="13615131"/>
    <n v="0"/>
    <s v="FACTURA AUDITADA - GLOSA PARCIAL"/>
    <n v="0"/>
    <n v="0"/>
    <n v="17673831"/>
    <n v="0"/>
    <n v="0"/>
    <n v="0"/>
    <n v="4058700"/>
    <n v="0"/>
    <n v="0"/>
    <n v="12732931"/>
    <n v="0"/>
    <n v="0"/>
    <n v="4058700"/>
    <n v="0"/>
    <n v="882200"/>
    <n v="3176500"/>
    <n v="0"/>
    <x v="1"/>
    <s v="GL-00547-24"/>
    <m/>
    <x v="2"/>
  </r>
  <r>
    <n v="8862787"/>
    <s v="000008862787"/>
    <n v="52126314"/>
    <s v="JACKELINE  PEDRAZA GONZALEZ"/>
    <n v="13274157"/>
    <x v="74"/>
    <x v="0"/>
    <s v="FIDEICOMISO FONDO NACIONAL DE SALUD"/>
    <s v="REGIMEN ESPECIAL"/>
    <n v="681358"/>
    <d v="2023-12-01T13:22:55"/>
    <d v="2024-01-10T00:00:00"/>
    <s v="RADICADA ENTIDAD"/>
    <n v="6194667"/>
    <n v="0"/>
    <n v="0"/>
    <n v="0"/>
    <n v="6194667"/>
    <s v="EVENTO 059"/>
    <x v="0"/>
    <n v="6194667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PAGO TOTAL"/>
    <n v="0"/>
    <n v="0"/>
    <n v="6194667"/>
    <n v="0"/>
    <n v="0"/>
    <n v="0"/>
    <n v="0"/>
    <n v="0"/>
    <n v="0"/>
    <n v="6194667"/>
    <n v="0"/>
    <n v="0"/>
    <n v="0"/>
    <n v="0"/>
    <n v="0"/>
    <n v="0"/>
    <n v="0"/>
    <x v="0"/>
    <m/>
    <m/>
    <x v="3"/>
  </r>
  <r>
    <n v="8994492"/>
    <s v="000008994492"/>
    <n v="52241464"/>
    <s v="NUBIA JANNETH POTES CASTELBLANCO"/>
    <n v="14166888"/>
    <x v="75"/>
    <x v="0"/>
    <s v="FIDEICOMISO FONDO NACIONAL DE SALUD"/>
    <s v="REGIMEN ESPECIAL"/>
    <n v="682066"/>
    <d v="2024-03-20T17:24:27"/>
    <d v="2024-04-09T00:00:00"/>
    <s v="CONTESTADA"/>
    <n v="1827674"/>
    <n v="0"/>
    <n v="0"/>
    <n v="0"/>
    <n v="1827674"/>
    <s v="EVENTO 059"/>
    <x v="0"/>
    <n v="-1674074"/>
    <n v="-350174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GLOSA PARCIAL"/>
    <n v="0"/>
    <n v="0"/>
    <n v="1827674"/>
    <n v="0"/>
    <n v="0"/>
    <n v="0"/>
    <n v="1750874"/>
    <n v="0"/>
    <n v="0"/>
    <n v="-1674074"/>
    <n v="1750874"/>
    <n v="0"/>
    <n v="0"/>
    <n v="0"/>
    <n v="0"/>
    <n v="0"/>
    <n v="0"/>
    <x v="9"/>
    <s v="GL-02085-24"/>
    <m/>
    <x v="2"/>
  </r>
  <r>
    <n v="9190116"/>
    <s v="000009190116"/>
    <n v="52317554"/>
    <s v="CATHERINE ASTRID GAMBA BARRANCO"/>
    <n v="15081239"/>
    <x v="76"/>
    <x v="1"/>
    <s v="FIDEICOMISO FONDO NACIONAL DE SALUD"/>
    <s v="REGIMEN ESPECIAL"/>
    <n v="683591"/>
    <d v="2024-08-30T08:02:38"/>
    <d v="2024-09-24T00:00:00"/>
    <s v="ACEPTADA"/>
    <n v="88900"/>
    <n v="88900"/>
    <n v="177800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88900"/>
    <n v="0"/>
    <n v="0"/>
    <n v="88900"/>
    <n v="0"/>
    <n v="0"/>
    <n v="0"/>
    <n v="0"/>
    <n v="0"/>
    <n v="0"/>
    <n v="0"/>
    <n v="0"/>
    <n v="0"/>
    <n v="0"/>
    <n v="0"/>
    <x v="2"/>
    <s v="GL-02647-24"/>
    <m/>
    <x v="12"/>
  </r>
  <r>
    <n v="9076505"/>
    <s v="000009076505"/>
    <n v="52317554"/>
    <s v="CATHERINE ASTRID GAMBA BARRANCO"/>
    <n v="14587901"/>
    <x v="77"/>
    <x v="0"/>
    <s v="FIDEICOMISO FONDO NACIONAL DE SALUD"/>
    <s v="REGIMEN ESPECIAL"/>
    <n v="682732"/>
    <d v="2024-05-30T10:42:07"/>
    <d v="2024-06-20T00:00:00"/>
    <s v="ACEPTADA"/>
    <n v="88900"/>
    <n v="0"/>
    <n v="88900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88900"/>
    <n v="0"/>
    <n v="0"/>
    <n v="88900"/>
    <n v="0"/>
    <n v="0"/>
    <n v="0"/>
    <n v="0"/>
    <n v="0"/>
    <n v="0"/>
    <n v="0"/>
    <n v="0"/>
    <n v="0"/>
    <n v="0"/>
    <n v="0"/>
    <x v="2"/>
    <m/>
    <m/>
    <x v="4"/>
  </r>
  <r>
    <n v="8293431"/>
    <s v="000008293431"/>
    <n v="53130733"/>
    <s v="YENNI MARCELA CASTRO SAVOGAL"/>
    <n v="10698270"/>
    <x v="78"/>
    <x v="1"/>
    <s v="FIDEICOMISO FONDO NACIONAL DE SALUD"/>
    <s v="REGIMEN ESPECIAL"/>
    <n v="676755"/>
    <d v="2022-06-29T12:31:09"/>
    <d v="2022-12-07T00:00:00"/>
    <s v="CONTESTADA"/>
    <n v="47200"/>
    <n v="0"/>
    <n v="0"/>
    <n v="47200"/>
    <n v="0"/>
    <s v="EVENTO 200"/>
    <x v="1"/>
    <n v="-94400"/>
    <n v="-94400"/>
    <n v="0"/>
    <n v="0"/>
    <n v="0"/>
    <n v="0"/>
    <n v="0"/>
    <n v="0"/>
    <n v="0"/>
    <n v="0"/>
    <n v="0"/>
    <n v="0"/>
    <n v="0"/>
    <n v="0"/>
    <n v="0"/>
    <n v="47200"/>
    <n v="0"/>
    <n v="0"/>
    <n v="0"/>
    <n v="47200"/>
    <n v="0"/>
    <s v="FACTURA AUDITADA - CON GLOSA TOTAL"/>
    <n v="0"/>
    <n v="0"/>
    <n v="47200"/>
    <n v="0"/>
    <n v="0"/>
    <n v="0"/>
    <n v="47200"/>
    <n v="0"/>
    <n v="0"/>
    <n v="-47200"/>
    <n v="0"/>
    <n v="0"/>
    <n v="47200"/>
    <n v="0"/>
    <n v="47200"/>
    <n v="0"/>
    <n v="0"/>
    <x v="1"/>
    <m/>
    <m/>
    <x v="9"/>
  </r>
  <r>
    <n v="8293622"/>
    <s v="000008293622"/>
    <n v="53130733"/>
    <s v="YENNI MARCELA CASTRO SAVOGAL"/>
    <n v="10709933"/>
    <x v="79"/>
    <x v="1"/>
    <s v="FIDEICOMISO FONDO NACIONAL DE SALUD"/>
    <s v="REGIMEN ESPECIAL"/>
    <n v="676041"/>
    <d v="2022-06-29T16:07:16"/>
    <d v="2022-11-17T00:00:00"/>
    <s v="RADICADA ENTIDAD"/>
    <n v="47200"/>
    <n v="0"/>
    <n v="0"/>
    <n v="47200"/>
    <n v="0"/>
    <s v="EVENTO 200"/>
    <x v="1"/>
    <n v="0"/>
    <n v="0"/>
    <n v="0"/>
    <n v="0"/>
    <n v="0"/>
    <n v="0"/>
    <n v="0"/>
    <n v="0"/>
    <n v="0"/>
    <n v="47200"/>
    <n v="0"/>
    <n v="0"/>
    <n v="0"/>
    <n v="0"/>
    <n v="0"/>
    <n v="0"/>
    <n v="0"/>
    <n v="0"/>
    <n v="0"/>
    <n v="47200"/>
    <n v="0"/>
    <s v="FACTURA AUDITADA - CON PAGO TOTAL"/>
    <n v="0"/>
    <n v="0"/>
    <n v="47200"/>
    <n v="0"/>
    <n v="0"/>
    <n v="0"/>
    <n v="0"/>
    <n v="0"/>
    <n v="0"/>
    <n v="47200"/>
    <n v="0"/>
    <n v="0"/>
    <n v="0"/>
    <n v="0"/>
    <n v="0"/>
    <n v="0"/>
    <n v="0"/>
    <x v="7"/>
    <m/>
    <m/>
    <x v="10"/>
  </r>
  <r>
    <n v="8876626"/>
    <s v="000008876626"/>
    <n v="71195347"/>
    <s v="DAVID ANDRES  PIEDRAHITA SERNA "/>
    <n v="13599731"/>
    <x v="80"/>
    <x v="0"/>
    <s v="FIDEICOMISO FONDO NACIONAL DE SALUD"/>
    <s v="REGIMEN ESPECIAL"/>
    <n v="681358"/>
    <d v="2023-12-14T00:59:02"/>
    <d v="2024-01-10T00:00:00"/>
    <s v="RADICADA ENTIDAD"/>
    <n v="2999311"/>
    <n v="0"/>
    <n v="0"/>
    <n v="0"/>
    <n v="2999311"/>
    <s v="EVENTO 059"/>
    <x v="0"/>
    <n v="299931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PAGO TOTAL"/>
    <n v="0"/>
    <n v="0"/>
    <n v="2999311"/>
    <n v="0"/>
    <n v="0"/>
    <n v="0"/>
    <n v="0"/>
    <n v="0"/>
    <n v="0"/>
    <n v="2999311"/>
    <n v="0"/>
    <n v="0"/>
    <n v="0"/>
    <n v="0"/>
    <n v="0"/>
    <n v="0"/>
    <n v="0"/>
    <x v="0"/>
    <m/>
    <m/>
    <x v="3"/>
  </r>
  <r>
    <n v="9207782"/>
    <s v="000009207782"/>
    <n v="71393454"/>
    <s v="ELMER DE JESUS MURILLO VERA"/>
    <n v="15094246"/>
    <x v="81"/>
    <x v="1"/>
    <s v="FIDEICOMISO FONDO NACIONAL DE SALUD"/>
    <s v="REGIMEN ESPECIAL"/>
    <n v="683736"/>
    <d v="2024-09-16T10:30:06"/>
    <d v="2024-09-24T00:00:00"/>
    <s v="CONTESTADA"/>
    <n v="94240422"/>
    <n v="0"/>
    <n v="0"/>
    <n v="0"/>
    <n v="94240422"/>
    <s v="EVENTO 200"/>
    <x v="1"/>
    <n v="89955979"/>
    <n v="-4284443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94240422"/>
    <n v="0"/>
    <n v="0"/>
    <n v="0"/>
    <n v="4284443"/>
    <n v="0"/>
    <n v="0"/>
    <n v="89955979"/>
    <n v="0"/>
    <n v="0"/>
    <n v="4284443"/>
    <n v="4284443"/>
    <n v="0"/>
    <n v="0"/>
    <n v="0"/>
    <x v="5"/>
    <s v="GL-02648-24"/>
    <m/>
    <x v="2"/>
  </r>
  <r>
    <n v="8827385"/>
    <s v="000008827385"/>
    <n v="71393454"/>
    <s v="ELMER DE JESUS MURILLO VERA"/>
    <n v="13365933"/>
    <x v="82"/>
    <x v="0"/>
    <s v="FIDEICOMISO FONDO NACIONAL DE SALUD"/>
    <s v="REGIMEN ESPECIAL"/>
    <n v="680739"/>
    <d v="2023-10-31T19:17:11"/>
    <d v="2023-11-15T00:00:00"/>
    <s v="CONTESTADA"/>
    <n v="5659161"/>
    <n v="0"/>
    <n v="0"/>
    <n v="0"/>
    <n v="5659161"/>
    <s v="EVENTO 059"/>
    <x v="0"/>
    <n v="0"/>
    <n v="-565916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5659161"/>
    <n v="0"/>
    <n v="0"/>
    <n v="5659161"/>
    <n v="0"/>
    <n v="0"/>
    <n v="0"/>
    <n v="0"/>
    <n v="0"/>
    <n v="0"/>
    <n v="0"/>
    <n v="0"/>
    <n v="0"/>
    <n v="0"/>
    <n v="0"/>
    <x v="2"/>
    <s v="GL-00112-24"/>
    <m/>
    <x v="2"/>
  </r>
  <r>
    <n v="8829034"/>
    <s v="000008829034"/>
    <n v="71393454"/>
    <s v="ELMER DE JESUS MURILLO VERA"/>
    <n v="13318465"/>
    <x v="83"/>
    <x v="0"/>
    <s v="FIDEICOMISO FONDO NACIONAL DE SALUD"/>
    <s v="REGIMEN ESPECIAL"/>
    <n v="680961"/>
    <d v="2023-11-01T18:59:21"/>
    <d v="2023-11-14T00:00:00"/>
    <s v="CONTESTADA"/>
    <n v="94240422"/>
    <n v="0"/>
    <n v="94240422"/>
    <n v="0"/>
    <n v="0"/>
    <s v="EVENTO 059 Y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94240422"/>
    <n v="0"/>
    <n v="0"/>
    <n v="94240422"/>
    <n v="0"/>
    <n v="0"/>
    <n v="0"/>
    <n v="0"/>
    <n v="0"/>
    <n v="0"/>
    <n v="0"/>
    <n v="0"/>
    <n v="0"/>
    <n v="0"/>
    <n v="0"/>
    <x v="2"/>
    <m/>
    <m/>
    <x v="4"/>
  </r>
  <r>
    <n v="8846224"/>
    <s v="000008846224"/>
    <n v="71481319"/>
    <s v="OVIDIO  ISAZA GOMEZ"/>
    <n v="13164419"/>
    <x v="84"/>
    <x v="0"/>
    <s v="FIDEICOMISO FONDO NACIONAL DE SALUD"/>
    <s v="REGIMEN ESPECIAL"/>
    <n v="681067"/>
    <d v="2023-11-19T14:05:13"/>
    <d v="2023-12-07T00:00:00"/>
    <s v="RADICADA ENTIDAD"/>
    <n v="489676"/>
    <n v="0"/>
    <n v="0"/>
    <n v="489676"/>
    <n v="0"/>
    <s v="EVENTO 059"/>
    <x v="0"/>
    <n v="0"/>
    <n v="0"/>
    <n v="0"/>
    <n v="0"/>
    <n v="0"/>
    <n v="0"/>
    <n v="0"/>
    <n v="0"/>
    <n v="0"/>
    <n v="0"/>
    <n v="0"/>
    <n v="0"/>
    <n v="0"/>
    <n v="0"/>
    <n v="489676"/>
    <n v="0"/>
    <n v="0"/>
    <n v="0"/>
    <n v="0"/>
    <n v="489676"/>
    <n v="0"/>
    <s v="FACTURA AUDITADA - CON PAGO TOTAL"/>
    <n v="0"/>
    <n v="0"/>
    <n v="489676"/>
    <n v="0"/>
    <n v="0"/>
    <n v="0"/>
    <n v="0"/>
    <n v="0"/>
    <n v="0"/>
    <n v="489676"/>
    <n v="0"/>
    <n v="0"/>
    <n v="0"/>
    <n v="0"/>
    <n v="0"/>
    <n v="0"/>
    <n v="0"/>
    <x v="0"/>
    <m/>
    <m/>
    <x v="0"/>
  </r>
  <r>
    <n v="8206887"/>
    <s v="000008206887"/>
    <n v="71707401"/>
    <s v="JOSE LEONARDO MUÑOZ MARTINEZ"/>
    <n v="10125367"/>
    <x v="85"/>
    <x v="2"/>
    <s v="FIDEICOMISOS PATRIMONIOS AUTONOMOS FIDUCIARIA LA PREVISORA S.A"/>
    <s v="REGIMEN ESPECIAL"/>
    <n v="674208"/>
    <d v="2022-03-04T17:54:11"/>
    <d v="2022-04-11T00:00:00"/>
    <s v="ACEPTADA"/>
    <n v="1867546"/>
    <n v="1867546"/>
    <n v="3735092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1867546"/>
    <n v="0"/>
    <n v="0"/>
    <n v="1867546"/>
    <n v="0"/>
    <n v="0"/>
    <n v="0"/>
    <n v="0"/>
    <n v="0"/>
    <n v="0"/>
    <n v="0"/>
    <n v="0"/>
    <n v="0"/>
    <n v="0"/>
    <n v="0"/>
    <x v="2"/>
    <m/>
    <m/>
    <x v="13"/>
  </r>
  <r>
    <n v="8293713"/>
    <s v="000008293713"/>
    <n v="71707401"/>
    <s v="JOSE LEONARDO MUÑOZ MARTINEZ"/>
    <n v="10722634"/>
    <x v="86"/>
    <x v="1"/>
    <s v="FIDEICOMISO FONDO NACIONAL DE SALUD"/>
    <s v="REGIMEN ESPECIAL"/>
    <n v="675134"/>
    <d v="2022-06-29T17:30:13"/>
    <d v="2022-07-14T00:00:00"/>
    <s v="CONTESTADA"/>
    <n v="1698046"/>
    <n v="0"/>
    <n v="30000"/>
    <n v="1668046"/>
    <n v="0"/>
    <s v="EVENTO 200"/>
    <x v="1"/>
    <n v="0"/>
    <n v="0"/>
    <n v="0"/>
    <n v="0"/>
    <n v="0"/>
    <n v="0"/>
    <n v="0"/>
    <n v="1668046"/>
    <n v="0"/>
    <n v="0"/>
    <n v="0"/>
    <n v="0"/>
    <n v="0"/>
    <n v="0"/>
    <n v="0"/>
    <n v="0"/>
    <n v="0"/>
    <n v="0"/>
    <n v="0"/>
    <n v="1668046"/>
    <n v="0"/>
    <s v="FACTURA AUDITADA - GLOSA PARCIAL"/>
    <n v="0"/>
    <n v="0"/>
    <n v="1698046"/>
    <n v="0"/>
    <n v="0"/>
    <n v="0"/>
    <n v="30000"/>
    <n v="0"/>
    <n v="0"/>
    <n v="1668046"/>
    <n v="0"/>
    <n v="0"/>
    <n v="30000"/>
    <n v="0"/>
    <n v="0"/>
    <n v="30000"/>
    <n v="0"/>
    <x v="1"/>
    <m/>
    <m/>
    <x v="9"/>
  </r>
  <r>
    <n v="8157633"/>
    <s v="000008157633"/>
    <n v="71715421"/>
    <s v="JHON JAWER LONDOÑO PUERTA"/>
    <n v="9579493"/>
    <x v="87"/>
    <x v="2"/>
    <s v="FIDEICOMISOS PATRIMONIOS AUTONOMOS FIDUCIARIA LA PREVISORA S.A"/>
    <s v="REGIMEN ESPECIAL"/>
    <n v="673121"/>
    <d v="2021-11-13T02:13:49"/>
    <d v="2021-12-09T00:00:00"/>
    <s v="CONTESTADA"/>
    <n v="628983"/>
    <n v="0"/>
    <n v="628983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628983"/>
    <n v="0"/>
    <n v="0"/>
    <n v="628983"/>
    <n v="0"/>
    <n v="0"/>
    <n v="0"/>
    <n v="0"/>
    <n v="0"/>
    <n v="0"/>
    <n v="0"/>
    <n v="0"/>
    <n v="0"/>
    <n v="0"/>
    <n v="0"/>
    <x v="2"/>
    <m/>
    <m/>
    <x v="5"/>
  </r>
  <r>
    <n v="9185159"/>
    <s v="000009185159"/>
    <n v="71715421"/>
    <s v="JHON JAWER LONDOÑO PUERTA"/>
    <n v="15059451"/>
    <x v="88"/>
    <x v="1"/>
    <s v="FIDEICOMISO FONDO NACIONAL DE SALUD"/>
    <s v="REGIMEN ESPECIAL"/>
    <n v="683591"/>
    <d v="2024-08-27T08:24:59"/>
    <d v="2024-09-24T00:00:00"/>
    <s v="CONTESTADA"/>
    <n v="628887"/>
    <n v="0"/>
    <n v="0"/>
    <n v="0"/>
    <n v="628887"/>
    <s v="EVENTO 200"/>
    <x v="1"/>
    <n v="458087"/>
    <n v="-1708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628887"/>
    <n v="0"/>
    <n v="0"/>
    <n v="0"/>
    <n v="170800"/>
    <n v="0"/>
    <n v="0"/>
    <n v="458087"/>
    <n v="0"/>
    <n v="0"/>
    <n v="170800"/>
    <n v="170800"/>
    <n v="0"/>
    <n v="0"/>
    <n v="0"/>
    <x v="5"/>
    <s v="GL-02648-24"/>
    <m/>
    <x v="2"/>
  </r>
  <r>
    <n v="9076990"/>
    <s v="000009076990"/>
    <n v="71715421"/>
    <s v="JHON JAWER LONDOÑO PUERTA"/>
    <n v="14589250"/>
    <x v="89"/>
    <x v="0"/>
    <s v="FIDEICOMISO FONDO NACIONAL DE SALUD"/>
    <s v="REGIMEN ESPECIAL"/>
    <n v="682732"/>
    <d v="2024-05-30T12:39:36"/>
    <d v="2024-06-20T00:00:00"/>
    <s v="ACEPTADA"/>
    <n v="628887"/>
    <n v="0"/>
    <n v="628887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628887"/>
    <n v="0"/>
    <n v="0"/>
    <n v="628887"/>
    <n v="0"/>
    <n v="0"/>
    <n v="0"/>
    <n v="0"/>
    <n v="0"/>
    <n v="0"/>
    <n v="0"/>
    <n v="0"/>
    <n v="0"/>
    <n v="0"/>
    <n v="0"/>
    <x v="2"/>
    <m/>
    <m/>
    <x v="4"/>
  </r>
  <r>
    <n v="8231477"/>
    <s v="000008231477"/>
    <n v="72169601"/>
    <s v="ALEXANDER  CALLEJAS MORENO"/>
    <n v="10308901"/>
    <x v="90"/>
    <x v="2"/>
    <s v="FIDEICOMISOS PATRIMONIOS AUTONOMOS FIDUCIARIA LA PREVISORA S.A"/>
    <s v="REGIMEN ESPECIAL"/>
    <n v="674439"/>
    <d v="2022-04-19T17:31:08"/>
    <d v="2022-05-10T00:00:00"/>
    <s v="CONTESTADA"/>
    <n v="10176200"/>
    <n v="0"/>
    <n v="8416"/>
    <n v="10167784"/>
    <n v="0"/>
    <s v="EVENTO 200"/>
    <x v="1"/>
    <n v="-945600"/>
    <n v="-945600"/>
    <n v="0"/>
    <n v="0"/>
    <n v="0"/>
    <n v="0"/>
    <n v="9694984"/>
    <n v="0"/>
    <n v="0"/>
    <n v="0"/>
    <n v="472800"/>
    <n v="0"/>
    <n v="0"/>
    <n v="0"/>
    <n v="0"/>
    <n v="0"/>
    <n v="0"/>
    <n v="0"/>
    <n v="0"/>
    <n v="10167784"/>
    <n v="0"/>
    <s v="FACTURA AUDITADA - GLOSA PARCIAL"/>
    <n v="0"/>
    <n v="0"/>
    <n v="10176200"/>
    <n v="0"/>
    <n v="0"/>
    <n v="0"/>
    <n v="481216"/>
    <n v="0"/>
    <n v="0"/>
    <n v="9222184"/>
    <n v="0"/>
    <n v="0"/>
    <n v="481216"/>
    <n v="0"/>
    <n v="472800"/>
    <n v="8416"/>
    <n v="0"/>
    <x v="5"/>
    <m/>
    <m/>
    <x v="9"/>
  </r>
  <r>
    <n v="8828968"/>
    <s v="000008828968"/>
    <n v="72173521"/>
    <s v="AMILCAR JOSE HORTA BARROSO"/>
    <n v="13378297"/>
    <x v="91"/>
    <x v="0"/>
    <s v="FIDEICOMISO FONDO NACIONAL DE SALUD"/>
    <s v="REGIMEN ESPECIAL"/>
    <n v="680961"/>
    <d v="2023-11-01T16:34:08"/>
    <d v="2023-11-14T00:00:00"/>
    <s v="CONTESTADA"/>
    <n v="6368441"/>
    <n v="0"/>
    <n v="0"/>
    <n v="0"/>
    <n v="6368441"/>
    <s v="EVENTO 059"/>
    <x v="0"/>
    <n v="0"/>
    <n v="-636844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6368441"/>
    <n v="0"/>
    <n v="0"/>
    <n v="6368441"/>
    <n v="0"/>
    <n v="0"/>
    <n v="0"/>
    <n v="0"/>
    <n v="0"/>
    <n v="0"/>
    <n v="0"/>
    <n v="0"/>
    <n v="0"/>
    <n v="0"/>
    <n v="0"/>
    <x v="2"/>
    <s v="GL-00112-24"/>
    <m/>
    <x v="2"/>
  </r>
  <r>
    <n v="8125855"/>
    <s v="000008125855"/>
    <n v="74281019"/>
    <s v="OLIVER CORREDOR BOHORQUEZ "/>
    <n v="9172373"/>
    <x v="92"/>
    <x v="2"/>
    <s v="FIDEICOMISOS PATRIMONIOS AUTONOMOS FIDUCIARIA LA PREVISORA S.A"/>
    <s v="REGIMEN ESPECIAL"/>
    <n v="672334"/>
    <d v="2021-08-25T05:08:32"/>
    <d v="2021-09-17T00:00:00"/>
    <s v="CONTESTADA"/>
    <n v="257482"/>
    <n v="0"/>
    <n v="257482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57482"/>
    <n v="0"/>
    <n v="0"/>
    <n v="257482"/>
    <n v="0"/>
    <n v="0"/>
    <n v="0"/>
    <n v="0"/>
    <n v="0"/>
    <n v="0"/>
    <n v="0"/>
    <n v="0"/>
    <n v="0"/>
    <n v="0"/>
    <n v="0"/>
    <x v="2"/>
    <m/>
    <m/>
    <x v="5"/>
  </r>
  <r>
    <n v="9190245"/>
    <s v="000009190245"/>
    <n v="74281019"/>
    <s v="OLIVER CORREDOR BOHORQUEZ "/>
    <n v="15081579"/>
    <x v="93"/>
    <x v="1"/>
    <s v="FIDEICOMISO FONDO NACIONAL DE SALUD"/>
    <s v="REGIMEN ESPECIAL"/>
    <n v="683762"/>
    <d v="2024-08-30T08:42:33"/>
    <d v="2024-09-24T20:21:00"/>
    <s v="CONTESTADA"/>
    <n v="257482"/>
    <n v="0"/>
    <n v="0"/>
    <n v="0"/>
    <n v="257482"/>
    <s v="EVENTO 200"/>
    <x v="1"/>
    <n v="0"/>
    <n v="-25748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57482"/>
    <n v="0"/>
    <n v="0"/>
    <n v="257482"/>
    <n v="0"/>
    <n v="0"/>
    <n v="0"/>
    <n v="0"/>
    <n v="0"/>
    <n v="0"/>
    <n v="0"/>
    <n v="0"/>
    <n v="0"/>
    <n v="0"/>
    <n v="0"/>
    <x v="2"/>
    <s v="GL-02645-24"/>
    <m/>
    <x v="2"/>
  </r>
  <r>
    <n v="9076756"/>
    <s v="000009076756"/>
    <n v="74281019"/>
    <s v="OLIVER CORREDOR BOHORQUEZ "/>
    <n v="14588806"/>
    <x v="94"/>
    <x v="0"/>
    <s v="FIDEICOMISO FONDO NACIONAL DE SALUD"/>
    <s v="REGIMEN ESPECIAL"/>
    <n v="682732"/>
    <d v="2024-05-30T11:45:31"/>
    <d v="2024-06-20T00:00:00"/>
    <s v="ACEPTADA"/>
    <n v="257482"/>
    <n v="0"/>
    <n v="257482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57482"/>
    <n v="0"/>
    <n v="0"/>
    <n v="257482"/>
    <n v="0"/>
    <n v="0"/>
    <n v="0"/>
    <n v="0"/>
    <n v="0"/>
    <n v="0"/>
    <n v="0"/>
    <n v="0"/>
    <n v="0"/>
    <n v="0"/>
    <n v="0"/>
    <x v="2"/>
    <m/>
    <m/>
    <x v="4"/>
  </r>
  <r>
    <n v="8829005"/>
    <s v="000008829005"/>
    <n v="79059583"/>
    <s v="HUMBERTO  RODRIGUEZ JIMENEZ"/>
    <n v="13369566"/>
    <x v="95"/>
    <x v="0"/>
    <s v="FIDEICOMISO FONDO NACIONAL DE SALUD"/>
    <s v="REGIMEN ESPECIAL"/>
    <n v="680961"/>
    <d v="2023-11-01T17:56:37"/>
    <d v="2023-11-14T00:00:00"/>
    <s v="CONTESTADA"/>
    <n v="1939078"/>
    <n v="0"/>
    <n v="0"/>
    <n v="0"/>
    <n v="1939078"/>
    <s v="EVENTO 059"/>
    <x v="0"/>
    <n v="0"/>
    <n v="-193907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1939078"/>
    <n v="0"/>
    <n v="0"/>
    <n v="1939078"/>
    <n v="0"/>
    <n v="0"/>
    <n v="0"/>
    <n v="0"/>
    <n v="0"/>
    <n v="0"/>
    <n v="0"/>
    <n v="0"/>
    <n v="0"/>
    <n v="0"/>
    <n v="0"/>
    <x v="2"/>
    <s v="GL-00161-24"/>
    <m/>
    <x v="2"/>
  </r>
  <r>
    <n v="8227437"/>
    <s v="000008227437"/>
    <n v="79221538"/>
    <s v="PEDRO ANTONIO GAMEZ DIAZ"/>
    <n v="10298527"/>
    <x v="96"/>
    <x v="2"/>
    <s v="FIDEICOMISOS PATRIMONIOS AUTONOMOS FIDUCIARIA LA PREVISORA S.A"/>
    <s v="REGIMEN ESPECIAL"/>
    <n v="674439"/>
    <d v="2022-04-12T18:25:14"/>
    <d v="2022-05-10T00:00:00"/>
    <s v="CONTESTADA"/>
    <n v="10567246"/>
    <n v="0"/>
    <n v="47736"/>
    <n v="10519510"/>
    <n v="0"/>
    <s v="EVENTO 200"/>
    <x v="1"/>
    <n v="-504000"/>
    <n v="-504000"/>
    <n v="0"/>
    <n v="0"/>
    <n v="0"/>
    <n v="0"/>
    <n v="10267510"/>
    <n v="0"/>
    <n v="0"/>
    <n v="0"/>
    <n v="252000"/>
    <n v="0"/>
    <n v="0"/>
    <n v="0"/>
    <n v="0"/>
    <n v="0"/>
    <n v="0"/>
    <n v="0"/>
    <n v="0"/>
    <n v="10519510"/>
    <n v="0"/>
    <s v="FACTURA AUDITADA - GLOSA PARCIAL"/>
    <n v="0"/>
    <n v="0"/>
    <n v="10567246"/>
    <n v="0"/>
    <n v="0"/>
    <n v="0"/>
    <n v="299736"/>
    <n v="0"/>
    <n v="0"/>
    <n v="10015510"/>
    <n v="0"/>
    <n v="0"/>
    <n v="299736"/>
    <n v="0"/>
    <n v="252000"/>
    <n v="47736"/>
    <n v="0"/>
    <x v="5"/>
    <m/>
    <m/>
    <x v="14"/>
  </r>
  <r>
    <n v="8883756"/>
    <s v="000008883756"/>
    <n v="79251144"/>
    <s v="GUSTAVO  CARDENAS CHACON"/>
    <n v="13595888"/>
    <x v="97"/>
    <x v="0"/>
    <s v="FIDEICOMISO FONDO NACIONAL DE SALUD"/>
    <s v="REGIMEN ESPECIAL"/>
    <n v="681358"/>
    <d v="2023-12-19T13:44:39"/>
    <d v="2024-01-10T00:00:00"/>
    <s v="RADICADA ENTIDAD"/>
    <n v="8981492"/>
    <n v="0"/>
    <n v="0"/>
    <n v="0"/>
    <n v="8981492"/>
    <s v="EVENTO 059"/>
    <x v="0"/>
    <n v="898149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PAGO TOTAL"/>
    <n v="0"/>
    <n v="0"/>
    <n v="8981492"/>
    <n v="0"/>
    <n v="0"/>
    <n v="0"/>
    <n v="0"/>
    <n v="0"/>
    <n v="0"/>
    <n v="8981492"/>
    <n v="0"/>
    <n v="0"/>
    <n v="0"/>
    <n v="0"/>
    <n v="0"/>
    <n v="0"/>
    <n v="0"/>
    <x v="0"/>
    <m/>
    <m/>
    <x v="3"/>
  </r>
  <r>
    <n v="8313988"/>
    <s v="000008313988"/>
    <n v="79462522"/>
    <s v="JAIME ALFONSO GAITAN BELLO"/>
    <n v="10848870"/>
    <x v="98"/>
    <x v="1"/>
    <s v="FIDEICOMISO FONDO NACIONAL DE SALUD"/>
    <s v="REGIMEN ESPECIAL"/>
    <n v="675410"/>
    <d v="2022-07-22T19:20:29"/>
    <d v="2022-09-08T00:00:00"/>
    <s v="ACEPTADA"/>
    <n v="146391"/>
    <n v="0"/>
    <n v="146391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146391"/>
    <n v="0"/>
    <n v="0"/>
    <n v="146391"/>
    <n v="0"/>
    <n v="0"/>
    <n v="0"/>
    <n v="0"/>
    <n v="0"/>
    <n v="0"/>
    <n v="0"/>
    <n v="0"/>
    <n v="0"/>
    <n v="0"/>
    <n v="0"/>
    <x v="2"/>
    <m/>
    <m/>
    <x v="6"/>
  </r>
  <r>
    <n v="8437169"/>
    <s v="000008437169"/>
    <n v="79462522"/>
    <s v="JAIME ALFONSO GAITAN BELLO"/>
    <n v="11461915"/>
    <x v="99"/>
    <x v="1"/>
    <s v="FIDEICOMISO FONDO NACIONAL DE SALUD"/>
    <s v="REGIMEN ESPECIAL"/>
    <n v="676785"/>
    <d v="2022-11-17T18:20:37"/>
    <d v="2022-12-07T00:00:00"/>
    <s v="RADICADA ENTIDAD"/>
    <n v="146391"/>
    <n v="0"/>
    <n v="0"/>
    <n v="146391"/>
    <n v="0"/>
    <s v="EVENTO 200"/>
    <x v="1"/>
    <n v="0"/>
    <n v="0"/>
    <n v="0"/>
    <n v="0"/>
    <n v="0"/>
    <n v="0"/>
    <n v="0"/>
    <n v="0"/>
    <n v="0"/>
    <n v="0"/>
    <n v="0"/>
    <n v="146391"/>
    <n v="0"/>
    <n v="0"/>
    <n v="0"/>
    <n v="0"/>
    <n v="0"/>
    <n v="0"/>
    <n v="0"/>
    <n v="146391"/>
    <n v="0"/>
    <s v="FACTURA AUDITADA - CON PAGO TOTAL"/>
    <n v="0"/>
    <n v="0"/>
    <n v="146391"/>
    <n v="0"/>
    <n v="0"/>
    <n v="0"/>
    <n v="0"/>
    <n v="0"/>
    <n v="0"/>
    <n v="146391"/>
    <n v="0"/>
    <n v="0"/>
    <n v="0"/>
    <n v="0"/>
    <n v="0"/>
    <n v="0"/>
    <n v="0"/>
    <x v="7"/>
    <m/>
    <m/>
    <x v="10"/>
  </r>
  <r>
    <n v="8773207"/>
    <s v="000008773207"/>
    <n v="79509593"/>
    <s v="LUIS GERMAN RODRIGUEZ RIAY"/>
    <n v="13128975"/>
    <x v="100"/>
    <x v="0"/>
    <s v="FIDEICOMISO FONDO NACIONAL DE SALUD"/>
    <s v="REGIMEN ESPECIAL"/>
    <n v="680664"/>
    <d v="2023-09-19T15:14:10"/>
    <d v="2023-10-13T00:00:00"/>
    <s v="ACEPTADA"/>
    <n v="1008000"/>
    <n v="1008000"/>
    <n v="1008000"/>
    <n v="0"/>
    <n v="1008000"/>
    <s v="EVENTO 059 Y 200"/>
    <x v="0"/>
    <n v="0"/>
    <n v="-10080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GLOSA TOTAL"/>
    <n v="0"/>
    <n v="0"/>
    <n v="1008000"/>
    <n v="0"/>
    <n v="0"/>
    <n v="0"/>
    <n v="1008000"/>
    <n v="0"/>
    <n v="0"/>
    <n v="0"/>
    <n v="0"/>
    <n v="0"/>
    <n v="1008000"/>
    <n v="1008000"/>
    <n v="0"/>
    <n v="0"/>
    <n v="0"/>
    <x v="1"/>
    <s v="GL-02046-24"/>
    <m/>
    <x v="2"/>
  </r>
  <r>
    <n v="8877442"/>
    <s v="000008877442"/>
    <n v="79513893"/>
    <s v="ADAN  CARDENAS CARDENAS"/>
    <n v="13582582"/>
    <x v="101"/>
    <x v="0"/>
    <s v="FIDEICOMISO FONDO NACIONAL DE SALUD"/>
    <s v="REGIMEN ESPECIAL"/>
    <n v="681358"/>
    <d v="2023-12-14T11:35:47"/>
    <d v="2024-01-10T00:00:00"/>
    <s v="RADICADA ENTIDAD"/>
    <n v="69979"/>
    <n v="0"/>
    <n v="0"/>
    <n v="0"/>
    <n v="69979"/>
    <s v="EVENTO 059"/>
    <x v="0"/>
    <n v="69979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PAGO TOTAL"/>
    <n v="0"/>
    <n v="0"/>
    <n v="69979"/>
    <n v="0"/>
    <n v="0"/>
    <n v="0"/>
    <n v="0"/>
    <n v="0"/>
    <n v="0"/>
    <n v="69979"/>
    <n v="0"/>
    <n v="0"/>
    <n v="0"/>
    <n v="0"/>
    <n v="0"/>
    <n v="0"/>
    <n v="0"/>
    <x v="0"/>
    <m/>
    <m/>
    <x v="3"/>
  </r>
  <r>
    <n v="8877331"/>
    <s v="000008877331"/>
    <n v="79531813"/>
    <s v="CAMILO ALEXANDER HIGUERA RODRIGUEZ"/>
    <n v="13548508"/>
    <x v="102"/>
    <x v="0"/>
    <s v="FIDEICOMISO FONDO NACIONAL DE SALUD"/>
    <s v="REGIMEN ESPECIAL"/>
    <n v="681358"/>
    <d v="2023-12-14T11:00:56"/>
    <d v="2024-01-10T00:00:00"/>
    <s v="RADICADA ENTIDAD"/>
    <n v="358568"/>
    <n v="0"/>
    <n v="0"/>
    <n v="0"/>
    <n v="358568"/>
    <s v="EVENTO 059"/>
    <x v="0"/>
    <n v="35856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PAGO TOTAL"/>
    <n v="0"/>
    <n v="0"/>
    <n v="358568"/>
    <n v="0"/>
    <n v="0"/>
    <n v="0"/>
    <n v="0"/>
    <n v="0"/>
    <n v="0"/>
    <n v="358568"/>
    <n v="0"/>
    <n v="0"/>
    <n v="0"/>
    <n v="0"/>
    <n v="0"/>
    <n v="0"/>
    <n v="0"/>
    <x v="0"/>
    <m/>
    <m/>
    <x v="3"/>
  </r>
  <r>
    <n v="8779557"/>
    <s v="000008779557"/>
    <n v="79561119"/>
    <s v="JAIRO ENRIQUE ARDILA RODRIGUEZ"/>
    <n v="13156336"/>
    <x v="103"/>
    <x v="0"/>
    <s v="FIDEICOMISO FONDO NACIONAL DE SALUD"/>
    <s v="REGIMEN ESPECIAL"/>
    <n v="680664"/>
    <d v="2023-09-23T18:27:35"/>
    <d v="2023-10-13T00:00:00"/>
    <s v="ACEPTADA"/>
    <n v="3478043"/>
    <n v="3478043"/>
    <n v="3478043"/>
    <n v="0"/>
    <n v="3478043"/>
    <s v="EVENTO 059 Y 200"/>
    <x v="0"/>
    <n v="3267843"/>
    <n v="-2102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GLOSA PARCIAL"/>
    <n v="0"/>
    <n v="0"/>
    <n v="3478043"/>
    <n v="0"/>
    <n v="0"/>
    <n v="0"/>
    <n v="210200"/>
    <n v="0"/>
    <n v="0"/>
    <n v="3267843"/>
    <n v="0"/>
    <n v="0"/>
    <n v="210200"/>
    <n v="210200"/>
    <n v="0"/>
    <n v="0"/>
    <n v="0"/>
    <x v="1"/>
    <s v="GL-02046-24"/>
    <m/>
    <x v="2"/>
  </r>
  <r>
    <n v="8799715"/>
    <s v="000008799715"/>
    <n v="79561119"/>
    <s v="JAIRO ENRIQUE ARDILA RODRIGUEZ"/>
    <n v="13036758"/>
    <x v="104"/>
    <x v="0"/>
    <s v="FIDEICOMISO FONDO NACIONAL DE SALUD"/>
    <s v="REGIMEN ESPECIAL"/>
    <n v="680739"/>
    <d v="2023-10-09T17:20:05"/>
    <d v="2023-11-15T00:00:00"/>
    <s v="RADICADA ENTIDAD"/>
    <n v="10023573"/>
    <n v="0"/>
    <n v="0"/>
    <n v="10023573"/>
    <n v="0"/>
    <s v="EVENTO 059"/>
    <x v="0"/>
    <n v="0"/>
    <n v="0"/>
    <n v="0"/>
    <n v="0"/>
    <n v="0"/>
    <n v="0"/>
    <n v="0"/>
    <n v="0"/>
    <n v="0"/>
    <n v="0"/>
    <n v="0"/>
    <n v="0"/>
    <n v="0"/>
    <n v="0"/>
    <n v="10023573"/>
    <n v="0"/>
    <n v="0"/>
    <n v="0"/>
    <n v="0"/>
    <n v="10023573"/>
    <n v="0"/>
    <s v="FACTURA AUDITADA - CON PAGO TOTAL"/>
    <n v="0"/>
    <n v="0"/>
    <n v="10023573"/>
    <n v="0"/>
    <n v="0"/>
    <n v="0"/>
    <n v="0"/>
    <n v="0"/>
    <n v="0"/>
    <n v="10023573"/>
    <n v="0"/>
    <n v="0"/>
    <n v="0"/>
    <n v="0"/>
    <n v="0"/>
    <n v="0"/>
    <n v="0"/>
    <x v="0"/>
    <m/>
    <m/>
    <x v="0"/>
  </r>
  <r>
    <n v="8828973"/>
    <s v="000008828973"/>
    <n v="79582903"/>
    <s v="DANIEL SANTOS OSPINA RENGIFO"/>
    <n v="13378310"/>
    <x v="105"/>
    <x v="0"/>
    <s v="FIDEICOMISO FONDO NACIONAL DE SALUD"/>
    <s v="REGIMEN ESPECIAL"/>
    <n v="680961"/>
    <d v="2023-11-01T16:36:02"/>
    <d v="2023-11-14T00:00:00"/>
    <s v="CONTESTADA"/>
    <n v="8245867"/>
    <n v="0"/>
    <n v="0"/>
    <n v="0"/>
    <n v="8245867"/>
    <s v="EVENTO 059"/>
    <x v="0"/>
    <n v="0"/>
    <n v="-8245867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8245867"/>
    <n v="0"/>
    <n v="0"/>
    <n v="8245867"/>
    <n v="0"/>
    <n v="0"/>
    <n v="0"/>
    <n v="0"/>
    <n v="0"/>
    <n v="0"/>
    <n v="0"/>
    <n v="0"/>
    <n v="0"/>
    <n v="0"/>
    <n v="0"/>
    <x v="2"/>
    <s v="GL-00112-24"/>
    <m/>
    <x v="2"/>
  </r>
  <r>
    <n v="8125491"/>
    <s v="000008125491"/>
    <n v="79584405"/>
    <s v="JAVIER  RODRIGUEZ RODRIGUEZ"/>
    <n v="9146669"/>
    <x v="106"/>
    <x v="2"/>
    <s v="FIDEICOMISOS PATRIMONIOS AUTONOMOS FIDUCIARIA LA PREVISORA S.A"/>
    <s v="REGIMEN ESPECIAL"/>
    <n v="672334"/>
    <d v="2021-08-24T10:20:37"/>
    <d v="2021-09-17T00:00:00"/>
    <s v="CONTESTADA"/>
    <n v="2114683"/>
    <n v="0"/>
    <n v="2114683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114683"/>
    <n v="0"/>
    <n v="0"/>
    <n v="2114683"/>
    <n v="0"/>
    <n v="0"/>
    <n v="0"/>
    <n v="0"/>
    <n v="0"/>
    <n v="0"/>
    <n v="0"/>
    <n v="0"/>
    <n v="0"/>
    <n v="0"/>
    <n v="0"/>
    <x v="2"/>
    <m/>
    <m/>
    <x v="5"/>
  </r>
  <r>
    <n v="9186871"/>
    <s v="000009186871"/>
    <n v="79584405"/>
    <s v="JAVIER  RODRIGUEZ RODRIGUEZ"/>
    <n v="15062133"/>
    <x v="107"/>
    <x v="1"/>
    <s v="FIDEICOMISO FONDO NACIONAL DE SALUD"/>
    <s v="REGIMEN ESPECIAL"/>
    <n v="683591"/>
    <d v="2024-08-28T10:58:41"/>
    <d v="2024-09-24T00:00:00"/>
    <s v="CONTESTADA"/>
    <n v="2223983"/>
    <n v="0"/>
    <n v="0"/>
    <n v="0"/>
    <n v="2223983"/>
    <s v="EVENTO 200"/>
    <x v="2"/>
    <n v="1354512"/>
    <n v="-86947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223983"/>
    <n v="0"/>
    <n v="0"/>
    <n v="0"/>
    <n v="869471"/>
    <n v="0"/>
    <n v="0"/>
    <n v="1354512"/>
    <n v="0"/>
    <n v="0"/>
    <n v="869471"/>
    <n v="869471"/>
    <n v="0"/>
    <n v="0"/>
    <n v="0"/>
    <x v="5"/>
    <s v="GL-02668-24"/>
    <m/>
    <x v="15"/>
  </r>
  <r>
    <n v="9075668"/>
    <s v="000009075668"/>
    <n v="79584405"/>
    <s v="JAVIER  RODRIGUEZ RODRIGUEZ"/>
    <n v="14585260"/>
    <x v="108"/>
    <x v="0"/>
    <s v="FIDEICOMISO FONDO NACIONAL DE SALUD"/>
    <s v="REGIMEN ESPECIAL"/>
    <n v="682732"/>
    <d v="2024-05-29T23:29:38"/>
    <d v="2024-06-20T00:00:00"/>
    <s v="ACEPTADA"/>
    <n v="2223983"/>
    <n v="0"/>
    <n v="2223983"/>
    <n v="0"/>
    <n v="0"/>
    <s v="EVENTO 200"/>
    <x v="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223983"/>
    <n v="0"/>
    <n v="0"/>
    <n v="2223983"/>
    <n v="0"/>
    <n v="0"/>
    <n v="0"/>
    <n v="0"/>
    <n v="0"/>
    <n v="0"/>
    <n v="0"/>
    <n v="0"/>
    <n v="0"/>
    <n v="0"/>
    <n v="0"/>
    <x v="2"/>
    <m/>
    <m/>
    <x v="16"/>
  </r>
  <r>
    <n v="8121877"/>
    <s v="000008121877"/>
    <n v="79658985"/>
    <s v="LEONARDO  RUEDA HIGUERA"/>
    <n v="9126368"/>
    <x v="109"/>
    <x v="2"/>
    <s v="FIDEICOMISOS PATRIMONIOS AUTONOMOS FIDUCIARIA LA PREVISORA S.A"/>
    <s v="REGIMEN ESPECIAL"/>
    <n v="672334"/>
    <d v="2021-08-16T06:13:47"/>
    <d v="2021-09-17T00:00:00"/>
    <s v="CONTESTADA"/>
    <n v="123496"/>
    <n v="0"/>
    <n v="123496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23496"/>
    <n v="0"/>
    <n v="0"/>
    <n v="123496"/>
    <n v="0"/>
    <n v="0"/>
    <n v="0"/>
    <n v="0"/>
    <n v="0"/>
    <n v="0"/>
    <n v="0"/>
    <n v="0"/>
    <n v="0"/>
    <n v="0"/>
    <n v="0"/>
    <x v="2"/>
    <m/>
    <m/>
    <x v="5"/>
  </r>
  <r>
    <n v="8181030"/>
    <s v="000008181030"/>
    <n v="79658985"/>
    <s v="LEONARDO  RUEDA HIGUERA"/>
    <n v="9813027"/>
    <x v="110"/>
    <x v="2"/>
    <s v="FIDEICOMISOS PATRIMONIOS AUTONOMOS FIDUCIARIA LA PREVISORA S.A"/>
    <s v="REGIMEN ESPECIAL"/>
    <n v="673685"/>
    <d v="2022-01-09T19:30:12"/>
    <d v="2022-02-08T00:00:00"/>
    <s v="CONTESTADA"/>
    <n v="3866640"/>
    <n v="0"/>
    <n v="3866640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3866640"/>
    <n v="0"/>
    <n v="0"/>
    <n v="3866640"/>
    <n v="0"/>
    <n v="0"/>
    <n v="0"/>
    <n v="0"/>
    <n v="0"/>
    <n v="0"/>
    <n v="0"/>
    <n v="0"/>
    <n v="0"/>
    <n v="0"/>
    <n v="0"/>
    <x v="2"/>
    <m/>
    <m/>
    <x v="5"/>
  </r>
  <r>
    <n v="9187322"/>
    <s v="000009187322"/>
    <n v="79658985"/>
    <s v="LEONARDO  RUEDA HIGUERA"/>
    <n v="15069960"/>
    <x v="111"/>
    <x v="1"/>
    <s v="FIDEICOMISO FONDO NACIONAL DE SALUD"/>
    <s v="REGIMEN ESPECIAL"/>
    <n v="683591"/>
    <d v="2024-08-28T14:24:38"/>
    <d v="2024-09-24T00:00:00"/>
    <s v="CONTESTADA"/>
    <n v="3471300"/>
    <n v="0"/>
    <n v="0"/>
    <n v="0"/>
    <n v="3471300"/>
    <s v="EVENTO 200"/>
    <x v="1"/>
    <n v="0"/>
    <n v="-34713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3471300"/>
    <n v="0"/>
    <n v="0"/>
    <n v="0"/>
    <n v="3471300"/>
    <n v="0"/>
    <n v="0"/>
    <n v="0"/>
    <n v="0"/>
    <n v="0"/>
    <n v="3471300"/>
    <n v="3471300"/>
    <n v="0"/>
    <n v="0"/>
    <n v="0"/>
    <x v="5"/>
    <s v="GL-02668-24"/>
    <m/>
    <x v="2"/>
  </r>
  <r>
    <n v="9190139"/>
    <s v="000009190139"/>
    <n v="79658985"/>
    <s v="LEONARDO  RUEDA HIGUERA"/>
    <n v="15081289"/>
    <x v="112"/>
    <x v="1"/>
    <s v="FIDEICOMISO FONDO NACIONAL DE SALUD"/>
    <s v="REGIMEN ESPECIAL"/>
    <n v="683762"/>
    <d v="2024-08-30T08:09:58"/>
    <d v="2024-09-24T20:21:00"/>
    <s v="RADICADA ENTIDAD"/>
    <n v="123496"/>
    <n v="0"/>
    <n v="0"/>
    <n v="0"/>
    <n v="123496"/>
    <s v="EVENTO 200"/>
    <x v="1"/>
    <n v="123496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23496"/>
    <n v="0"/>
    <n v="0"/>
    <n v="0"/>
    <n v="0"/>
    <n v="0"/>
    <n v="0"/>
    <n v="123496"/>
    <n v="0"/>
    <n v="0"/>
    <n v="0"/>
    <n v="0"/>
    <n v="0"/>
    <n v="0"/>
    <n v="0"/>
    <x v="0"/>
    <m/>
    <m/>
    <x v="3"/>
  </r>
  <r>
    <n v="9075652"/>
    <s v="000009075652"/>
    <n v="79658985"/>
    <s v="LEONARDO  RUEDA HIGUERA"/>
    <n v="14584945"/>
    <x v="113"/>
    <x v="0"/>
    <s v="FIDEICOMISO FONDO NACIONAL DE SALUD"/>
    <s v="REGIMEN ESPECIAL"/>
    <n v="682732"/>
    <d v="2024-05-29T22:24:03"/>
    <d v="2024-06-20T00:00:00"/>
    <s v="ACEPTADA"/>
    <n v="3471300"/>
    <n v="0"/>
    <n v="3471300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3471300"/>
    <n v="0"/>
    <n v="0"/>
    <n v="3471300"/>
    <n v="0"/>
    <n v="0"/>
    <n v="0"/>
    <n v="0"/>
    <n v="0"/>
    <n v="0"/>
    <n v="0"/>
    <n v="0"/>
    <n v="0"/>
    <n v="0"/>
    <n v="0"/>
    <x v="2"/>
    <m/>
    <m/>
    <x v="4"/>
  </r>
  <r>
    <n v="9076525"/>
    <s v="000009076525"/>
    <n v="79658985"/>
    <s v="LEONARDO  RUEDA HIGUERA"/>
    <n v="14588169"/>
    <x v="114"/>
    <x v="0"/>
    <s v="FIDEICOMISO FONDO NACIONAL DE SALUD"/>
    <s v="REGIMEN ESPECIAL"/>
    <n v="682732"/>
    <d v="2024-05-30T10:47:56"/>
    <d v="2024-06-20T00:00:00"/>
    <s v="ACEPTADA"/>
    <n v="123496"/>
    <n v="0"/>
    <n v="123496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23496"/>
    <n v="0"/>
    <n v="0"/>
    <n v="123496"/>
    <n v="0"/>
    <n v="0"/>
    <n v="0"/>
    <n v="0"/>
    <n v="0"/>
    <n v="0"/>
    <n v="0"/>
    <n v="0"/>
    <n v="0"/>
    <n v="0"/>
    <n v="0"/>
    <x v="2"/>
    <m/>
    <m/>
    <x v="4"/>
  </r>
  <r>
    <n v="8330635"/>
    <s v="000008330635"/>
    <n v="79659038"/>
    <s v="MIGUEL GIOVANNI ANGEL ARIAS"/>
    <n v="10941834"/>
    <x v="115"/>
    <x v="1"/>
    <s v="FIDEICOMISO FONDO NACIONAL DE SALUD"/>
    <s v="REGIMEN ESPECIAL"/>
    <n v="675734"/>
    <d v="2022-08-10T07:47:38"/>
    <d v="2022-11-17T00:00:00"/>
    <s v="RADICADA ENTIDAD"/>
    <n v="47200"/>
    <n v="0"/>
    <n v="47200"/>
    <n v="0"/>
    <n v="0"/>
    <s v="EVENTO 200"/>
    <x v="1"/>
    <n v="47200"/>
    <n v="472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PAGO TOTAL"/>
    <n v="0"/>
    <n v="0"/>
    <n v="47200"/>
    <n v="0"/>
    <n v="0"/>
    <n v="0"/>
    <n v="0"/>
    <n v="0"/>
    <n v="0"/>
    <n v="47200"/>
    <n v="0"/>
    <n v="0"/>
    <n v="0"/>
    <n v="0"/>
    <n v="0"/>
    <n v="0"/>
    <n v="0"/>
    <x v="7"/>
    <m/>
    <m/>
    <x v="11"/>
  </r>
  <r>
    <n v="9189110"/>
    <s v="000009189110"/>
    <n v="79659038"/>
    <s v="MIGUEL GIOVANNI ANGEL ARIAS"/>
    <n v="15077552"/>
    <x v="116"/>
    <x v="1"/>
    <s v="FIDEICOMISO FONDO NACIONAL DE SALUD"/>
    <s v="REGIMEN ESPECIAL"/>
    <n v="683591"/>
    <d v="2024-08-29T14:18:16"/>
    <d v="2024-09-24T00:00:00"/>
    <s v="RADICADA ENTIDAD"/>
    <n v="47200"/>
    <n v="0"/>
    <n v="0"/>
    <n v="0"/>
    <n v="47200"/>
    <s v="EVENTO 200"/>
    <x v="1"/>
    <n v="472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47200"/>
    <n v="0"/>
    <n v="0"/>
    <n v="0"/>
    <n v="0"/>
    <n v="0"/>
    <n v="0"/>
    <n v="47200"/>
    <n v="0"/>
    <n v="0"/>
    <n v="0"/>
    <n v="0"/>
    <n v="0"/>
    <n v="0"/>
    <n v="0"/>
    <x v="0"/>
    <m/>
    <m/>
    <x v="3"/>
  </r>
  <r>
    <n v="9075826"/>
    <s v="000009075826"/>
    <n v="79659038"/>
    <s v="MIGUEL GIOVANNI ANGEL ARIAS"/>
    <n v="14585328"/>
    <x v="117"/>
    <x v="0"/>
    <s v="FIDEICOMISO FONDO NACIONAL DE SALUD"/>
    <s v="REGIMEN ESPECIAL"/>
    <n v="682732"/>
    <d v="2024-05-30T07:04:44"/>
    <d v="2024-06-20T00:00:00"/>
    <s v="ACEPTADA"/>
    <n v="47200"/>
    <n v="0"/>
    <n v="47200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47200"/>
    <n v="0"/>
    <n v="0"/>
    <n v="47200"/>
    <n v="0"/>
    <n v="0"/>
    <n v="0"/>
    <n v="0"/>
    <n v="0"/>
    <n v="0"/>
    <n v="0"/>
    <n v="0"/>
    <n v="0"/>
    <n v="0"/>
    <n v="0"/>
    <x v="2"/>
    <m/>
    <m/>
    <x v="4"/>
  </r>
  <r>
    <n v="8804386"/>
    <s v="000008804386"/>
    <n v="79725645"/>
    <s v="JOHN FAHIN SALGUERO AGUILAR"/>
    <n v="13080853"/>
    <x v="118"/>
    <x v="0"/>
    <s v="FIDEICOMISO FONDO NACIONAL DE SALUD"/>
    <s v="REGIMEN ESPECIAL"/>
    <n v="680739"/>
    <d v="2023-10-13T08:40:54"/>
    <d v="2023-11-15T00:00:00"/>
    <s v="RADICADA ENTIDAD"/>
    <n v="1294800"/>
    <n v="0"/>
    <n v="0"/>
    <n v="1294800"/>
    <n v="0"/>
    <s v="EVENTO 059"/>
    <x v="0"/>
    <n v="0"/>
    <n v="0"/>
    <n v="0"/>
    <n v="0"/>
    <n v="0"/>
    <n v="0"/>
    <n v="0"/>
    <n v="0"/>
    <n v="0"/>
    <n v="0"/>
    <n v="0"/>
    <n v="0"/>
    <n v="0"/>
    <n v="0"/>
    <n v="1294800"/>
    <n v="0"/>
    <n v="0"/>
    <n v="0"/>
    <n v="0"/>
    <n v="1294800"/>
    <n v="0"/>
    <s v="FACTURA AUDITADA - CON PAGO TOTAL"/>
    <n v="0"/>
    <n v="0"/>
    <n v="1294800"/>
    <n v="0"/>
    <n v="0"/>
    <n v="0"/>
    <n v="0"/>
    <n v="0"/>
    <n v="0"/>
    <n v="1294800"/>
    <n v="0"/>
    <n v="0"/>
    <n v="0"/>
    <n v="0"/>
    <n v="0"/>
    <n v="0"/>
    <n v="0"/>
    <x v="0"/>
    <m/>
    <m/>
    <x v="17"/>
  </r>
  <r>
    <n v="8856832"/>
    <s v="000008856832"/>
    <n v="79725645"/>
    <s v="JOHN FAHIN SALGUERO AGUILAR"/>
    <n v="13535286"/>
    <x v="119"/>
    <x v="0"/>
    <s v="FIDEICOMISO FONDO NACIONAL DE SALUD"/>
    <s v="REGIMEN ESPECIAL"/>
    <n v="681067"/>
    <d v="2023-11-28T11:10:57"/>
    <d v="2023-12-07T00:00:00"/>
    <s v="CONTESTADA"/>
    <n v="1278318"/>
    <n v="0"/>
    <n v="0"/>
    <n v="0"/>
    <n v="1278318"/>
    <s v="EVENTO 059"/>
    <x v="0"/>
    <n v="0"/>
    <n v="-127831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1278318"/>
    <n v="0"/>
    <n v="0"/>
    <n v="1278318"/>
    <n v="0"/>
    <n v="0"/>
    <n v="0"/>
    <n v="0"/>
    <n v="0"/>
    <n v="0"/>
    <n v="0"/>
    <n v="0"/>
    <n v="0"/>
    <n v="0"/>
    <n v="0"/>
    <x v="2"/>
    <s v="GL-00161-24"/>
    <m/>
    <x v="1"/>
  </r>
  <r>
    <n v="8326800"/>
    <s v="000008326800"/>
    <n v="79726511"/>
    <s v="JOSE  CAPERA ASCENCIO"/>
    <n v="10740892"/>
    <x v="120"/>
    <x v="1"/>
    <s v="FIDEICOMISO FONDO NACIONAL DE SALUD"/>
    <s v="REGIMEN ESPECIAL"/>
    <n v="675734"/>
    <d v="2022-08-04T11:10:56"/>
    <d v="2022-11-17T00:00:00"/>
    <s v="RADICADA ENTIDAD"/>
    <n v="47200"/>
    <n v="0"/>
    <n v="0"/>
    <n v="47200"/>
    <n v="0"/>
    <s v="EVENTO 200"/>
    <x v="1"/>
    <n v="0"/>
    <n v="0"/>
    <n v="0"/>
    <n v="0"/>
    <n v="0"/>
    <n v="0"/>
    <n v="0"/>
    <n v="0"/>
    <n v="0"/>
    <n v="47200"/>
    <n v="0"/>
    <n v="0"/>
    <n v="0"/>
    <n v="0"/>
    <n v="0"/>
    <n v="0"/>
    <n v="0"/>
    <n v="0"/>
    <n v="0"/>
    <n v="47200"/>
    <n v="0"/>
    <s v="FACTURA AUDITADA - CON PAGO TOTAL"/>
    <n v="0"/>
    <n v="0"/>
    <n v="47200"/>
    <n v="0"/>
    <n v="0"/>
    <n v="0"/>
    <n v="0"/>
    <n v="0"/>
    <n v="0"/>
    <n v="47200"/>
    <n v="0"/>
    <n v="0"/>
    <n v="0"/>
    <n v="0"/>
    <n v="0"/>
    <n v="0"/>
    <n v="0"/>
    <x v="7"/>
    <m/>
    <m/>
    <x v="10"/>
  </r>
  <r>
    <n v="8236405"/>
    <s v="000008236405"/>
    <n v="79770581"/>
    <s v="ARIEL  ORTIZ TRIANA"/>
    <n v="10381064"/>
    <x v="121"/>
    <x v="2"/>
    <s v="FIDEICOMISOS PATRIMONIOS AUTONOMOS FIDUCIARIA LA PREVISORA S.A"/>
    <s v="REGIMEN ESPECIAL"/>
    <n v="674439"/>
    <d v="2022-04-26T15:33:18"/>
    <d v="2022-05-10T00:00:00"/>
    <s v="CONTESTADA"/>
    <n v="9695180"/>
    <n v="0"/>
    <n v="1963180"/>
    <n v="7732000"/>
    <n v="0"/>
    <s v="EVENTO 200"/>
    <x v="1"/>
    <n v="-1062600"/>
    <n v="-1062600"/>
    <n v="0"/>
    <n v="0"/>
    <n v="0"/>
    <n v="0"/>
    <n v="7200700"/>
    <n v="0"/>
    <n v="0"/>
    <n v="0"/>
    <n v="531300"/>
    <n v="0"/>
    <n v="0"/>
    <n v="0"/>
    <n v="0"/>
    <n v="0"/>
    <n v="0"/>
    <n v="0"/>
    <n v="0"/>
    <n v="7732000"/>
    <n v="0"/>
    <s v="FACTURA AUDITADA - GLOSA PARCIAL"/>
    <n v="0"/>
    <n v="0"/>
    <n v="9695180"/>
    <n v="0"/>
    <n v="0"/>
    <n v="0"/>
    <n v="2494480"/>
    <n v="0"/>
    <n v="0"/>
    <n v="6669400"/>
    <n v="0"/>
    <n v="0"/>
    <n v="2494480"/>
    <n v="0"/>
    <n v="531300"/>
    <n v="1963180"/>
    <n v="0"/>
    <x v="5"/>
    <m/>
    <m/>
    <x v="7"/>
  </r>
  <r>
    <n v="8856012"/>
    <s v="000008856012"/>
    <n v="80031013"/>
    <s v="JOHN FREDY BERMEJO TORO"/>
    <n v="13454041"/>
    <x v="122"/>
    <x v="0"/>
    <s v="FIDEICOMISO FONDO NACIONAL DE SALUD"/>
    <s v="REGIMEN ESPECIAL"/>
    <n v="681067"/>
    <d v="2023-11-27T18:41:11"/>
    <d v="2023-12-07T00:00:00"/>
    <s v="CONTESTADA"/>
    <n v="33040584"/>
    <n v="0"/>
    <n v="801045"/>
    <n v="30751884"/>
    <n v="1487655"/>
    <s v="EVENTO 059"/>
    <x v="0"/>
    <n v="-1487655"/>
    <n v="-2975310"/>
    <n v="0"/>
    <n v="0"/>
    <n v="0"/>
    <n v="0"/>
    <n v="0"/>
    <n v="0"/>
    <n v="0"/>
    <n v="0"/>
    <n v="0"/>
    <n v="0"/>
    <n v="0"/>
    <n v="0"/>
    <n v="30751884"/>
    <n v="0"/>
    <n v="0"/>
    <n v="0"/>
    <n v="0"/>
    <n v="30751884"/>
    <n v="0"/>
    <s v="FACTURA AUDITADA - GLOSA PARCIAL"/>
    <n v="0"/>
    <n v="0"/>
    <n v="33040584"/>
    <n v="0"/>
    <n v="0"/>
    <n v="0"/>
    <n v="2288700"/>
    <n v="0"/>
    <n v="0"/>
    <n v="29264229"/>
    <n v="0"/>
    <n v="0"/>
    <n v="2288700"/>
    <n v="0"/>
    <n v="1487655"/>
    <n v="801045"/>
    <n v="0"/>
    <x v="1"/>
    <s v="GL-00547-24"/>
    <s v="GL-01953-24"/>
    <x v="2"/>
  </r>
  <r>
    <n v="8131661"/>
    <s v="000008131661"/>
    <n v="80164523"/>
    <s v="JULIO ANDRES  CHINCHILLA LOPEZ    "/>
    <n v="8924308"/>
    <x v="123"/>
    <x v="2"/>
    <s v="FIDEICOMISOS PATRIMONIOS AUTONOMOS FIDUCIARIA LA PREVISORA S.A"/>
    <s v="REGIMEN ESPECIAL"/>
    <n v="673033"/>
    <d v="2021-09-07T11:45:29"/>
    <d v="2021-12-09T00:00:00"/>
    <s v="CONTESTADA"/>
    <n v="201800"/>
    <n v="0"/>
    <n v="201800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01800"/>
    <n v="0"/>
    <n v="0"/>
    <n v="201800"/>
    <n v="0"/>
    <n v="0"/>
    <n v="0"/>
    <n v="0"/>
    <n v="0"/>
    <n v="0"/>
    <n v="0"/>
    <n v="0"/>
    <n v="0"/>
    <n v="0"/>
    <n v="0"/>
    <x v="2"/>
    <m/>
    <m/>
    <x v="5"/>
  </r>
  <r>
    <n v="9184527"/>
    <s v="000009184527"/>
    <n v="80164523"/>
    <s v="JULIO ANDRES  CHINCHILLA LOPEZ    "/>
    <n v="15055037"/>
    <x v="124"/>
    <x v="1"/>
    <s v="FIDEICOMISO FONDO NACIONAL DE SALUD"/>
    <s v="REGIMEN ESPECIAL"/>
    <n v="683762"/>
    <d v="2024-08-26T15:52:56"/>
    <d v="2024-09-24T20:21:00"/>
    <s v="CONTESTADA"/>
    <n v="222100"/>
    <n v="0"/>
    <n v="0"/>
    <n v="0"/>
    <n v="222100"/>
    <s v="EVENTO 200"/>
    <x v="1"/>
    <n v="0"/>
    <n v="-2221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22100"/>
    <n v="0"/>
    <n v="0"/>
    <n v="0"/>
    <n v="222100"/>
    <n v="0"/>
    <n v="0"/>
    <n v="0"/>
    <n v="0"/>
    <n v="0"/>
    <n v="222100"/>
    <n v="222100"/>
    <n v="0"/>
    <n v="0"/>
    <n v="0"/>
    <x v="12"/>
    <s v="GL-02668-24"/>
    <m/>
    <x v="2"/>
  </r>
  <r>
    <n v="9076704"/>
    <s v="000009076704"/>
    <n v="80164523"/>
    <s v="JULIO ANDRES  CHINCHILLA LOPEZ    "/>
    <n v="14585316"/>
    <x v="125"/>
    <x v="0"/>
    <s v="FIDEICOMISO FONDO NACIONAL DE SALUD"/>
    <s v="REGIMEN ESPECIAL"/>
    <n v="682732"/>
    <d v="2024-05-30T11:33:41"/>
    <d v="2024-06-20T00:00:00"/>
    <s v="ACEPTADA"/>
    <n v="222100"/>
    <n v="0"/>
    <n v="222100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22100"/>
    <n v="0"/>
    <n v="0"/>
    <n v="222100"/>
    <n v="0"/>
    <n v="0"/>
    <n v="0"/>
    <n v="0"/>
    <n v="0"/>
    <n v="0"/>
    <n v="0"/>
    <n v="0"/>
    <n v="0"/>
    <n v="0"/>
    <n v="0"/>
    <x v="2"/>
    <m/>
    <m/>
    <x v="4"/>
  </r>
  <r>
    <n v="8828826"/>
    <s v="000008828826"/>
    <n v="80225981"/>
    <s v="MIGUEL ALEXANDER SALAZAR CARDONA"/>
    <n v="13357332"/>
    <x v="126"/>
    <x v="0"/>
    <s v="FIDEICOMISO FONDO NACIONAL DE SALUD"/>
    <s v="REGIMEN ESPECIAL"/>
    <n v="680961"/>
    <d v="2023-11-01T15:27:07"/>
    <d v="2023-11-14T00:00:00"/>
    <s v="CONTESTADA"/>
    <n v="856667"/>
    <n v="0"/>
    <n v="0"/>
    <n v="0"/>
    <n v="856667"/>
    <s v="EVENTO 059"/>
    <x v="0"/>
    <n v="0"/>
    <n v="-856667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856667"/>
    <n v="0"/>
    <n v="0"/>
    <n v="856667"/>
    <n v="0"/>
    <n v="0"/>
    <n v="0"/>
    <n v="0"/>
    <n v="0"/>
    <n v="0"/>
    <n v="0"/>
    <n v="0"/>
    <n v="0"/>
    <n v="0"/>
    <n v="0"/>
    <x v="2"/>
    <s v="GL-00161-24"/>
    <m/>
    <x v="2"/>
  </r>
  <r>
    <n v="9203751"/>
    <s v="000009203751"/>
    <n v="80238347"/>
    <s v="JORGE ANTONIO PEÑALOZA QUITIAN"/>
    <n v="15140823"/>
    <x v="127"/>
    <x v="1"/>
    <s v="FIDEICOMISO FONDO NACIONAL DE SALUD"/>
    <s v="REGIMEN ESPECIAL"/>
    <n v="683697"/>
    <d v="2024-09-11T12:24:40"/>
    <d v="2024-09-24T00:00:00"/>
    <s v="RADICADA ENTIDAD"/>
    <n v="9340678"/>
    <n v="0"/>
    <n v="0"/>
    <n v="0"/>
    <n v="9340678"/>
    <s v="EVENTO 200"/>
    <x v="1"/>
    <n v="934067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9340678"/>
    <n v="0"/>
    <n v="0"/>
    <n v="0"/>
    <n v="0"/>
    <n v="0"/>
    <n v="0"/>
    <n v="9340678"/>
    <n v="0"/>
    <n v="0"/>
    <n v="0"/>
    <n v="0"/>
    <n v="0"/>
    <n v="0"/>
    <n v="0"/>
    <x v="0"/>
    <m/>
    <m/>
    <x v="3"/>
  </r>
  <r>
    <n v="8827435"/>
    <s v="000008827435"/>
    <n v="80238347"/>
    <s v="JORGE ANTONIO PEÑALOZA QUITIAN"/>
    <n v="13284939"/>
    <x v="128"/>
    <x v="0"/>
    <s v="FIDEICOMISO FONDO NACIONAL DE SALUD"/>
    <s v="REGIMEN ESPECIAL"/>
    <n v="680739"/>
    <d v="2023-10-31T19:55:39"/>
    <d v="2023-11-15T00:00:00"/>
    <s v="CONTESTADA"/>
    <n v="9340678"/>
    <n v="0"/>
    <n v="9340678"/>
    <n v="0"/>
    <n v="0"/>
    <s v="EVENTO 059 Y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9340678"/>
    <n v="0"/>
    <n v="0"/>
    <n v="9340678"/>
    <n v="0"/>
    <n v="0"/>
    <n v="0"/>
    <n v="0"/>
    <n v="0"/>
    <n v="0"/>
    <n v="0"/>
    <n v="0"/>
    <n v="0"/>
    <n v="0"/>
    <n v="0"/>
    <x v="2"/>
    <m/>
    <m/>
    <x v="4"/>
  </r>
  <r>
    <n v="8286621"/>
    <s v="000008286621"/>
    <n v="80254255"/>
    <s v="ORLANDO  GARCIA JIMENEZ"/>
    <n v="10692193"/>
    <x v="129"/>
    <x v="1"/>
    <s v="FIDEICOMISO FONDO NACIONAL DE SALUD"/>
    <s v="REGIMEN ESPECIAL"/>
    <n v="675135"/>
    <d v="2022-06-22T12:48:45"/>
    <d v="2022-07-14T00:00:00"/>
    <s v="RADICADA ENTIDAD"/>
    <n v="905311"/>
    <n v="0"/>
    <n v="0"/>
    <n v="905311"/>
    <n v="0"/>
    <s v="EVENTO 200"/>
    <x v="1"/>
    <n v="0"/>
    <n v="0"/>
    <n v="0"/>
    <n v="0"/>
    <n v="0"/>
    <n v="0"/>
    <n v="0"/>
    <n v="905311"/>
    <n v="0"/>
    <n v="0"/>
    <n v="0"/>
    <n v="0"/>
    <n v="0"/>
    <n v="0"/>
    <n v="0"/>
    <n v="0"/>
    <n v="0"/>
    <n v="0"/>
    <n v="0"/>
    <n v="905311"/>
    <n v="0"/>
    <s v="FACTURA AUDITADA - CON PAGO TOTAL"/>
    <n v="0"/>
    <n v="0"/>
    <n v="905311"/>
    <n v="0"/>
    <n v="0"/>
    <n v="0"/>
    <n v="0"/>
    <n v="0"/>
    <n v="0"/>
    <n v="905311"/>
    <n v="0"/>
    <n v="0"/>
    <n v="0"/>
    <n v="0"/>
    <n v="0"/>
    <n v="0"/>
    <n v="0"/>
    <x v="7"/>
    <m/>
    <m/>
    <x v="10"/>
  </r>
  <r>
    <n v="8343216"/>
    <s v="000008343216"/>
    <n v="80264101"/>
    <s v="ALIRIO  PARRA ESPITIA"/>
    <n v="10974809"/>
    <x v="130"/>
    <x v="1"/>
    <s v="FIDEICOMISO FONDO NACIONAL DE SALUD"/>
    <s v="REGIMEN ESPECIAL"/>
    <n v="675734"/>
    <d v="2022-08-24T10:19:58"/>
    <d v="2022-11-17T00:00:00"/>
    <s v="RADICADA ENTIDAD"/>
    <n v="47200"/>
    <n v="0"/>
    <n v="47200"/>
    <n v="0"/>
    <n v="0"/>
    <s v="EVENTO 200"/>
    <x v="1"/>
    <n v="47200"/>
    <n v="472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PAGO TOTAL"/>
    <n v="0"/>
    <n v="0"/>
    <n v="47200"/>
    <n v="0"/>
    <n v="0"/>
    <n v="0"/>
    <n v="0"/>
    <n v="0"/>
    <n v="0"/>
    <n v="47200"/>
    <n v="0"/>
    <n v="0"/>
    <n v="0"/>
    <n v="0"/>
    <n v="0"/>
    <n v="0"/>
    <n v="0"/>
    <x v="7"/>
    <m/>
    <m/>
    <x v="11"/>
  </r>
  <r>
    <n v="9189331"/>
    <s v="000009189331"/>
    <n v="80264101"/>
    <s v="ALIRIO  PARRA ESPITIA"/>
    <n v="15077926"/>
    <x v="131"/>
    <x v="1"/>
    <s v="FIDEICOMISO FONDO NACIONAL DE SALUD"/>
    <s v="REGIMEN ESPECIAL"/>
    <n v="683591"/>
    <d v="2024-08-29T15:17:05"/>
    <d v="2024-09-24T00:00:00"/>
    <s v="RADICADA ENTIDAD"/>
    <n v="47200"/>
    <n v="0"/>
    <n v="0"/>
    <n v="0"/>
    <n v="47200"/>
    <s v="EVENTO 200"/>
    <x v="1"/>
    <n v="472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47200"/>
    <n v="0"/>
    <n v="0"/>
    <n v="0"/>
    <n v="0"/>
    <n v="0"/>
    <n v="0"/>
    <n v="47200"/>
    <n v="0"/>
    <n v="0"/>
    <n v="0"/>
    <n v="0"/>
    <n v="0"/>
    <n v="0"/>
    <n v="0"/>
    <x v="0"/>
    <m/>
    <m/>
    <x v="3"/>
  </r>
  <r>
    <n v="9075835"/>
    <s v="000009075835"/>
    <n v="80264101"/>
    <s v="ALIRIO  PARRA ESPITIA"/>
    <n v="14585336"/>
    <x v="132"/>
    <x v="0"/>
    <s v="FIDEICOMISO FONDO NACIONAL DE SALUD"/>
    <s v="REGIMEN ESPECIAL"/>
    <n v="682732"/>
    <d v="2024-05-30T07:08:37"/>
    <d v="2024-06-20T00:00:00"/>
    <s v="ACEPTADA"/>
    <n v="47200"/>
    <n v="0"/>
    <n v="47200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47200"/>
    <n v="0"/>
    <n v="0"/>
    <n v="47200"/>
    <n v="0"/>
    <n v="0"/>
    <n v="0"/>
    <n v="0"/>
    <n v="0"/>
    <n v="0"/>
    <n v="0"/>
    <n v="0"/>
    <n v="0"/>
    <n v="0"/>
    <n v="0"/>
    <x v="2"/>
    <m/>
    <m/>
    <x v="4"/>
  </r>
  <r>
    <n v="8318248"/>
    <s v="000008318248"/>
    <n v="80280395"/>
    <s v="ALVEIRO  DELGADO RODRIGUEZ"/>
    <n v="10868298"/>
    <x v="133"/>
    <x v="1"/>
    <s v="FIDEICOMISO FONDO NACIONAL DE SALUD"/>
    <s v="REGIMEN ESPECIAL"/>
    <n v="675484"/>
    <d v="2022-07-27T09:33:53"/>
    <d v="2022-09-08T00:00:00"/>
    <s v="CONTESTADA"/>
    <n v="47200"/>
    <n v="0"/>
    <n v="0"/>
    <n v="47200"/>
    <n v="0"/>
    <s v="EVENTO 200"/>
    <x v="1"/>
    <n v="-94400"/>
    <n v="-94400"/>
    <n v="0"/>
    <n v="0"/>
    <n v="0"/>
    <n v="0"/>
    <n v="0"/>
    <n v="0"/>
    <n v="0"/>
    <n v="0"/>
    <n v="0"/>
    <n v="0"/>
    <n v="47200"/>
    <n v="0"/>
    <n v="0"/>
    <n v="0"/>
    <n v="0"/>
    <n v="0"/>
    <n v="0"/>
    <n v="47200"/>
    <n v="0"/>
    <s v="FACTURA AUDITADA - CON GLOSA TOTAL"/>
    <n v="0"/>
    <n v="0"/>
    <n v="47200"/>
    <n v="0"/>
    <n v="0"/>
    <n v="0"/>
    <n v="47200"/>
    <n v="0"/>
    <n v="0"/>
    <n v="-47200"/>
    <n v="47200"/>
    <n v="0"/>
    <n v="0"/>
    <n v="0"/>
    <n v="0"/>
    <n v="0"/>
    <n v="0"/>
    <x v="10"/>
    <m/>
    <m/>
    <x v="9"/>
  </r>
  <r>
    <n v="8733703"/>
    <s v="000008733703"/>
    <n v="80312720"/>
    <s v="JOSE ISIDRO GONZALEZ CASTILLO"/>
    <n v="12798488"/>
    <x v="134"/>
    <x v="0"/>
    <s v="FIDEICOMISO FONDO NACIONAL DE SALUD"/>
    <s v="REGIMEN ESPECIAL"/>
    <n v="680153"/>
    <d v="2023-08-20T13:14:18"/>
    <d v="2023-09-12T00:00:00"/>
    <s v="CONTESTADA"/>
    <n v="2054814"/>
    <n v="0"/>
    <n v="0"/>
    <n v="0"/>
    <n v="2054814"/>
    <s v="EVENTO 200"/>
    <x v="0"/>
    <n v="0"/>
    <n v="-205481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REGISTRO"/>
    <n v="0"/>
    <n v="0"/>
    <n v="2054814"/>
    <n v="0"/>
    <n v="0"/>
    <n v="2054814"/>
    <n v="0"/>
    <n v="0"/>
    <n v="0"/>
    <n v="0"/>
    <n v="0"/>
    <n v="0"/>
    <n v="0"/>
    <n v="0"/>
    <n v="0"/>
    <n v="0"/>
    <n v="0"/>
    <x v="2"/>
    <s v="GL-02738-24"/>
    <m/>
    <x v="2"/>
  </r>
  <r>
    <n v="8828895"/>
    <s v="000008828895"/>
    <n v="80371389"/>
    <s v="DELIO MANUEL FORERO CANON"/>
    <n v="13365730"/>
    <x v="135"/>
    <x v="0"/>
    <s v="FIDEICOMISO FONDO NACIONAL DE SALUD"/>
    <s v="REGIMEN ESPECIAL"/>
    <n v="680961"/>
    <d v="2023-11-01T15:59:11"/>
    <d v="2023-11-14T00:00:00"/>
    <s v="CONTESTADA"/>
    <n v="2229824"/>
    <n v="0"/>
    <n v="0"/>
    <n v="0"/>
    <n v="2229824"/>
    <s v="EVENTO 059"/>
    <x v="0"/>
    <n v="0"/>
    <n v="-222982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2229824"/>
    <n v="0"/>
    <n v="0"/>
    <n v="2229824"/>
    <n v="0"/>
    <n v="0"/>
    <n v="0"/>
    <n v="0"/>
    <n v="0"/>
    <n v="0"/>
    <n v="0"/>
    <n v="0"/>
    <n v="0"/>
    <n v="0"/>
    <n v="0"/>
    <x v="2"/>
    <s v="GL-00161-24"/>
    <m/>
    <x v="2"/>
  </r>
  <r>
    <n v="9203538"/>
    <s v="000009203538"/>
    <n v="80398159"/>
    <s v="ORLANDO ANGEL MARIA LADINO GUACHETA"/>
    <n v="15140472"/>
    <x v="136"/>
    <x v="1"/>
    <s v="FIDEICOMISO FONDO NACIONAL DE SALUD"/>
    <s v="REGIMEN ESPECIAL"/>
    <n v="683697"/>
    <d v="2024-09-11T10:46:56"/>
    <d v="2024-09-24T00:00:00"/>
    <s v="CONTESTADA"/>
    <n v="2412969"/>
    <n v="0"/>
    <n v="0"/>
    <n v="0"/>
    <n v="2412969"/>
    <s v="EVENTO 200"/>
    <x v="1"/>
    <n v="1718169"/>
    <n v="-6948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412969"/>
    <n v="0"/>
    <n v="0"/>
    <n v="0"/>
    <n v="694800"/>
    <n v="0"/>
    <n v="0"/>
    <n v="1718169"/>
    <n v="0"/>
    <n v="0"/>
    <n v="694800"/>
    <n v="694800"/>
    <n v="0"/>
    <n v="0"/>
    <n v="0"/>
    <x v="5"/>
    <s v="GL-02668-24"/>
    <m/>
    <x v="2"/>
  </r>
  <r>
    <n v="8827416"/>
    <s v="000008827416"/>
    <n v="80398159"/>
    <s v="ORLANDO ANGEL MARIA LADINO GUACHETA"/>
    <n v="13369956"/>
    <x v="137"/>
    <x v="0"/>
    <s v="FIDEICOMISO FONDO NACIONAL DE SALUD"/>
    <s v="REGIMEN ESPECIAL"/>
    <n v="680739"/>
    <d v="2023-10-31T19:38:18"/>
    <d v="2023-11-15T00:00:00"/>
    <s v="CONTESTADA"/>
    <n v="2412969"/>
    <n v="0"/>
    <n v="2412969"/>
    <n v="0"/>
    <n v="0"/>
    <s v="EVENTO 059 Y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412969"/>
    <n v="0"/>
    <n v="0"/>
    <n v="2412969"/>
    <n v="0"/>
    <n v="0"/>
    <n v="0"/>
    <n v="0"/>
    <n v="0"/>
    <n v="0"/>
    <n v="0"/>
    <n v="0"/>
    <n v="0"/>
    <n v="0"/>
    <n v="0"/>
    <x v="2"/>
    <m/>
    <m/>
    <x v="4"/>
  </r>
  <r>
    <n v="8968975"/>
    <s v="000008968975"/>
    <n v="80491482"/>
    <s v="JOSE INOCENCIO MARTINEZ PRIETO"/>
    <n v="13957023"/>
    <x v="138"/>
    <x v="0"/>
    <s v="FIDEICOMISO FONDO NACIONAL DE SALUD"/>
    <s v="REGIMEN ESPECIAL"/>
    <n v="682066"/>
    <d v="2024-03-01T18:09:45"/>
    <d v="2024-04-09T00:00:00"/>
    <s v="CONTESTADA"/>
    <n v="10165625"/>
    <n v="0"/>
    <n v="0"/>
    <n v="0"/>
    <n v="10165625"/>
    <s v="EVENTO 059"/>
    <x v="0"/>
    <n v="9132910"/>
    <n v="-1032715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GLOSA PARCIAL"/>
    <n v="0"/>
    <n v="0"/>
    <n v="10165625"/>
    <n v="0"/>
    <n v="0"/>
    <n v="0"/>
    <n v="1032715"/>
    <n v="0"/>
    <n v="0"/>
    <n v="9132910"/>
    <n v="0"/>
    <n v="0"/>
    <n v="1032715"/>
    <n v="1032715"/>
    <n v="0"/>
    <n v="0"/>
    <n v="0"/>
    <x v="1"/>
    <s v="GL-02085-24"/>
    <m/>
    <x v="2"/>
  </r>
  <r>
    <n v="9025556"/>
    <s v="000009025556"/>
    <n v="80541611"/>
    <s v="CARLOS HUMBERTO GOMEZ DIAZ"/>
    <n v="14295195"/>
    <x v="139"/>
    <x v="0"/>
    <s v="FIDEICOMISO FONDO NACIONAL DE SALUD"/>
    <s v="REGIMEN ESPECIAL"/>
    <n v="682373"/>
    <d v="2024-04-17T11:14:32"/>
    <d v="2024-05-09T00:00:00"/>
    <s v="RADICADA ENTIDAD"/>
    <n v="12290075"/>
    <n v="0"/>
    <n v="0"/>
    <n v="0"/>
    <n v="12290075"/>
    <s v="EVENTO 059"/>
    <x v="0"/>
    <n v="12290075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PAGO TOTAL"/>
    <n v="0"/>
    <n v="0"/>
    <n v="12290075"/>
    <n v="0"/>
    <n v="0"/>
    <n v="0"/>
    <n v="0"/>
    <n v="0"/>
    <n v="0"/>
    <n v="12290075"/>
    <n v="0"/>
    <n v="0"/>
    <n v="0"/>
    <n v="0"/>
    <n v="0"/>
    <n v="0"/>
    <n v="0"/>
    <x v="0"/>
    <m/>
    <m/>
    <x v="3"/>
  </r>
  <r>
    <n v="8328385"/>
    <s v="000008328385"/>
    <n v="80743316"/>
    <s v="JOHN FREDDY HERNANDEZ PATACON"/>
    <n v="10862819"/>
    <x v="140"/>
    <x v="1"/>
    <s v="FIDEICOMISO FONDO NACIONAL DE SALUD"/>
    <s v="REGIMEN ESPECIAL"/>
    <n v="676756"/>
    <d v="2022-08-05T15:57:58"/>
    <d v="2022-12-07T00:00:00"/>
    <s v="CONTESTADA"/>
    <n v="47200"/>
    <n v="0"/>
    <n v="47200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47200"/>
    <n v="0"/>
    <n v="0"/>
    <n v="47200"/>
    <n v="0"/>
    <n v="0"/>
    <n v="0"/>
    <n v="0"/>
    <n v="0"/>
    <n v="0"/>
    <n v="0"/>
    <n v="0"/>
    <n v="0"/>
    <n v="0"/>
    <n v="0"/>
    <x v="2"/>
    <m/>
    <m/>
    <x v="6"/>
  </r>
  <r>
    <n v="9188963"/>
    <s v="000009188963"/>
    <n v="80743316"/>
    <s v="JOHN FREDDY HERNANDEZ PATACON"/>
    <n v="15076943"/>
    <x v="141"/>
    <x v="1"/>
    <s v="FIDEICOMISO FONDO NACIONAL DE SALUD"/>
    <s v="REGIMEN ESPECIAL"/>
    <n v="683591"/>
    <d v="2024-08-29T12:44:08"/>
    <d v="2024-09-24T00:00:00"/>
    <s v="CONTESTADA"/>
    <n v="47200"/>
    <n v="0"/>
    <n v="0"/>
    <n v="0"/>
    <n v="47200"/>
    <s v="EVENTO 200"/>
    <x v="1"/>
    <n v="0"/>
    <n v="-472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47200"/>
    <n v="0"/>
    <n v="0"/>
    <n v="0"/>
    <n v="47200"/>
    <n v="47200"/>
    <n v="0"/>
    <n v="0"/>
    <n v="0"/>
    <n v="0"/>
    <n v="0"/>
    <n v="0"/>
    <n v="0"/>
    <n v="0"/>
    <n v="0"/>
    <x v="6"/>
    <s v="GL-02648-24"/>
    <s v="GL-02922-24"/>
    <x v="2"/>
  </r>
  <r>
    <n v="9076375"/>
    <s v="000009076375"/>
    <n v="80743316"/>
    <s v="JOHN FREDDY HERNANDEZ PATACON"/>
    <n v="14587771"/>
    <x v="142"/>
    <x v="0"/>
    <s v="FIDEICOMISO FONDO NACIONAL DE SALUD"/>
    <s v="REGIMEN ESPECIAL"/>
    <n v="682732"/>
    <d v="2024-05-30T10:06:27"/>
    <d v="2024-06-20T00:00:00"/>
    <s v="ACEPTADA"/>
    <n v="47200"/>
    <n v="0"/>
    <n v="47200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47200"/>
    <n v="0"/>
    <n v="0"/>
    <n v="47200"/>
    <n v="0"/>
    <n v="0"/>
    <n v="0"/>
    <n v="0"/>
    <n v="0"/>
    <n v="0"/>
    <n v="0"/>
    <n v="0"/>
    <n v="0"/>
    <n v="0"/>
    <n v="0"/>
    <x v="2"/>
    <m/>
    <m/>
    <x v="4"/>
  </r>
  <r>
    <n v="8193024"/>
    <s v="000008193024"/>
    <n v="80750957"/>
    <s v="MARCO EDINSON MEDINA DELGADO"/>
    <n v="9969124"/>
    <x v="143"/>
    <x v="2"/>
    <s v="FIDEICOMISOS PATRIMONIOS AUTONOMOS FIDUCIARIA LA PREVISORA S.A"/>
    <s v="REGIMEN ESPECIAL"/>
    <n v="673858"/>
    <d v="2022-02-03T10:10:54"/>
    <d v="2022-03-14T00:00:00"/>
    <s v="ACEPTADA"/>
    <n v="222100"/>
    <n v="0"/>
    <n v="222100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222100"/>
    <n v="0"/>
    <n v="0"/>
    <n v="222100"/>
    <n v="0"/>
    <n v="0"/>
    <n v="0"/>
    <n v="0"/>
    <n v="0"/>
    <n v="0"/>
    <n v="0"/>
    <n v="0"/>
    <n v="0"/>
    <n v="0"/>
    <n v="0"/>
    <x v="2"/>
    <m/>
    <m/>
    <x v="13"/>
  </r>
  <r>
    <n v="8195366"/>
    <s v="000008195366"/>
    <n v="80750957"/>
    <s v="MARCO EDINSON MEDINA DELGADO"/>
    <n v="9966074"/>
    <x v="144"/>
    <x v="1"/>
    <s v="FIDEICOMISO FONDO NACIONAL DE SALUD"/>
    <s v="REGIMEN ESPECIAL"/>
    <n v="673859"/>
    <d v="2022-02-09T07:26:29"/>
    <d v="2022-03-14T00:00:00"/>
    <s v="CONTESTADA"/>
    <n v="1932620"/>
    <n v="0"/>
    <n v="0"/>
    <n v="1932620"/>
    <n v="0"/>
    <s v="EVENTO 200"/>
    <x v="1"/>
    <n v="-201600"/>
    <n v="-201600"/>
    <n v="0"/>
    <n v="0"/>
    <n v="0"/>
    <n v="1831820"/>
    <n v="0"/>
    <n v="0"/>
    <n v="0"/>
    <n v="0"/>
    <n v="100800"/>
    <n v="0"/>
    <n v="0"/>
    <n v="0"/>
    <n v="0"/>
    <n v="0"/>
    <n v="0"/>
    <n v="0"/>
    <n v="0"/>
    <n v="1932620"/>
    <n v="0"/>
    <s v="FACTURA AUDITADA - GLOSA PARCIAL"/>
    <n v="0"/>
    <n v="0"/>
    <n v="1932620"/>
    <n v="0"/>
    <n v="0"/>
    <n v="0"/>
    <n v="100800"/>
    <n v="0"/>
    <n v="0"/>
    <n v="1731020"/>
    <n v="0"/>
    <n v="0"/>
    <n v="100800"/>
    <n v="0"/>
    <n v="100800"/>
    <n v="0"/>
    <n v="0"/>
    <x v="5"/>
    <m/>
    <m/>
    <x v="9"/>
  </r>
  <r>
    <n v="8287900"/>
    <s v="000008287900"/>
    <n v="80750957"/>
    <s v="MARCO EDINSON MEDINA DELGADO"/>
    <n v="10713541"/>
    <x v="145"/>
    <x v="1"/>
    <s v="FIDEICOMISO FONDO NACIONAL DE SALUD"/>
    <s v="REGIMEN ESPECIAL"/>
    <n v="675134"/>
    <d v="2022-06-23T11:39:15"/>
    <d v="2022-07-14T00:00:00"/>
    <s v="CONTESTADA"/>
    <n v="201800"/>
    <n v="0"/>
    <n v="1878"/>
    <n v="199922"/>
    <n v="0"/>
    <s v="EVENTO 200"/>
    <x v="1"/>
    <n v="-399844"/>
    <n v="-399844"/>
    <n v="0"/>
    <n v="0"/>
    <n v="0"/>
    <n v="0"/>
    <n v="0"/>
    <n v="0"/>
    <n v="0"/>
    <n v="0"/>
    <n v="0"/>
    <n v="0"/>
    <n v="0"/>
    <n v="0"/>
    <n v="0"/>
    <n v="0"/>
    <n v="0"/>
    <n v="199922"/>
    <n v="0"/>
    <n v="199922"/>
    <n v="0"/>
    <s v="FACTURA AUDITADA - CON GLOSA TOTAL"/>
    <n v="0"/>
    <n v="0"/>
    <n v="201800"/>
    <n v="0"/>
    <n v="0"/>
    <n v="0"/>
    <n v="201800"/>
    <n v="0"/>
    <n v="0"/>
    <n v="-199922"/>
    <n v="0"/>
    <n v="0"/>
    <n v="201800"/>
    <n v="0"/>
    <n v="199922"/>
    <n v="1878"/>
    <n v="0"/>
    <x v="1"/>
    <m/>
    <m/>
    <x v="9"/>
  </r>
  <r>
    <n v="8190429"/>
    <s v="000008190429"/>
    <n v="80767590"/>
    <s v="OSCAR JAVIER DIAZ VANEGAS"/>
    <n v="9840057"/>
    <x v="146"/>
    <x v="2"/>
    <s v="FIDEICOMISOS PATRIMONIOS AUTONOMOS FIDUCIARIA LA PREVISORA S.A"/>
    <s v="REGIMEN ESPECIAL"/>
    <n v="673685"/>
    <d v="2022-01-28T20:58:21"/>
    <d v="2022-02-08T00:00:00"/>
    <s v="CONTESTADA"/>
    <n v="1905973"/>
    <n v="0"/>
    <n v="1905973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1905973"/>
    <n v="0"/>
    <n v="0"/>
    <n v="1905973"/>
    <n v="0"/>
    <n v="0"/>
    <n v="0"/>
    <n v="0"/>
    <n v="0"/>
    <n v="0"/>
    <n v="0"/>
    <n v="0"/>
    <n v="0"/>
    <n v="0"/>
    <n v="0"/>
    <x v="2"/>
    <m/>
    <m/>
    <x v="5"/>
  </r>
  <r>
    <n v="9190730"/>
    <s v="000009190730"/>
    <n v="80767590"/>
    <s v="OSCAR JAVIER DIAZ VANEGAS"/>
    <n v="15082936"/>
    <x v="147"/>
    <x v="1"/>
    <s v="FIDEICOMISO FONDO NACIONAL DE SALUD"/>
    <s v="REGIMEN ESPECIAL"/>
    <n v="683591"/>
    <d v="2024-08-30T11:27:20"/>
    <d v="2024-09-24T00:00:00"/>
    <s v="RADICADA ENTIDAD"/>
    <n v="1905973"/>
    <n v="0"/>
    <n v="0"/>
    <n v="0"/>
    <n v="1905973"/>
    <s v="EVENTO 200"/>
    <x v="1"/>
    <n v="1905973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905973"/>
    <n v="0"/>
    <n v="0"/>
    <n v="0"/>
    <n v="0"/>
    <n v="0"/>
    <n v="0"/>
    <n v="1905973"/>
    <n v="0"/>
    <n v="0"/>
    <n v="0"/>
    <n v="0"/>
    <n v="0"/>
    <n v="0"/>
    <n v="0"/>
    <x v="0"/>
    <m/>
    <m/>
    <x v="3"/>
  </r>
  <r>
    <n v="8883931"/>
    <s v="000008883931"/>
    <n v="80767590"/>
    <s v="OSCAR JAVIER DIAZ VANEGAS"/>
    <n v="13633083"/>
    <x v="148"/>
    <x v="0"/>
    <s v="FIDEICOMISO FONDO NACIONAL DE SALUD"/>
    <s v="REGIMEN ESPECIAL"/>
    <n v="681358"/>
    <d v="2023-12-19T15:03:44"/>
    <d v="2024-01-10T00:00:00"/>
    <s v="CONTESTADA"/>
    <n v="4548786"/>
    <n v="0"/>
    <n v="0"/>
    <n v="0"/>
    <n v="4548786"/>
    <s v="EVENTO 059"/>
    <x v="0"/>
    <n v="-1991885"/>
    <n v="-654067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GLOSA PARCIAL"/>
    <n v="0"/>
    <n v="0"/>
    <n v="4548786"/>
    <n v="0"/>
    <n v="0"/>
    <n v="0"/>
    <n v="4480186"/>
    <n v="0"/>
    <n v="0"/>
    <n v="-1991885"/>
    <n v="2060485"/>
    <n v="0"/>
    <n v="2419701"/>
    <n v="2419701"/>
    <n v="0"/>
    <n v="0"/>
    <n v="0"/>
    <x v="3"/>
    <s v="GL-02084-24"/>
    <m/>
    <x v="2"/>
  </r>
  <r>
    <n v="9077215"/>
    <s v="000009077215"/>
    <n v="80767590"/>
    <s v="OSCAR JAVIER DIAZ VANEGAS"/>
    <n v="14587081"/>
    <x v="149"/>
    <x v="0"/>
    <s v="FIDEICOMISO FONDO NACIONAL DE SALUD"/>
    <s v="REGIMEN ESPECIAL"/>
    <n v="682732"/>
    <d v="2024-05-30T14:16:44"/>
    <d v="2024-06-20T00:00:00"/>
    <s v="ACEPTADA"/>
    <n v="1905973"/>
    <n v="0"/>
    <n v="1905973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905973"/>
    <n v="0"/>
    <n v="0"/>
    <n v="1905973"/>
    <n v="0"/>
    <n v="0"/>
    <n v="0"/>
    <n v="0"/>
    <n v="0"/>
    <n v="0"/>
    <n v="0"/>
    <n v="0"/>
    <n v="0"/>
    <n v="0"/>
    <n v="0"/>
    <x v="2"/>
    <m/>
    <m/>
    <x v="4"/>
  </r>
  <r>
    <n v="8779501"/>
    <s v="000008779501"/>
    <n v="80770203"/>
    <s v="JAIRO FERNEY MARTINEZ PINEDA"/>
    <n v="13156204"/>
    <x v="150"/>
    <x v="0"/>
    <s v="FIDEICOMISO FONDO NACIONAL DE SALUD"/>
    <s v="REGIMEN ESPECIAL"/>
    <n v="680664"/>
    <d v="2023-09-23T17:04:45"/>
    <d v="2023-10-13T00:00:00"/>
    <s v="ACEPTADA"/>
    <n v="3575938"/>
    <n v="3575938"/>
    <n v="3575938"/>
    <n v="0"/>
    <n v="3575938"/>
    <s v="EVENTO 059 Y 200"/>
    <x v="0"/>
    <n v="673600"/>
    <n v="-290233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GLOSA PARCIAL"/>
    <n v="0"/>
    <n v="0"/>
    <n v="3575938"/>
    <n v="0"/>
    <n v="0"/>
    <n v="0"/>
    <n v="2902338"/>
    <n v="0"/>
    <n v="0"/>
    <n v="673600"/>
    <n v="0"/>
    <n v="0"/>
    <n v="2902338"/>
    <n v="2902338"/>
    <n v="0"/>
    <n v="0"/>
    <n v="0"/>
    <x v="1"/>
    <s v="GL-02046-24"/>
    <m/>
    <x v="2"/>
  </r>
  <r>
    <n v="9203338"/>
    <s v="000009203338"/>
    <n v="80880393"/>
    <s v="ANER  PEREZ PEÑA"/>
    <n v="15139902"/>
    <x v="151"/>
    <x v="1"/>
    <s v="FIDEICOMISO FONDO NACIONAL DE SALUD"/>
    <s v="REGIMEN ESPECIAL"/>
    <n v="683697"/>
    <d v="2024-09-11T09:23:13"/>
    <d v="2024-09-24T00:00:00"/>
    <s v="CONTESTADA"/>
    <n v="1496599"/>
    <n v="0"/>
    <n v="0"/>
    <n v="0"/>
    <n v="1496599"/>
    <s v="EVENTO 200"/>
    <x v="1"/>
    <n v="168299"/>
    <n v="-13283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496599"/>
    <n v="0"/>
    <n v="0"/>
    <n v="0"/>
    <n v="1328300"/>
    <n v="0"/>
    <n v="0"/>
    <n v="168299"/>
    <n v="0"/>
    <n v="0"/>
    <n v="1328300"/>
    <n v="1328300"/>
    <n v="0"/>
    <n v="0"/>
    <n v="0"/>
    <x v="5"/>
    <s v="GL-02668-24"/>
    <m/>
    <x v="2"/>
  </r>
  <r>
    <n v="8827406"/>
    <s v="000008827406"/>
    <n v="80880393"/>
    <s v="ANER  PEREZ PEÑA"/>
    <n v="13371061"/>
    <x v="152"/>
    <x v="0"/>
    <s v="FIDEICOMISO FONDO NACIONAL DE SALUD"/>
    <s v="REGIMEN ESPECIAL"/>
    <n v="680739"/>
    <d v="2023-10-31T19:30:13"/>
    <d v="2023-11-15T00:00:00"/>
    <s v="CONTESTADA"/>
    <n v="1496599"/>
    <n v="0"/>
    <n v="1496599"/>
    <n v="0"/>
    <n v="0"/>
    <s v="EVENTO 059 Y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496599"/>
    <n v="0"/>
    <n v="0"/>
    <n v="1496599"/>
    <n v="0"/>
    <n v="0"/>
    <n v="0"/>
    <n v="0"/>
    <n v="0"/>
    <n v="0"/>
    <n v="0"/>
    <n v="0"/>
    <n v="0"/>
    <n v="0"/>
    <n v="0"/>
    <x v="2"/>
    <m/>
    <m/>
    <x v="4"/>
  </r>
  <r>
    <n v="8772475"/>
    <s v="000008772475"/>
    <n v="86002195"/>
    <s v="NARCISO  MAPE "/>
    <n v="13125005"/>
    <x v="153"/>
    <x v="0"/>
    <s v="FIDEICOMISO FONDO NACIONAL DE SALUD"/>
    <s v="REGIMEN ESPECIAL"/>
    <n v="680664"/>
    <d v="2023-09-19T10:46:02"/>
    <d v="2023-10-13T00:00:00"/>
    <s v="RADICADA ENTIDAD"/>
    <n v="18391531"/>
    <n v="0"/>
    <n v="18391531"/>
    <n v="0"/>
    <n v="0"/>
    <s v="EVENTO 200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8391531"/>
    <n v="0"/>
    <n v="0"/>
    <n v="18391531"/>
    <n v="0"/>
    <n v="0"/>
    <n v="0"/>
    <n v="0"/>
    <n v="0"/>
    <n v="0"/>
    <n v="0"/>
    <n v="0"/>
    <n v="0"/>
    <n v="0"/>
    <n v="0"/>
    <x v="2"/>
    <m/>
    <m/>
    <x v="8"/>
  </r>
  <r>
    <n v="8828945"/>
    <s v="000008828945"/>
    <n v="86002195"/>
    <s v="NARCISO  MAPE "/>
    <n v="13364534"/>
    <x v="154"/>
    <x v="0"/>
    <s v="FIDEICOMISO FONDO NACIONAL DE SALUD"/>
    <s v="REGIMEN ESPECIAL"/>
    <n v="680961"/>
    <d v="2023-11-01T16:22:30"/>
    <d v="2023-11-14T00:00:00"/>
    <s v="CONTESTADA"/>
    <n v="18383353"/>
    <n v="0"/>
    <n v="0"/>
    <n v="0"/>
    <n v="18383353"/>
    <s v="EVENTO 059"/>
    <x v="0"/>
    <n v="0"/>
    <n v="-18383353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18383353"/>
    <n v="0"/>
    <n v="0"/>
    <n v="18383353"/>
    <n v="0"/>
    <n v="0"/>
    <n v="0"/>
    <n v="0"/>
    <n v="0"/>
    <n v="0"/>
    <n v="0"/>
    <n v="0"/>
    <n v="0"/>
    <n v="0"/>
    <n v="0"/>
    <x v="2"/>
    <s v="GL-00112-24"/>
    <m/>
    <x v="2"/>
  </r>
  <r>
    <n v="8838809"/>
    <s v="000008838809"/>
    <n v="86002195"/>
    <s v="NARCISO  MAPE "/>
    <n v="13387319"/>
    <x v="155"/>
    <x v="0"/>
    <s v="FIDEICOMISO FONDO NACIONAL DE SALUD"/>
    <s v="REGIMEN ESPECIAL"/>
    <n v="681067"/>
    <d v="2023-11-13T13:48:27"/>
    <d v="2023-12-07T00:00:00"/>
    <s v="CONTESTADA"/>
    <n v="21616132"/>
    <n v="0"/>
    <n v="565905"/>
    <n v="0"/>
    <n v="21050227"/>
    <s v="EVENTO 059"/>
    <x v="0"/>
    <n v="18733893.199999999"/>
    <n v="-2316333.8000000007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GLOSA PARCIAL"/>
    <n v="0"/>
    <n v="0"/>
    <n v="21616132"/>
    <n v="0"/>
    <n v="0"/>
    <n v="0"/>
    <n v="1724072"/>
    <n v="0"/>
    <n v="0"/>
    <n v="18733893.199999999"/>
    <n v="107200"/>
    <n v="0"/>
    <n v="1616872"/>
    <n v="0"/>
    <n v="1050966.8"/>
    <n v="565905.19999999995"/>
    <n v="0"/>
    <x v="3"/>
    <s v="GL-00547-24"/>
    <m/>
    <x v="2"/>
  </r>
  <r>
    <n v="8986175"/>
    <s v="000008986175"/>
    <n v="86011437"/>
    <s v="ALEXANDER  MONTERO RODRIGUEZ"/>
    <n v="14141772"/>
    <x v="156"/>
    <x v="0"/>
    <s v="FIDEICOMISO FONDO NACIONAL DE SALUD"/>
    <s v="REGIMEN ESPECIAL"/>
    <n v="682066"/>
    <d v="2024-03-15T00:46:32"/>
    <d v="2024-04-09T00:00:00"/>
    <s v="RADICADA ENTIDAD"/>
    <n v="460417"/>
    <n v="0"/>
    <n v="0"/>
    <n v="0"/>
    <n v="460417"/>
    <s v="EVENTO 059"/>
    <x v="0"/>
    <n v="460417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PAGO TOTAL"/>
    <n v="0"/>
    <n v="0"/>
    <n v="460417"/>
    <n v="0"/>
    <n v="0"/>
    <n v="0"/>
    <n v="0"/>
    <n v="0"/>
    <n v="0"/>
    <n v="460417"/>
    <n v="0"/>
    <n v="0"/>
    <n v="0"/>
    <n v="0"/>
    <n v="0"/>
    <n v="0"/>
    <n v="0"/>
    <x v="0"/>
    <m/>
    <m/>
    <x v="3"/>
  </r>
  <r>
    <n v="8772688"/>
    <s v="000008772688"/>
    <n v="86054837"/>
    <s v="ALEXANER  BAEZ ARIZA"/>
    <n v="13126868"/>
    <x v="157"/>
    <x v="0"/>
    <s v="FIDEICOMISO FONDO NACIONAL DE SALUD"/>
    <s v="REGIMEN ESPECIAL"/>
    <n v="680664"/>
    <d v="2023-09-19T11:47:51"/>
    <d v="2023-10-13T00:00:00"/>
    <s v="RADICADA ENTIDAD"/>
    <n v="12348740"/>
    <n v="0"/>
    <n v="12348740"/>
    <n v="0"/>
    <n v="0"/>
    <s v="EVENTO 200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2348740"/>
    <n v="0"/>
    <n v="0"/>
    <n v="12348740"/>
    <n v="0"/>
    <n v="0"/>
    <n v="0"/>
    <n v="0"/>
    <n v="0"/>
    <n v="0"/>
    <n v="0"/>
    <n v="0"/>
    <n v="0"/>
    <n v="0"/>
    <n v="0"/>
    <x v="2"/>
    <m/>
    <m/>
    <x v="8"/>
  </r>
  <r>
    <n v="8828953"/>
    <s v="000008828953"/>
    <n v="86054837"/>
    <s v="ALEXANER  BAEZ ARIZA"/>
    <n v="13377999"/>
    <x v="158"/>
    <x v="0"/>
    <s v="FIDEICOMISO FONDO NACIONAL DE SALUD"/>
    <s v="REGIMEN ESPECIAL"/>
    <n v="680961"/>
    <d v="2023-11-01T16:25:46"/>
    <d v="2023-11-14T00:00:00"/>
    <s v="CONTESTADA"/>
    <n v="11995817"/>
    <n v="0"/>
    <n v="0"/>
    <n v="0"/>
    <n v="11995817"/>
    <s v="EVENTO 059"/>
    <x v="0"/>
    <n v="0"/>
    <n v="-11995817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11995817"/>
    <n v="0"/>
    <n v="0"/>
    <n v="11995817"/>
    <n v="0"/>
    <n v="0"/>
    <n v="0"/>
    <n v="0"/>
    <n v="0"/>
    <n v="0"/>
    <n v="0"/>
    <n v="0"/>
    <n v="0"/>
    <n v="0"/>
    <n v="0"/>
    <x v="2"/>
    <s v="GL-00112-24"/>
    <m/>
    <x v="2"/>
  </r>
  <r>
    <n v="9208128"/>
    <s v="000009208128"/>
    <n v="88196983"/>
    <s v="ALEJANDRO  CARDENAS OROZCO"/>
    <n v="15115338"/>
    <x v="159"/>
    <x v="1"/>
    <s v="FIDEICOMISO FONDO NACIONAL DE SALUD"/>
    <s v="REGIMEN ESPECIAL"/>
    <n v="683736"/>
    <d v="2024-09-16T14:18:28"/>
    <d v="2024-09-24T00:00:00"/>
    <s v="RADICADA ENTIDAD"/>
    <n v="8782778"/>
    <n v="0"/>
    <n v="0"/>
    <n v="0"/>
    <n v="8782778"/>
    <s v="EVENTO 200"/>
    <x v="1"/>
    <n v="878277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8782778"/>
    <n v="0"/>
    <n v="0"/>
    <n v="0"/>
    <n v="0"/>
    <n v="0"/>
    <n v="0"/>
    <n v="8782778"/>
    <n v="0"/>
    <n v="0"/>
    <n v="0"/>
    <n v="0"/>
    <n v="0"/>
    <n v="0"/>
    <n v="0"/>
    <x v="0"/>
    <m/>
    <m/>
    <x v="3"/>
  </r>
  <r>
    <n v="8827608"/>
    <s v="000008827608"/>
    <n v="88196983"/>
    <s v="ALEJANDRO  CARDENAS OROZCO"/>
    <n v="13377857"/>
    <x v="160"/>
    <x v="0"/>
    <s v="FIDEICOMISO FONDO NACIONAL DE SALUD"/>
    <s v="REGIMEN ESPECIAL"/>
    <n v="680739"/>
    <d v="2023-10-31T23:40:22"/>
    <d v="2023-11-15T00:00:00"/>
    <s v="CONTESTADA"/>
    <n v="8782778"/>
    <n v="0"/>
    <n v="8782778"/>
    <n v="0"/>
    <n v="0"/>
    <s v="EVENTO 059 Y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8782778"/>
    <n v="0"/>
    <n v="0"/>
    <n v="8782778"/>
    <n v="0"/>
    <n v="0"/>
    <n v="0"/>
    <n v="0"/>
    <n v="0"/>
    <n v="0"/>
    <n v="0"/>
    <n v="0"/>
    <n v="0"/>
    <n v="0"/>
    <n v="0"/>
    <x v="2"/>
    <m/>
    <m/>
    <x v="4"/>
  </r>
  <r>
    <n v="8154823"/>
    <s v="000008154823"/>
    <n v="91271255"/>
    <s v="PEDRO MANUEL DUARTE SEPULVEDA"/>
    <n v="9517598"/>
    <x v="161"/>
    <x v="2"/>
    <s v="FIDEICOMISOS PATRIMONIOS AUTONOMOS FIDUCIARIA LA PREVISORA S.A"/>
    <s v="REGIMEN ESPECIAL"/>
    <n v="673222"/>
    <d v="2021-11-06T19:54:23"/>
    <d v="2021-12-15T00:00:00"/>
    <s v="CONTESTADA"/>
    <n v="3273644"/>
    <n v="0"/>
    <n v="3273644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3273644"/>
    <n v="0"/>
    <n v="0"/>
    <n v="3273644"/>
    <n v="0"/>
    <n v="0"/>
    <n v="0"/>
    <n v="0"/>
    <n v="0"/>
    <n v="0"/>
    <n v="0"/>
    <n v="0"/>
    <n v="0"/>
    <n v="0"/>
    <n v="0"/>
    <x v="2"/>
    <m/>
    <m/>
    <x v="5"/>
  </r>
  <r>
    <n v="9190863"/>
    <s v="000009190863"/>
    <n v="91271255"/>
    <s v="PEDRO MANUEL DUARTE SEPULVEDA"/>
    <n v="15083309"/>
    <x v="162"/>
    <x v="1"/>
    <s v="FIDEICOMISO FONDO NACIONAL DE SALUD"/>
    <s v="REGIMEN ESPECIAL"/>
    <n v="683591"/>
    <d v="2024-08-30T12:19:09"/>
    <d v="2024-09-24T00:00:00"/>
    <s v="CONTESTADA"/>
    <n v="3273644"/>
    <n v="0"/>
    <n v="0"/>
    <n v="0"/>
    <n v="3273644"/>
    <s v="EVENTO 200"/>
    <x v="1"/>
    <n v="2088844"/>
    <n v="-11848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3273644"/>
    <n v="0"/>
    <n v="0"/>
    <n v="0"/>
    <n v="1184800"/>
    <n v="0"/>
    <n v="0"/>
    <n v="2088844"/>
    <n v="0"/>
    <n v="0"/>
    <n v="1184800"/>
    <n v="1184800"/>
    <n v="0"/>
    <n v="0"/>
    <n v="0"/>
    <x v="5"/>
    <s v="GL-02668-24"/>
    <m/>
    <x v="2"/>
  </r>
  <r>
    <n v="9075658"/>
    <s v="000009075658"/>
    <n v="91271255"/>
    <s v="PEDRO MANUEL DUARTE SEPULVEDA"/>
    <n v="14585142"/>
    <x v="163"/>
    <x v="0"/>
    <s v="FIDEICOMISO FONDO NACIONAL DE SALUD"/>
    <s v="REGIMEN ESPECIAL"/>
    <n v="682732"/>
    <d v="2024-05-29T22:38:22"/>
    <d v="2024-06-20T00:00:00"/>
    <s v="ACEPTADA"/>
    <n v="3273644"/>
    <n v="0"/>
    <n v="3273644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3273644"/>
    <n v="0"/>
    <n v="0"/>
    <n v="3273644"/>
    <n v="0"/>
    <n v="0"/>
    <n v="0"/>
    <n v="0"/>
    <n v="0"/>
    <n v="0"/>
    <n v="0"/>
    <n v="0"/>
    <n v="0"/>
    <n v="0"/>
    <n v="0"/>
    <x v="2"/>
    <m/>
    <m/>
    <x v="4"/>
  </r>
  <r>
    <n v="8191074"/>
    <s v="000008191074"/>
    <n v="91445015"/>
    <s v="LUIS MARTIN AVILA CELIS"/>
    <n v="9933199"/>
    <x v="164"/>
    <x v="2"/>
    <s v="FIDEICOMISOS PATRIMONIOS AUTONOMOS FIDUCIARIA LA PREVISORA S.A"/>
    <s v="REGIMEN ESPECIAL"/>
    <n v="673690"/>
    <d v="2022-01-30T21:28:15"/>
    <d v="2022-02-08T00:00:00"/>
    <s v="CONTESTADA"/>
    <n v="88900"/>
    <n v="0"/>
    <n v="88900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88900"/>
    <n v="0"/>
    <n v="0"/>
    <n v="88900"/>
    <n v="0"/>
    <n v="0"/>
    <n v="0"/>
    <n v="0"/>
    <n v="0"/>
    <n v="0"/>
    <n v="0"/>
    <n v="0"/>
    <n v="0"/>
    <n v="0"/>
    <n v="0"/>
    <x v="2"/>
    <m/>
    <m/>
    <x v="5"/>
  </r>
  <r>
    <n v="9189471"/>
    <s v="000009189471"/>
    <n v="91445015"/>
    <s v="LUIS MARTIN AVILA CELIS"/>
    <n v="15078102"/>
    <x v="165"/>
    <x v="1"/>
    <s v="FIDEICOMISO FONDO NACIONAL DE SALUD"/>
    <s v="REGIMEN ESPECIAL"/>
    <n v="683591"/>
    <d v="2024-08-29T15:49:06"/>
    <d v="2024-09-24T00:00:00"/>
    <s v="CONTESTADA"/>
    <n v="88900"/>
    <n v="0"/>
    <n v="0"/>
    <n v="0"/>
    <n v="88900"/>
    <s v="EVENTO 200"/>
    <x v="1"/>
    <n v="-88900"/>
    <n v="-1778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88900"/>
    <n v="0"/>
    <n v="0"/>
    <n v="0"/>
    <n v="88900"/>
    <n v="0"/>
    <n v="0"/>
    <n v="-88900"/>
    <n v="88900"/>
    <n v="0"/>
    <n v="0"/>
    <n v="0"/>
    <n v="0"/>
    <n v="0"/>
    <n v="0"/>
    <x v="7"/>
    <s v="GL-02648-24"/>
    <m/>
    <x v="2"/>
  </r>
  <r>
    <n v="9076527"/>
    <s v="000009076527"/>
    <n v="91445015"/>
    <s v="LUIS MARTIN AVILA CELIS"/>
    <n v="14585321"/>
    <x v="166"/>
    <x v="0"/>
    <s v="FIDEICOMISO FONDO NACIONAL DE SALUD"/>
    <s v="REGIMEN ESPECIAL"/>
    <n v="682732"/>
    <d v="2024-05-30T10:48:49"/>
    <d v="2024-06-20T00:00:00"/>
    <s v="ACEPTADA"/>
    <n v="88900"/>
    <n v="0"/>
    <n v="88900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88900"/>
    <n v="0"/>
    <n v="0"/>
    <n v="88900"/>
    <n v="0"/>
    <n v="0"/>
    <n v="0"/>
    <n v="0"/>
    <n v="0"/>
    <n v="0"/>
    <n v="0"/>
    <n v="0"/>
    <n v="0"/>
    <n v="0"/>
    <n v="0"/>
    <x v="2"/>
    <m/>
    <m/>
    <x v="4"/>
  </r>
  <r>
    <n v="8828957"/>
    <s v="000008828957"/>
    <n v="93379481"/>
    <s v="JORGE ENRIQUE GUZMAN HERRERA"/>
    <n v="13378167"/>
    <x v="167"/>
    <x v="0"/>
    <s v="FIDEICOMISO FONDO NACIONAL DE SALUD"/>
    <s v="REGIMEN ESPECIAL"/>
    <n v="680961"/>
    <d v="2023-11-01T16:27:46"/>
    <d v="2023-11-14T00:00:00"/>
    <s v="CONTESTADA"/>
    <n v="6402035"/>
    <n v="0"/>
    <n v="0"/>
    <n v="0"/>
    <n v="6402035"/>
    <s v="EVENTO 059"/>
    <x v="0"/>
    <n v="0"/>
    <n v="-6402035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6402035"/>
    <n v="0"/>
    <n v="0"/>
    <n v="6402035"/>
    <n v="0"/>
    <n v="0"/>
    <n v="0"/>
    <n v="0"/>
    <n v="0"/>
    <n v="0"/>
    <n v="0"/>
    <n v="0"/>
    <n v="0"/>
    <n v="0"/>
    <n v="0"/>
    <x v="2"/>
    <s v="GL-00112-24"/>
    <m/>
    <x v="2"/>
  </r>
  <r>
    <n v="8326673"/>
    <s v="000008326673"/>
    <n v="93403929"/>
    <s v="JOHN JAIRO RIVERA MORALES"/>
    <n v="10914504"/>
    <x v="168"/>
    <x v="1"/>
    <s v="FIDEICOMISO FONDO NACIONAL DE SALUD"/>
    <s v="REGIMEN ESPECIAL"/>
    <n v="675734"/>
    <d v="2022-08-04T10:15:04"/>
    <d v="2022-11-17T00:00:00"/>
    <s v="RADICADA ENTIDAD"/>
    <n v="211900"/>
    <n v="0"/>
    <n v="211900"/>
    <n v="0"/>
    <n v="0"/>
    <s v="EVENTO 200"/>
    <x v="1"/>
    <n v="211900"/>
    <n v="2119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PAGO TOTAL"/>
    <n v="0"/>
    <n v="0"/>
    <n v="211900"/>
    <n v="0"/>
    <n v="0"/>
    <n v="0"/>
    <n v="0"/>
    <n v="0"/>
    <n v="0"/>
    <n v="211900"/>
    <n v="0"/>
    <n v="0"/>
    <n v="0"/>
    <n v="0"/>
    <n v="0"/>
    <n v="0"/>
    <n v="0"/>
    <x v="7"/>
    <m/>
    <m/>
    <x v="11"/>
  </r>
  <r>
    <n v="9190203"/>
    <s v="000009190203"/>
    <n v="93403929"/>
    <s v="JOHN JAIRO RIVERA MORALES"/>
    <n v="15081498"/>
    <x v="169"/>
    <x v="1"/>
    <s v="FIDEICOMISO FONDO NACIONAL DE SALUD"/>
    <s v="REGIMEN ESPECIAL"/>
    <n v="683591"/>
    <d v="2024-08-30T08:29:50"/>
    <d v="2024-09-24T00:00:00"/>
    <s v="RADICADA ENTIDAD"/>
    <n v="211900"/>
    <n v="0"/>
    <n v="0"/>
    <n v="0"/>
    <n v="211900"/>
    <s v="EVENTO 200"/>
    <x v="1"/>
    <n v="2119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11900"/>
    <n v="0"/>
    <n v="0"/>
    <n v="0"/>
    <n v="0"/>
    <n v="0"/>
    <n v="0"/>
    <n v="211900"/>
    <n v="0"/>
    <n v="0"/>
    <n v="0"/>
    <n v="0"/>
    <n v="0"/>
    <n v="0"/>
    <n v="0"/>
    <x v="0"/>
    <m/>
    <m/>
    <x v="3"/>
  </r>
  <r>
    <n v="9076699"/>
    <s v="000009076699"/>
    <n v="93403929"/>
    <s v="JOHN JAIRO RIVERA MORALES"/>
    <n v="14588722"/>
    <x v="170"/>
    <x v="0"/>
    <s v="FIDEICOMISO FONDO NACIONAL DE SALUD"/>
    <s v="REGIMEN ESPECIAL"/>
    <n v="682732"/>
    <d v="2024-05-30T11:33:01"/>
    <d v="2024-06-20T00:00:00"/>
    <s v="ACEPTADA"/>
    <n v="211900"/>
    <n v="0"/>
    <n v="211900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11900"/>
    <n v="0"/>
    <n v="0"/>
    <n v="211900"/>
    <n v="0"/>
    <n v="0"/>
    <n v="0"/>
    <n v="0"/>
    <n v="0"/>
    <n v="0"/>
    <n v="0"/>
    <n v="0"/>
    <n v="0"/>
    <n v="0"/>
    <n v="0"/>
    <x v="2"/>
    <m/>
    <m/>
    <x v="4"/>
  </r>
  <r>
    <n v="8128522"/>
    <s v="000008128522"/>
    <n v="96333748"/>
    <s v="FIDEL  PINEROS ULCUE"/>
    <n v="9185076"/>
    <x v="171"/>
    <x v="1"/>
    <s v="FIDEICOMISO FONDO NACIONAL DE SALUD"/>
    <s v="REGIMEN ESPECIAL"/>
    <n v="672250"/>
    <d v="2021-08-30T17:24:37"/>
    <d v="2021-09-10T00:00:00"/>
    <s v="RADICADA ENTIDAD"/>
    <n v="53700"/>
    <n v="0"/>
    <n v="0"/>
    <n v="53700"/>
    <n v="0"/>
    <s v="EVENTO 200"/>
    <x v="1"/>
    <n v="0"/>
    <n v="0"/>
    <n v="0"/>
    <n v="53700"/>
    <n v="0"/>
    <n v="0"/>
    <n v="0"/>
    <n v="0"/>
    <n v="0"/>
    <n v="0"/>
    <n v="0"/>
    <n v="0"/>
    <n v="0"/>
    <n v="0"/>
    <n v="0"/>
    <n v="0"/>
    <n v="0"/>
    <n v="0"/>
    <n v="0"/>
    <n v="53700"/>
    <n v="0"/>
    <s v="FACTURA AUDITADA - CON PAGO TOTAL"/>
    <n v="0"/>
    <n v="0"/>
    <n v="53700"/>
    <n v="0"/>
    <n v="0"/>
    <n v="0"/>
    <n v="0"/>
    <n v="0"/>
    <n v="0"/>
    <n v="53700"/>
    <n v="0"/>
    <n v="0"/>
    <n v="0"/>
    <n v="0"/>
    <n v="0"/>
    <n v="0"/>
    <n v="0"/>
    <x v="7"/>
    <m/>
    <m/>
    <x v="3"/>
  </r>
  <r>
    <n v="8341742"/>
    <s v="000008341742"/>
    <n v="1000227360"/>
    <s v="JEISON JAVIER MELO MARTINEZ"/>
    <n v="11004600"/>
    <x v="172"/>
    <x v="1"/>
    <s v="FIDEICOMISO FONDO NACIONAL DE SALUD"/>
    <s v="REGIMEN ESPECIAL"/>
    <n v="675734"/>
    <d v="2022-08-23T08:13:12"/>
    <d v="2022-11-17T00:00:00"/>
    <s v="RADICADA ENTIDAD"/>
    <n v="47200"/>
    <n v="0"/>
    <n v="47200"/>
    <n v="0"/>
    <n v="0"/>
    <s v="EVENTO 200"/>
    <x v="1"/>
    <n v="47200"/>
    <n v="472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PAGO TOTAL"/>
    <n v="0"/>
    <n v="0"/>
    <n v="47200"/>
    <n v="0"/>
    <n v="0"/>
    <n v="0"/>
    <n v="0"/>
    <n v="0"/>
    <n v="0"/>
    <n v="47200"/>
    <n v="0"/>
    <n v="0"/>
    <n v="0"/>
    <n v="0"/>
    <n v="0"/>
    <n v="0"/>
    <n v="0"/>
    <x v="7"/>
    <m/>
    <m/>
    <x v="11"/>
  </r>
  <r>
    <n v="9189225"/>
    <s v="000009189225"/>
    <n v="1000227360"/>
    <s v="JEISON JAVIER MELO MARTINEZ"/>
    <n v="15077792"/>
    <x v="173"/>
    <x v="1"/>
    <s v="FIDEICOMISO FONDO NACIONAL DE SALUD"/>
    <s v="REGIMEN ESPECIAL"/>
    <n v="683591"/>
    <d v="2024-08-29T14:54:20"/>
    <d v="2024-09-24T00:00:00"/>
    <s v="RADICADA ENTIDAD"/>
    <n v="47200"/>
    <n v="0"/>
    <n v="0"/>
    <n v="0"/>
    <n v="47200"/>
    <s v="EVENTO 200"/>
    <x v="1"/>
    <n v="472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47200"/>
    <n v="0"/>
    <n v="0"/>
    <n v="0"/>
    <n v="0"/>
    <n v="0"/>
    <n v="0"/>
    <n v="47200"/>
    <n v="0"/>
    <n v="0"/>
    <n v="0"/>
    <n v="0"/>
    <n v="0"/>
    <n v="0"/>
    <n v="0"/>
    <x v="0"/>
    <m/>
    <m/>
    <x v="3"/>
  </r>
  <r>
    <n v="9075833"/>
    <s v="000009075833"/>
    <n v="1000227360"/>
    <s v="JEISON JAVIER MELO MARTINEZ"/>
    <n v="14585332"/>
    <x v="174"/>
    <x v="0"/>
    <s v="FIDEICOMISO FONDO NACIONAL DE SALUD"/>
    <s v="REGIMEN ESPECIAL"/>
    <n v="682732"/>
    <d v="2024-05-30T07:06:50"/>
    <d v="2024-06-20T00:00:00"/>
    <s v="ACEPTADA"/>
    <n v="47200"/>
    <n v="0"/>
    <n v="47200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47200"/>
    <n v="0"/>
    <n v="0"/>
    <n v="47200"/>
    <n v="0"/>
    <n v="0"/>
    <n v="0"/>
    <n v="0"/>
    <n v="0"/>
    <n v="0"/>
    <n v="0"/>
    <n v="0"/>
    <n v="0"/>
    <n v="0"/>
    <n v="0"/>
    <x v="2"/>
    <m/>
    <m/>
    <x v="4"/>
  </r>
  <r>
    <n v="8115876"/>
    <s v="000008115876"/>
    <n v="1000253249"/>
    <s v="BRAYAN DARIO LAVADO DIAZ"/>
    <n v="9047894"/>
    <x v="175"/>
    <x v="2"/>
    <s v="FIDEICOMISOS PATRIMONIOS AUTONOMOS FIDUCIARIA LA PREVISORA S.A"/>
    <s v="REGIMEN ESPECIAL"/>
    <n v="672334"/>
    <d v="2021-07-30T20:57:58"/>
    <d v="2021-09-17T00:00:00"/>
    <s v="CONTESTADA"/>
    <n v="998701"/>
    <n v="0"/>
    <n v="998701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998701"/>
    <n v="0"/>
    <n v="0"/>
    <n v="998701"/>
    <n v="0"/>
    <n v="0"/>
    <n v="0"/>
    <n v="0"/>
    <n v="0"/>
    <n v="0"/>
    <n v="0"/>
    <n v="0"/>
    <n v="0"/>
    <n v="0"/>
    <n v="0"/>
    <x v="2"/>
    <m/>
    <m/>
    <x v="5"/>
  </r>
  <r>
    <n v="9190493"/>
    <s v="000009190493"/>
    <n v="1000253249"/>
    <s v="BRAYAN DARIO LAVADO DIAZ"/>
    <n v="15082241"/>
    <x v="176"/>
    <x v="1"/>
    <s v="FIDEICOMISO FONDO NACIONAL DE SALUD"/>
    <s v="REGIMEN ESPECIAL"/>
    <n v="683762"/>
    <d v="2024-08-30T10:15:12"/>
    <d v="2024-09-24T20:21:00"/>
    <s v="CONTESTADA"/>
    <n v="998701"/>
    <n v="0"/>
    <n v="0"/>
    <n v="0"/>
    <n v="998701"/>
    <s v="EVENTO 200"/>
    <x v="1"/>
    <n v="910801"/>
    <n v="-879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998701"/>
    <n v="0"/>
    <n v="0"/>
    <n v="0"/>
    <n v="87900"/>
    <n v="0"/>
    <n v="0"/>
    <n v="910801"/>
    <n v="0"/>
    <n v="0"/>
    <n v="87900"/>
    <n v="87900"/>
    <n v="0"/>
    <n v="0"/>
    <n v="0"/>
    <x v="12"/>
    <s v="GL-02668-24"/>
    <m/>
    <x v="2"/>
  </r>
  <r>
    <n v="9076513"/>
    <s v="000009076513"/>
    <n v="1000253249"/>
    <s v="BRAYAN DARIO LAVADO DIAZ"/>
    <n v="14585298"/>
    <x v="177"/>
    <x v="0"/>
    <s v="FIDEICOMISO FONDO NACIONAL DE SALUD"/>
    <s v="REGIMEN ESPECIAL"/>
    <n v="682732"/>
    <d v="2024-05-30T10:44:24"/>
    <d v="2024-06-20T00:00:00"/>
    <s v="ACEPTADA"/>
    <n v="998701"/>
    <n v="0"/>
    <n v="998701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998701"/>
    <n v="0"/>
    <n v="0"/>
    <n v="998701"/>
    <n v="0"/>
    <n v="0"/>
    <n v="0"/>
    <n v="0"/>
    <n v="0"/>
    <n v="0"/>
    <n v="0"/>
    <n v="0"/>
    <n v="0"/>
    <n v="0"/>
    <n v="0"/>
    <x v="2"/>
    <m/>
    <m/>
    <x v="4"/>
  </r>
  <r>
    <n v="8204742"/>
    <s v="000008204742"/>
    <n v="1000334918"/>
    <s v="JONATHAN ESTIVE RUIZ DOMINGUEZ"/>
    <n v="10096026"/>
    <x v="178"/>
    <x v="1"/>
    <s v="FIDEICOMISO FONDO NACIONAL DE SALUD"/>
    <s v="REGIMEN ESPECIAL"/>
    <n v="673859"/>
    <d v="2022-02-28T18:56:27"/>
    <d v="2022-03-14T00:00:00"/>
    <s v="CONTESTADA"/>
    <n v="1685754"/>
    <n v="0"/>
    <n v="0"/>
    <n v="1685754"/>
    <n v="0"/>
    <s v="EVENTO 200"/>
    <x v="1"/>
    <n v="-3371508"/>
    <n v="-3371508"/>
    <n v="0"/>
    <n v="0"/>
    <n v="0"/>
    <n v="0"/>
    <n v="0"/>
    <n v="0"/>
    <n v="0"/>
    <n v="0"/>
    <n v="0"/>
    <n v="1685754"/>
    <n v="0"/>
    <n v="0"/>
    <n v="0"/>
    <n v="0"/>
    <n v="0"/>
    <n v="0"/>
    <n v="0"/>
    <n v="1685754"/>
    <n v="0"/>
    <s v="FACTURA AUDITADA - CON GLOSA TOTAL"/>
    <n v="0"/>
    <n v="0"/>
    <n v="1685754"/>
    <n v="0"/>
    <n v="0"/>
    <n v="0"/>
    <n v="1685754"/>
    <n v="0"/>
    <n v="0"/>
    <n v="-1685754"/>
    <n v="0"/>
    <n v="0"/>
    <n v="1685754"/>
    <n v="0"/>
    <n v="1685754"/>
    <n v="0"/>
    <n v="0"/>
    <x v="8"/>
    <m/>
    <m/>
    <x v="9"/>
  </r>
  <r>
    <n v="8194331"/>
    <s v="000008194331"/>
    <n v="1000936374"/>
    <s v="BRAYAN FELIPE AGUILLON JIMENEZ"/>
    <n v="9979907"/>
    <x v="179"/>
    <x v="2"/>
    <s v="FIDEICOMISOS PATRIMONIOS AUTONOMOS FIDUCIARIA LA PREVISORA S.A"/>
    <s v="REGIMEN ESPECIAL"/>
    <n v="673858"/>
    <d v="2022-02-07T06:31:03"/>
    <d v="2022-03-14T00:00:00"/>
    <s v="ACEPTADA"/>
    <n v="264348"/>
    <n v="0"/>
    <n v="264348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264348"/>
    <n v="0"/>
    <n v="0"/>
    <n v="264348"/>
    <n v="0"/>
    <n v="0"/>
    <n v="0"/>
    <n v="0"/>
    <n v="0"/>
    <n v="0"/>
    <n v="0"/>
    <n v="0"/>
    <n v="0"/>
    <n v="0"/>
    <n v="0"/>
    <x v="2"/>
    <m/>
    <m/>
    <x v="13"/>
  </r>
  <r>
    <n v="8288996"/>
    <s v="000008288996"/>
    <n v="1000936374"/>
    <s v="BRAYAN FELIPE AGUILLON JIMENEZ"/>
    <n v="10719554"/>
    <x v="180"/>
    <x v="1"/>
    <s v="FIDEICOMISO FONDO NACIONAL DE SALUD"/>
    <s v="REGIMEN ESPECIAL"/>
    <n v="675134"/>
    <d v="2022-06-24T10:08:41"/>
    <d v="2022-07-14T00:00:00"/>
    <s v="RADICADA ENTIDAD"/>
    <n v="241748"/>
    <n v="0"/>
    <n v="0"/>
    <n v="241748"/>
    <n v="0"/>
    <s v="EVENTO 200"/>
    <x v="1"/>
    <n v="0"/>
    <n v="0"/>
    <n v="0"/>
    <n v="0"/>
    <n v="0"/>
    <n v="0"/>
    <n v="0"/>
    <n v="241748"/>
    <n v="0"/>
    <n v="0"/>
    <n v="0"/>
    <n v="0"/>
    <n v="0"/>
    <n v="0"/>
    <n v="0"/>
    <n v="0"/>
    <n v="0"/>
    <n v="0"/>
    <n v="0"/>
    <n v="241748"/>
    <n v="0"/>
    <s v="FACTURA AUDITADA - CON PAGO TOTAL"/>
    <n v="0"/>
    <n v="0"/>
    <n v="241748"/>
    <n v="0"/>
    <n v="0"/>
    <n v="0"/>
    <n v="0"/>
    <n v="0"/>
    <n v="0"/>
    <n v="241748"/>
    <n v="0"/>
    <n v="0"/>
    <n v="0"/>
    <n v="0"/>
    <n v="0"/>
    <n v="0"/>
    <n v="0"/>
    <x v="7"/>
    <m/>
    <m/>
    <x v="10"/>
  </r>
  <r>
    <n v="8135742"/>
    <s v="000008135742"/>
    <n v="1001042517"/>
    <s v="LEYDER YADIR CORDOBA VARGAS"/>
    <n v="9280331"/>
    <x v="181"/>
    <x v="2"/>
    <s v="FIDEICOMISOS PATRIMONIOS AUTONOMOS FIDUCIARIA LA PREVISORA S.A"/>
    <s v="REGIMEN ESPECIAL"/>
    <n v="672483"/>
    <d v="2021-09-16T17:55:43"/>
    <d v="2021-10-07T00:00:00"/>
    <s v="CONTESTADA"/>
    <n v="2596279"/>
    <n v="0"/>
    <n v="0"/>
    <n v="2596279"/>
    <n v="0"/>
    <s v="EVENTO 200"/>
    <x v="1"/>
    <n v="-5167440"/>
    <n v="-5167440"/>
    <n v="0"/>
    <n v="12559"/>
    <n v="0"/>
    <n v="0"/>
    <n v="0"/>
    <n v="0"/>
    <n v="0"/>
    <n v="0"/>
    <n v="0"/>
    <n v="0"/>
    <n v="0"/>
    <n v="0"/>
    <n v="0"/>
    <n v="0"/>
    <n v="0"/>
    <n v="2583720"/>
    <n v="0"/>
    <n v="2596279"/>
    <n v="0"/>
    <s v="FACTURA AUDITADA - GLOSA PARCIAL"/>
    <n v="0"/>
    <n v="0"/>
    <n v="2596279"/>
    <n v="0"/>
    <n v="0"/>
    <n v="0"/>
    <n v="2583720"/>
    <n v="0"/>
    <n v="0"/>
    <n v="-2571161"/>
    <n v="0"/>
    <n v="0"/>
    <n v="2583720"/>
    <n v="0"/>
    <n v="2583720"/>
    <n v="0"/>
    <n v="0"/>
    <x v="5"/>
    <m/>
    <m/>
    <x v="5"/>
  </r>
  <r>
    <n v="9186944"/>
    <s v="000009186944"/>
    <n v="1001042517"/>
    <s v="LEYDER YADIR CORDOBA VARGAS"/>
    <n v="15068693"/>
    <x v="182"/>
    <x v="1"/>
    <s v="FIDEICOMISO FONDO NACIONAL DE SALUD"/>
    <s v="REGIMEN ESPECIAL"/>
    <n v="683591"/>
    <d v="2024-08-28T11:30:54"/>
    <d v="2024-09-24T00:00:00"/>
    <s v="CONTESTADA"/>
    <n v="2375579"/>
    <n v="0"/>
    <n v="0"/>
    <n v="0"/>
    <n v="2375579"/>
    <s v="EVENTO 200"/>
    <x v="1"/>
    <n v="1875479"/>
    <n v="-5001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375579"/>
    <n v="0"/>
    <n v="0"/>
    <n v="0"/>
    <n v="500100"/>
    <n v="500100"/>
    <n v="0"/>
    <n v="1875479"/>
    <n v="0"/>
    <n v="0"/>
    <n v="0"/>
    <n v="0"/>
    <n v="0"/>
    <n v="0"/>
    <n v="0"/>
    <x v="13"/>
    <s v="GL-02668-24"/>
    <s v="GL-02922-24"/>
    <x v="2"/>
  </r>
  <r>
    <n v="9075665"/>
    <s v="000009075665"/>
    <n v="1001042517"/>
    <s v="LEYDER YADIR CORDOBA VARGAS"/>
    <n v="14585201"/>
    <x v="183"/>
    <x v="0"/>
    <s v="FIDEICOMISO FONDO NACIONAL DE SALUD"/>
    <s v="REGIMEN ESPECIAL"/>
    <n v="682732"/>
    <d v="2024-05-29T23:07:22"/>
    <d v="2024-06-20T00:00:00"/>
    <s v="ACEPTADA"/>
    <n v="2375579"/>
    <n v="0"/>
    <n v="2375579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375579"/>
    <n v="0"/>
    <n v="0"/>
    <n v="2375579"/>
    <n v="0"/>
    <n v="0"/>
    <n v="0"/>
    <n v="0"/>
    <n v="0"/>
    <n v="0"/>
    <n v="0"/>
    <n v="0"/>
    <n v="0"/>
    <n v="0"/>
    <n v="0"/>
    <x v="2"/>
    <m/>
    <m/>
    <x v="4"/>
  </r>
  <r>
    <n v="8197170"/>
    <s v="000008197170"/>
    <n v="1001270343"/>
    <s v="KEVIN ANDRES BELTRAN ANGULO"/>
    <n v="10020560"/>
    <x v="184"/>
    <x v="2"/>
    <s v="FIDEICOMISOS PATRIMONIOS AUTONOMOS FIDUCIARIA LA PREVISORA S.A"/>
    <s v="REGIMEN ESPECIAL"/>
    <n v="673858"/>
    <d v="2022-02-13T13:57:31"/>
    <d v="2022-03-14T00:00:00"/>
    <s v="ACEPTADA"/>
    <n v="164575"/>
    <n v="0"/>
    <n v="164575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164575"/>
    <n v="0"/>
    <n v="0"/>
    <n v="164575"/>
    <n v="0"/>
    <n v="0"/>
    <n v="0"/>
    <n v="0"/>
    <n v="0"/>
    <n v="0"/>
    <n v="0"/>
    <n v="0"/>
    <n v="0"/>
    <n v="0"/>
    <n v="0"/>
    <x v="2"/>
    <m/>
    <m/>
    <x v="13"/>
  </r>
  <r>
    <n v="8289344"/>
    <s v="000008289344"/>
    <n v="1001270343"/>
    <s v="KEVIN ANDRES BELTRAN ANGULO"/>
    <n v="10721229"/>
    <x v="185"/>
    <x v="1"/>
    <s v="FIDEICOMISO FONDO NACIONAL DE SALUD"/>
    <s v="REGIMEN ESPECIAL"/>
    <n v="675134"/>
    <d v="2022-06-24T12:48:35"/>
    <d v="2022-07-14T00:00:00"/>
    <s v="RADICADA ENTIDAD"/>
    <n v="150775"/>
    <n v="0"/>
    <n v="0"/>
    <n v="150775"/>
    <n v="0"/>
    <s v="EVENTO 200"/>
    <x v="1"/>
    <n v="0"/>
    <n v="0"/>
    <n v="0"/>
    <n v="0"/>
    <n v="0"/>
    <n v="0"/>
    <n v="0"/>
    <n v="150775"/>
    <n v="0"/>
    <n v="0"/>
    <n v="0"/>
    <n v="0"/>
    <n v="0"/>
    <n v="0"/>
    <n v="0"/>
    <n v="0"/>
    <n v="0"/>
    <n v="0"/>
    <n v="0"/>
    <n v="150775"/>
    <n v="0"/>
    <s v="FACTURA AUDITADA - CON PAGO TOTAL"/>
    <n v="0"/>
    <n v="0"/>
    <n v="150775"/>
    <n v="0"/>
    <n v="0"/>
    <n v="0"/>
    <n v="0"/>
    <n v="0"/>
    <n v="0"/>
    <n v="150775"/>
    <n v="0"/>
    <n v="0"/>
    <n v="0"/>
    <n v="0"/>
    <n v="0"/>
    <n v="0"/>
    <n v="0"/>
    <x v="7"/>
    <m/>
    <m/>
    <x v="10"/>
  </r>
  <r>
    <n v="8855657"/>
    <s v="000008855657"/>
    <n v="1002702213"/>
    <s v="JHOAN SEBASTIAN RAMIREZ FERNANDEZ"/>
    <n v="13480035"/>
    <x v="186"/>
    <x v="0"/>
    <s v="FIDEICOMISO FONDO NACIONAL DE SALUD"/>
    <s v="REGIMEN ESPECIAL"/>
    <n v="681067"/>
    <d v="2023-11-27T14:18:24"/>
    <d v="2023-12-07T00:00:00"/>
    <s v="CONTESTADA"/>
    <n v="154164"/>
    <n v="0"/>
    <n v="0"/>
    <n v="0"/>
    <n v="154164"/>
    <s v="EVENTO 059"/>
    <x v="0"/>
    <n v="0"/>
    <n v="-15416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154164"/>
    <n v="0"/>
    <n v="0"/>
    <n v="154164"/>
    <n v="0"/>
    <n v="0"/>
    <n v="0"/>
    <n v="0"/>
    <n v="0"/>
    <n v="0"/>
    <n v="0"/>
    <n v="0"/>
    <n v="0"/>
    <n v="0"/>
    <n v="0"/>
    <x v="2"/>
    <s v="GL-00160-24"/>
    <m/>
    <x v="2"/>
  </r>
  <r>
    <n v="8129244"/>
    <s v="000008129244"/>
    <n v="1003494518"/>
    <s v="HUBER ALEXANDER TORRES VILLAMIL"/>
    <n v="9093045"/>
    <x v="187"/>
    <x v="1"/>
    <s v="FIDEICOMISO FONDO NACIONAL DE SALUD"/>
    <s v="REGIMEN ESPECIAL"/>
    <n v="672250"/>
    <d v="2021-08-31T22:14:03"/>
    <d v="2021-09-10T00:00:00"/>
    <s v="CONTESTADA"/>
    <n v="2826184"/>
    <n v="0"/>
    <n v="0"/>
    <n v="2826184"/>
    <n v="0"/>
    <s v="EVENTO 200"/>
    <x v="1"/>
    <n v="-253400"/>
    <n v="-253400"/>
    <n v="0"/>
    <n v="2699484"/>
    <n v="0"/>
    <n v="0"/>
    <n v="0"/>
    <n v="0"/>
    <n v="0"/>
    <n v="0"/>
    <n v="0"/>
    <n v="0"/>
    <n v="0"/>
    <n v="0"/>
    <n v="0"/>
    <n v="0"/>
    <n v="0"/>
    <n v="126700"/>
    <n v="0"/>
    <n v="2826184"/>
    <n v="0"/>
    <s v="FACTURA AUDITADA - GLOSA PARCIAL"/>
    <n v="0"/>
    <n v="0"/>
    <n v="2826184"/>
    <n v="0"/>
    <n v="0"/>
    <n v="0"/>
    <n v="126700"/>
    <n v="0"/>
    <n v="0"/>
    <n v="2572784"/>
    <n v="0"/>
    <n v="0"/>
    <n v="126700"/>
    <n v="0"/>
    <n v="126700"/>
    <n v="0"/>
    <n v="0"/>
    <x v="5"/>
    <m/>
    <m/>
    <x v="18"/>
  </r>
  <r>
    <n v="9185922"/>
    <s v="000009185922"/>
    <n v="1003494518"/>
    <s v="HUBER ALEXANDER TORRES VILLAMIL"/>
    <n v="15063060"/>
    <x v="188"/>
    <x v="1"/>
    <s v="FIDEICOMISO FONDO NACIONAL DE SALUD"/>
    <s v="REGIMEN ESPECIAL"/>
    <n v="683591"/>
    <d v="2024-08-27T15:09:02"/>
    <d v="2024-09-24T00:00:00"/>
    <s v="CONTESTADA"/>
    <n v="2466401"/>
    <n v="0"/>
    <n v="0"/>
    <n v="0"/>
    <n v="2466401"/>
    <s v="EVENTO 200"/>
    <x v="1"/>
    <n v="2343600"/>
    <n v="-12280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466401"/>
    <n v="0"/>
    <n v="0"/>
    <n v="0"/>
    <n v="122801"/>
    <n v="0"/>
    <n v="0"/>
    <n v="2343600"/>
    <n v="0"/>
    <n v="0"/>
    <n v="122801"/>
    <n v="122801"/>
    <n v="0"/>
    <n v="0"/>
    <n v="0"/>
    <x v="5"/>
    <s v="GL-02648-24"/>
    <m/>
    <x v="2"/>
  </r>
  <r>
    <n v="9187126"/>
    <s v="000009187126"/>
    <n v="1003494518"/>
    <s v="HUBER ALEXANDER TORRES VILLAMIL"/>
    <n v="15069370"/>
    <x v="189"/>
    <x v="1"/>
    <s v="FIDEICOMISO FONDO NACIONAL DE SALUD"/>
    <s v="REGIMEN ESPECIAL"/>
    <n v="683591"/>
    <d v="2024-08-28T12:34:57"/>
    <d v="2024-09-24T00:00:00"/>
    <s v="RADICADA ENTIDAD"/>
    <n v="2745184"/>
    <n v="0"/>
    <n v="0"/>
    <n v="0"/>
    <n v="2745184"/>
    <s v="EVENTO 200"/>
    <x v="1"/>
    <n v="274518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745184"/>
    <n v="0"/>
    <n v="0"/>
    <n v="0"/>
    <n v="0"/>
    <n v="0"/>
    <n v="0"/>
    <n v="2745184"/>
    <n v="0"/>
    <n v="0"/>
    <n v="0"/>
    <n v="0"/>
    <n v="0"/>
    <n v="0"/>
    <n v="0"/>
    <x v="0"/>
    <m/>
    <m/>
    <x v="19"/>
  </r>
  <r>
    <n v="8827591"/>
    <s v="000008827591"/>
    <n v="1003494518"/>
    <s v="HUBER ALEXANDER TORRES VILLAMIL"/>
    <n v="13370169"/>
    <x v="190"/>
    <x v="0"/>
    <s v="FIDEICOMISO FONDO NACIONAL DE SALUD"/>
    <s v="REGIMEN ESPECIAL"/>
    <n v="680739"/>
    <d v="2023-10-31T23:30:36"/>
    <d v="2023-11-15T00:00:00"/>
    <s v="CONTESTADA"/>
    <n v="2466401"/>
    <n v="0"/>
    <n v="2466401"/>
    <n v="0"/>
    <n v="0"/>
    <s v="EVENTO 059 Y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466401"/>
    <n v="0"/>
    <n v="0"/>
    <n v="2466401"/>
    <n v="0"/>
    <n v="0"/>
    <n v="0"/>
    <n v="0"/>
    <n v="0"/>
    <n v="0"/>
    <n v="0"/>
    <n v="0"/>
    <n v="0"/>
    <n v="0"/>
    <n v="0"/>
    <x v="2"/>
    <m/>
    <m/>
    <x v="4"/>
  </r>
  <r>
    <n v="9075663"/>
    <s v="000009075663"/>
    <n v="1003494518"/>
    <s v="HUBER ALEXANDER TORRES VILLAMIL"/>
    <n v="14585172"/>
    <x v="191"/>
    <x v="0"/>
    <s v="FIDEICOMISO FONDO NACIONAL DE SALUD"/>
    <s v="REGIMEN ESPECIAL"/>
    <n v="682732"/>
    <d v="2024-05-29T22:49:44"/>
    <d v="2024-06-20T00:00:00"/>
    <s v="ACEPTADA"/>
    <n v="2745184"/>
    <n v="0"/>
    <n v="2745184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745184"/>
    <n v="0"/>
    <n v="0"/>
    <n v="2745184"/>
    <n v="0"/>
    <n v="0"/>
    <n v="0"/>
    <n v="0"/>
    <n v="0"/>
    <n v="0"/>
    <n v="0"/>
    <n v="0"/>
    <n v="0"/>
    <n v="0"/>
    <n v="0"/>
    <x v="2"/>
    <m/>
    <m/>
    <x v="4"/>
  </r>
  <r>
    <n v="9001547"/>
    <s v="000009001547"/>
    <n v="1003524913"/>
    <s v="JOSE ALDEMAR ORJUELA HERNANDEZ"/>
    <n v="13983247"/>
    <x v="192"/>
    <x v="0"/>
    <s v="FIDEICOMISO FONDO NACIONAL DE SALUD"/>
    <s v="REGIMEN ESPECIAL"/>
    <n v="682066"/>
    <d v="2024-03-26T18:12:34"/>
    <d v="2024-04-09T00:00:00"/>
    <s v="CONTESTADA"/>
    <n v="40532467"/>
    <n v="0"/>
    <n v="0"/>
    <n v="0"/>
    <n v="40532467"/>
    <s v="EVENTO 059"/>
    <x v="0"/>
    <n v="36449133"/>
    <n v="-408333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GLOSA PARCIAL"/>
    <n v="0"/>
    <n v="0"/>
    <n v="40532467"/>
    <n v="0"/>
    <n v="0"/>
    <n v="0"/>
    <n v="4083334"/>
    <n v="0"/>
    <n v="0"/>
    <n v="36449133"/>
    <n v="0"/>
    <n v="0"/>
    <n v="4083334"/>
    <n v="4083334"/>
    <n v="0"/>
    <n v="0"/>
    <n v="0"/>
    <x v="1"/>
    <s v="GL-02085-24"/>
    <m/>
    <x v="2"/>
  </r>
  <r>
    <n v="8229301"/>
    <s v="000008229301"/>
    <n v="1003712518"/>
    <s v="JHON ALEXIS CUBIDES PEREZ"/>
    <n v="10316435"/>
    <x v="193"/>
    <x v="2"/>
    <s v="FIDEICOMISOS PATRIMONIOS AUTONOMOS FIDUCIARIA LA PREVISORA S.A"/>
    <s v="REGIMEN ESPECIAL"/>
    <n v="674439"/>
    <d v="2022-04-16T14:15:38"/>
    <d v="2022-05-10T00:00:00"/>
    <s v="CONTESTADA"/>
    <n v="2567261"/>
    <n v="0"/>
    <n v="2567261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2567261"/>
    <n v="0"/>
    <n v="0"/>
    <n v="2567261"/>
    <n v="0"/>
    <n v="0"/>
    <n v="0"/>
    <n v="0"/>
    <n v="0"/>
    <n v="0"/>
    <n v="0"/>
    <n v="0"/>
    <n v="0"/>
    <n v="0"/>
    <n v="0"/>
    <x v="2"/>
    <m/>
    <m/>
    <x v="5"/>
  </r>
  <r>
    <n v="9187169"/>
    <s v="000009187169"/>
    <n v="1003712518"/>
    <s v="JHON ALEXIS CUBIDES PEREZ"/>
    <n v="15069436"/>
    <x v="194"/>
    <x v="1"/>
    <s v="FIDEICOMISO FONDO NACIONAL DE SALUD"/>
    <s v="REGIMEN ESPECIAL"/>
    <n v="683591"/>
    <d v="2024-08-28T12:52:17"/>
    <d v="2024-09-24T00:00:00"/>
    <s v="CONTESTADA"/>
    <n v="2990661"/>
    <n v="0"/>
    <n v="0"/>
    <n v="0"/>
    <n v="2990661"/>
    <s v="EVENTO 200"/>
    <x v="1"/>
    <n v="0"/>
    <n v="-299066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990661"/>
    <n v="0"/>
    <n v="0"/>
    <n v="2990661"/>
    <n v="0"/>
    <n v="0"/>
    <n v="0"/>
    <n v="0"/>
    <n v="0"/>
    <n v="0"/>
    <n v="0"/>
    <n v="0"/>
    <n v="0"/>
    <n v="0"/>
    <n v="0"/>
    <x v="2"/>
    <s v="GL-02647-24"/>
    <m/>
    <x v="2"/>
  </r>
  <r>
    <n v="9077539"/>
    <s v="000009077539"/>
    <n v="1003712518"/>
    <s v="JHON ALEXIS CUBIDES PEREZ"/>
    <n v="14586490"/>
    <x v="195"/>
    <x v="0"/>
    <s v="FIDEICOMISO FONDO NACIONAL DE SALUD"/>
    <s v="REGIMEN ESPECIAL"/>
    <n v="682732"/>
    <d v="2024-05-30T15:57:51"/>
    <d v="2024-06-20T00:00:00"/>
    <s v="ACEPTADA"/>
    <n v="2990661"/>
    <n v="0"/>
    <n v="2990661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990661"/>
    <n v="0"/>
    <n v="0"/>
    <n v="2990661"/>
    <n v="0"/>
    <n v="0"/>
    <n v="0"/>
    <n v="0"/>
    <n v="0"/>
    <n v="0"/>
    <n v="0"/>
    <n v="0"/>
    <n v="0"/>
    <n v="0"/>
    <n v="0"/>
    <x v="2"/>
    <m/>
    <m/>
    <x v="4"/>
  </r>
  <r>
    <n v="8311575"/>
    <s v="000008311575"/>
    <n v="1007107422"/>
    <s v="DAVID SANTIAGO DIAZ ESPINOSA"/>
    <n v="10748144"/>
    <x v="196"/>
    <x v="1"/>
    <s v="FIDEICOMISO FONDO NACIONAL DE SALUD"/>
    <s v="REGIMEN ESPECIAL"/>
    <n v="675410"/>
    <d v="2022-07-20T13:25:03"/>
    <d v="2022-09-08T00:00:00"/>
    <s v="ACEPTADA"/>
    <n v="53700"/>
    <n v="0"/>
    <n v="53700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53700"/>
    <n v="0"/>
    <n v="0"/>
    <n v="53700"/>
    <n v="0"/>
    <n v="0"/>
    <n v="0"/>
    <n v="0"/>
    <n v="0"/>
    <n v="0"/>
    <n v="0"/>
    <n v="0"/>
    <n v="0"/>
    <n v="0"/>
    <n v="0"/>
    <x v="2"/>
    <m/>
    <m/>
    <x v="6"/>
  </r>
  <r>
    <n v="8433288"/>
    <s v="000008433288"/>
    <n v="1007107422"/>
    <s v="DAVID SANTIAGO DIAZ ESPINOSA"/>
    <n v="11444086"/>
    <x v="197"/>
    <x v="1"/>
    <s v="FIDEICOMISO FONDO NACIONAL DE SALUD"/>
    <s v="REGIMEN ESPECIAL"/>
    <n v="676785"/>
    <d v="2022-11-15T11:53:46"/>
    <d v="2022-12-07T00:00:00"/>
    <s v="RADICADA ENTIDAD"/>
    <n v="53700"/>
    <n v="0"/>
    <n v="0"/>
    <n v="53700"/>
    <n v="0"/>
    <s v="EVENTO 200"/>
    <x v="1"/>
    <n v="0"/>
    <n v="0"/>
    <n v="0"/>
    <n v="0"/>
    <n v="0"/>
    <n v="0"/>
    <n v="0"/>
    <n v="0"/>
    <n v="0"/>
    <n v="53700"/>
    <n v="0"/>
    <n v="0"/>
    <n v="0"/>
    <n v="0"/>
    <n v="0"/>
    <n v="0"/>
    <n v="0"/>
    <n v="0"/>
    <n v="0"/>
    <n v="53700"/>
    <n v="0"/>
    <s v="FACTURA AUDITADA - CON PAGO TOTAL"/>
    <n v="0"/>
    <n v="0"/>
    <n v="53700"/>
    <n v="0"/>
    <n v="0"/>
    <n v="0"/>
    <n v="0"/>
    <n v="0"/>
    <n v="0"/>
    <n v="53700"/>
    <n v="0"/>
    <n v="0"/>
    <n v="0"/>
    <n v="0"/>
    <n v="0"/>
    <n v="0"/>
    <n v="0"/>
    <x v="7"/>
    <m/>
    <m/>
    <x v="10"/>
  </r>
  <r>
    <n v="8784475"/>
    <s v="000008784475"/>
    <n v="1007295311"/>
    <s v="VICTOR ALFONSO TOCARRUNCHO HERNANDEZ"/>
    <n v="13177164"/>
    <x v="198"/>
    <x v="0"/>
    <s v="FIDEICOMISO FONDO NACIONAL DE SALUD"/>
    <s v="REGIMEN ESPECIAL"/>
    <n v="680664"/>
    <d v="2023-09-27T13:11:28"/>
    <d v="2023-10-13T00:00:00"/>
    <s v="RADICADA ENTIDAD"/>
    <n v="6448778"/>
    <n v="0"/>
    <n v="0"/>
    <n v="0"/>
    <n v="6448778"/>
    <s v="EVENTO 200"/>
    <x v="0"/>
    <n v="0"/>
    <n v="-644877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6448778"/>
    <n v="0"/>
    <n v="0"/>
    <n v="6448778"/>
    <n v="0"/>
    <n v="0"/>
    <n v="0"/>
    <n v="0"/>
    <n v="0"/>
    <n v="0"/>
    <n v="0"/>
    <n v="0"/>
    <n v="0"/>
    <n v="0"/>
    <n v="0"/>
    <x v="2"/>
    <m/>
    <m/>
    <x v="20"/>
  </r>
  <r>
    <n v="8827366"/>
    <s v="000008827366"/>
    <n v="1010219818"/>
    <s v="ANDERSON  TORRES JIMENEZ"/>
    <n v="13284831"/>
    <x v="199"/>
    <x v="0"/>
    <s v="FIDEICOMISO FONDO NACIONAL DE SALUD"/>
    <s v="REGIMEN ESPECIAL"/>
    <n v="680739"/>
    <d v="2023-10-31T18:59:34"/>
    <d v="2023-11-15T00:00:00"/>
    <s v="CONTESTADA"/>
    <n v="30532766"/>
    <n v="0"/>
    <n v="0"/>
    <n v="0"/>
    <n v="30532766"/>
    <s v="EVENTO 059"/>
    <x v="0"/>
    <n v="0"/>
    <n v="-30532766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30532766"/>
    <n v="0"/>
    <n v="0"/>
    <n v="30532766"/>
    <n v="0"/>
    <n v="0"/>
    <n v="0"/>
    <n v="0"/>
    <n v="0"/>
    <n v="0"/>
    <n v="0"/>
    <n v="0"/>
    <n v="0"/>
    <n v="0"/>
    <n v="0"/>
    <x v="2"/>
    <s v="GL-00112-24"/>
    <m/>
    <x v="2"/>
  </r>
  <r>
    <n v="8343208"/>
    <s v="000008343208"/>
    <n v="1012380741"/>
    <s v="STHIP ANDERSON SUSPES NOVOA"/>
    <n v="10974761"/>
    <x v="200"/>
    <x v="1"/>
    <s v="FIDEICOMISO FONDO NACIONAL DE SALUD"/>
    <s v="REGIMEN ESPECIAL"/>
    <n v="675734"/>
    <d v="2022-08-24T10:16:29"/>
    <d v="2022-11-17T00:00:00"/>
    <s v="RADICADA ENTIDAD"/>
    <n v="47200"/>
    <n v="0"/>
    <n v="47200"/>
    <n v="0"/>
    <n v="0"/>
    <s v="EVENTO 200"/>
    <x v="1"/>
    <n v="47200"/>
    <n v="472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PAGO TOTAL"/>
    <n v="0"/>
    <n v="0"/>
    <n v="47200"/>
    <n v="0"/>
    <n v="0"/>
    <n v="0"/>
    <n v="0"/>
    <n v="0"/>
    <n v="0"/>
    <n v="47200"/>
    <n v="0"/>
    <n v="0"/>
    <n v="0"/>
    <n v="0"/>
    <n v="0"/>
    <n v="0"/>
    <n v="0"/>
    <x v="7"/>
    <m/>
    <m/>
    <x v="11"/>
  </r>
  <r>
    <n v="9189305"/>
    <s v="000009189305"/>
    <n v="1012380741"/>
    <s v="STHIP ANDERSON SUSPES NOVOA"/>
    <n v="15077880"/>
    <x v="201"/>
    <x v="1"/>
    <s v="FIDEICOMISO FONDO NACIONAL DE SALUD"/>
    <s v="REGIMEN ESPECIAL"/>
    <n v="683591"/>
    <d v="2024-08-29T15:09:31"/>
    <d v="2024-09-24T00:00:00"/>
    <s v="RADICADA ENTIDAD"/>
    <n v="47200"/>
    <n v="0"/>
    <n v="0"/>
    <n v="0"/>
    <n v="47200"/>
    <s v="EVENTO 200"/>
    <x v="1"/>
    <n v="472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47200"/>
    <n v="0"/>
    <n v="0"/>
    <n v="0"/>
    <n v="0"/>
    <n v="0"/>
    <n v="0"/>
    <n v="47200"/>
    <n v="0"/>
    <n v="0"/>
    <n v="0"/>
    <n v="0"/>
    <n v="0"/>
    <n v="0"/>
    <n v="0"/>
    <x v="0"/>
    <m/>
    <m/>
    <x v="3"/>
  </r>
  <r>
    <n v="9076294"/>
    <s v="000009076294"/>
    <n v="1012380741"/>
    <s v="STHIP ANDERSON SUSPES NOVOA"/>
    <n v="14587232"/>
    <x v="202"/>
    <x v="0"/>
    <s v="FIDEICOMISO FONDO NACIONAL DE SALUD"/>
    <s v="REGIMEN ESPECIAL"/>
    <n v="682732"/>
    <d v="2024-05-30T09:42:50"/>
    <d v="2024-06-20T00:00:00"/>
    <s v="ACEPTADA"/>
    <n v="47200"/>
    <n v="0"/>
    <n v="47200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47200"/>
    <n v="0"/>
    <n v="0"/>
    <n v="47200"/>
    <n v="0"/>
    <n v="0"/>
    <n v="0"/>
    <n v="0"/>
    <n v="0"/>
    <n v="0"/>
    <n v="0"/>
    <n v="0"/>
    <n v="0"/>
    <n v="0"/>
    <n v="0"/>
    <x v="2"/>
    <m/>
    <m/>
    <x v="4"/>
  </r>
  <r>
    <n v="8779489"/>
    <s v="000008779489"/>
    <n v="1012393422"/>
    <s v="JONATHAN ALEXANDER MUÑOZ CASAS"/>
    <n v="13155208"/>
    <x v="203"/>
    <x v="0"/>
    <s v="FIDEICOMISO FONDO NACIONAL DE SALUD"/>
    <s v="REGIMEN ESPECIAL"/>
    <n v="680664"/>
    <d v="2023-09-23T16:27:32"/>
    <d v="2023-10-13T00:00:00"/>
    <s v="RADICADA ENTIDAD"/>
    <n v="10639316"/>
    <n v="0"/>
    <n v="0"/>
    <n v="0"/>
    <n v="10639316"/>
    <s v="EVENTO 200"/>
    <x v="0"/>
    <n v="0"/>
    <n v="-10639316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0639316"/>
    <n v="0"/>
    <n v="0"/>
    <n v="10639316"/>
    <n v="0"/>
    <n v="0"/>
    <n v="0"/>
    <n v="0"/>
    <n v="0"/>
    <n v="0"/>
    <n v="0"/>
    <n v="0"/>
    <n v="0"/>
    <n v="0"/>
    <n v="0"/>
    <x v="2"/>
    <m/>
    <m/>
    <x v="20"/>
  </r>
  <r>
    <n v="8264962"/>
    <s v="000008264962"/>
    <n v="1012402878"/>
    <s v="EDILFONZO  RODRIGUEZ BARRERA"/>
    <n v="10569144"/>
    <x v="204"/>
    <x v="1"/>
    <s v="FIDEICOMISO FONDO NACIONAL DE SALUD"/>
    <s v="REGIMEN ESPECIAL"/>
    <n v="676044"/>
    <d v="2022-05-29T18:58:06"/>
    <d v="2022-11-17T00:00:00"/>
    <s v="RADICADA ENTIDAD"/>
    <n v="2282557"/>
    <n v="0"/>
    <n v="2282557"/>
    <n v="0"/>
    <n v="0"/>
    <s v="EVENTO 200"/>
    <x v="1"/>
    <n v="2282557"/>
    <n v="2282557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PAGO TOTAL"/>
    <n v="0"/>
    <n v="0"/>
    <n v="2282557"/>
    <n v="0"/>
    <n v="0"/>
    <n v="0"/>
    <n v="0"/>
    <n v="0"/>
    <n v="0"/>
    <n v="2282557"/>
    <n v="0"/>
    <n v="0"/>
    <n v="0"/>
    <n v="0"/>
    <n v="0"/>
    <n v="0"/>
    <n v="0"/>
    <x v="7"/>
    <m/>
    <m/>
    <x v="11"/>
  </r>
  <r>
    <n v="9187080"/>
    <s v="000009187080"/>
    <n v="1012402878"/>
    <s v="EDILFONZO  RODRIGUEZ BARRERA"/>
    <n v="15069203"/>
    <x v="205"/>
    <x v="1"/>
    <s v="FIDEICOMISO FONDO NACIONAL DE SALUD"/>
    <s v="REGIMEN ESPECIAL"/>
    <n v="683591"/>
    <d v="2024-08-28T12:19:09"/>
    <d v="2024-09-24T00:00:00"/>
    <s v="CONTESTADA"/>
    <n v="2462857"/>
    <n v="0"/>
    <n v="0"/>
    <n v="0"/>
    <n v="2462857"/>
    <s v="EVENTO 200"/>
    <x v="1"/>
    <n v="0"/>
    <n v="-2462857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462857"/>
    <n v="0"/>
    <n v="0"/>
    <n v="2462857"/>
    <n v="0"/>
    <n v="0"/>
    <n v="0"/>
    <n v="0"/>
    <n v="0"/>
    <n v="0"/>
    <n v="0"/>
    <n v="0"/>
    <n v="0"/>
    <n v="0"/>
    <n v="0"/>
    <x v="2"/>
    <s v="GL-02647-24"/>
    <m/>
    <x v="2"/>
  </r>
  <r>
    <n v="9077516"/>
    <s v="000009077516"/>
    <n v="1012402878"/>
    <s v="EDILFONZO  RODRIGUEZ BARRERA"/>
    <n v="14586738"/>
    <x v="206"/>
    <x v="0"/>
    <s v="FIDEICOMISO FONDO NACIONAL DE SALUD"/>
    <s v="REGIMEN ESPECIAL"/>
    <n v="682732"/>
    <d v="2024-05-30T15:51:01"/>
    <d v="2024-06-20T00:00:00"/>
    <s v="ACEPTADA"/>
    <n v="2462857"/>
    <n v="0"/>
    <n v="2462857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462857"/>
    <n v="0"/>
    <n v="0"/>
    <n v="2462857"/>
    <n v="0"/>
    <n v="0"/>
    <n v="0"/>
    <n v="0"/>
    <n v="0"/>
    <n v="0"/>
    <n v="0"/>
    <n v="0"/>
    <n v="0"/>
    <n v="0"/>
    <n v="0"/>
    <x v="2"/>
    <m/>
    <m/>
    <x v="4"/>
  </r>
  <r>
    <n v="9022984"/>
    <s v="000009022984"/>
    <n v="1013601355"/>
    <s v="EDWARD FERNANDO RODRIGUEZ RIAÑO"/>
    <n v="14217760"/>
    <x v="207"/>
    <x v="0"/>
    <s v="FIDEICOMISO FONDO NACIONAL DE SALUD"/>
    <s v="REGIMEN ESPECIAL"/>
    <n v="682373"/>
    <d v="2024-04-15T15:09:18"/>
    <d v="2024-05-09T00:00:00"/>
    <s v="RADICADA ENTIDAD"/>
    <n v="18429240"/>
    <n v="0"/>
    <n v="0"/>
    <n v="0"/>
    <n v="18429240"/>
    <s v="EVENTO 059"/>
    <x v="0"/>
    <n v="1842924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PAGO TOTAL"/>
    <n v="0"/>
    <n v="0"/>
    <n v="18429240"/>
    <n v="0"/>
    <n v="0"/>
    <n v="0"/>
    <n v="0"/>
    <n v="0"/>
    <n v="0"/>
    <n v="18429240"/>
    <n v="0"/>
    <n v="0"/>
    <n v="0"/>
    <n v="0"/>
    <n v="0"/>
    <n v="0"/>
    <n v="0"/>
    <x v="0"/>
    <m/>
    <m/>
    <x v="3"/>
  </r>
  <r>
    <n v="9204703"/>
    <s v="000009204703"/>
    <n v="1013661481"/>
    <s v="CRISTIAN CAMILO GIRALDO GORDILLO"/>
    <n v="15146392"/>
    <x v="208"/>
    <x v="1"/>
    <s v="FIDEICOMISO FONDO NACIONAL DE SALUD"/>
    <s v="REGIMEN ESPECIAL"/>
    <n v="683697"/>
    <d v="2024-09-12T08:42:49"/>
    <d v="2024-09-24T00:00:00"/>
    <s v="CONTESTADA"/>
    <n v="4916187"/>
    <n v="0"/>
    <n v="0"/>
    <n v="0"/>
    <n v="4916187"/>
    <s v="EVENTO 200"/>
    <x v="1"/>
    <n v="1512032.2000000002"/>
    <n v="-3404154.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4916187"/>
    <n v="0"/>
    <n v="0"/>
    <n v="0"/>
    <n v="3404154.8"/>
    <n v="0"/>
    <n v="0"/>
    <n v="1512032.2000000002"/>
    <n v="0"/>
    <n v="0"/>
    <n v="3404154.8"/>
    <n v="3404154.8"/>
    <n v="0"/>
    <n v="0"/>
    <n v="0"/>
    <x v="5"/>
    <s v="GL-02668-24"/>
    <m/>
    <x v="2"/>
  </r>
  <r>
    <n v="8828936"/>
    <s v="000008828936"/>
    <n v="1013661481"/>
    <s v="CRISTIAN CAMILO GIRALDO GORDILLO"/>
    <n v="13372974"/>
    <x v="209"/>
    <x v="0"/>
    <s v="FIDEICOMISO FONDO NACIONAL DE SALUD"/>
    <s v="REGIMEN ESPECIAL"/>
    <n v="680961"/>
    <d v="2023-11-01T16:18:27"/>
    <d v="2023-11-14T00:00:00"/>
    <s v="CONTESTADA"/>
    <n v="4916187"/>
    <n v="0"/>
    <n v="4916187"/>
    <n v="0"/>
    <n v="0"/>
    <s v="EVENTO 059 Y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4916187"/>
    <n v="0"/>
    <n v="0"/>
    <n v="4916187"/>
    <n v="0"/>
    <n v="0"/>
    <n v="0"/>
    <n v="0"/>
    <n v="0"/>
    <n v="0"/>
    <n v="0"/>
    <n v="0"/>
    <n v="0"/>
    <n v="0"/>
    <n v="0"/>
    <x v="2"/>
    <m/>
    <m/>
    <x v="4"/>
  </r>
  <r>
    <n v="8122285"/>
    <s v="000008122285"/>
    <n v="1013662445"/>
    <s v="OMAR FERNANDO CORREA RODRIGUEZ"/>
    <n v="9123568"/>
    <x v="210"/>
    <x v="1"/>
    <s v="FIDEICOMISO FONDO NACIONAL DE SALUD"/>
    <s v="REGIMEN ESPECIAL"/>
    <n v="672250"/>
    <d v="2021-08-17T11:03:46"/>
    <d v="2021-09-10T00:00:00"/>
    <s v="CONTESTADA"/>
    <n v="3122586"/>
    <n v="0"/>
    <n v="1489550"/>
    <n v="1633036"/>
    <n v="0"/>
    <s v="EVENTO 200"/>
    <x v="1"/>
    <n v="-2373000"/>
    <n v="-2373000"/>
    <n v="0"/>
    <n v="1633036"/>
    <n v="0"/>
    <n v="0"/>
    <n v="0"/>
    <n v="0"/>
    <n v="0"/>
    <n v="0"/>
    <n v="0"/>
    <n v="0"/>
    <n v="0"/>
    <n v="0"/>
    <n v="0"/>
    <n v="0"/>
    <n v="0"/>
    <n v="1186500"/>
    <n v="0"/>
    <n v="2819536"/>
    <n v="1186500"/>
    <s v="FACTURA AUDITADA - GLOSA PARCIAL"/>
    <n v="0"/>
    <n v="0"/>
    <n v="3122586"/>
    <n v="0"/>
    <n v="0"/>
    <n v="0"/>
    <n v="1489550"/>
    <n v="0"/>
    <n v="0"/>
    <n v="446536"/>
    <n v="0"/>
    <n v="0"/>
    <n v="1489550"/>
    <n v="0"/>
    <n v="1186500"/>
    <n v="303050"/>
    <n v="0"/>
    <x v="5"/>
    <m/>
    <m/>
    <x v="9"/>
  </r>
  <r>
    <n v="8828966"/>
    <s v="000008828966"/>
    <n v="1013672665"/>
    <s v="BRAIN GIOVANNY CUELLAR OVIEDO"/>
    <n v="13378287"/>
    <x v="211"/>
    <x v="0"/>
    <s v="FIDEICOMISO FONDO NACIONAL DE SALUD"/>
    <s v="REGIMEN ESPECIAL"/>
    <n v="680961"/>
    <d v="2023-11-01T16:32:22"/>
    <d v="2023-11-14T00:00:00"/>
    <s v="CONTESTADA"/>
    <n v="20831121"/>
    <n v="0"/>
    <n v="0"/>
    <n v="0"/>
    <n v="20831121"/>
    <s v="EVENTO 059"/>
    <x v="0"/>
    <n v="0"/>
    <n v="-2083112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20831121"/>
    <n v="0"/>
    <n v="0"/>
    <n v="20831121"/>
    <n v="0"/>
    <n v="0"/>
    <n v="0"/>
    <n v="0"/>
    <n v="0"/>
    <n v="0"/>
    <n v="0"/>
    <n v="0"/>
    <n v="0"/>
    <n v="0"/>
    <n v="0"/>
    <x v="2"/>
    <s v="GL-00112-24"/>
    <m/>
    <x v="2"/>
  </r>
  <r>
    <n v="8955347"/>
    <s v="000008955347"/>
    <n v="1013675351"/>
    <s v="BRANDON STEVEN ROJAS MARENTES"/>
    <n v="13985675"/>
    <x v="212"/>
    <x v="0"/>
    <s v="FIDEICOMISO FONDO NACIONAL DE SALUD"/>
    <s v="REGIMEN ESPECIAL"/>
    <n v="681978"/>
    <d v="2024-02-22T06:38:39"/>
    <d v="2024-03-10T00:00:00"/>
    <s v="RADICADA ENTIDAD"/>
    <n v="718781"/>
    <n v="0"/>
    <n v="0"/>
    <n v="0"/>
    <n v="718781"/>
    <s v="EVENTO 059"/>
    <x v="0"/>
    <n v="71878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PAGO TOTAL"/>
    <n v="0"/>
    <n v="0"/>
    <n v="718781"/>
    <n v="0"/>
    <n v="0"/>
    <n v="0"/>
    <n v="0"/>
    <n v="0"/>
    <n v="0"/>
    <n v="718781"/>
    <n v="0"/>
    <n v="0"/>
    <n v="0"/>
    <n v="0"/>
    <n v="0"/>
    <n v="0"/>
    <n v="0"/>
    <x v="0"/>
    <m/>
    <m/>
    <x v="3"/>
  </r>
  <r>
    <n v="8330639"/>
    <s v="000008330639"/>
    <n v="1014199543"/>
    <s v="JIMMY ALEXANDER MONROY DAZA"/>
    <n v="10941849"/>
    <x v="213"/>
    <x v="1"/>
    <s v="FIDEICOMISO FONDO NACIONAL DE SALUD"/>
    <s v="REGIMEN ESPECIAL"/>
    <n v="675734"/>
    <d v="2022-08-10T07:49:54"/>
    <d v="2022-11-17T00:00:00"/>
    <s v="RADICADA ENTIDAD"/>
    <n v="47200"/>
    <n v="0"/>
    <n v="47200"/>
    <n v="0"/>
    <n v="0"/>
    <s v="EVENTO 200"/>
    <x v="1"/>
    <n v="47200"/>
    <n v="472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PAGO TOTAL"/>
    <n v="0"/>
    <n v="0"/>
    <n v="47200"/>
    <n v="0"/>
    <n v="0"/>
    <n v="0"/>
    <n v="0"/>
    <n v="0"/>
    <n v="0"/>
    <n v="47200"/>
    <n v="0"/>
    <n v="0"/>
    <n v="0"/>
    <n v="0"/>
    <n v="0"/>
    <n v="0"/>
    <n v="0"/>
    <x v="7"/>
    <m/>
    <m/>
    <x v="11"/>
  </r>
  <r>
    <n v="9189207"/>
    <s v="000009189207"/>
    <n v="1014199543"/>
    <s v="JIMMY ALEXANDER MONROY DAZA"/>
    <n v="15077623"/>
    <x v="214"/>
    <x v="1"/>
    <s v="FIDEICOMISO FONDO NACIONAL DE SALUD"/>
    <s v="REGIMEN ESPECIAL"/>
    <n v="683591"/>
    <d v="2024-08-29T14:47:49"/>
    <d v="2024-09-24T00:00:00"/>
    <s v="RADICADA ENTIDAD"/>
    <n v="47200"/>
    <n v="0"/>
    <n v="0"/>
    <n v="0"/>
    <n v="47200"/>
    <s v="EVENTO 200"/>
    <x v="1"/>
    <n v="472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47200"/>
    <n v="0"/>
    <n v="0"/>
    <n v="0"/>
    <n v="0"/>
    <n v="0"/>
    <n v="0"/>
    <n v="47200"/>
    <n v="0"/>
    <n v="0"/>
    <n v="0"/>
    <n v="0"/>
    <n v="0"/>
    <n v="0"/>
    <n v="0"/>
    <x v="0"/>
    <m/>
    <m/>
    <x v="3"/>
  </r>
  <r>
    <n v="9076339"/>
    <s v="000009076339"/>
    <n v="1014199543"/>
    <s v="JIMMY ALEXANDER MONROY DAZA"/>
    <n v="14587672"/>
    <x v="215"/>
    <x v="0"/>
    <s v="FIDEICOMISO FONDO NACIONAL DE SALUD"/>
    <s v="REGIMEN ESPECIAL"/>
    <n v="682732"/>
    <d v="2024-05-30T09:57:24"/>
    <d v="2024-06-20T00:00:00"/>
    <s v="ACEPTADA"/>
    <n v="47200"/>
    <n v="0"/>
    <n v="47200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47200"/>
    <n v="0"/>
    <n v="0"/>
    <n v="47200"/>
    <n v="0"/>
    <n v="0"/>
    <n v="0"/>
    <n v="0"/>
    <n v="0"/>
    <n v="0"/>
    <n v="0"/>
    <n v="0"/>
    <n v="0"/>
    <n v="0"/>
    <n v="0"/>
    <x v="2"/>
    <m/>
    <m/>
    <x v="4"/>
  </r>
  <r>
    <n v="8146320"/>
    <s v="000008146320"/>
    <n v="1016000482"/>
    <s v="HERNAN DARIO ROMERO DE MARQUEZ"/>
    <n v="9434681"/>
    <x v="216"/>
    <x v="2"/>
    <s v="FIDEICOMISOS PATRIMONIOS AUTONOMOS FIDUCIARIA LA PREVISORA S.A"/>
    <s v="REGIMEN ESPECIAL"/>
    <n v="672954"/>
    <d v="2021-10-14T18:22:13"/>
    <d v="2021-11-16T00:00:00"/>
    <s v="CONTESTADA"/>
    <n v="2443222"/>
    <n v="0"/>
    <n v="1103586"/>
    <n v="1339636"/>
    <n v="0"/>
    <s v="EVENTO 200"/>
    <x v="1"/>
    <n v="0"/>
    <n v="0"/>
    <n v="0"/>
    <n v="1339636"/>
    <n v="0"/>
    <n v="0"/>
    <n v="0"/>
    <n v="0"/>
    <n v="0"/>
    <n v="0"/>
    <n v="0"/>
    <n v="0"/>
    <n v="0"/>
    <n v="0"/>
    <n v="0"/>
    <n v="0"/>
    <n v="0"/>
    <n v="0"/>
    <n v="0"/>
    <n v="1339636"/>
    <n v="0"/>
    <s v="FACTURA AUDITADA - GLOSA PARCIAL"/>
    <n v="0"/>
    <n v="0"/>
    <n v="2443222"/>
    <n v="0"/>
    <n v="0"/>
    <n v="0"/>
    <n v="1103586"/>
    <n v="0"/>
    <n v="0"/>
    <n v="1339636"/>
    <n v="0"/>
    <n v="0"/>
    <n v="1103586"/>
    <n v="0"/>
    <n v="0"/>
    <n v="0"/>
    <n v="1103586"/>
    <x v="1"/>
    <m/>
    <m/>
    <x v="5"/>
  </r>
  <r>
    <n v="9187013"/>
    <s v="000009187013"/>
    <n v="1016000482"/>
    <s v="HERNAN DARIO ROMERO DE MARQUEZ"/>
    <n v="15069005"/>
    <x v="217"/>
    <x v="1"/>
    <s v="FIDEICOMISO FONDO NACIONAL DE SALUD"/>
    <s v="REGIMEN ESPECIAL"/>
    <n v="683591"/>
    <d v="2024-08-28T11:54:51"/>
    <d v="2024-09-24T00:00:00"/>
    <s v="CONTESTADA"/>
    <n v="2389822"/>
    <n v="0"/>
    <n v="0"/>
    <n v="0"/>
    <n v="2389822"/>
    <s v="EVENTO 200"/>
    <x v="1"/>
    <n v="0"/>
    <n v="-238982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389822"/>
    <n v="0"/>
    <n v="0"/>
    <n v="0"/>
    <n v="2389822"/>
    <n v="2389822"/>
    <n v="0"/>
    <n v="0"/>
    <n v="0"/>
    <n v="0"/>
    <n v="0"/>
    <n v="0"/>
    <n v="0"/>
    <n v="0"/>
    <n v="0"/>
    <x v="6"/>
    <s v="GL-02648-24"/>
    <m/>
    <x v="2"/>
  </r>
  <r>
    <n v="9076714"/>
    <s v="000009076714"/>
    <n v="1016000482"/>
    <s v="HERNAN DARIO ROMERO DE MARQUEZ"/>
    <n v="14585236"/>
    <x v="217"/>
    <x v="0"/>
    <s v="FIDEICOMISO FONDO NACIONAL DE SALUD"/>
    <s v="REGIMEN ESPECIAL"/>
    <n v="682732"/>
    <d v="2024-05-30T11:36:52"/>
    <d v="2024-06-20T00:00:00"/>
    <s v="ACEPTADA"/>
    <n v="2389822"/>
    <n v="0"/>
    <n v="2389822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389822"/>
    <n v="0"/>
    <n v="0"/>
    <n v="2389822"/>
    <n v="0"/>
    <n v="0"/>
    <n v="0"/>
    <n v="0"/>
    <n v="0"/>
    <n v="0"/>
    <n v="0"/>
    <n v="0"/>
    <n v="0"/>
    <n v="0"/>
    <n v="0"/>
    <x v="2"/>
    <m/>
    <m/>
    <x v="4"/>
  </r>
  <r>
    <n v="8199472"/>
    <s v="000008199472"/>
    <n v="1020402887"/>
    <s v="JUAN DAVID LOPERA RESTREPO"/>
    <n v="10049987"/>
    <x v="218"/>
    <x v="1"/>
    <s v="FIDEICOMISO FONDO NACIONAL DE SALUD"/>
    <s v="REGIMEN ESPECIAL"/>
    <n v="673859"/>
    <d v="2022-02-18T07:00:26"/>
    <d v="2022-03-14T00:00:00"/>
    <s v="RADICADA ENTIDAD"/>
    <n v="673605"/>
    <n v="0"/>
    <n v="0"/>
    <n v="673605"/>
    <n v="0"/>
    <s v="EVENTO 200"/>
    <x v="1"/>
    <n v="0"/>
    <n v="0"/>
    <n v="0"/>
    <n v="0"/>
    <n v="0"/>
    <n v="673605"/>
    <n v="0"/>
    <n v="0"/>
    <n v="0"/>
    <n v="0"/>
    <n v="0"/>
    <n v="0"/>
    <n v="0"/>
    <n v="0"/>
    <n v="0"/>
    <n v="0"/>
    <n v="0"/>
    <n v="0"/>
    <n v="0"/>
    <n v="673605"/>
    <n v="0"/>
    <s v="FACTURA AUDITADA - CON PAGO TOTAL"/>
    <n v="0"/>
    <n v="0"/>
    <n v="673605"/>
    <n v="0"/>
    <n v="0"/>
    <n v="0"/>
    <n v="0"/>
    <n v="0"/>
    <n v="0"/>
    <n v="673605"/>
    <n v="0"/>
    <n v="0"/>
    <n v="0"/>
    <n v="0"/>
    <n v="0"/>
    <n v="0"/>
    <n v="0"/>
    <x v="7"/>
    <m/>
    <m/>
    <x v="10"/>
  </r>
  <r>
    <n v="8828902"/>
    <s v="000008828902"/>
    <n v="1020825418"/>
    <s v="OSCAR YOJARY TORRES TIBAMBRE"/>
    <n v="13365750"/>
    <x v="219"/>
    <x v="0"/>
    <s v="FIDEICOMISO FONDO NACIONAL DE SALUD"/>
    <s v="REGIMEN ESPECIAL"/>
    <n v="680961"/>
    <d v="2023-11-01T16:01:43"/>
    <d v="2023-11-14T00:00:00"/>
    <s v="CONTESTADA"/>
    <n v="2265557"/>
    <n v="0"/>
    <n v="0"/>
    <n v="0"/>
    <n v="2265557"/>
    <s v="EVENTO 059"/>
    <x v="0"/>
    <n v="0"/>
    <n v="-2265557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2265557"/>
    <n v="0"/>
    <n v="0"/>
    <n v="2265557"/>
    <n v="0"/>
    <n v="0"/>
    <n v="0"/>
    <n v="0"/>
    <n v="0"/>
    <n v="0"/>
    <n v="0"/>
    <n v="0"/>
    <n v="0"/>
    <n v="0"/>
    <n v="0"/>
    <x v="2"/>
    <s v="GL-00160-24"/>
    <m/>
    <x v="2"/>
  </r>
  <r>
    <n v="8253702"/>
    <s v="000008253702"/>
    <n v="1022337374"/>
    <s v="MATEO  ORJUELA MOSQUERA"/>
    <n v="10486904"/>
    <x v="220"/>
    <x v="2"/>
    <s v="FIDEICOMISOS PATRIMONIOS AUTONOMOS FIDUCIARIA LA PREVISORA S.A"/>
    <s v="REGIMEN ESPECIAL"/>
    <n v="674595"/>
    <d v="2022-05-17T01:56:12"/>
    <d v="2022-06-10T00:00:00"/>
    <s v="ACEPTADA"/>
    <n v="1310366"/>
    <n v="0"/>
    <n v="1310366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1310366"/>
    <n v="0"/>
    <n v="0"/>
    <n v="1310366"/>
    <n v="0"/>
    <n v="0"/>
    <n v="0"/>
    <n v="0"/>
    <n v="0"/>
    <n v="0"/>
    <n v="0"/>
    <n v="0"/>
    <n v="0"/>
    <n v="0"/>
    <n v="0"/>
    <x v="2"/>
    <m/>
    <m/>
    <x v="5"/>
  </r>
  <r>
    <n v="8433167"/>
    <s v="000008433167"/>
    <n v="1022337374"/>
    <s v="MATEO  ORJUELA MOSQUERA"/>
    <n v="11442663"/>
    <x v="221"/>
    <x v="1"/>
    <s v="FIDEICOMISO FONDO NACIONAL DE SALUD"/>
    <s v="REGIMEN ESPECIAL"/>
    <n v="676785"/>
    <d v="2022-11-15T11:12:07"/>
    <d v="2022-12-07T00:00:00"/>
    <s v="RADICADA ENTIDAD"/>
    <n v="1191166"/>
    <n v="0"/>
    <n v="1191166"/>
    <n v="0"/>
    <n v="0"/>
    <s v="EVENTO 200"/>
    <x v="1"/>
    <n v="1191166"/>
    <n v="1191166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PAGO TOTAL"/>
    <n v="0"/>
    <n v="0"/>
    <n v="1191166"/>
    <n v="0"/>
    <n v="0"/>
    <n v="0"/>
    <n v="0"/>
    <n v="0"/>
    <n v="0"/>
    <n v="1191166"/>
    <n v="0"/>
    <n v="0"/>
    <n v="0"/>
    <n v="0"/>
    <n v="0"/>
    <n v="0"/>
    <n v="0"/>
    <x v="7"/>
    <m/>
    <m/>
    <x v="11"/>
  </r>
  <r>
    <n v="9185626"/>
    <s v="000009185626"/>
    <n v="1022337374"/>
    <s v="MATEO  ORJUELA MOSQUERA"/>
    <n v="15061154"/>
    <x v="222"/>
    <x v="1"/>
    <s v="FIDEICOMISO FONDO NACIONAL DE SALUD"/>
    <s v="REGIMEN ESPECIAL"/>
    <n v="683591"/>
    <d v="2024-08-27T11:55:04"/>
    <d v="2024-09-24T00:00:00"/>
    <s v="CONTESTADA"/>
    <n v="1277066"/>
    <n v="0"/>
    <n v="0"/>
    <n v="0"/>
    <n v="1277066"/>
    <s v="EVENTO 200"/>
    <x v="1"/>
    <n v="0"/>
    <n v="-1277066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277066"/>
    <n v="0"/>
    <n v="0"/>
    <n v="1277066"/>
    <n v="0"/>
    <n v="0"/>
    <n v="0"/>
    <n v="0"/>
    <n v="0"/>
    <n v="0"/>
    <n v="0"/>
    <n v="0"/>
    <n v="0"/>
    <n v="0"/>
    <n v="0"/>
    <x v="2"/>
    <s v="GL-02647-24"/>
    <m/>
    <x v="2"/>
  </r>
  <r>
    <n v="9077501"/>
    <s v="000009077501"/>
    <n v="1022337374"/>
    <s v="MATEO  ORJUELA MOSQUERA"/>
    <n v="14589537"/>
    <x v="223"/>
    <x v="0"/>
    <s v="FIDEICOMISO FONDO NACIONAL DE SALUD"/>
    <s v="REGIMEN ESPECIAL"/>
    <n v="682732"/>
    <d v="2024-05-30T15:45:34"/>
    <d v="2024-06-20T00:00:00"/>
    <s v="ACEPTADA"/>
    <n v="1277066"/>
    <n v="0"/>
    <n v="1277066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277066"/>
    <n v="0"/>
    <n v="0"/>
    <n v="1277066"/>
    <n v="0"/>
    <n v="0"/>
    <n v="0"/>
    <n v="0"/>
    <n v="0"/>
    <n v="0"/>
    <n v="0"/>
    <n v="0"/>
    <n v="0"/>
    <n v="0"/>
    <n v="0"/>
    <x v="2"/>
    <m/>
    <m/>
    <x v="4"/>
  </r>
  <r>
    <n v="8846644"/>
    <s v="000008846644"/>
    <n v="1022378552"/>
    <s v="DANIEL GERARDO ORDOÑEZ HERNANDEZ"/>
    <n v="13401730"/>
    <x v="224"/>
    <x v="0"/>
    <s v="FIDEICOMISO FONDO NACIONAL DE SALUD"/>
    <s v="REGIMEN ESPECIAL"/>
    <n v="681067"/>
    <d v="2023-11-20T09:09:05"/>
    <d v="2023-12-07T00:00:00"/>
    <s v="CONTESTADA"/>
    <n v="574716"/>
    <n v="0"/>
    <n v="0"/>
    <n v="0"/>
    <n v="574716"/>
    <s v="EVENTO 059"/>
    <x v="0"/>
    <n v="0"/>
    <n v="-574716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574716"/>
    <n v="0"/>
    <n v="0"/>
    <n v="574716"/>
    <n v="0"/>
    <n v="0"/>
    <n v="0"/>
    <n v="0"/>
    <n v="0"/>
    <n v="0"/>
    <n v="0"/>
    <n v="0"/>
    <n v="0"/>
    <n v="0"/>
    <n v="0"/>
    <x v="2"/>
    <s v="GL-00160-24"/>
    <m/>
    <x v="2"/>
  </r>
  <r>
    <n v="8801543"/>
    <s v="000008801543"/>
    <n v="1022413888"/>
    <s v="MIGUEL ANGEL BEJARANO RAMOS"/>
    <n v="12843429"/>
    <x v="225"/>
    <x v="0"/>
    <s v="FIDEICOMISO FONDO NACIONAL DE SALUD"/>
    <s v="REGIMEN ESPECIAL"/>
    <n v="680739"/>
    <d v="2023-10-11T08:52:13"/>
    <d v="2023-11-15T00:00:00"/>
    <s v="RADICADA ENTIDAD"/>
    <n v="705800"/>
    <n v="0"/>
    <n v="0"/>
    <n v="0"/>
    <n v="705800"/>
    <s v="EVENTO 059"/>
    <x v="0"/>
    <n v="7058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PAGO TOTAL"/>
    <n v="0"/>
    <n v="0"/>
    <n v="705800"/>
    <n v="0"/>
    <n v="0"/>
    <n v="0"/>
    <n v="0"/>
    <n v="0"/>
    <n v="0"/>
    <n v="705800"/>
    <n v="0"/>
    <n v="0"/>
    <n v="0"/>
    <n v="0"/>
    <n v="0"/>
    <n v="0"/>
    <n v="0"/>
    <x v="0"/>
    <m/>
    <m/>
    <x v="3"/>
  </r>
  <r>
    <n v="8234679"/>
    <s v="000008234679"/>
    <n v="1022433046"/>
    <s v="JESUS ANTONIO DIAZ DIAZ"/>
    <n v="10377785"/>
    <x v="226"/>
    <x v="2"/>
    <s v="FIDEICOMISOS PATRIMONIOS AUTONOMOS FIDUCIARIA LA PREVISORA S.A"/>
    <s v="REGIMEN ESPECIAL"/>
    <n v="674497"/>
    <d v="2022-04-24T20:21:08"/>
    <d v="2022-05-14T00:00:00"/>
    <s v="CONTESTADA"/>
    <n v="72684"/>
    <n v="0"/>
    <n v="72684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72684"/>
    <n v="0"/>
    <n v="0"/>
    <n v="72684"/>
    <n v="0"/>
    <n v="0"/>
    <n v="0"/>
    <n v="0"/>
    <n v="0"/>
    <n v="0"/>
    <n v="0"/>
    <n v="0"/>
    <n v="0"/>
    <n v="0"/>
    <n v="0"/>
    <x v="2"/>
    <m/>
    <m/>
    <x v="5"/>
  </r>
  <r>
    <n v="9189417"/>
    <s v="000009189417"/>
    <n v="1022433046"/>
    <s v="JESUS ANTONIO DIAZ DIAZ"/>
    <n v="15078012"/>
    <x v="227"/>
    <x v="1"/>
    <s v="FIDEICOMISO FONDO NACIONAL DE SALUD"/>
    <s v="REGIMEN ESPECIAL"/>
    <n v="683591"/>
    <d v="2024-08-29T15:38:22"/>
    <d v="2024-09-24T00:00:00"/>
    <s v="RADICADA ENTIDAD"/>
    <n v="72684"/>
    <n v="0"/>
    <n v="0"/>
    <n v="0"/>
    <n v="72684"/>
    <s v="EVENTO 200"/>
    <x v="1"/>
    <n v="7268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72684"/>
    <n v="0"/>
    <n v="0"/>
    <n v="0"/>
    <n v="0"/>
    <n v="0"/>
    <n v="0"/>
    <n v="72684"/>
    <n v="0"/>
    <n v="0"/>
    <n v="0"/>
    <n v="0"/>
    <n v="0"/>
    <n v="0"/>
    <n v="0"/>
    <x v="0"/>
    <m/>
    <m/>
    <x v="3"/>
  </r>
  <r>
    <n v="9076961"/>
    <s v="000009076961"/>
    <n v="1022433046"/>
    <s v="JESUS ANTONIO DIAZ DIAZ"/>
    <n v="14585324"/>
    <x v="228"/>
    <x v="0"/>
    <s v="FIDEICOMISO FONDO NACIONAL DE SALUD"/>
    <s v="REGIMEN ESPECIAL"/>
    <n v="682732"/>
    <d v="2024-05-30T12:30:18"/>
    <d v="2024-06-20T00:00:00"/>
    <s v="ACEPTADA"/>
    <n v="72684"/>
    <n v="0"/>
    <n v="72684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72684"/>
    <n v="0"/>
    <n v="0"/>
    <n v="72684"/>
    <n v="0"/>
    <n v="0"/>
    <n v="0"/>
    <n v="0"/>
    <n v="0"/>
    <n v="0"/>
    <n v="0"/>
    <n v="0"/>
    <n v="0"/>
    <n v="0"/>
    <n v="0"/>
    <x v="2"/>
    <m/>
    <m/>
    <x v="4"/>
  </r>
  <r>
    <n v="9208013"/>
    <s v="000009208013"/>
    <n v="1022949413"/>
    <s v="WILLIAM  RICO PEÑA"/>
    <n v="15116196"/>
    <x v="229"/>
    <x v="1"/>
    <s v="FIDEICOMISO FONDO NACIONAL DE SALUD"/>
    <s v="REGIMEN ESPECIAL"/>
    <n v="683736"/>
    <d v="2024-09-16T12:50:55"/>
    <d v="2024-09-24T00:00:00"/>
    <s v="CONTESTADA"/>
    <n v="99112606"/>
    <n v="0"/>
    <n v="0"/>
    <n v="0"/>
    <n v="99112606"/>
    <s v="EVENTO 200"/>
    <x v="1"/>
    <n v="93284277"/>
    <n v="-5828329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99112606"/>
    <n v="0"/>
    <n v="0"/>
    <n v="0"/>
    <n v="5828329"/>
    <n v="0"/>
    <n v="0"/>
    <n v="93284277"/>
    <n v="0"/>
    <n v="0"/>
    <n v="5828329"/>
    <n v="5828329"/>
    <n v="0"/>
    <n v="0"/>
    <n v="0"/>
    <x v="5"/>
    <s v="GL-02648-24"/>
    <m/>
    <x v="2"/>
  </r>
  <r>
    <n v="8827588"/>
    <s v="000008827588"/>
    <n v="1022949413"/>
    <s v="WILLIAM  RICO PEÑA"/>
    <n v="13284825"/>
    <x v="229"/>
    <x v="0"/>
    <s v="FIDEICOMISO FONDO NACIONAL DE SALUD"/>
    <s v="REGIMEN ESPECIAL"/>
    <n v="680739"/>
    <d v="2023-10-31T23:29:22"/>
    <d v="2023-11-15T00:00:00"/>
    <s v="CONTESTADA"/>
    <n v="99112606"/>
    <n v="0"/>
    <n v="99112606"/>
    <n v="0"/>
    <n v="0"/>
    <s v="EVENTO 059 Y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99112606"/>
    <n v="0"/>
    <n v="0"/>
    <n v="99112606"/>
    <n v="0"/>
    <n v="0"/>
    <n v="0"/>
    <n v="0"/>
    <n v="0"/>
    <n v="0"/>
    <n v="0"/>
    <n v="0"/>
    <n v="0"/>
    <n v="0"/>
    <n v="0"/>
    <x v="2"/>
    <m/>
    <m/>
    <x v="4"/>
  </r>
  <r>
    <n v="8828673"/>
    <s v="000008828673"/>
    <n v="1022961300"/>
    <s v="JAVIR LEONARDO GIRAL RODRIGUEZ"/>
    <n v="13378242"/>
    <x v="230"/>
    <x v="0"/>
    <s v="FIDEICOMISO FONDO NACIONAL DE SALUD"/>
    <s v="REGIMEN ESPECIAL"/>
    <n v="680961"/>
    <d v="2023-11-01T14:10:12"/>
    <d v="2023-11-14T00:00:00"/>
    <s v="CONTESTADA"/>
    <n v="2123618"/>
    <n v="0"/>
    <n v="0"/>
    <n v="0"/>
    <n v="2123618"/>
    <s v="EVENTO 059"/>
    <x v="0"/>
    <n v="0"/>
    <n v="-212361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2123618"/>
    <n v="0"/>
    <n v="0"/>
    <n v="2123618"/>
    <n v="0"/>
    <n v="0"/>
    <n v="0"/>
    <n v="0"/>
    <n v="0"/>
    <n v="0"/>
    <n v="0"/>
    <n v="0"/>
    <n v="0"/>
    <n v="0"/>
    <n v="0"/>
    <x v="2"/>
    <s v="GL-00161-24"/>
    <m/>
    <x v="2"/>
  </r>
  <r>
    <n v="8311890"/>
    <s v="000008311890"/>
    <n v="1022988469"/>
    <s v="JOSE IGNACIO SERRATO AVILA"/>
    <n v="10789709"/>
    <x v="231"/>
    <x v="1"/>
    <s v="FIDEICOMISO FONDO NACIONAL DE SALUD"/>
    <s v="REGIMEN ESPECIAL"/>
    <n v="675410"/>
    <d v="2022-07-20T23:31:08"/>
    <d v="2022-09-08T00:00:00"/>
    <s v="CONTESTADA"/>
    <n v="792505"/>
    <n v="0"/>
    <n v="792505"/>
    <n v="0"/>
    <n v="0"/>
    <s v="EVENTO 200"/>
    <x v="1"/>
    <n v="719505"/>
    <n v="719505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GLOSA PARCIAL"/>
    <n v="0"/>
    <n v="0"/>
    <n v="792505"/>
    <n v="0"/>
    <n v="0"/>
    <n v="0"/>
    <n v="73000"/>
    <n v="0"/>
    <n v="0"/>
    <n v="719505"/>
    <n v="0"/>
    <n v="0"/>
    <n v="73000"/>
    <n v="0"/>
    <n v="0"/>
    <n v="73000"/>
    <n v="0"/>
    <x v="1"/>
    <m/>
    <m/>
    <x v="6"/>
  </r>
  <r>
    <n v="9190434"/>
    <s v="000009190434"/>
    <n v="1022988469"/>
    <s v="JOSE IGNACIO SERRATO AVILA"/>
    <n v="15082021"/>
    <x v="232"/>
    <x v="1"/>
    <s v="FIDEICOMISO FONDO NACIONAL DE SALUD"/>
    <s v="REGIMEN ESPECIAL"/>
    <n v="683591"/>
    <d v="2024-08-30T09:47:55"/>
    <d v="2024-09-24T00:00:00"/>
    <s v="CONTESTADA"/>
    <n v="792505"/>
    <n v="0"/>
    <n v="0"/>
    <n v="0"/>
    <n v="792505"/>
    <s v="EVENTO 200"/>
    <x v="1"/>
    <n v="719505"/>
    <n v="-730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792505"/>
    <n v="0"/>
    <n v="0"/>
    <n v="0"/>
    <n v="73000"/>
    <n v="73000"/>
    <n v="0"/>
    <n v="719505"/>
    <n v="0"/>
    <n v="0"/>
    <n v="0"/>
    <n v="0"/>
    <n v="0"/>
    <n v="0"/>
    <n v="0"/>
    <x v="13"/>
    <s v="GL-02668-24"/>
    <s v="GL-02922-24"/>
    <x v="2"/>
  </r>
  <r>
    <n v="9077059"/>
    <s v="000009077059"/>
    <n v="1022988469"/>
    <s v="JOSE IGNACIO SERRATO AVILA"/>
    <n v="14589158"/>
    <x v="233"/>
    <x v="0"/>
    <s v="FIDEICOMISO FONDO NACIONAL DE SALUD"/>
    <s v="REGIMEN ESPECIAL"/>
    <n v="682732"/>
    <d v="2024-05-30T13:06:19"/>
    <d v="2024-06-20T00:00:00"/>
    <s v="ACEPTADA"/>
    <n v="792505"/>
    <n v="0"/>
    <n v="792505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792505"/>
    <n v="0"/>
    <n v="0"/>
    <n v="792505"/>
    <n v="0"/>
    <n v="0"/>
    <n v="0"/>
    <n v="0"/>
    <n v="0"/>
    <n v="0"/>
    <n v="0"/>
    <n v="0"/>
    <n v="0"/>
    <n v="0"/>
    <n v="0"/>
    <x v="2"/>
    <m/>
    <m/>
    <x v="4"/>
  </r>
  <r>
    <n v="8850901"/>
    <s v="000008850901"/>
    <n v="1022991582"/>
    <s v="CRISTIAN CAMILO PARRADO DIAZ"/>
    <n v="13495597"/>
    <x v="234"/>
    <x v="0"/>
    <s v="FIDEICOMISO FONDO NACIONAL DE SALUD"/>
    <s v="REGIMEN ESPECIAL"/>
    <n v="681067"/>
    <d v="2023-11-23T04:51:47"/>
    <d v="2023-12-07T00:00:00"/>
    <s v="RADICADA ENTIDAD"/>
    <n v="473172"/>
    <n v="0"/>
    <n v="0"/>
    <n v="473172"/>
    <n v="0"/>
    <s v="EVENTO 059"/>
    <x v="0"/>
    <n v="0"/>
    <n v="0"/>
    <n v="0"/>
    <n v="0"/>
    <n v="0"/>
    <n v="0"/>
    <n v="0"/>
    <n v="0"/>
    <n v="0"/>
    <n v="0"/>
    <n v="0"/>
    <n v="0"/>
    <n v="0"/>
    <n v="0"/>
    <n v="473172"/>
    <n v="0"/>
    <n v="0"/>
    <n v="0"/>
    <n v="0"/>
    <n v="473172"/>
    <n v="0"/>
    <s v="FACTURA AUDITADA - CON PAGO TOTAL"/>
    <n v="0"/>
    <n v="0"/>
    <n v="473172"/>
    <n v="0"/>
    <n v="0"/>
    <n v="0"/>
    <n v="0"/>
    <n v="0"/>
    <n v="0"/>
    <n v="473172"/>
    <n v="0"/>
    <n v="0"/>
    <n v="0"/>
    <n v="0"/>
    <n v="0"/>
    <n v="0"/>
    <n v="0"/>
    <x v="0"/>
    <m/>
    <m/>
    <x v="0"/>
  </r>
  <r>
    <n v="9205278"/>
    <s v="000009205278"/>
    <n v="1022996013"/>
    <s v="JEISON CAMILO MONSALVE CELIS"/>
    <n v="15147953"/>
    <x v="235"/>
    <x v="1"/>
    <s v="FIDEICOMISO FONDO NACIONAL DE SALUD"/>
    <s v="REGIMEN ESPECIAL"/>
    <n v="683697"/>
    <d v="2024-09-12T14:19:18"/>
    <d v="2024-09-24T00:00:00"/>
    <s v="CONTESTADA"/>
    <n v="9765909"/>
    <n v="0"/>
    <n v="0"/>
    <n v="0"/>
    <n v="9765909"/>
    <s v="EVENTO 200"/>
    <x v="1"/>
    <n v="0"/>
    <n v="-9765909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9765909"/>
    <n v="0"/>
    <n v="0"/>
    <n v="0"/>
    <n v="9765909"/>
    <n v="0"/>
    <n v="0"/>
    <n v="0"/>
    <n v="0"/>
    <n v="0"/>
    <n v="9765909"/>
    <n v="9765909"/>
    <n v="0"/>
    <n v="0"/>
    <n v="0"/>
    <x v="5"/>
    <s v="GL-02668-24"/>
    <m/>
    <x v="2"/>
  </r>
  <r>
    <n v="8865565"/>
    <s v="000008865565"/>
    <n v="1022996013"/>
    <s v="JEISON CAMILO MONSALVE CELIS"/>
    <n v="13565764"/>
    <x v="236"/>
    <x v="0"/>
    <s v="FIDEICOMISO FONDO NACIONAL DE SALUD"/>
    <s v="REGIMEN ESPECIAL"/>
    <n v="681613"/>
    <d v="2023-12-04T14:36:47"/>
    <d v="2024-03-18T00:00:00"/>
    <s v="ACEPTADA"/>
    <n v="9765909"/>
    <n v="0"/>
    <n v="9765909"/>
    <n v="0"/>
    <n v="0"/>
    <s v="EVENTO 059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9765909"/>
    <n v="0"/>
    <n v="0"/>
    <n v="9765909"/>
    <n v="0"/>
    <n v="0"/>
    <n v="0"/>
    <n v="0"/>
    <n v="0"/>
    <n v="0"/>
    <n v="0"/>
    <n v="0"/>
    <n v="0"/>
    <n v="0"/>
    <n v="0"/>
    <x v="2"/>
    <m/>
    <m/>
    <x v="4"/>
  </r>
  <r>
    <n v="8265586"/>
    <s v="000008265586"/>
    <n v="1023002661"/>
    <s v="JUAN GABRIEL SABIO PEREZ"/>
    <n v="10579016"/>
    <x v="237"/>
    <x v="2"/>
    <s v="FIDEICOMISOS PATRIMONIOS AUTONOMOS FIDUCIARIA LA PREVISORA S.A"/>
    <s v="REGIMEN ESPECIAL"/>
    <n v="674595"/>
    <d v="2022-05-30T19:40:04"/>
    <d v="2022-06-10T00:00:00"/>
    <s v="ACEPTADA"/>
    <n v="62300"/>
    <n v="0"/>
    <n v="62300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62300"/>
    <n v="0"/>
    <n v="0"/>
    <n v="62300"/>
    <n v="0"/>
    <n v="0"/>
    <n v="0"/>
    <n v="0"/>
    <n v="0"/>
    <n v="0"/>
    <n v="0"/>
    <n v="0"/>
    <n v="0"/>
    <n v="0"/>
    <n v="0"/>
    <x v="2"/>
    <m/>
    <m/>
    <x v="13"/>
  </r>
  <r>
    <n v="8433374"/>
    <s v="000008433374"/>
    <n v="1023002661"/>
    <s v="JUAN GABRIEL SABIO PEREZ"/>
    <n v="11444402"/>
    <x v="238"/>
    <x v="1"/>
    <s v="FIDEICOMISO FONDO NACIONAL DE SALUD"/>
    <s v="REGIMEN ESPECIAL"/>
    <n v="676785"/>
    <d v="2022-11-15T12:35:22"/>
    <d v="2022-12-07T00:00:00"/>
    <s v="RADICADA ENTIDAD"/>
    <n v="53700"/>
    <n v="0"/>
    <n v="0"/>
    <n v="53700"/>
    <n v="0"/>
    <s v="EVENTO 200"/>
    <x v="1"/>
    <n v="0"/>
    <n v="0"/>
    <n v="0"/>
    <n v="0"/>
    <n v="0"/>
    <n v="0"/>
    <n v="0"/>
    <n v="0"/>
    <n v="0"/>
    <n v="0"/>
    <n v="0"/>
    <n v="53700"/>
    <n v="0"/>
    <n v="0"/>
    <n v="0"/>
    <n v="0"/>
    <n v="0"/>
    <n v="0"/>
    <n v="0"/>
    <n v="53700"/>
    <n v="0"/>
    <s v="FACTURA AUDITADA - CON PAGO TOTAL"/>
    <n v="0"/>
    <n v="0"/>
    <n v="53700"/>
    <n v="0"/>
    <n v="0"/>
    <n v="0"/>
    <n v="0"/>
    <n v="0"/>
    <n v="0"/>
    <n v="53700"/>
    <n v="0"/>
    <n v="0"/>
    <n v="0"/>
    <n v="0"/>
    <n v="0"/>
    <n v="0"/>
    <n v="0"/>
    <x v="7"/>
    <m/>
    <m/>
    <x v="10"/>
  </r>
  <r>
    <n v="8801024"/>
    <s v="000008801024"/>
    <n v="1023007113"/>
    <s v="BRIAN DAVID DAZA GAMBA"/>
    <n v="13029268"/>
    <x v="239"/>
    <x v="0"/>
    <s v="FIDEICOMISO FONDO NACIONAL DE SALUD"/>
    <s v="REGIMEN ESPECIAL"/>
    <n v="680739"/>
    <d v="2023-10-10T17:33:04"/>
    <d v="2023-11-15T00:00:00"/>
    <s v="CONTESTADA"/>
    <n v="732088"/>
    <n v="0"/>
    <n v="0"/>
    <n v="0"/>
    <n v="732088"/>
    <s v="EVENTO 059"/>
    <x v="0"/>
    <n v="0"/>
    <n v="-73208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732088"/>
    <n v="0"/>
    <n v="0"/>
    <n v="732088"/>
    <n v="0"/>
    <n v="0"/>
    <n v="0"/>
    <n v="0"/>
    <n v="0"/>
    <n v="0"/>
    <n v="0"/>
    <n v="0"/>
    <n v="0"/>
    <n v="0"/>
    <n v="0"/>
    <x v="2"/>
    <s v="GL-00161-24"/>
    <m/>
    <x v="2"/>
  </r>
  <r>
    <n v="8864626"/>
    <s v="000008864626"/>
    <n v="1023007219"/>
    <s v="JOHN FREDDY MORENO ESCOBAR"/>
    <n v="13565364"/>
    <x v="240"/>
    <x v="0"/>
    <s v="FIDEICOMISO FONDO NACIONAL DE SALUD"/>
    <s v="REGIMEN ESPECIAL"/>
    <n v="681358"/>
    <d v="2023-12-04T08:22:58"/>
    <d v="2024-01-10T00:00:00"/>
    <s v="ACEPTADA"/>
    <n v="4447723"/>
    <n v="0"/>
    <n v="4447723"/>
    <n v="0"/>
    <n v="0"/>
    <s v="EVENTO 059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4447723"/>
    <n v="0"/>
    <n v="0"/>
    <n v="4447723"/>
    <n v="0"/>
    <n v="0"/>
    <n v="0"/>
    <n v="0"/>
    <n v="0"/>
    <n v="0"/>
    <n v="0"/>
    <n v="0"/>
    <n v="0"/>
    <n v="0"/>
    <n v="0"/>
    <x v="2"/>
    <m/>
    <m/>
    <x v="6"/>
  </r>
  <r>
    <n v="8799781"/>
    <s v="000008799781"/>
    <n v="1023884399"/>
    <s v="JUAN SEBASTIAN SANCHEZ ECHEVERRY"/>
    <n v="13097147"/>
    <x v="241"/>
    <x v="0"/>
    <s v="FIDEICOMISO FONDO NACIONAL DE SALUD"/>
    <s v="REGIMEN ESPECIAL"/>
    <n v="680739"/>
    <d v="2023-10-09T21:45:56"/>
    <d v="2023-11-15T00:00:00"/>
    <s v="CONTESTADA"/>
    <n v="70121"/>
    <n v="0"/>
    <n v="0"/>
    <n v="0"/>
    <n v="70121"/>
    <s v="EVENTO 059"/>
    <x v="0"/>
    <n v="0"/>
    <n v="-7012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70121"/>
    <n v="0"/>
    <n v="0"/>
    <n v="70121"/>
    <n v="0"/>
    <n v="0"/>
    <n v="0"/>
    <n v="0"/>
    <n v="0"/>
    <n v="0"/>
    <n v="0"/>
    <n v="0"/>
    <n v="0"/>
    <n v="0"/>
    <n v="0"/>
    <x v="2"/>
    <s v="GL-00160-24"/>
    <m/>
    <x v="2"/>
  </r>
  <r>
    <n v="8799783"/>
    <s v="000008799783"/>
    <n v="1023884399"/>
    <s v="JUAN SEBASTIAN SANCHEZ ECHEVERRY"/>
    <n v="13115712"/>
    <x v="242"/>
    <x v="0"/>
    <s v="FIDEICOMISO FONDO NACIONAL DE SALUD"/>
    <s v="REGIMEN ESPECIAL"/>
    <n v="680739"/>
    <d v="2023-10-09T21:48:53"/>
    <d v="2023-11-15T00:00:00"/>
    <s v="CONTESTADA"/>
    <n v="358092"/>
    <n v="0"/>
    <n v="0"/>
    <n v="0"/>
    <n v="358092"/>
    <s v="EVENTO 059"/>
    <x v="0"/>
    <n v="0"/>
    <n v="-35809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358092"/>
    <n v="0"/>
    <n v="0"/>
    <n v="358092"/>
    <n v="0"/>
    <n v="0"/>
    <n v="0"/>
    <n v="0"/>
    <n v="0"/>
    <n v="0"/>
    <n v="0"/>
    <n v="0"/>
    <n v="0"/>
    <n v="0"/>
    <n v="0"/>
    <x v="2"/>
    <s v="GL-00160-24"/>
    <m/>
    <x v="2"/>
  </r>
  <r>
    <n v="8320708"/>
    <s v="000008320708"/>
    <n v="1023895071"/>
    <s v="JONATHAN ANDRES RIAÑO VERA"/>
    <n v="10882287"/>
    <x v="243"/>
    <x v="1"/>
    <s v="FIDEICOMISO FONDO NACIONAL DE SALUD"/>
    <s v="REGIMEN ESPECIAL"/>
    <n v="675484"/>
    <d v="2022-07-29T13:59:18"/>
    <d v="2022-09-08T00:00:00"/>
    <s v="CONTESTADA"/>
    <n v="47200"/>
    <n v="0"/>
    <n v="0"/>
    <n v="47200"/>
    <n v="0"/>
    <s v="EVENTO 200"/>
    <x v="1"/>
    <n v="-94400"/>
    <n v="-94400"/>
    <n v="0"/>
    <n v="0"/>
    <n v="0"/>
    <n v="0"/>
    <n v="0"/>
    <n v="0"/>
    <n v="0"/>
    <n v="0"/>
    <n v="0"/>
    <n v="0"/>
    <n v="47200"/>
    <n v="0"/>
    <n v="0"/>
    <n v="0"/>
    <n v="0"/>
    <n v="0"/>
    <n v="0"/>
    <n v="47200"/>
    <n v="0"/>
    <s v="FACTURA AUDITADA - CON GLOSA TOTAL"/>
    <n v="0"/>
    <n v="0"/>
    <n v="47200"/>
    <n v="0"/>
    <n v="0"/>
    <n v="0"/>
    <n v="47200"/>
    <n v="0"/>
    <n v="0"/>
    <n v="-47200"/>
    <n v="47200"/>
    <n v="0"/>
    <n v="0"/>
    <n v="0"/>
    <n v="0"/>
    <n v="0"/>
    <n v="0"/>
    <x v="10"/>
    <m/>
    <m/>
    <x v="9"/>
  </r>
  <r>
    <n v="8217123"/>
    <s v="000008217123"/>
    <n v="1023900318"/>
    <s v="YEFERSON ESTIL BELTRAN RAMOS"/>
    <n v="10241479"/>
    <x v="244"/>
    <x v="1"/>
    <s v="FIDEICOMISO FONDO NACIONAL DE SALUD"/>
    <s v="REGIMEN ESPECIAL"/>
    <n v="676043"/>
    <d v="2022-03-28T04:29:16"/>
    <d v="2022-11-17T00:00:00"/>
    <s v="RADICADA ENTIDAD"/>
    <n v="53700"/>
    <n v="0"/>
    <n v="0"/>
    <n v="53700"/>
    <n v="0"/>
    <s v="EVENTO 200"/>
    <x v="1"/>
    <n v="0"/>
    <n v="0"/>
    <n v="0"/>
    <n v="0"/>
    <n v="0"/>
    <n v="0"/>
    <n v="0"/>
    <n v="0"/>
    <n v="0"/>
    <n v="53700"/>
    <n v="0"/>
    <n v="0"/>
    <n v="0"/>
    <n v="0"/>
    <n v="0"/>
    <n v="0"/>
    <n v="0"/>
    <n v="0"/>
    <n v="0"/>
    <n v="53700"/>
    <n v="0"/>
    <s v="FACTURA AUDITADA - CON PAGO TOTAL"/>
    <n v="0"/>
    <n v="0"/>
    <n v="53700"/>
    <n v="0"/>
    <n v="0"/>
    <n v="0"/>
    <n v="0"/>
    <n v="0"/>
    <n v="0"/>
    <n v="53700"/>
    <n v="0"/>
    <n v="0"/>
    <n v="0"/>
    <n v="0"/>
    <n v="0"/>
    <n v="0"/>
    <n v="0"/>
    <x v="7"/>
    <m/>
    <m/>
    <x v="10"/>
  </r>
  <r>
    <n v="8823546"/>
    <s v="000008823546"/>
    <n v="1023949788"/>
    <s v="RUBEN ANTONIO GUERRERO MARIN"/>
    <n v="12952241"/>
    <x v="245"/>
    <x v="0"/>
    <s v="FIDEICOMISO FONDO NACIONAL DE SALUD"/>
    <s v="REGIMEN ESPECIAL"/>
    <n v="680739"/>
    <d v="2023-10-28T16:50:17"/>
    <d v="2023-11-15T00:00:00"/>
    <s v="CONTESTADA"/>
    <n v="833230"/>
    <n v="0"/>
    <n v="0"/>
    <n v="0"/>
    <n v="833230"/>
    <s v="EVENTO 059"/>
    <x v="0"/>
    <n v="0"/>
    <n v="-83323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833230"/>
    <n v="0"/>
    <n v="0"/>
    <n v="833230"/>
    <n v="0"/>
    <n v="0"/>
    <n v="0"/>
    <n v="0"/>
    <n v="0"/>
    <n v="0"/>
    <n v="0"/>
    <n v="0"/>
    <n v="0"/>
    <n v="0"/>
    <n v="0"/>
    <x v="2"/>
    <s v="GL-00160-24"/>
    <m/>
    <x v="2"/>
  </r>
  <r>
    <n v="9203215"/>
    <s v="000009203215"/>
    <n v="1024469815"/>
    <s v="JUAN SEBASTIAN ROMERO ORTIZ"/>
    <n v="15139117"/>
    <x v="246"/>
    <x v="1"/>
    <s v="FIDEICOMISO FONDO NACIONAL DE SALUD"/>
    <s v="REGIMEN ESPECIAL"/>
    <n v="683697"/>
    <d v="2024-09-11T08:28:11"/>
    <d v="2024-09-24T00:00:00"/>
    <s v="CONTESTADA"/>
    <n v="2970034"/>
    <n v="0"/>
    <n v="0"/>
    <n v="0"/>
    <n v="2970034"/>
    <s v="EVENTO 200"/>
    <x v="1"/>
    <n v="2639734"/>
    <n v="-3303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970034"/>
    <n v="0"/>
    <n v="0"/>
    <n v="0"/>
    <n v="218900"/>
    <n v="0"/>
    <n v="0"/>
    <n v="2639734"/>
    <n v="111400"/>
    <n v="0"/>
    <n v="107500"/>
    <n v="107500"/>
    <n v="0"/>
    <n v="0"/>
    <n v="0"/>
    <x v="4"/>
    <s v="GL-02668-24"/>
    <m/>
    <x v="2"/>
  </r>
  <r>
    <n v="8827389"/>
    <s v="000008827389"/>
    <n v="1024469815"/>
    <s v="JUAN SEBASTIAN ROMERO ORTIZ"/>
    <n v="13367448"/>
    <x v="247"/>
    <x v="0"/>
    <s v="FIDEICOMISO FONDO NACIONAL DE SALUD"/>
    <s v="REGIMEN ESPECIAL"/>
    <n v="680739"/>
    <d v="2023-10-31T19:18:05"/>
    <d v="2023-11-15T00:00:00"/>
    <s v="CONTESTADA"/>
    <n v="2970034"/>
    <n v="0"/>
    <n v="2970034"/>
    <n v="0"/>
    <n v="0"/>
    <s v="EVENTO 059 Y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970034"/>
    <n v="0"/>
    <n v="0"/>
    <n v="2970034"/>
    <n v="0"/>
    <n v="0"/>
    <n v="0"/>
    <n v="0"/>
    <n v="0"/>
    <n v="0"/>
    <n v="0"/>
    <n v="0"/>
    <n v="0"/>
    <n v="0"/>
    <n v="0"/>
    <x v="2"/>
    <m/>
    <m/>
    <x v="4"/>
  </r>
  <r>
    <n v="8799723"/>
    <s v="000008799723"/>
    <n v="1024491869"/>
    <s v="EMIRSON  TOVAR RODRIGUEZ"/>
    <n v="13111431"/>
    <x v="248"/>
    <x v="0"/>
    <s v="FIDEICOMISO FONDO NACIONAL DE SALUD"/>
    <s v="REGIMEN ESPECIAL"/>
    <n v="680739"/>
    <d v="2023-10-09T17:30:48"/>
    <d v="2023-11-15T00:00:00"/>
    <s v="CONTESTADA"/>
    <n v="9681005"/>
    <n v="0"/>
    <n v="7459"/>
    <n v="9659693"/>
    <n v="13853"/>
    <s v="EVENTO 059"/>
    <x v="0"/>
    <n v="-13852.800000000745"/>
    <n v="-27705.800000000745"/>
    <n v="0"/>
    <n v="0"/>
    <n v="0"/>
    <n v="0"/>
    <n v="0"/>
    <n v="0"/>
    <n v="0"/>
    <n v="0"/>
    <n v="0"/>
    <n v="0"/>
    <n v="0"/>
    <n v="0"/>
    <n v="9659693"/>
    <n v="0"/>
    <n v="0"/>
    <n v="0"/>
    <n v="0"/>
    <n v="9659693"/>
    <n v="0"/>
    <s v="FACTURA AUDITADA - GLOSA PARCIAL"/>
    <n v="0"/>
    <n v="0"/>
    <n v="9681005"/>
    <n v="0"/>
    <n v="0"/>
    <n v="0"/>
    <n v="21312"/>
    <n v="0"/>
    <n v="0"/>
    <n v="9645840.1999999993"/>
    <n v="0"/>
    <n v="0"/>
    <n v="21312"/>
    <n v="9.0949470177292824E-13"/>
    <n v="13852.8"/>
    <n v="7459.2"/>
    <n v="0"/>
    <x v="1"/>
    <s v="GL-00547-24"/>
    <s v="GL-01953-24"/>
    <x v="2"/>
  </r>
  <r>
    <n v="8201563"/>
    <s v="000008201563"/>
    <n v="1024497057"/>
    <s v="ANDRES FELIPE ESPITIA TOVAR"/>
    <n v="10044627"/>
    <x v="249"/>
    <x v="2"/>
    <s v="FIDEICOMISOS PATRIMONIOS AUTONOMOS FIDUCIARIA LA PREVISORA S.A"/>
    <s v="REGIMEN ESPECIAL"/>
    <n v="673858"/>
    <d v="2022-02-22T18:33:08"/>
    <d v="2022-03-14T00:00:00"/>
    <s v="ACEPTADA"/>
    <n v="3400953"/>
    <n v="0"/>
    <n v="3400953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3400953"/>
    <n v="0"/>
    <n v="0"/>
    <n v="3400953"/>
    <n v="0"/>
    <n v="0"/>
    <n v="0"/>
    <n v="0"/>
    <n v="0"/>
    <n v="0"/>
    <n v="0"/>
    <n v="0"/>
    <n v="0"/>
    <n v="0"/>
    <n v="0"/>
    <x v="2"/>
    <m/>
    <m/>
    <x v="13"/>
  </r>
  <r>
    <n v="8289438"/>
    <s v="000008289438"/>
    <n v="1024497057"/>
    <s v="ANDRES FELIPE ESPITIA TOVAR"/>
    <n v="10721627"/>
    <x v="250"/>
    <x v="1"/>
    <s v="FIDEICOMISO FONDO NACIONAL DE SALUD"/>
    <s v="REGIMEN ESPECIAL"/>
    <n v="675134"/>
    <d v="2022-06-24T14:05:37"/>
    <d v="2022-07-14T00:00:00"/>
    <s v="CONTESTADA"/>
    <n v="3378753"/>
    <n v="0"/>
    <n v="264100"/>
    <n v="3114653"/>
    <n v="0"/>
    <s v="EVENTO 200"/>
    <x v="1"/>
    <n v="-528200"/>
    <n v="-528200"/>
    <n v="0"/>
    <n v="0"/>
    <n v="0"/>
    <n v="0"/>
    <n v="0"/>
    <n v="2850553"/>
    <n v="0"/>
    <n v="0"/>
    <n v="0"/>
    <n v="0"/>
    <n v="0"/>
    <n v="0"/>
    <n v="0"/>
    <n v="0"/>
    <n v="0"/>
    <n v="264100"/>
    <n v="0"/>
    <n v="3114653"/>
    <n v="0"/>
    <s v="FACTURA AUDITADA - GLOSA PARCIAL"/>
    <n v="0"/>
    <n v="0"/>
    <n v="3378753"/>
    <n v="0"/>
    <n v="0"/>
    <n v="0"/>
    <n v="528200"/>
    <n v="0"/>
    <n v="0"/>
    <n v="2586453"/>
    <n v="264100"/>
    <n v="0"/>
    <n v="264100"/>
    <n v="0"/>
    <n v="0"/>
    <n v="264100"/>
    <n v="0"/>
    <x v="3"/>
    <m/>
    <m/>
    <x v="9"/>
  </r>
  <r>
    <n v="9041011"/>
    <s v="000009041011"/>
    <n v="1024517831"/>
    <s v="WILMAR ORLANDO RUGELES GARCIA"/>
    <n v="14242997"/>
    <x v="251"/>
    <x v="0"/>
    <s v="FIDEICOMISO FONDO NACIONAL DE SALUD"/>
    <s v="REGIMEN ESPECIAL"/>
    <n v="682373"/>
    <d v="2024-04-30T12:33:42"/>
    <d v="2024-05-09T00:00:00"/>
    <s v="RADICADA ENTIDAD"/>
    <n v="3995884"/>
    <n v="0"/>
    <n v="0"/>
    <n v="0"/>
    <n v="3995884"/>
    <s v="EVENTO 059"/>
    <x v="0"/>
    <n v="399588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PAGO TOTAL"/>
    <n v="0"/>
    <n v="0"/>
    <n v="3995884"/>
    <n v="0"/>
    <n v="0"/>
    <n v="0"/>
    <n v="0"/>
    <n v="0"/>
    <n v="0"/>
    <n v="3995884"/>
    <n v="0"/>
    <n v="0"/>
    <n v="0"/>
    <n v="0"/>
    <n v="0"/>
    <n v="0"/>
    <n v="0"/>
    <x v="0"/>
    <m/>
    <m/>
    <x v="3"/>
  </r>
  <r>
    <n v="8975039"/>
    <s v="000008975039"/>
    <n v="1024567925"/>
    <s v="FERNANDO  BEDOYA CASTRO"/>
    <n v="13965967"/>
    <x v="252"/>
    <x v="0"/>
    <s v="FIDEICOMISO FONDO NACIONAL DE SALUD"/>
    <s v="REGIMEN ESPECIAL"/>
    <n v="682066"/>
    <d v="2024-03-06T18:49:52"/>
    <d v="2024-04-09T00:00:00"/>
    <s v="CONTESTADA"/>
    <n v="16834414"/>
    <n v="0"/>
    <n v="0"/>
    <n v="0"/>
    <n v="16834414"/>
    <s v="EVENTO 059"/>
    <x v="0"/>
    <n v="15677965"/>
    <n v="-1156449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GLOSA PARCIAL"/>
    <n v="0"/>
    <n v="0"/>
    <n v="16834414"/>
    <n v="0"/>
    <n v="0"/>
    <n v="0"/>
    <n v="1156449"/>
    <n v="0"/>
    <n v="0"/>
    <n v="15677965"/>
    <n v="0"/>
    <n v="0"/>
    <n v="1156449"/>
    <n v="1156449"/>
    <n v="0"/>
    <n v="0"/>
    <n v="0"/>
    <x v="1"/>
    <s v="GL-02085-24"/>
    <m/>
    <x v="2"/>
  </r>
  <r>
    <n v="8113875"/>
    <s v="000008113875"/>
    <n v="1024568041"/>
    <s v="ANDRES FERNANDO DEVIA BONILLA"/>
    <n v="9018712"/>
    <x v="253"/>
    <x v="1"/>
    <s v="FIDEICOMISO FONDO NACIONAL DE SALUD"/>
    <s v="REGIMEN ESPECIAL"/>
    <n v="672278"/>
    <d v="2021-07-25T22:07:23"/>
    <d v="2021-10-04T00:00:00"/>
    <s v="RADICADA ENTIDAD"/>
    <n v="843100"/>
    <n v="0"/>
    <n v="0"/>
    <n v="843100"/>
    <n v="0"/>
    <s v="EVENTO 200"/>
    <x v="1"/>
    <n v="0"/>
    <n v="0"/>
    <n v="421550"/>
    <n v="421550"/>
    <n v="0"/>
    <n v="0"/>
    <n v="0"/>
    <n v="0"/>
    <n v="0"/>
    <n v="0"/>
    <n v="0"/>
    <n v="0"/>
    <n v="0"/>
    <n v="0"/>
    <n v="0"/>
    <n v="0"/>
    <n v="0"/>
    <n v="0"/>
    <n v="0"/>
    <n v="843100"/>
    <n v="0"/>
    <s v="FACTURA AUDITADA - CON PAGO TOTAL"/>
    <n v="0"/>
    <n v="0"/>
    <n v="843100"/>
    <n v="0"/>
    <n v="0"/>
    <n v="0"/>
    <n v="0"/>
    <n v="0"/>
    <n v="0"/>
    <n v="843100"/>
    <n v="0"/>
    <n v="0"/>
    <n v="0"/>
    <n v="0"/>
    <n v="0"/>
    <n v="0"/>
    <n v="0"/>
    <x v="7"/>
    <m/>
    <m/>
    <x v="10"/>
  </r>
  <r>
    <n v="8305904"/>
    <s v="000008305904"/>
    <n v="1026254472"/>
    <s v="HECTOR GABRIEL RODRIGUEZ LUGO"/>
    <n v="10807815"/>
    <x v="254"/>
    <x v="1"/>
    <s v="FIDEICOMISO FONDO NACIONAL DE SALUD"/>
    <s v="REGIMEN ESPECIAL"/>
    <n v="675484"/>
    <d v="2022-07-14T09:41:21"/>
    <d v="2022-09-08T00:00:00"/>
    <s v="CONTESTADA"/>
    <n v="861400"/>
    <n v="0"/>
    <n v="95200"/>
    <n v="766200"/>
    <n v="0"/>
    <s v="EVENTO 200"/>
    <x v="1"/>
    <n v="0"/>
    <n v="0"/>
    <n v="0"/>
    <n v="0"/>
    <n v="0"/>
    <n v="0"/>
    <n v="0"/>
    <n v="0"/>
    <n v="766200"/>
    <n v="0"/>
    <n v="0"/>
    <n v="0"/>
    <n v="0"/>
    <n v="0"/>
    <n v="0"/>
    <n v="0"/>
    <n v="0"/>
    <n v="0"/>
    <n v="0"/>
    <n v="766200"/>
    <n v="0"/>
    <s v="FACTURA AUDITADA - GLOSA PARCIAL"/>
    <n v="0"/>
    <n v="0"/>
    <n v="861400"/>
    <n v="0"/>
    <n v="0"/>
    <n v="0"/>
    <n v="95200"/>
    <n v="0"/>
    <n v="0"/>
    <n v="766200"/>
    <n v="0"/>
    <n v="0"/>
    <n v="95200"/>
    <n v="0"/>
    <n v="0"/>
    <n v="95200"/>
    <n v="0"/>
    <x v="1"/>
    <m/>
    <m/>
    <x v="9"/>
  </r>
  <r>
    <n v="8290200"/>
    <s v="000008290200"/>
    <n v="1026292645"/>
    <s v="JONNY DUVAN QUINTERO OLMOS"/>
    <n v="10693158"/>
    <x v="255"/>
    <x v="1"/>
    <s v="FIDEICOMISO FONDO NACIONAL DE SALUD"/>
    <s v="REGIMEN ESPECIAL"/>
    <n v="675134"/>
    <d v="2022-06-25T09:06:10"/>
    <d v="2022-07-14T00:00:00"/>
    <s v="CONTESTADA"/>
    <n v="1720201"/>
    <n v="0"/>
    <n v="0"/>
    <n v="1720201"/>
    <n v="0"/>
    <s v="EVENTO 200"/>
    <x v="1"/>
    <n v="-86200"/>
    <n v="-86200"/>
    <n v="0"/>
    <n v="0"/>
    <n v="0"/>
    <n v="0"/>
    <n v="0"/>
    <n v="1677101"/>
    <n v="0"/>
    <n v="0"/>
    <n v="0"/>
    <n v="0"/>
    <n v="43100"/>
    <n v="0"/>
    <n v="0"/>
    <n v="0"/>
    <n v="0"/>
    <n v="0"/>
    <n v="0"/>
    <n v="1720201"/>
    <n v="0"/>
    <s v="FACTURA AUDITADA - GLOSA PARCIAL"/>
    <n v="0"/>
    <n v="0"/>
    <n v="1720201"/>
    <n v="0"/>
    <n v="0"/>
    <n v="0"/>
    <n v="43100"/>
    <n v="0"/>
    <n v="0"/>
    <n v="1634001"/>
    <n v="43100"/>
    <n v="0"/>
    <n v="0"/>
    <n v="0"/>
    <n v="0"/>
    <n v="0"/>
    <n v="0"/>
    <x v="10"/>
    <m/>
    <m/>
    <x v="9"/>
  </r>
  <r>
    <n v="8147570"/>
    <s v="000008147570"/>
    <n v="1026570957"/>
    <s v="DUBAN  DIAZ ARIZA"/>
    <n v="9412739"/>
    <x v="256"/>
    <x v="1"/>
    <s v="FIDEICOMISO FONDO NACIONAL DE SALUD"/>
    <s v="REGIMEN ESPECIAL"/>
    <n v="672839"/>
    <d v="2021-10-19T08:12:55"/>
    <d v="2021-11-10T00:00:00"/>
    <s v="CONTESTADA"/>
    <n v="13069501"/>
    <n v="0"/>
    <n v="13069501"/>
    <n v="0"/>
    <n v="0"/>
    <s v="EVENTO 200"/>
    <x v="1"/>
    <n v="0"/>
    <n v="0"/>
    <n v="6534750.5"/>
    <n v="-6534750.5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GLOSA TOTAL"/>
    <n v="0"/>
    <n v="0"/>
    <n v="13069501"/>
    <n v="0"/>
    <n v="0"/>
    <n v="0"/>
    <n v="13069501"/>
    <n v="0"/>
    <n v="0"/>
    <n v="0"/>
    <n v="0"/>
    <n v="0"/>
    <n v="13069501"/>
    <n v="0"/>
    <n v="0"/>
    <n v="0"/>
    <n v="13069501"/>
    <x v="1"/>
    <m/>
    <m/>
    <x v="6"/>
  </r>
  <r>
    <n v="9187618"/>
    <s v="000009187618"/>
    <n v="1026570957"/>
    <s v="DUBAN  DIAZ ARIZA"/>
    <n v="15070638"/>
    <x v="257"/>
    <x v="1"/>
    <s v="FIDEICOMISO FONDO NACIONAL DE SALUD"/>
    <s v="REGIMEN ESPECIAL"/>
    <n v="683591"/>
    <d v="2024-08-28T16:17:41"/>
    <d v="2024-09-24T00:00:00"/>
    <s v="CONTESTADA"/>
    <n v="16194101"/>
    <n v="0"/>
    <n v="0"/>
    <n v="0"/>
    <n v="16194101"/>
    <s v="EVENTO 200"/>
    <x v="1"/>
    <n v="12753895"/>
    <n v="-3440206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6194101"/>
    <n v="0"/>
    <n v="0"/>
    <n v="0"/>
    <n v="3440206"/>
    <n v="3440206"/>
    <n v="0"/>
    <n v="12753895"/>
    <n v="0"/>
    <n v="0"/>
    <n v="0"/>
    <n v="0"/>
    <n v="0"/>
    <n v="0"/>
    <n v="0"/>
    <x v="13"/>
    <s v="GL-02648-24"/>
    <s v="GL-02922-24"/>
    <x v="2"/>
  </r>
  <r>
    <n v="9076817"/>
    <s v="000009076817"/>
    <n v="1026570957"/>
    <s v="DUBAN  DIAZ ARIZA"/>
    <n v="14585385"/>
    <x v="258"/>
    <x v="0"/>
    <s v="FIDEICOMISO FONDO NACIONAL DE SALUD"/>
    <s v="REGIMEN ESPECIAL"/>
    <n v="682732"/>
    <d v="2024-05-30T11:59:28"/>
    <d v="2024-06-20T00:00:00"/>
    <s v="ACEPTADA"/>
    <n v="16194101"/>
    <n v="0"/>
    <n v="16194101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6194101"/>
    <n v="0"/>
    <n v="0"/>
    <n v="16194101"/>
    <n v="0"/>
    <n v="0"/>
    <n v="0"/>
    <n v="0"/>
    <n v="0"/>
    <n v="0"/>
    <n v="0"/>
    <n v="0"/>
    <n v="0"/>
    <n v="0"/>
    <n v="0"/>
    <x v="2"/>
    <m/>
    <m/>
    <x v="4"/>
  </r>
  <r>
    <n v="8183429"/>
    <s v="000008183429"/>
    <n v="1026590116"/>
    <s v="NELSON ENRIQUE GALLEGO CARVAJAL"/>
    <n v="9773099"/>
    <x v="259"/>
    <x v="2"/>
    <s v="FIDEICOMISOS PATRIMONIOS AUTONOMOS FIDUCIARIA LA PREVISORA S.A"/>
    <s v="REGIMEN ESPECIAL"/>
    <n v="673690"/>
    <d v="2022-01-14T19:40:18"/>
    <d v="2022-02-08T00:00:00"/>
    <s v="CONTESTADA"/>
    <n v="222100"/>
    <n v="0"/>
    <n v="222100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222100"/>
    <n v="0"/>
    <n v="0"/>
    <n v="222100"/>
    <n v="0"/>
    <n v="0"/>
    <n v="0"/>
    <n v="0"/>
    <n v="0"/>
    <n v="0"/>
    <n v="0"/>
    <n v="0"/>
    <n v="0"/>
    <n v="0"/>
    <n v="0"/>
    <x v="2"/>
    <m/>
    <m/>
    <x v="5"/>
  </r>
  <r>
    <n v="9190218"/>
    <s v="000009190218"/>
    <n v="1026590116"/>
    <s v="NELSON ENRIQUE GALLEGO CARVAJAL"/>
    <n v="15081535"/>
    <x v="260"/>
    <x v="1"/>
    <s v="FIDEICOMISO FONDO NACIONAL DE SALUD"/>
    <s v="REGIMEN ESPECIAL"/>
    <n v="683591"/>
    <d v="2024-08-30T08:34:26"/>
    <d v="2024-09-24T00:00:00"/>
    <s v="RADICADA ENTIDAD"/>
    <n v="222100"/>
    <n v="0"/>
    <n v="0"/>
    <n v="0"/>
    <n v="222100"/>
    <s v="EVENTO 200"/>
    <x v="1"/>
    <n v="2221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22100"/>
    <n v="0"/>
    <n v="0"/>
    <n v="0"/>
    <n v="0"/>
    <n v="0"/>
    <n v="0"/>
    <n v="222100"/>
    <n v="0"/>
    <n v="0"/>
    <n v="0"/>
    <n v="0"/>
    <n v="0"/>
    <n v="0"/>
    <n v="0"/>
    <x v="0"/>
    <m/>
    <m/>
    <x v="3"/>
  </r>
  <r>
    <n v="9076694"/>
    <s v="000009076694"/>
    <n v="1026590116"/>
    <s v="NELSON ENRIQUE GALLEGO CARVAJAL"/>
    <n v="14585309"/>
    <x v="261"/>
    <x v="0"/>
    <s v="FIDEICOMISO FONDO NACIONAL DE SALUD"/>
    <s v="REGIMEN ESPECIAL"/>
    <n v="682732"/>
    <d v="2024-05-30T11:32:15"/>
    <d v="2024-06-20T00:00:00"/>
    <s v="ACEPTADA"/>
    <n v="222100"/>
    <n v="0"/>
    <n v="222100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22100"/>
    <n v="0"/>
    <n v="0"/>
    <n v="222100"/>
    <n v="0"/>
    <n v="0"/>
    <n v="0"/>
    <n v="0"/>
    <n v="0"/>
    <n v="0"/>
    <n v="0"/>
    <n v="0"/>
    <n v="0"/>
    <n v="0"/>
    <n v="0"/>
    <x v="2"/>
    <m/>
    <m/>
    <x v="4"/>
  </r>
  <r>
    <n v="9205961"/>
    <s v="000009205961"/>
    <n v="1030632513"/>
    <s v="JOSE CAMILO CHIQUILLO MORA"/>
    <n v="15124081"/>
    <x v="262"/>
    <x v="1"/>
    <s v="FIDEICOMISO FONDO NACIONAL DE SALUD"/>
    <s v="REGIMEN ESPECIAL"/>
    <n v="683736"/>
    <d v="2024-09-13T08:43:02"/>
    <d v="2024-09-24T00:00:00"/>
    <s v="CONTESTADA"/>
    <n v="16985607"/>
    <n v="0"/>
    <n v="0"/>
    <n v="0"/>
    <n v="16985607"/>
    <s v="EVENTO 200"/>
    <x v="1"/>
    <n v="15295907"/>
    <n v="-16897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6985607"/>
    <n v="0"/>
    <n v="0"/>
    <n v="0"/>
    <n v="1689700"/>
    <n v="0"/>
    <n v="0"/>
    <n v="15295907"/>
    <n v="0"/>
    <n v="0"/>
    <n v="1689700"/>
    <n v="1689700"/>
    <n v="0"/>
    <n v="0"/>
    <n v="0"/>
    <x v="5"/>
    <s v="GL-02648-24"/>
    <m/>
    <x v="2"/>
  </r>
  <r>
    <n v="8827370"/>
    <s v="000008827370"/>
    <n v="1030632513"/>
    <s v="JOSE CAMILO CHIQUILLO MORA"/>
    <n v="13284871"/>
    <x v="262"/>
    <x v="0"/>
    <s v="FIDEICOMISO FONDO NACIONAL DE SALUD"/>
    <s v="REGIMEN ESPECIAL"/>
    <n v="680739"/>
    <d v="2023-10-31T19:07:03"/>
    <d v="2023-11-15T00:00:00"/>
    <s v="CONTESTADA"/>
    <n v="16985607"/>
    <n v="0"/>
    <n v="16985607"/>
    <n v="0"/>
    <n v="0"/>
    <s v="EVENTO 059 Y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6985607"/>
    <n v="0"/>
    <n v="0"/>
    <n v="16985607"/>
    <n v="0"/>
    <n v="0"/>
    <n v="0"/>
    <n v="0"/>
    <n v="0"/>
    <n v="0"/>
    <n v="0"/>
    <n v="0"/>
    <n v="0"/>
    <n v="0"/>
    <n v="0"/>
    <x v="2"/>
    <m/>
    <m/>
    <x v="4"/>
  </r>
  <r>
    <n v="8132818"/>
    <s v="000008132818"/>
    <n v="1030632535"/>
    <s v="JEISSON JAIR CALDERON PULIDO"/>
    <n v="9236681"/>
    <x v="263"/>
    <x v="2"/>
    <s v="FIDEICOMISOS PATRIMONIOS AUTONOMOS FIDUCIARIA LA PREVISORA S.A"/>
    <s v="REGIMEN ESPECIAL"/>
    <n v="672483"/>
    <d v="2021-09-09T17:54:35"/>
    <d v="2021-10-07T00:00:00"/>
    <s v="CONTESTADA"/>
    <n v="383448"/>
    <n v="0"/>
    <n v="383448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383448"/>
    <n v="0"/>
    <n v="0"/>
    <n v="383448"/>
    <n v="0"/>
    <n v="0"/>
    <n v="0"/>
    <n v="0"/>
    <n v="0"/>
    <n v="0"/>
    <n v="0"/>
    <n v="0"/>
    <n v="0"/>
    <n v="0"/>
    <n v="0"/>
    <x v="2"/>
    <m/>
    <m/>
    <x v="5"/>
  </r>
  <r>
    <n v="9190307"/>
    <s v="000009190307"/>
    <n v="1030632535"/>
    <s v="JEISSON JAIR CALDERON PULIDO"/>
    <n v="15081752"/>
    <x v="264"/>
    <x v="1"/>
    <s v="FIDEICOMISO FONDO NACIONAL DE SALUD"/>
    <s v="REGIMEN ESPECIAL"/>
    <n v="683762"/>
    <d v="2024-08-30T09:00:19"/>
    <d v="2024-09-24T20:21:00"/>
    <s v="RADICADA ENTIDAD"/>
    <n v="383448"/>
    <n v="0"/>
    <n v="0"/>
    <n v="0"/>
    <n v="383448"/>
    <s v="EVENTO 200"/>
    <x v="1"/>
    <n v="38344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383448"/>
    <n v="0"/>
    <n v="0"/>
    <n v="0"/>
    <n v="0"/>
    <n v="0"/>
    <n v="0"/>
    <n v="383448"/>
    <n v="0"/>
    <n v="0"/>
    <n v="0"/>
    <n v="0"/>
    <n v="0"/>
    <n v="0"/>
    <n v="0"/>
    <x v="0"/>
    <m/>
    <m/>
    <x v="3"/>
  </r>
  <r>
    <n v="9076812"/>
    <s v="000009076812"/>
    <n v="1030632535"/>
    <s v="JEISSON JAIR CALDERON PULIDO"/>
    <n v="14588979"/>
    <x v="265"/>
    <x v="0"/>
    <s v="FIDEICOMISO FONDO NACIONAL DE SALUD"/>
    <s v="REGIMEN ESPECIAL"/>
    <n v="682732"/>
    <d v="2024-05-30T11:58:01"/>
    <d v="2024-06-20T00:00:00"/>
    <s v="ACEPTADA"/>
    <n v="383448"/>
    <n v="0"/>
    <n v="383448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383448"/>
    <n v="0"/>
    <n v="0"/>
    <n v="383448"/>
    <n v="0"/>
    <n v="0"/>
    <n v="0"/>
    <n v="0"/>
    <n v="0"/>
    <n v="0"/>
    <n v="0"/>
    <n v="0"/>
    <n v="0"/>
    <n v="0"/>
    <n v="0"/>
    <x v="2"/>
    <m/>
    <m/>
    <x v="4"/>
  </r>
  <r>
    <n v="8265223"/>
    <s v="000008265223"/>
    <n v="1030653758"/>
    <s v="ESTEBAN ANDREY BERNAL GAMEZ"/>
    <n v="10536964"/>
    <x v="266"/>
    <x v="2"/>
    <s v="FIDEICOMISOS PATRIMONIOS AUTONOMOS FIDUCIARIA LA PREVISORA S.A"/>
    <s v="REGIMEN ESPECIAL"/>
    <n v="674842"/>
    <d v="2022-05-30T10:53:20"/>
    <d v="2022-07-14T00:00:00"/>
    <s v="ACEPTADA"/>
    <n v="5277714"/>
    <n v="5277714"/>
    <n v="10555428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5277714"/>
    <n v="0"/>
    <n v="0"/>
    <n v="5277714"/>
    <n v="0"/>
    <n v="0"/>
    <n v="0"/>
    <n v="0"/>
    <n v="0"/>
    <n v="0"/>
    <n v="0"/>
    <n v="0"/>
    <n v="0"/>
    <n v="0"/>
    <n v="0"/>
    <x v="2"/>
    <m/>
    <m/>
    <x v="5"/>
  </r>
  <r>
    <n v="8438163"/>
    <s v="000008438163"/>
    <n v="1030653758"/>
    <s v="ESTEBAN ANDREY BERNAL GAMEZ"/>
    <n v="11464808"/>
    <x v="267"/>
    <x v="1"/>
    <s v="FIDEICOMISO FONDO NACIONAL DE SALUD"/>
    <s v="REGIMEN ESPECIAL"/>
    <n v="676785"/>
    <d v="2022-11-18T11:51:12"/>
    <d v="2022-12-07T00:00:00"/>
    <s v="CONTESTADA"/>
    <n v="5111914"/>
    <n v="0"/>
    <n v="5111914"/>
    <n v="0"/>
    <n v="0"/>
    <s v="EVENTO 200"/>
    <x v="1"/>
    <n v="847214"/>
    <n v="84721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GLOSA PARCIAL"/>
    <n v="0"/>
    <n v="0"/>
    <n v="5111914"/>
    <n v="0"/>
    <n v="0"/>
    <n v="0"/>
    <n v="2783500"/>
    <n v="0"/>
    <n v="0"/>
    <n v="847214"/>
    <n v="0"/>
    <n v="0"/>
    <n v="2783500"/>
    <n v="0"/>
    <n v="1481200"/>
    <n v="1302300"/>
    <n v="0"/>
    <x v="1"/>
    <m/>
    <m/>
    <x v="6"/>
  </r>
  <r>
    <n v="9187433"/>
    <s v="000009187433"/>
    <n v="1030653758"/>
    <s v="ESTEBAN ANDREY BERNAL GAMEZ"/>
    <n v="15070261"/>
    <x v="268"/>
    <x v="1"/>
    <s v="FIDEICOMISO FONDO NACIONAL DE SALUD"/>
    <s v="REGIMEN ESPECIAL"/>
    <n v="683591"/>
    <d v="2024-08-28T15:15:15"/>
    <d v="2024-09-24T00:00:00"/>
    <s v="RADICADA ENTIDAD"/>
    <n v="5192314"/>
    <n v="0"/>
    <n v="0"/>
    <n v="0"/>
    <n v="5192314"/>
    <s v="EVENTO 200"/>
    <x v="1"/>
    <n v="519231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5192314"/>
    <n v="0"/>
    <n v="0"/>
    <n v="0"/>
    <n v="0"/>
    <n v="0"/>
    <n v="0"/>
    <n v="5192314"/>
    <n v="0"/>
    <n v="0"/>
    <n v="0"/>
    <n v="0"/>
    <n v="0"/>
    <n v="0"/>
    <n v="0"/>
    <x v="0"/>
    <m/>
    <m/>
    <x v="3"/>
  </r>
  <r>
    <n v="9077461"/>
    <s v="000009077461"/>
    <n v="1030653758"/>
    <s v="ESTEBAN ANDREY BERNAL GAMEZ"/>
    <n v="14585832"/>
    <x v="269"/>
    <x v="0"/>
    <s v="FIDEICOMISO FONDO NACIONAL DE SALUD"/>
    <s v="REGIMEN ESPECIAL"/>
    <n v="682732"/>
    <d v="2024-05-30T15:30:23"/>
    <d v="2024-06-20T00:00:00"/>
    <s v="ACEPTADA"/>
    <n v="5192314"/>
    <n v="0"/>
    <n v="5192314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5192314"/>
    <n v="0"/>
    <n v="0"/>
    <n v="5192314"/>
    <n v="0"/>
    <n v="0"/>
    <n v="0"/>
    <n v="0"/>
    <n v="0"/>
    <n v="0"/>
    <n v="0"/>
    <n v="0"/>
    <n v="0"/>
    <n v="0"/>
    <n v="0"/>
    <x v="2"/>
    <m/>
    <m/>
    <x v="4"/>
  </r>
  <r>
    <n v="8827438"/>
    <s v="000008827438"/>
    <n v="1030688230"/>
    <s v="NICOLAS  PEREZ VELIT"/>
    <n v="13284931"/>
    <x v="270"/>
    <x v="0"/>
    <s v="FIDEICOMISO FONDO NACIONAL DE SALUD"/>
    <s v="REGIMEN ESPECIAL"/>
    <n v="680739"/>
    <d v="2023-10-31T19:57:11"/>
    <d v="2023-11-15T00:00:00"/>
    <s v="CONTESTADA"/>
    <n v="11076551"/>
    <n v="0"/>
    <n v="0"/>
    <n v="0"/>
    <n v="11076551"/>
    <s v="EVENTO 059"/>
    <x v="0"/>
    <n v="0"/>
    <n v="-1107655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11076551"/>
    <n v="0"/>
    <n v="0"/>
    <n v="11076551"/>
    <n v="0"/>
    <n v="0"/>
    <n v="0"/>
    <n v="0"/>
    <n v="0"/>
    <n v="0"/>
    <n v="0"/>
    <n v="0"/>
    <n v="0"/>
    <n v="0"/>
    <n v="0"/>
    <x v="2"/>
    <s v="GL-00112-24"/>
    <m/>
    <x v="2"/>
  </r>
  <r>
    <n v="9209009"/>
    <s v="000009209009"/>
    <n v="1031120212"/>
    <s v="JHON JAIRO COY SANCHEZ"/>
    <n v="15090905"/>
    <x v="271"/>
    <x v="1"/>
    <s v="FIDEICOMISO FONDO NACIONAL DE SALUD"/>
    <s v="REGIMEN ESPECIAL"/>
    <n v="683736"/>
    <d v="2024-09-17T14:05:36"/>
    <d v="2024-09-24T00:00:00"/>
    <s v="CONTESTADA"/>
    <n v="2572200"/>
    <n v="0"/>
    <n v="0"/>
    <n v="0"/>
    <n v="2572200"/>
    <s v="EVENTO 200"/>
    <x v="1"/>
    <n v="0"/>
    <n v="-25722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572200"/>
    <n v="0"/>
    <n v="0"/>
    <n v="2572200"/>
    <n v="0"/>
    <n v="0"/>
    <n v="0"/>
    <n v="0"/>
    <n v="0"/>
    <n v="0"/>
    <n v="0"/>
    <n v="0"/>
    <n v="0"/>
    <n v="0"/>
    <n v="0"/>
    <x v="2"/>
    <s v="GL-02646-24"/>
    <m/>
    <x v="2"/>
  </r>
  <r>
    <n v="8864814"/>
    <s v="000008864814"/>
    <n v="1031120212"/>
    <s v="JHON JAIRO COY SANCHEZ"/>
    <n v="13565728"/>
    <x v="272"/>
    <x v="0"/>
    <s v="FIDEICOMISO FONDO NACIONAL DE SALUD"/>
    <s v="REGIMEN ESPECIAL"/>
    <n v="681613"/>
    <d v="2023-12-04T09:18:28"/>
    <d v="2024-03-18T00:00:00"/>
    <s v="ACEPTADA"/>
    <n v="2572200"/>
    <n v="0"/>
    <n v="2572200"/>
    <n v="0"/>
    <n v="0"/>
    <s v="EVENTO 059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2572200"/>
    <n v="0"/>
    <n v="0"/>
    <n v="2572200"/>
    <n v="0"/>
    <n v="0"/>
    <n v="0"/>
    <n v="0"/>
    <n v="0"/>
    <n v="0"/>
    <n v="0"/>
    <n v="0"/>
    <n v="0"/>
    <n v="0"/>
    <n v="0"/>
    <x v="2"/>
    <m/>
    <m/>
    <x v="4"/>
  </r>
  <r>
    <n v="8846220"/>
    <s v="000008846220"/>
    <n v="1031152181"/>
    <s v="BRAYAN STIVEN ABRIL ACUÑA"/>
    <n v="13103092"/>
    <x v="273"/>
    <x v="0"/>
    <s v="FIDEICOMISO FONDO NACIONAL DE SALUD"/>
    <s v="REGIMEN ESPECIAL"/>
    <n v="681067"/>
    <d v="2023-11-19T13:54:31"/>
    <d v="2023-12-07T00:00:00"/>
    <s v="CONTESTADA"/>
    <n v="502958"/>
    <n v="0"/>
    <n v="0"/>
    <n v="0"/>
    <n v="502958"/>
    <s v="EVENTO 059"/>
    <x v="0"/>
    <n v="0"/>
    <n v="-50295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502958"/>
    <n v="0"/>
    <n v="0"/>
    <n v="502958"/>
    <n v="0"/>
    <n v="0"/>
    <n v="0"/>
    <n v="0"/>
    <n v="0"/>
    <n v="0"/>
    <n v="0"/>
    <n v="0"/>
    <n v="0"/>
    <n v="0"/>
    <n v="0"/>
    <x v="2"/>
    <s v="GL-00160-24"/>
    <m/>
    <x v="2"/>
  </r>
  <r>
    <n v="9207718"/>
    <s v="000009207718"/>
    <n v="1031173739"/>
    <s v="DUVAN FERNANDO SANDOVAL GUERRA"/>
    <n v="15100611"/>
    <x v="274"/>
    <x v="1"/>
    <s v="FIDEICOMISO FONDO NACIONAL DE SALUD"/>
    <s v="REGIMEN ESPECIAL"/>
    <n v="683736"/>
    <d v="2024-09-16T09:54:21"/>
    <d v="2024-09-24T00:00:00"/>
    <s v="RADICADA ENTIDAD"/>
    <n v="1871544"/>
    <n v="0"/>
    <n v="0"/>
    <n v="0"/>
    <n v="1871544"/>
    <s v="EVENTO 200"/>
    <x v="1"/>
    <n v="187154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871544"/>
    <n v="0"/>
    <n v="0"/>
    <n v="0"/>
    <n v="0"/>
    <n v="0"/>
    <n v="0"/>
    <n v="1871544"/>
    <n v="0"/>
    <n v="0"/>
    <n v="0"/>
    <n v="0"/>
    <n v="0"/>
    <n v="0"/>
    <n v="0"/>
    <x v="0"/>
    <m/>
    <m/>
    <x v="3"/>
  </r>
  <r>
    <n v="8827394"/>
    <s v="000008827394"/>
    <n v="1031173739"/>
    <s v="DUVAN FERNANDO SANDOVAL GUERRA"/>
    <n v="13367909"/>
    <x v="275"/>
    <x v="0"/>
    <s v="FIDEICOMISO FONDO NACIONAL DE SALUD"/>
    <s v="REGIMEN ESPECIAL"/>
    <n v="680739"/>
    <d v="2023-10-31T19:20:49"/>
    <d v="2023-11-15T00:00:00"/>
    <s v="CONTESTADA"/>
    <n v="1871544"/>
    <n v="0"/>
    <n v="1871544"/>
    <n v="0"/>
    <n v="0"/>
    <s v="EVENTO 059 Y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871544"/>
    <n v="0"/>
    <n v="0"/>
    <n v="1871544"/>
    <n v="0"/>
    <n v="0"/>
    <n v="0"/>
    <n v="0"/>
    <n v="0"/>
    <n v="0"/>
    <n v="0"/>
    <n v="0"/>
    <n v="0"/>
    <n v="0"/>
    <n v="0"/>
    <x v="2"/>
    <m/>
    <m/>
    <x v="4"/>
  </r>
  <r>
    <n v="8229115"/>
    <s v="000008229115"/>
    <n v="1031174909"/>
    <s v="FREDY CAMILO LEAL DIAZ"/>
    <n v="10319068"/>
    <x v="276"/>
    <x v="2"/>
    <s v="FIDEICOMISOS PATRIMONIOS AUTONOMOS FIDUCIARIA LA PREVISORA S.A"/>
    <s v="REGIMEN ESPECIAL"/>
    <n v="674439"/>
    <d v="2022-04-15T17:30:34"/>
    <d v="2022-05-10T00:00:00"/>
    <s v="ACEPTADA"/>
    <n v="3976353"/>
    <n v="0"/>
    <n v="3976353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3976353"/>
    <n v="0"/>
    <n v="0"/>
    <n v="3976353"/>
    <n v="0"/>
    <n v="0"/>
    <n v="0"/>
    <n v="0"/>
    <n v="0"/>
    <n v="0"/>
    <n v="0"/>
    <n v="0"/>
    <n v="0"/>
    <n v="0"/>
    <n v="0"/>
    <x v="2"/>
    <m/>
    <m/>
    <x v="5"/>
  </r>
  <r>
    <n v="8438053"/>
    <s v="000008438053"/>
    <n v="1031174909"/>
    <s v="FREDY CAMILO LEAL DIAZ"/>
    <n v="11464499"/>
    <x v="277"/>
    <x v="1"/>
    <s v="FIDEICOMISO FONDO NACIONAL DE SALUD"/>
    <s v="REGIMEN ESPECIAL"/>
    <n v="676785"/>
    <d v="2022-11-18T10:19:59"/>
    <d v="2022-12-07T00:00:00"/>
    <s v="RADICADA ENTIDAD"/>
    <n v="3677853"/>
    <n v="0"/>
    <n v="3677853"/>
    <n v="0"/>
    <n v="0"/>
    <s v="EVENTO 200"/>
    <x v="1"/>
    <n v="3677853"/>
    <n v="3677853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PAGO TOTAL"/>
    <n v="0"/>
    <n v="0"/>
    <n v="3677853"/>
    <n v="0"/>
    <n v="0"/>
    <n v="0"/>
    <n v="0"/>
    <n v="0"/>
    <n v="0"/>
    <n v="3677853"/>
    <n v="0"/>
    <n v="0"/>
    <n v="0"/>
    <n v="0"/>
    <n v="0"/>
    <n v="0"/>
    <n v="0"/>
    <x v="7"/>
    <m/>
    <m/>
    <x v="11"/>
  </r>
  <r>
    <n v="9187364"/>
    <s v="000009187364"/>
    <n v="1031174909"/>
    <s v="FREDY CAMILO LEAL DIAZ"/>
    <n v="15070129"/>
    <x v="278"/>
    <x v="1"/>
    <s v="FIDEICOMISO FONDO NACIONAL DE SALUD"/>
    <s v="REGIMEN ESPECIAL"/>
    <n v="683591"/>
    <d v="2024-08-28T14:41:10"/>
    <d v="2024-09-24T00:00:00"/>
    <s v="RADICADA ENTIDAD"/>
    <n v="3941453"/>
    <n v="0"/>
    <n v="0"/>
    <n v="0"/>
    <n v="3941453"/>
    <s v="EVENTO 200"/>
    <x v="1"/>
    <n v="3941453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3941453"/>
    <n v="0"/>
    <n v="0"/>
    <n v="0"/>
    <n v="0"/>
    <n v="0"/>
    <n v="0"/>
    <n v="3941453"/>
    <n v="0"/>
    <n v="0"/>
    <n v="0"/>
    <n v="0"/>
    <n v="0"/>
    <n v="0"/>
    <n v="0"/>
    <x v="0"/>
    <m/>
    <m/>
    <x v="3"/>
  </r>
  <r>
    <n v="9077418"/>
    <s v="000009077418"/>
    <n v="1031174909"/>
    <s v="FREDY CAMILO LEAL DIAZ"/>
    <n v="14585989"/>
    <x v="279"/>
    <x v="0"/>
    <s v="FIDEICOMISO FONDO NACIONAL DE SALUD"/>
    <s v="REGIMEN ESPECIAL"/>
    <n v="682732"/>
    <d v="2024-05-30T15:13:40"/>
    <d v="2024-06-20T00:00:00"/>
    <s v="ACEPTADA"/>
    <n v="3941453"/>
    <n v="0"/>
    <n v="3941453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3941453"/>
    <n v="0"/>
    <n v="0"/>
    <n v="3941453"/>
    <n v="0"/>
    <n v="0"/>
    <n v="0"/>
    <n v="0"/>
    <n v="0"/>
    <n v="0"/>
    <n v="0"/>
    <n v="0"/>
    <n v="0"/>
    <n v="0"/>
    <n v="0"/>
    <x v="2"/>
    <m/>
    <m/>
    <x v="4"/>
  </r>
  <r>
    <n v="8163386"/>
    <s v="000008163386"/>
    <n v="1031175624"/>
    <s v="DANIEL STIVEN OSSA CANO"/>
    <n v="9658189"/>
    <x v="280"/>
    <x v="2"/>
    <s v="FIDEICOMISOS PATRIMONIOS AUTONOMOS FIDUCIARIA LA PREVISORA S.A"/>
    <s v="REGIMEN ESPECIAL"/>
    <n v="673121"/>
    <d v="2021-11-28T02:12:34"/>
    <d v="2021-12-09T00:00:00"/>
    <s v="CONTESTADA"/>
    <n v="123698"/>
    <n v="0"/>
    <n v="123698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23698"/>
    <n v="0"/>
    <n v="0"/>
    <n v="123698"/>
    <n v="0"/>
    <n v="0"/>
    <n v="0"/>
    <n v="0"/>
    <n v="0"/>
    <n v="0"/>
    <n v="0"/>
    <n v="0"/>
    <n v="0"/>
    <n v="0"/>
    <n v="0"/>
    <x v="2"/>
    <m/>
    <m/>
    <x v="5"/>
  </r>
  <r>
    <n v="9190161"/>
    <s v="000009190161"/>
    <n v="1031175624"/>
    <s v="DANIEL STIVEN OSSA CANO"/>
    <n v="15081361"/>
    <x v="281"/>
    <x v="1"/>
    <s v="FIDEICOMISO FONDO NACIONAL DE SALUD"/>
    <s v="REGIMEN ESPECIAL"/>
    <n v="683591"/>
    <d v="2024-08-30T08:17:12"/>
    <d v="2024-09-24T00:00:00"/>
    <s v="RADICADA ENTIDAD"/>
    <n v="123698"/>
    <n v="0"/>
    <n v="0"/>
    <n v="0"/>
    <n v="123698"/>
    <s v="EVENTO 200"/>
    <x v="1"/>
    <n v="12369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23698"/>
    <n v="0"/>
    <n v="0"/>
    <n v="0"/>
    <n v="0"/>
    <n v="0"/>
    <n v="0"/>
    <n v="123698"/>
    <n v="0"/>
    <n v="0"/>
    <n v="0"/>
    <n v="0"/>
    <n v="0"/>
    <n v="0"/>
    <n v="0"/>
    <x v="0"/>
    <m/>
    <m/>
    <x v="3"/>
  </r>
  <r>
    <n v="9076434"/>
    <s v="000009076434"/>
    <n v="1031175624"/>
    <s v="DANIEL STIVEN OSSA CANO"/>
    <n v="14585319"/>
    <x v="282"/>
    <x v="0"/>
    <s v="FIDEICOMISO FONDO NACIONAL DE SALUD"/>
    <s v="REGIMEN ESPECIAL"/>
    <n v="682732"/>
    <d v="2024-05-30T10:23:29"/>
    <d v="2024-06-20T00:00:00"/>
    <s v="ACEPTADA"/>
    <n v="123698"/>
    <n v="0"/>
    <n v="123698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23698"/>
    <n v="0"/>
    <n v="0"/>
    <n v="123698"/>
    <n v="0"/>
    <n v="0"/>
    <n v="0"/>
    <n v="0"/>
    <n v="0"/>
    <n v="0"/>
    <n v="0"/>
    <n v="0"/>
    <n v="0"/>
    <n v="0"/>
    <n v="0"/>
    <x v="2"/>
    <m/>
    <m/>
    <x v="4"/>
  </r>
  <r>
    <n v="8132548"/>
    <s v="000008132548"/>
    <n v="1032498189"/>
    <s v="CRISTIAN CAMILO BOLIVAR VARGAS"/>
    <n v="9242706"/>
    <x v="283"/>
    <x v="2"/>
    <s v="FIDEICOMISOS PATRIMONIOS AUTONOMOS FIDUCIARIA LA PREVISORA S.A"/>
    <s v="REGIMEN ESPECIAL"/>
    <n v="672483"/>
    <d v="2021-09-09T11:27:43"/>
    <d v="2021-10-07T00:00:00"/>
    <s v="CONTESTADA"/>
    <n v="1051241"/>
    <n v="0"/>
    <n v="1051241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051241"/>
    <n v="0"/>
    <n v="0"/>
    <n v="1051241"/>
    <n v="0"/>
    <n v="0"/>
    <n v="0"/>
    <n v="0"/>
    <n v="0"/>
    <n v="0"/>
    <n v="0"/>
    <n v="0"/>
    <n v="0"/>
    <n v="0"/>
    <n v="0"/>
    <x v="2"/>
    <m/>
    <m/>
    <x v="5"/>
  </r>
  <r>
    <n v="9190567"/>
    <s v="000009190567"/>
    <n v="1032498189"/>
    <s v="CRISTIAN CAMILO BOLIVAR VARGAS"/>
    <n v="15082589"/>
    <x v="284"/>
    <x v="1"/>
    <s v="FIDEICOMISO FONDO NACIONAL DE SALUD"/>
    <s v="REGIMEN ESPECIAL"/>
    <n v="683762"/>
    <d v="2024-08-30T10:38:08"/>
    <d v="2024-09-24T20:21:00"/>
    <s v="CONTESTADA"/>
    <n v="1051241"/>
    <n v="0"/>
    <n v="0"/>
    <n v="0"/>
    <n v="1051241"/>
    <s v="EVENTO 200"/>
    <x v="1"/>
    <n v="0"/>
    <n v="-105124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051241"/>
    <n v="0"/>
    <n v="0"/>
    <n v="1051241"/>
    <n v="0"/>
    <n v="0"/>
    <n v="0"/>
    <n v="0"/>
    <n v="0"/>
    <n v="0"/>
    <n v="0"/>
    <n v="0"/>
    <n v="0"/>
    <n v="0"/>
    <n v="0"/>
    <x v="2"/>
    <s v="GL-02645-24"/>
    <m/>
    <x v="2"/>
  </r>
  <r>
    <n v="9077019"/>
    <s v="000009077019"/>
    <n v="1032498189"/>
    <s v="CRISTIAN CAMILO BOLIVAR VARGAS"/>
    <n v="14589298"/>
    <x v="285"/>
    <x v="0"/>
    <s v="FIDEICOMISO FONDO NACIONAL DE SALUD"/>
    <s v="REGIMEN ESPECIAL"/>
    <n v="682732"/>
    <d v="2024-05-30T12:51:38"/>
    <d v="2024-06-20T00:00:00"/>
    <s v="ACEPTADA"/>
    <n v="1051241"/>
    <n v="0"/>
    <n v="1051241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051241"/>
    <n v="0"/>
    <n v="0"/>
    <n v="1051241"/>
    <n v="0"/>
    <n v="0"/>
    <n v="0"/>
    <n v="0"/>
    <n v="0"/>
    <n v="0"/>
    <n v="0"/>
    <n v="0"/>
    <n v="0"/>
    <n v="0"/>
    <n v="0"/>
    <x v="2"/>
    <m/>
    <m/>
    <x v="4"/>
  </r>
  <r>
    <n v="8241412"/>
    <s v="000008241412"/>
    <n v="1033689462"/>
    <s v="MARLESVI  MARTINEZ CRUZ"/>
    <n v="10403143"/>
    <x v="286"/>
    <x v="2"/>
    <s v="FIDEICOMISOS PATRIMONIOS AUTONOMOS FIDUCIARIA LA PREVISORA S.A"/>
    <s v="REGIMEN ESPECIAL"/>
    <n v="674595"/>
    <d v="2022-05-02T12:39:16"/>
    <d v="2022-06-10T00:00:00"/>
    <s v="ACEPTADA"/>
    <n v="1378379"/>
    <n v="0"/>
    <n v="1378379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1378379"/>
    <n v="0"/>
    <n v="0"/>
    <n v="1378379"/>
    <n v="0"/>
    <n v="0"/>
    <n v="0"/>
    <n v="0"/>
    <n v="0"/>
    <n v="0"/>
    <n v="0"/>
    <n v="0"/>
    <n v="0"/>
    <n v="0"/>
    <n v="0"/>
    <x v="2"/>
    <m/>
    <m/>
    <x v="5"/>
  </r>
  <r>
    <n v="8293727"/>
    <s v="000008293727"/>
    <n v="1033689462"/>
    <s v="MARLESVI  MARTINEZ CRUZ"/>
    <n v="10737792"/>
    <x v="287"/>
    <x v="1"/>
    <s v="FIDEICOMISO FONDO NACIONAL DE SALUD"/>
    <s v="REGIMEN ESPECIAL"/>
    <n v="675134"/>
    <d v="2022-06-29T17:49:20"/>
    <d v="2022-07-14T00:00:00"/>
    <s v="RADICADA ENTIDAD"/>
    <n v="1203779"/>
    <n v="0"/>
    <n v="0"/>
    <n v="1203779"/>
    <n v="0"/>
    <s v="EVENTO 200"/>
    <x v="1"/>
    <n v="0"/>
    <n v="0"/>
    <n v="0"/>
    <n v="0"/>
    <n v="0"/>
    <n v="0"/>
    <n v="0"/>
    <n v="1203779"/>
    <n v="0"/>
    <n v="0"/>
    <n v="0"/>
    <n v="0"/>
    <n v="0"/>
    <n v="0"/>
    <n v="0"/>
    <n v="0"/>
    <n v="0"/>
    <n v="0"/>
    <n v="0"/>
    <n v="1203779"/>
    <n v="0"/>
    <s v="FACTURA AUDITADA - CON PAGO TOTAL"/>
    <n v="0"/>
    <n v="0"/>
    <n v="1203779"/>
    <n v="0"/>
    <n v="0"/>
    <n v="0"/>
    <n v="0"/>
    <n v="0"/>
    <n v="0"/>
    <n v="1203779"/>
    <n v="0"/>
    <n v="0"/>
    <n v="0"/>
    <n v="0"/>
    <n v="0"/>
    <n v="0"/>
    <n v="0"/>
    <x v="7"/>
    <m/>
    <m/>
    <x v="10"/>
  </r>
  <r>
    <n v="8437101"/>
    <s v="000008437101"/>
    <n v="1033689462"/>
    <s v="MARLESVI  MARTINEZ CRUZ"/>
    <n v="11461687"/>
    <x v="288"/>
    <x v="1"/>
    <s v="FIDEICOMISO FONDO NACIONAL DE SALUD"/>
    <s v="REGIMEN ESPECIAL"/>
    <n v="676785"/>
    <d v="2022-11-17T16:46:29"/>
    <d v="2022-12-07T00:00:00"/>
    <s v="CONTESTADA"/>
    <n v="1203779"/>
    <n v="0"/>
    <n v="1203779"/>
    <n v="0"/>
    <n v="0"/>
    <s v="EVENTO 200"/>
    <x v="1"/>
    <n v="-1203779"/>
    <n v="-1203779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GLOSA TOTAL"/>
    <n v="0"/>
    <n v="0"/>
    <n v="1203779"/>
    <n v="0"/>
    <n v="0"/>
    <n v="0"/>
    <n v="1203779"/>
    <n v="0"/>
    <n v="0"/>
    <n v="-1203779"/>
    <n v="1203779"/>
    <n v="0"/>
    <n v="0"/>
    <n v="0"/>
    <n v="0"/>
    <n v="0"/>
    <n v="0"/>
    <x v="10"/>
    <m/>
    <m/>
    <x v="6"/>
  </r>
  <r>
    <n v="9185472"/>
    <s v="000009185472"/>
    <n v="1033689462"/>
    <s v="MARLESVI  MARTINEZ CRUZ"/>
    <n v="15060664"/>
    <x v="289"/>
    <x v="1"/>
    <s v="FIDEICOMISO FONDO NACIONAL DE SALUD"/>
    <s v="REGIMEN ESPECIAL"/>
    <n v="683591"/>
    <d v="2024-08-27T10:36:32"/>
    <d v="2024-09-24T00:00:00"/>
    <s v="RADICADA ENTIDAD"/>
    <n v="1261979"/>
    <n v="0"/>
    <n v="0"/>
    <n v="0"/>
    <n v="1261979"/>
    <s v="EVENTO 200"/>
    <x v="1"/>
    <n v="1261979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261979"/>
    <n v="0"/>
    <n v="0"/>
    <n v="0"/>
    <n v="0"/>
    <n v="0"/>
    <n v="0"/>
    <n v="1261979"/>
    <n v="0"/>
    <n v="0"/>
    <n v="0"/>
    <n v="0"/>
    <n v="0"/>
    <n v="0"/>
    <n v="0"/>
    <x v="0"/>
    <m/>
    <m/>
    <x v="3"/>
  </r>
  <r>
    <n v="9077596"/>
    <s v="000009077596"/>
    <n v="1033689462"/>
    <s v="MARLESVI  MARTINEZ CRUZ"/>
    <n v="14585278"/>
    <x v="290"/>
    <x v="0"/>
    <s v="FIDEICOMISO FONDO NACIONAL DE SALUD"/>
    <s v="REGIMEN ESPECIAL"/>
    <n v="682732"/>
    <d v="2024-05-30T16:14:07"/>
    <d v="2024-06-20T00:00:00"/>
    <s v="ACEPTADA"/>
    <n v="1261979"/>
    <n v="0"/>
    <n v="1261979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261979"/>
    <n v="0"/>
    <n v="0"/>
    <n v="1261979"/>
    <n v="0"/>
    <n v="0"/>
    <n v="0"/>
    <n v="0"/>
    <n v="0"/>
    <n v="0"/>
    <n v="0"/>
    <n v="0"/>
    <n v="0"/>
    <n v="0"/>
    <n v="0"/>
    <x v="2"/>
    <m/>
    <m/>
    <x v="4"/>
  </r>
  <r>
    <n v="8119639"/>
    <s v="000008119639"/>
    <n v="1033731447"/>
    <s v="VICTOR ALEXANDER PINSON ALVAREZ"/>
    <n v="9085957"/>
    <x v="291"/>
    <x v="1"/>
    <s v="FIDEICOMISO FONDO NACIONAL DE SALUD"/>
    <s v="REGIMEN ESPECIAL"/>
    <n v="672250"/>
    <d v="2021-08-10T10:12:08"/>
    <d v="2021-09-10T00:00:00"/>
    <s v="RADICADA ENTIDAD"/>
    <n v="113850"/>
    <n v="0"/>
    <n v="0"/>
    <n v="113850"/>
    <n v="0"/>
    <s v="EVENTO 200"/>
    <x v="1"/>
    <n v="0"/>
    <n v="0"/>
    <n v="0"/>
    <n v="113850"/>
    <n v="0"/>
    <n v="0"/>
    <n v="0"/>
    <n v="0"/>
    <n v="0"/>
    <n v="0"/>
    <n v="0"/>
    <n v="0"/>
    <n v="0"/>
    <n v="0"/>
    <n v="0"/>
    <n v="0"/>
    <n v="0"/>
    <n v="0"/>
    <n v="0"/>
    <n v="113850"/>
    <n v="0"/>
    <s v="FACTURA AUDITADA - CON PAGO TOTAL"/>
    <n v="0"/>
    <n v="0"/>
    <n v="113850"/>
    <n v="0"/>
    <n v="0"/>
    <n v="0"/>
    <n v="0"/>
    <n v="0"/>
    <n v="0"/>
    <n v="113850"/>
    <n v="0"/>
    <n v="0"/>
    <n v="0"/>
    <n v="0"/>
    <n v="0"/>
    <n v="0"/>
    <n v="0"/>
    <x v="7"/>
    <m/>
    <m/>
    <x v="10"/>
  </r>
  <r>
    <n v="9203294"/>
    <s v="000009203294"/>
    <n v="1033743272"/>
    <s v="BRIAN DAVID BULLA OLARTE"/>
    <n v="15092966"/>
    <x v="292"/>
    <x v="1"/>
    <s v="FIDEICOMISO FONDO NACIONAL DE SALUD"/>
    <s v="REGIMEN ESPECIAL"/>
    <n v="683697"/>
    <d v="2024-09-11T08:59:19"/>
    <d v="2024-09-24T00:00:00"/>
    <s v="CONTESTADA"/>
    <n v="1138887"/>
    <n v="0"/>
    <n v="0"/>
    <n v="0"/>
    <n v="1138887"/>
    <s v="EVENTO 200"/>
    <x v="1"/>
    <n v="1094187"/>
    <n v="-447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138887"/>
    <n v="0"/>
    <n v="0"/>
    <n v="0"/>
    <n v="44700"/>
    <n v="0"/>
    <n v="0"/>
    <n v="1094187"/>
    <n v="0"/>
    <n v="0"/>
    <n v="44700"/>
    <n v="44700"/>
    <n v="0"/>
    <n v="0"/>
    <n v="0"/>
    <x v="5"/>
    <s v="GL-02668-24"/>
    <m/>
    <x v="2"/>
  </r>
  <r>
    <n v="8779580"/>
    <s v="000008779580"/>
    <n v="1033743272"/>
    <s v="BRIAN DAVID BULLA OLARTE"/>
    <n v="13156472"/>
    <x v="293"/>
    <x v="0"/>
    <s v="FIDEICOMISO FONDO NACIONAL DE SALUD"/>
    <s v="REGIMEN ESPECIAL"/>
    <n v="680664"/>
    <d v="2023-09-23T18:58:05"/>
    <d v="2023-10-13T00:00:00"/>
    <s v="RADICADA ENTIDAD"/>
    <n v="8347284"/>
    <n v="0"/>
    <n v="0"/>
    <n v="0"/>
    <n v="8347284"/>
    <s v="EVENTO 200"/>
    <x v="0"/>
    <n v="0"/>
    <n v="-834728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8347284"/>
    <n v="0"/>
    <n v="0"/>
    <n v="8347284"/>
    <n v="0"/>
    <n v="0"/>
    <n v="0"/>
    <n v="0"/>
    <n v="0"/>
    <n v="0"/>
    <n v="0"/>
    <n v="0"/>
    <n v="0"/>
    <n v="0"/>
    <n v="0"/>
    <x v="2"/>
    <m/>
    <m/>
    <x v="20"/>
  </r>
  <r>
    <n v="8827397"/>
    <s v="000008827397"/>
    <n v="1033743272"/>
    <s v="BRIAN DAVID BULLA OLARTE"/>
    <n v="13371168"/>
    <x v="294"/>
    <x v="0"/>
    <s v="FIDEICOMISO FONDO NACIONAL DE SALUD"/>
    <s v="REGIMEN ESPECIAL"/>
    <n v="680739"/>
    <d v="2023-10-31T19:22:54"/>
    <d v="2023-11-15T00:00:00"/>
    <s v="CONTESTADA"/>
    <n v="1138887"/>
    <n v="0"/>
    <n v="1138887"/>
    <n v="0"/>
    <n v="0"/>
    <s v="EVENTO 059 Y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138887"/>
    <n v="0"/>
    <n v="0"/>
    <n v="1138887"/>
    <n v="0"/>
    <n v="0"/>
    <n v="0"/>
    <n v="0"/>
    <n v="0"/>
    <n v="0"/>
    <n v="0"/>
    <n v="0"/>
    <n v="0"/>
    <n v="0"/>
    <n v="0"/>
    <x v="2"/>
    <m/>
    <m/>
    <x v="4"/>
  </r>
  <r>
    <n v="8252242"/>
    <s v="000008252242"/>
    <n v="1033744478"/>
    <s v="CHISTIAN CAMILO PARRA RAMIREZ"/>
    <n v="10485544"/>
    <x v="295"/>
    <x v="2"/>
    <s v="FIDEICOMISOS PATRIMONIOS AUTONOMOS FIDUCIARIA LA PREVISORA S.A"/>
    <s v="REGIMEN ESPECIAL"/>
    <n v="674595"/>
    <d v="2022-05-15T03:44:13"/>
    <d v="2022-06-10T00:00:00"/>
    <s v="ACEPTADA"/>
    <n v="2027665"/>
    <n v="0"/>
    <n v="2027665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2027665"/>
    <n v="0"/>
    <n v="0"/>
    <n v="2027665"/>
    <n v="0"/>
    <n v="0"/>
    <n v="0"/>
    <n v="0"/>
    <n v="0"/>
    <n v="0"/>
    <n v="0"/>
    <n v="0"/>
    <n v="0"/>
    <n v="0"/>
    <n v="0"/>
    <x v="2"/>
    <m/>
    <m/>
    <x v="5"/>
  </r>
  <r>
    <n v="8293760"/>
    <s v="000008293760"/>
    <n v="1033744478"/>
    <s v="CHISTIAN CAMILO PARRA RAMIREZ"/>
    <n v="10738479"/>
    <x v="296"/>
    <x v="1"/>
    <s v="FIDEICOMISO FONDO NACIONAL DE SALUD"/>
    <s v="REGIMEN ESPECIAL"/>
    <n v="675134"/>
    <d v="2022-06-29T18:29:52"/>
    <d v="2022-07-14T00:00:00"/>
    <s v="CONTESTADA"/>
    <n v="1855335"/>
    <n v="0"/>
    <n v="276800"/>
    <n v="1578535"/>
    <n v="0"/>
    <s v="EVENTO 200"/>
    <x v="1"/>
    <n v="0"/>
    <n v="0"/>
    <n v="0"/>
    <n v="0"/>
    <n v="0"/>
    <n v="0"/>
    <n v="0"/>
    <n v="1578535"/>
    <n v="0"/>
    <n v="0"/>
    <n v="0"/>
    <n v="0"/>
    <n v="0"/>
    <n v="0"/>
    <n v="0"/>
    <n v="0"/>
    <n v="0"/>
    <n v="0"/>
    <n v="0"/>
    <n v="1578535"/>
    <n v="0"/>
    <s v="FACTURA AUDITADA - GLOSA PARCIAL"/>
    <n v="0"/>
    <n v="0"/>
    <n v="1855335"/>
    <n v="0"/>
    <n v="0"/>
    <n v="0"/>
    <n v="276800"/>
    <n v="0"/>
    <n v="0"/>
    <n v="1578535"/>
    <n v="0"/>
    <n v="0"/>
    <n v="276800"/>
    <n v="0"/>
    <n v="0"/>
    <n v="276800"/>
    <n v="0"/>
    <x v="1"/>
    <m/>
    <m/>
    <x v="9"/>
  </r>
  <r>
    <n v="8437143"/>
    <s v="000008437143"/>
    <n v="1033744478"/>
    <s v="CHISTIAN CAMILO PARRA RAMIREZ"/>
    <n v="11461790"/>
    <x v="297"/>
    <x v="1"/>
    <s v="FIDEICOMISO FONDO NACIONAL DE SALUD"/>
    <s v="REGIMEN ESPECIAL"/>
    <n v="676785"/>
    <d v="2022-11-17T17:35:06"/>
    <d v="2022-12-07T00:00:00"/>
    <s v="CONTESTADA"/>
    <n v="1843965"/>
    <n v="0"/>
    <n v="1843965"/>
    <n v="0"/>
    <n v="0"/>
    <s v="EVENTO 200"/>
    <x v="1"/>
    <n v="-94435"/>
    <n v="-94435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GLOSA PARCIAL"/>
    <n v="0"/>
    <n v="0"/>
    <n v="1843965"/>
    <n v="0"/>
    <n v="0"/>
    <n v="0"/>
    <n v="969200"/>
    <n v="0"/>
    <n v="0"/>
    <n v="-94435"/>
    <n v="969200"/>
    <n v="0"/>
    <n v="0"/>
    <n v="0"/>
    <n v="0"/>
    <n v="0"/>
    <n v="0"/>
    <x v="10"/>
    <m/>
    <m/>
    <x v="6"/>
  </r>
  <r>
    <n v="9185659"/>
    <s v="000009185659"/>
    <n v="1033744478"/>
    <s v="CHISTIAN CAMILO PARRA RAMIREZ"/>
    <n v="15061937"/>
    <x v="298"/>
    <x v="1"/>
    <s v="FIDEICOMISO FONDO NACIONAL DE SALUD"/>
    <s v="REGIMEN ESPECIAL"/>
    <n v="683591"/>
    <d v="2024-08-27T12:18:31"/>
    <d v="2024-09-24T00:00:00"/>
    <s v="RADICADA ENTIDAD"/>
    <n v="2027665"/>
    <n v="0"/>
    <n v="0"/>
    <n v="0"/>
    <n v="2027665"/>
    <s v="EVENTO 200"/>
    <x v="1"/>
    <n v="2027665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027665"/>
    <n v="0"/>
    <n v="0"/>
    <n v="0"/>
    <n v="0"/>
    <n v="0"/>
    <n v="0"/>
    <n v="2027665"/>
    <n v="0"/>
    <n v="0"/>
    <n v="0"/>
    <n v="0"/>
    <n v="0"/>
    <n v="0"/>
    <n v="0"/>
    <x v="0"/>
    <m/>
    <m/>
    <x v="3"/>
  </r>
  <r>
    <n v="9077447"/>
    <s v="000009077447"/>
    <n v="1033744478"/>
    <s v="CHISTIAN CAMILO PARRA RAMIREZ"/>
    <n v="14585267"/>
    <x v="299"/>
    <x v="0"/>
    <s v="FIDEICOMISO FONDO NACIONAL DE SALUD"/>
    <s v="REGIMEN ESPECIAL"/>
    <n v="682732"/>
    <d v="2024-05-30T15:24:49"/>
    <d v="2024-06-20T00:00:00"/>
    <s v="ACEPTADA"/>
    <n v="2027665"/>
    <n v="0"/>
    <n v="2027665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027665"/>
    <n v="0"/>
    <n v="0"/>
    <n v="2027665"/>
    <n v="0"/>
    <n v="0"/>
    <n v="0"/>
    <n v="0"/>
    <n v="0"/>
    <n v="0"/>
    <n v="0"/>
    <n v="0"/>
    <n v="0"/>
    <n v="0"/>
    <n v="0"/>
    <x v="2"/>
    <m/>
    <m/>
    <x v="4"/>
  </r>
  <r>
    <n v="8729927"/>
    <s v="000008729927"/>
    <n v="1033746115"/>
    <s v="JOAN LISANDRO CAICEDO GRAJALES"/>
    <n v="12922346"/>
    <x v="300"/>
    <x v="0"/>
    <s v="FIDEICOMISO FONDO NACIONAL DE SALUD"/>
    <s v="REGIMEN ESPECIAL"/>
    <n v="680153"/>
    <d v="2023-08-16T18:01:50"/>
    <d v="2023-09-12T00:00:00"/>
    <s v="CONTESTADA"/>
    <n v="1314137"/>
    <n v="0"/>
    <n v="0"/>
    <n v="0"/>
    <n v="1314137"/>
    <s v="EVENTO 200"/>
    <x v="0"/>
    <n v="0"/>
    <n v="-1314137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REGISTRO"/>
    <n v="0"/>
    <n v="0"/>
    <n v="1314137"/>
    <n v="0"/>
    <n v="0"/>
    <n v="1314137"/>
    <n v="0"/>
    <n v="0"/>
    <n v="0"/>
    <n v="0"/>
    <n v="0"/>
    <n v="0"/>
    <n v="0"/>
    <n v="0"/>
    <n v="0"/>
    <n v="0"/>
    <n v="0"/>
    <x v="2"/>
    <s v="GL-02738-24"/>
    <m/>
    <x v="2"/>
  </r>
  <r>
    <n v="9003009"/>
    <s v="000009003009"/>
    <n v="1033754245"/>
    <s v="LEIDY JESSENIA PRIETO ORTIZ"/>
    <n v="14132510"/>
    <x v="301"/>
    <x v="0"/>
    <s v="FIDEICOMISO FONDO NACIONAL DE SALUD"/>
    <s v="REGIMEN ESPECIAL"/>
    <n v="682066"/>
    <d v="2024-03-27T15:26:54"/>
    <d v="2024-04-09T00:00:00"/>
    <s v="CONTESTADA"/>
    <n v="290200"/>
    <n v="0"/>
    <n v="0"/>
    <n v="0"/>
    <n v="290200"/>
    <s v="EVENTO 059"/>
    <x v="0"/>
    <n v="-290200"/>
    <n v="-5804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GLOSA TOTAL"/>
    <n v="0"/>
    <n v="0"/>
    <n v="290200"/>
    <n v="0"/>
    <n v="0"/>
    <n v="0"/>
    <n v="290200"/>
    <n v="0"/>
    <n v="0"/>
    <n v="-290200"/>
    <n v="290200"/>
    <n v="0"/>
    <n v="0"/>
    <n v="0"/>
    <n v="0"/>
    <n v="0"/>
    <n v="0"/>
    <x v="9"/>
    <s v="GL-02085-24"/>
    <m/>
    <x v="2"/>
  </r>
  <r>
    <n v="9012026"/>
    <s v="000009012026"/>
    <n v="1033754245"/>
    <s v="LEIDY JESSENIA PRIETO ORTIZ"/>
    <n v="14274834"/>
    <x v="302"/>
    <x v="0"/>
    <s v="FIDEICOMISO FONDO NACIONAL DE SALUD"/>
    <s v="REGIMEN ESPECIAL"/>
    <n v="682373"/>
    <d v="2024-04-06T18:44:09"/>
    <d v="2024-05-09T00:00:00"/>
    <s v="RADICADA ENTIDAD"/>
    <n v="3484438"/>
    <n v="0"/>
    <n v="0"/>
    <n v="0"/>
    <n v="3484438"/>
    <s v="EVENTO 059"/>
    <x v="0"/>
    <n v="348443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PAGO TOTAL"/>
    <n v="0"/>
    <n v="0"/>
    <n v="3484438"/>
    <n v="0"/>
    <n v="0"/>
    <n v="0"/>
    <n v="0"/>
    <n v="0"/>
    <n v="0"/>
    <n v="3484438"/>
    <n v="0"/>
    <n v="0"/>
    <n v="0"/>
    <n v="0"/>
    <n v="0"/>
    <n v="0"/>
    <n v="0"/>
    <x v="0"/>
    <m/>
    <m/>
    <x v="3"/>
  </r>
  <r>
    <n v="9202581"/>
    <s v="000009202581"/>
    <n v="1033754277"/>
    <s v="ALVARO STEVEN DIAZ RAMIREZ"/>
    <n v="15134341"/>
    <x v="303"/>
    <x v="1"/>
    <s v="FIDEICOMISO FONDO NACIONAL DE SALUD"/>
    <s v="REGIMEN ESPECIAL"/>
    <n v="683697"/>
    <d v="2024-09-10T12:36:35"/>
    <d v="2024-09-24T00:00:00"/>
    <s v="CONTESTADA"/>
    <n v="4056943"/>
    <n v="0"/>
    <n v="0"/>
    <n v="0"/>
    <n v="4056943"/>
    <s v="EVENTO 200"/>
    <x v="1"/>
    <n v="0"/>
    <n v="-4056943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4056943"/>
    <n v="0"/>
    <n v="0"/>
    <n v="0"/>
    <n v="4056943"/>
    <n v="0"/>
    <n v="0"/>
    <n v="0"/>
    <n v="0"/>
    <n v="0"/>
    <n v="4056943"/>
    <n v="4056943"/>
    <n v="0"/>
    <n v="0"/>
    <n v="0"/>
    <x v="5"/>
    <s v="GL-02668-24"/>
    <m/>
    <x v="2"/>
  </r>
  <r>
    <n v="9207606"/>
    <s v="000009207606"/>
    <n v="1033754277"/>
    <s v="ALVARO STEVEN DIAZ RAMIREZ"/>
    <n v="15115458"/>
    <x v="304"/>
    <x v="1"/>
    <s v="FIDEICOMISO FONDO NACIONAL DE SALUD"/>
    <s v="REGIMEN ESPECIAL"/>
    <n v="683736"/>
    <d v="2024-09-16T08:50:54"/>
    <d v="2024-09-24T00:00:00"/>
    <s v="CONTESTADA"/>
    <n v="16969433"/>
    <n v="0"/>
    <n v="0"/>
    <n v="0"/>
    <n v="16969433"/>
    <s v="EVENTO 200"/>
    <x v="1"/>
    <n v="0"/>
    <n v="-16969433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6969433"/>
    <n v="0"/>
    <n v="0"/>
    <n v="16969433"/>
    <n v="0"/>
    <n v="0"/>
    <n v="0"/>
    <n v="0"/>
    <n v="0"/>
    <n v="0"/>
    <n v="0"/>
    <n v="0"/>
    <n v="0"/>
    <n v="0"/>
    <n v="0"/>
    <x v="2"/>
    <s v="GL-02539-24"/>
    <s v="GL-02733-24"/>
    <x v="2"/>
  </r>
  <r>
    <n v="8826746"/>
    <s v="000008826746"/>
    <n v="1033754277"/>
    <s v="ALVARO STEVEN DIAZ RAMIREZ"/>
    <n v="13364547"/>
    <x v="305"/>
    <x v="0"/>
    <s v="FIDEICOMISO FONDO NACIONAL DE SALUD"/>
    <s v="REGIMEN ESPECIAL"/>
    <n v="680739"/>
    <d v="2023-10-31T12:22:30"/>
    <d v="2023-11-15T00:00:00"/>
    <s v="CONTESTADA"/>
    <n v="4056943"/>
    <n v="0"/>
    <n v="4056943"/>
    <n v="0"/>
    <n v="0"/>
    <s v="EVENTO 059 Y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4056943"/>
    <n v="0"/>
    <n v="0"/>
    <n v="4056943"/>
    <n v="0"/>
    <n v="0"/>
    <n v="0"/>
    <n v="0"/>
    <n v="0"/>
    <n v="0"/>
    <n v="0"/>
    <n v="0"/>
    <n v="0"/>
    <n v="0"/>
    <n v="0"/>
    <x v="2"/>
    <m/>
    <m/>
    <x v="4"/>
  </r>
  <r>
    <n v="8827601"/>
    <s v="000008827601"/>
    <n v="1033754277"/>
    <s v="ALVARO STEVEN DIAZ RAMIREZ"/>
    <n v="13376820"/>
    <x v="306"/>
    <x v="0"/>
    <s v="FIDEICOMISO FONDO NACIONAL DE SALUD"/>
    <s v="REGIMEN ESPECIAL"/>
    <n v="680739"/>
    <d v="2023-10-31T23:36:18"/>
    <d v="2023-11-15T00:00:00"/>
    <s v="CONTESTADA"/>
    <n v="16969433"/>
    <n v="0"/>
    <n v="16969433"/>
    <n v="0"/>
    <n v="0"/>
    <s v="EVENTO 059 Y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6969433"/>
    <n v="0"/>
    <n v="0"/>
    <n v="16969433"/>
    <n v="0"/>
    <n v="0"/>
    <n v="0"/>
    <n v="0"/>
    <n v="0"/>
    <n v="0"/>
    <n v="0"/>
    <n v="0"/>
    <n v="0"/>
    <n v="0"/>
    <n v="0"/>
    <x v="2"/>
    <m/>
    <m/>
    <x v="4"/>
  </r>
  <r>
    <n v="8778548"/>
    <s v="000008778548"/>
    <n v="1033787178"/>
    <s v="LUIS EFREN MORALES GUARNIZO"/>
    <n v="13151359"/>
    <x v="307"/>
    <x v="0"/>
    <s v="FIDEICOMISO FONDO NACIONAL DE SALUD"/>
    <s v="REGIMEN ESPECIAL"/>
    <n v="680664"/>
    <d v="2023-09-22T13:10:08"/>
    <d v="2023-10-13T00:00:00"/>
    <s v="RADICADA ENTIDAD"/>
    <n v="5222254"/>
    <n v="0"/>
    <n v="0"/>
    <n v="0"/>
    <n v="5222254"/>
    <s v="EVENTO 200"/>
    <x v="0"/>
    <n v="0"/>
    <n v="-522225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5222254"/>
    <n v="0"/>
    <n v="0"/>
    <n v="5222254"/>
    <n v="0"/>
    <n v="0"/>
    <n v="0"/>
    <n v="0"/>
    <n v="0"/>
    <n v="0"/>
    <n v="0"/>
    <n v="0"/>
    <n v="0"/>
    <n v="0"/>
    <n v="0"/>
    <x v="2"/>
    <m/>
    <m/>
    <x v="21"/>
  </r>
  <r>
    <n v="8827433"/>
    <s v="000008827433"/>
    <n v="1033787178"/>
    <s v="LUIS EFREN MORALES GUARNIZO"/>
    <n v="13284985"/>
    <x v="308"/>
    <x v="0"/>
    <s v="FIDEICOMISO FONDO NACIONAL DE SALUD"/>
    <s v="REGIMEN ESPECIAL"/>
    <n v="680739"/>
    <d v="2023-10-31T19:52:11"/>
    <d v="2023-11-15T00:00:00"/>
    <s v="CONTESTADA"/>
    <n v="5459967"/>
    <n v="0"/>
    <n v="0"/>
    <n v="0"/>
    <n v="5459967"/>
    <s v="EVENTO 059"/>
    <x v="0"/>
    <n v="0"/>
    <n v="-5459967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5459967"/>
    <n v="0"/>
    <n v="0"/>
    <n v="5459967"/>
    <n v="0"/>
    <n v="0"/>
    <n v="0"/>
    <n v="0"/>
    <n v="0"/>
    <n v="0"/>
    <n v="0"/>
    <n v="0"/>
    <n v="0"/>
    <n v="0"/>
    <n v="0"/>
    <x v="2"/>
    <s v="GL-00112-24"/>
    <m/>
    <x v="1"/>
  </r>
  <r>
    <n v="9206581"/>
    <s v="000009206581"/>
    <n v="1037369148"/>
    <s v="SEBASTIAN DE JESUS ALZATE MORALES"/>
    <n v="15117832"/>
    <x v="309"/>
    <x v="1"/>
    <s v="FIDEICOMISO FONDO NACIONAL DE SALUD"/>
    <s v="REGIMEN ESPECIAL"/>
    <n v="683736"/>
    <d v="2024-09-13T14:42:16"/>
    <d v="2024-09-24T00:00:00"/>
    <s v="CONTESTADA"/>
    <n v="12797958"/>
    <n v="0"/>
    <n v="0"/>
    <n v="0"/>
    <n v="12797958"/>
    <s v="EVENTO 200"/>
    <x v="1"/>
    <n v="12599852"/>
    <n v="-198106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2797958"/>
    <n v="0"/>
    <n v="0"/>
    <n v="0"/>
    <n v="198106"/>
    <n v="0"/>
    <n v="0"/>
    <n v="12599852"/>
    <n v="0"/>
    <n v="0"/>
    <n v="198106"/>
    <n v="198106"/>
    <n v="0"/>
    <n v="0"/>
    <n v="0"/>
    <x v="5"/>
    <s v="GL-02648-24"/>
    <m/>
    <x v="2"/>
  </r>
  <r>
    <n v="8827439"/>
    <s v="000008827439"/>
    <n v="1037369148"/>
    <s v="SEBASTIAN DE JESUS ALZATE MORALES"/>
    <n v="13284909"/>
    <x v="310"/>
    <x v="0"/>
    <s v="FIDEICOMISO FONDO NACIONAL DE SALUD"/>
    <s v="REGIMEN ESPECIAL"/>
    <n v="680739"/>
    <d v="2023-10-31T19:59:30"/>
    <d v="2023-11-15T00:00:00"/>
    <s v="CONTESTADA"/>
    <n v="12797958"/>
    <n v="0"/>
    <n v="12797958"/>
    <n v="0"/>
    <n v="0"/>
    <s v="EVENTO 059 Y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2797958"/>
    <n v="0"/>
    <n v="0"/>
    <n v="12797958"/>
    <n v="0"/>
    <n v="0"/>
    <n v="0"/>
    <n v="0"/>
    <n v="0"/>
    <n v="0"/>
    <n v="0"/>
    <n v="0"/>
    <n v="0"/>
    <n v="0"/>
    <n v="0"/>
    <x v="2"/>
    <m/>
    <m/>
    <x v="4"/>
  </r>
  <r>
    <n v="8115978"/>
    <s v="000008115978"/>
    <n v="1053865717"/>
    <s v="INGRID LORENA SUATERNA DIAZ"/>
    <n v="8990100"/>
    <x v="311"/>
    <x v="1"/>
    <s v="FIDEICOMISO FONDO NACIONAL DE SALUD"/>
    <s v="REGIMEN ESPECIAL"/>
    <n v="672278"/>
    <d v="2021-07-31T05:10:54"/>
    <d v="2021-10-04T00:00:00"/>
    <s v="RADICADA ENTIDAD"/>
    <n v="416336"/>
    <n v="0"/>
    <n v="0"/>
    <n v="416336"/>
    <n v="0"/>
    <s v="EVENTO 200"/>
    <x v="1"/>
    <n v="0"/>
    <n v="0"/>
    <n v="208168"/>
    <n v="208168"/>
    <n v="0"/>
    <n v="0"/>
    <n v="0"/>
    <n v="0"/>
    <n v="0"/>
    <n v="0"/>
    <n v="0"/>
    <n v="0"/>
    <n v="0"/>
    <n v="0"/>
    <n v="0"/>
    <n v="0"/>
    <n v="0"/>
    <n v="0"/>
    <n v="0"/>
    <n v="416336"/>
    <n v="0"/>
    <s v="FACTURA AUDITADA - CON PAGO TOTAL"/>
    <n v="0"/>
    <n v="0"/>
    <n v="416336"/>
    <n v="0"/>
    <n v="0"/>
    <n v="0"/>
    <n v="0"/>
    <n v="0"/>
    <n v="0"/>
    <n v="416336"/>
    <n v="0"/>
    <n v="0"/>
    <n v="0"/>
    <n v="0"/>
    <n v="0"/>
    <n v="0"/>
    <n v="0"/>
    <x v="7"/>
    <m/>
    <m/>
    <x v="10"/>
  </r>
  <r>
    <n v="8198304"/>
    <s v="000008198304"/>
    <n v="1057599168"/>
    <s v="JORGE ELIECER CHAPARRO PONGUTA"/>
    <n v="9956555"/>
    <x v="312"/>
    <x v="1"/>
    <s v="FIDEICOMISO FONDO NACIONAL DE SALUD"/>
    <s v="REGIMEN ESPECIAL"/>
    <n v="673859"/>
    <d v="2022-02-15T17:57:04"/>
    <d v="2022-03-14T00:00:00"/>
    <s v="CONTESTADA"/>
    <n v="3572541"/>
    <n v="0"/>
    <n v="111900"/>
    <n v="3460641"/>
    <n v="0"/>
    <s v="EVENTO 200"/>
    <x v="1"/>
    <n v="-2559600"/>
    <n v="-2559600"/>
    <n v="0"/>
    <n v="0"/>
    <n v="0"/>
    <n v="2180841"/>
    <n v="0"/>
    <n v="0"/>
    <n v="0"/>
    <n v="0"/>
    <n v="1279800"/>
    <n v="0"/>
    <n v="0"/>
    <n v="0"/>
    <n v="0"/>
    <n v="0"/>
    <n v="0"/>
    <n v="0"/>
    <n v="0"/>
    <n v="3460641"/>
    <n v="0"/>
    <s v="FACTURA AUDITADA - GLOSA PARCIAL"/>
    <n v="0"/>
    <n v="0"/>
    <n v="3572541"/>
    <n v="0"/>
    <n v="0"/>
    <n v="0"/>
    <n v="1391700"/>
    <n v="0"/>
    <n v="0"/>
    <n v="901041"/>
    <n v="0"/>
    <n v="0"/>
    <n v="1391700"/>
    <n v="0"/>
    <n v="1279800"/>
    <n v="111900"/>
    <n v="0"/>
    <x v="5"/>
    <m/>
    <m/>
    <x v="9"/>
  </r>
  <r>
    <n v="8137767"/>
    <s v="000008137767"/>
    <n v="1059785150"/>
    <s v="ANDRES FELIPE GALEANO GARCIA"/>
    <n v="9306466"/>
    <x v="313"/>
    <x v="1"/>
    <s v="FIDEICOMISO FONDO NACIONAL DE SALUD"/>
    <s v="REGIMEN ESPECIAL"/>
    <n v="672484"/>
    <d v="2021-09-22T14:23:17"/>
    <d v="2021-10-07T00:00:00"/>
    <s v="CONTESTADA"/>
    <n v="519375"/>
    <n v="0"/>
    <n v="47900"/>
    <n v="471475"/>
    <n v="0"/>
    <s v="EVENTO 200"/>
    <x v="1"/>
    <n v="-131000"/>
    <n v="-131000"/>
    <n v="259687.5"/>
    <n v="146287.5"/>
    <n v="0"/>
    <n v="0"/>
    <n v="0"/>
    <n v="0"/>
    <n v="0"/>
    <n v="0"/>
    <n v="0"/>
    <n v="0"/>
    <n v="0"/>
    <n v="0"/>
    <n v="0"/>
    <n v="0"/>
    <n v="0"/>
    <n v="65500"/>
    <n v="0"/>
    <n v="471475"/>
    <n v="0"/>
    <s v="FACTURA AUDITADA - GLOSA PARCIAL"/>
    <n v="0"/>
    <n v="0"/>
    <n v="519375"/>
    <n v="0"/>
    <n v="0"/>
    <n v="0"/>
    <n v="113400"/>
    <n v="0"/>
    <n v="0"/>
    <n v="340475"/>
    <n v="0"/>
    <n v="0"/>
    <n v="113400"/>
    <n v="0"/>
    <n v="65500"/>
    <n v="47900"/>
    <n v="0"/>
    <x v="5"/>
    <m/>
    <m/>
    <x v="9"/>
  </r>
  <r>
    <n v="9076865"/>
    <s v="000009076865"/>
    <n v="1059785150"/>
    <s v="ANDRES FELIPE GALEANO GARCIA"/>
    <n v="14589052"/>
    <x v="314"/>
    <x v="0"/>
    <s v="FIDEICOMISO FONDO NACIONAL DE SALUD"/>
    <s v="REGIMEN ESPECIAL"/>
    <n v="682732"/>
    <d v="2024-05-30T12:08:54"/>
    <d v="2024-06-20T00:00:00"/>
    <s v="RADICADA ENTIDAD"/>
    <n v="519375"/>
    <n v="0"/>
    <n v="519375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519375"/>
    <n v="0"/>
    <n v="0"/>
    <n v="519375"/>
    <n v="0"/>
    <n v="0"/>
    <n v="0"/>
    <n v="0"/>
    <n v="0"/>
    <n v="0"/>
    <n v="0"/>
    <n v="0"/>
    <n v="0"/>
    <n v="0"/>
    <n v="0"/>
    <x v="2"/>
    <m/>
    <m/>
    <x v="22"/>
  </r>
  <r>
    <n v="8789785"/>
    <s v="000008789785"/>
    <n v="1061625610"/>
    <s v="SEBASTIAN  RICO ALBIS"/>
    <n v="12995111"/>
    <x v="315"/>
    <x v="0"/>
    <s v="FIDEICOMISO FONDO NACIONAL DE SALUD"/>
    <s v="REGIMEN ESPECIAL"/>
    <n v="681021"/>
    <d v="2023-09-30T22:20:45"/>
    <d v="2023-11-17T13:00:00"/>
    <s v="RADICADA ENTIDAD"/>
    <n v="600364"/>
    <n v="0"/>
    <n v="0"/>
    <n v="600364"/>
    <n v="0"/>
    <s v="EVENTO 059"/>
    <x v="0"/>
    <n v="0"/>
    <n v="0"/>
    <n v="0"/>
    <n v="0"/>
    <n v="0"/>
    <n v="0"/>
    <n v="0"/>
    <n v="0"/>
    <n v="0"/>
    <n v="0"/>
    <n v="0"/>
    <n v="0"/>
    <n v="0"/>
    <n v="0"/>
    <n v="600364"/>
    <n v="0"/>
    <n v="0"/>
    <n v="0"/>
    <n v="0"/>
    <n v="600364"/>
    <n v="0"/>
    <s v="FACTURA AUDITADA - CON PAGO TOTAL"/>
    <n v="0"/>
    <n v="0"/>
    <n v="600364"/>
    <n v="0"/>
    <n v="0"/>
    <n v="0"/>
    <n v="0"/>
    <n v="0"/>
    <n v="0"/>
    <n v="600364"/>
    <n v="0"/>
    <n v="0"/>
    <n v="0"/>
    <n v="0"/>
    <n v="0"/>
    <n v="0"/>
    <n v="0"/>
    <x v="0"/>
    <m/>
    <m/>
    <x v="17"/>
  </r>
  <r>
    <n v="8891119"/>
    <s v="000008891119"/>
    <n v="1061625610"/>
    <s v="SEBASTIAN  RICO ALBIS"/>
    <n v="13693328"/>
    <x v="316"/>
    <x v="0"/>
    <s v="FIDEICOMISO FONDO NACIONAL DE SALUD"/>
    <s v="REGIMEN ESPECIAL"/>
    <n v="681358"/>
    <d v="2023-12-27T11:12:35"/>
    <d v="2024-01-10T00:00:00"/>
    <s v="RADICADA ENTIDAD"/>
    <n v="66500"/>
    <n v="0"/>
    <n v="0"/>
    <n v="0"/>
    <n v="66500"/>
    <s v="EVENTO 059"/>
    <x v="0"/>
    <n v="665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PAGO TOTAL"/>
    <n v="0"/>
    <n v="0"/>
    <n v="66500"/>
    <n v="0"/>
    <n v="0"/>
    <n v="0"/>
    <n v="0"/>
    <n v="0"/>
    <n v="0"/>
    <n v="66500"/>
    <n v="0"/>
    <n v="0"/>
    <n v="0"/>
    <n v="0"/>
    <n v="0"/>
    <n v="0"/>
    <n v="0"/>
    <x v="0"/>
    <m/>
    <m/>
    <x v="17"/>
  </r>
  <r>
    <n v="8196616"/>
    <s v="000008196616"/>
    <n v="1065238753"/>
    <s v="JESUS  TARAZONA PEREZ"/>
    <n v="10015893"/>
    <x v="317"/>
    <x v="2"/>
    <s v="FIDEICOMISOS PATRIMONIOS AUTONOMOS FIDUCIARIA LA PREVISORA S.A"/>
    <s v="REGIMEN ESPECIAL"/>
    <n v="673858"/>
    <d v="2022-02-11T11:41:29"/>
    <d v="2022-03-14T00:00:00"/>
    <s v="ACEPTADA"/>
    <n v="57800"/>
    <n v="0"/>
    <n v="57800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57800"/>
    <n v="0"/>
    <n v="0"/>
    <n v="57800"/>
    <n v="0"/>
    <n v="0"/>
    <n v="0"/>
    <n v="0"/>
    <n v="0"/>
    <n v="0"/>
    <n v="0"/>
    <n v="0"/>
    <n v="0"/>
    <n v="0"/>
    <n v="0"/>
    <x v="2"/>
    <m/>
    <m/>
    <x v="13"/>
  </r>
  <r>
    <n v="8289155"/>
    <s v="000008289155"/>
    <n v="1065238753"/>
    <s v="JESUS  TARAZONA PEREZ"/>
    <n v="10710521"/>
    <x v="318"/>
    <x v="1"/>
    <s v="FIDEICOMISO FONDO NACIONAL DE SALUD"/>
    <s v="REGIMEN ESPECIAL"/>
    <n v="676041"/>
    <d v="2022-06-24T11:15:34"/>
    <d v="2022-11-17T00:00:00"/>
    <s v="RADICADA ENTIDAD"/>
    <n v="47200"/>
    <n v="0"/>
    <n v="0"/>
    <n v="47200"/>
    <n v="0"/>
    <s v="EVENTO 200"/>
    <x v="1"/>
    <n v="0"/>
    <n v="0"/>
    <n v="0"/>
    <n v="0"/>
    <n v="0"/>
    <n v="0"/>
    <n v="0"/>
    <n v="0"/>
    <n v="0"/>
    <n v="47200"/>
    <n v="0"/>
    <n v="0"/>
    <n v="0"/>
    <n v="0"/>
    <n v="0"/>
    <n v="0"/>
    <n v="0"/>
    <n v="0"/>
    <n v="0"/>
    <n v="47200"/>
    <n v="0"/>
    <s v="FACTURA AUDITADA - CON PAGO TOTAL"/>
    <n v="0"/>
    <n v="0"/>
    <n v="47200"/>
    <n v="0"/>
    <n v="0"/>
    <n v="0"/>
    <n v="0"/>
    <n v="0"/>
    <n v="0"/>
    <n v="47200"/>
    <n v="0"/>
    <n v="0"/>
    <n v="0"/>
    <n v="0"/>
    <n v="0"/>
    <n v="0"/>
    <n v="0"/>
    <x v="7"/>
    <m/>
    <m/>
    <x v="10"/>
  </r>
  <r>
    <n v="8289508"/>
    <s v="000008289508"/>
    <n v="1065238753"/>
    <s v="JESUS  TARAZONA PEREZ"/>
    <n v="10721109"/>
    <x v="319"/>
    <x v="1"/>
    <s v="FIDEICOMISO FONDO NACIONAL DE SALUD"/>
    <s v="REGIMEN ESPECIAL"/>
    <n v="675135"/>
    <d v="2022-06-24T14:46:00"/>
    <d v="2022-07-14T00:00:00"/>
    <s v="ACEPTADA"/>
    <n v="47200"/>
    <n v="0"/>
    <n v="47200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GLOSA TOTAL"/>
    <n v="0"/>
    <n v="0"/>
    <n v="47200"/>
    <n v="0"/>
    <n v="0"/>
    <n v="0"/>
    <n v="47200"/>
    <n v="0"/>
    <n v="0"/>
    <n v="0"/>
    <n v="0"/>
    <n v="0"/>
    <n v="47200"/>
    <n v="0"/>
    <n v="0"/>
    <n v="0"/>
    <n v="47200"/>
    <x v="1"/>
    <m/>
    <m/>
    <x v="6"/>
  </r>
  <r>
    <n v="8293460"/>
    <s v="000008293460"/>
    <n v="1065238753"/>
    <s v="JESUS  TARAZONA PEREZ"/>
    <n v="10650568"/>
    <x v="320"/>
    <x v="1"/>
    <s v="FIDEICOMISO FONDO NACIONAL DE SALUD"/>
    <s v="REGIMEN ESPECIAL"/>
    <n v="675134"/>
    <d v="2022-06-29T12:52:26"/>
    <d v="2022-07-14T00:00:00"/>
    <s v="RADICADA ENTIDAD"/>
    <n v="2595700"/>
    <n v="0"/>
    <n v="0"/>
    <n v="2595700"/>
    <n v="0"/>
    <s v="EVENTO 200"/>
    <x v="1"/>
    <n v="0"/>
    <n v="0"/>
    <n v="0"/>
    <n v="0"/>
    <n v="0"/>
    <n v="0"/>
    <n v="0"/>
    <n v="2595700"/>
    <n v="0"/>
    <n v="0"/>
    <n v="0"/>
    <n v="0"/>
    <n v="0"/>
    <n v="0"/>
    <n v="0"/>
    <n v="0"/>
    <n v="0"/>
    <n v="0"/>
    <n v="0"/>
    <n v="2595700"/>
    <n v="0"/>
    <s v="FACTURA AUDITADA - CON PAGO TOTAL"/>
    <n v="0"/>
    <n v="0"/>
    <n v="2595700"/>
    <n v="0"/>
    <n v="0"/>
    <n v="0"/>
    <n v="0"/>
    <n v="0"/>
    <n v="0"/>
    <n v="2595700"/>
    <n v="0"/>
    <n v="0"/>
    <n v="0"/>
    <n v="0"/>
    <n v="0"/>
    <n v="0"/>
    <n v="0"/>
    <x v="7"/>
    <m/>
    <m/>
    <x v="10"/>
  </r>
  <r>
    <n v="8295086"/>
    <s v="000008295086"/>
    <n v="1065238753"/>
    <s v="JESUS  TARAZONA PEREZ"/>
    <n v="10622397"/>
    <x v="321"/>
    <x v="1"/>
    <s v="FIDEICOMISO FONDO NACIONAL DE SALUD"/>
    <s v="REGIMEN ESPECIAL"/>
    <n v="676755"/>
    <d v="2022-06-30T16:52:19"/>
    <d v="2022-12-07T00:00:00"/>
    <s v="CONTESTADA"/>
    <n v="47200"/>
    <n v="0"/>
    <n v="0"/>
    <n v="47200"/>
    <n v="0"/>
    <s v="EVENTO 200"/>
    <x v="1"/>
    <n v="-94400"/>
    <n v="-94400"/>
    <n v="0"/>
    <n v="0"/>
    <n v="0"/>
    <n v="0"/>
    <n v="0"/>
    <n v="0"/>
    <n v="0"/>
    <n v="0"/>
    <n v="0"/>
    <n v="0"/>
    <n v="0"/>
    <n v="0"/>
    <n v="0"/>
    <n v="47200"/>
    <n v="0"/>
    <n v="0"/>
    <n v="0"/>
    <n v="47200"/>
    <n v="0"/>
    <s v="FACTURA AUDITADA - CON GLOSA TOTAL"/>
    <n v="0"/>
    <n v="0"/>
    <n v="47200"/>
    <n v="0"/>
    <n v="0"/>
    <n v="0"/>
    <n v="47200"/>
    <n v="0"/>
    <n v="0"/>
    <n v="-47200"/>
    <n v="0"/>
    <n v="0"/>
    <n v="47200"/>
    <n v="0"/>
    <n v="47200"/>
    <n v="0"/>
    <n v="0"/>
    <x v="1"/>
    <m/>
    <m/>
    <x v="9"/>
  </r>
  <r>
    <n v="8726500"/>
    <s v="000008726500"/>
    <n v="1073695165"/>
    <s v="JARRISON ARLEY AVENDAÑO PACHECO"/>
    <n v="12834744"/>
    <x v="322"/>
    <x v="0"/>
    <s v="FIDEICOMISO FONDO NACIONAL DE SALUD"/>
    <s v="REGIMEN ESPECIAL"/>
    <n v="680153"/>
    <d v="2023-08-14T14:03:42"/>
    <d v="2023-09-12T00:00:00"/>
    <s v="CONTESTADA"/>
    <n v="15041637"/>
    <n v="0"/>
    <n v="41052"/>
    <n v="0"/>
    <n v="15000585"/>
    <s v="EVENTO 200"/>
    <x v="0"/>
    <n v="13277885"/>
    <n v="-17227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REGISTRO"/>
    <n v="0"/>
    <n v="0"/>
    <n v="15041637"/>
    <n v="0"/>
    <n v="0"/>
    <n v="0"/>
    <n v="1763752"/>
    <n v="1763752"/>
    <n v="0"/>
    <n v="13277885"/>
    <n v="0"/>
    <n v="0"/>
    <n v="0"/>
    <n v="0"/>
    <n v="0"/>
    <n v="0"/>
    <n v="0"/>
    <x v="13"/>
    <s v="GL-02737-24"/>
    <m/>
    <x v="2"/>
  </r>
  <r>
    <n v="8134203"/>
    <s v="000008134203"/>
    <n v="1073703428"/>
    <s v="GUSTAVO  VARGAS "/>
    <n v="9251563"/>
    <x v="323"/>
    <x v="1"/>
    <s v="FIDEICOMISO FONDO NACIONAL DE SALUD"/>
    <s v="REGIMEN ESPECIAL"/>
    <n v="672484"/>
    <d v="2021-09-13T18:10:23"/>
    <d v="2021-10-07T00:00:00"/>
    <s v="CONTESTADA"/>
    <n v="15305486"/>
    <n v="7652743"/>
    <n v="0"/>
    <n v="22958229"/>
    <n v="0"/>
    <s v="EVENTO 200"/>
    <x v="1"/>
    <n v="-30610972"/>
    <n v="-30610972"/>
    <n v="7652743"/>
    <n v="-7652743"/>
    <n v="0"/>
    <n v="0"/>
    <n v="0"/>
    <n v="0"/>
    <n v="0"/>
    <n v="0"/>
    <n v="0"/>
    <n v="0"/>
    <n v="0"/>
    <n v="0"/>
    <n v="0"/>
    <n v="0"/>
    <n v="0"/>
    <n v="15305486"/>
    <n v="0"/>
    <n v="15305486"/>
    <n v="-7652743"/>
    <s v="FACTURA AUDITADA - CON GLOSA TOTAL"/>
    <n v="0"/>
    <n v="0"/>
    <n v="15305486"/>
    <n v="0"/>
    <n v="0"/>
    <n v="0"/>
    <n v="15305486"/>
    <n v="0"/>
    <n v="0"/>
    <n v="-15305486"/>
    <n v="0"/>
    <n v="0"/>
    <n v="15305486"/>
    <n v="0"/>
    <n v="15305486"/>
    <n v="0"/>
    <n v="0"/>
    <x v="8"/>
    <m/>
    <m/>
    <x v="9"/>
  </r>
  <r>
    <n v="9187524"/>
    <s v="000009187524"/>
    <n v="1073703428"/>
    <s v="GUSTAVO  VARGAS "/>
    <n v="15070417"/>
    <x v="324"/>
    <x v="1"/>
    <s v="FIDEICOMISO FONDO NACIONAL DE SALUD"/>
    <s v="REGIMEN ESPECIAL"/>
    <n v="683762"/>
    <d v="2024-08-28T15:48:13"/>
    <d v="2024-09-24T20:21:00"/>
    <s v="CONTESTADA"/>
    <n v="15318986"/>
    <n v="0"/>
    <n v="0"/>
    <n v="0"/>
    <n v="15318986"/>
    <s v="EVENTO 200"/>
    <x v="1"/>
    <n v="10331594"/>
    <n v="-498739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5318986"/>
    <n v="0"/>
    <n v="0"/>
    <n v="0"/>
    <n v="4987392"/>
    <n v="4987392"/>
    <n v="0"/>
    <n v="10331594"/>
    <n v="0"/>
    <n v="0"/>
    <n v="0"/>
    <n v="0"/>
    <n v="0"/>
    <n v="0"/>
    <n v="0"/>
    <x v="13"/>
    <s v="GL-02668-24"/>
    <m/>
    <x v="2"/>
  </r>
  <r>
    <n v="9077468"/>
    <s v="000009077468"/>
    <n v="1073703428"/>
    <s v="GUSTAVO  VARGAS "/>
    <n v="14585242"/>
    <x v="325"/>
    <x v="0"/>
    <s v="FIDEICOMISO FONDO NACIONAL DE SALUD"/>
    <s v="REGIMEN ESPECIAL"/>
    <n v="682732"/>
    <d v="2024-05-30T15:32:43"/>
    <d v="2024-06-20T00:00:00"/>
    <s v="ACEPTADA"/>
    <n v="15318986"/>
    <n v="0"/>
    <n v="15318986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5318986"/>
    <n v="0"/>
    <n v="0"/>
    <n v="15318986"/>
    <n v="0"/>
    <n v="0"/>
    <n v="0"/>
    <n v="0"/>
    <n v="0"/>
    <n v="0"/>
    <n v="0"/>
    <n v="0"/>
    <n v="0"/>
    <n v="0"/>
    <n v="0"/>
    <x v="2"/>
    <m/>
    <m/>
    <x v="4"/>
  </r>
  <r>
    <n v="8182288"/>
    <s v="000008182288"/>
    <n v="1073706227"/>
    <s v="JOSE LUIS RAMIREZ MALAVERA"/>
    <n v="9789093"/>
    <x v="326"/>
    <x v="2"/>
    <s v="FIDEICOMISOS PATRIMONIOS AUTONOMOS FIDUCIARIA LA PREVISORA S.A"/>
    <s v="REGIMEN ESPECIAL"/>
    <n v="673685"/>
    <d v="2022-01-12T18:32:35"/>
    <d v="2022-02-08T00:00:00"/>
    <s v="CONTESTADA"/>
    <n v="29098994"/>
    <n v="0"/>
    <n v="4221528"/>
    <n v="24877466"/>
    <n v="0"/>
    <s v="EVENTO 200"/>
    <x v="1"/>
    <n v="-7840000"/>
    <n v="-7840000"/>
    <n v="0"/>
    <n v="0"/>
    <n v="24877466"/>
    <n v="0"/>
    <n v="0"/>
    <n v="0"/>
    <n v="0"/>
    <n v="0"/>
    <n v="0"/>
    <n v="0"/>
    <n v="0"/>
    <n v="0"/>
    <n v="0"/>
    <n v="0"/>
    <n v="0"/>
    <n v="0"/>
    <n v="3920000"/>
    <n v="28797466"/>
    <n v="3920000"/>
    <s v="FACTURA AUDITADA - GLOSA PARCIAL"/>
    <n v="0"/>
    <n v="0"/>
    <n v="29098994"/>
    <n v="0"/>
    <n v="0"/>
    <n v="0"/>
    <n v="4221528"/>
    <n v="0"/>
    <n v="0"/>
    <n v="20957466"/>
    <n v="0"/>
    <n v="0"/>
    <n v="4221528"/>
    <n v="0"/>
    <n v="3920000"/>
    <n v="301528"/>
    <n v="0"/>
    <x v="5"/>
    <m/>
    <m/>
    <x v="7"/>
  </r>
  <r>
    <n v="9077117"/>
    <s v="000009077117"/>
    <n v="1073706227"/>
    <s v="JOSE LUIS RAMIREZ MALAVERA"/>
    <n v="14584520"/>
    <x v="327"/>
    <x v="0"/>
    <s v="FIDEICOMISO FONDO NACIONAL DE SALUD"/>
    <s v="REGIMEN ESPECIAL"/>
    <n v="682732"/>
    <d v="2024-05-30T13:36:34"/>
    <d v="2024-06-20T00:00:00"/>
    <s v="RADICADA ENTIDAD"/>
    <n v="29098994"/>
    <n v="0"/>
    <n v="25178994"/>
    <n v="392000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-3920000"/>
    <s v="AUDITORIA TECNICA"/>
    <n v="0"/>
    <n v="0"/>
    <n v="29098994"/>
    <n v="0"/>
    <n v="0"/>
    <n v="29098994"/>
    <n v="0"/>
    <n v="0"/>
    <n v="0"/>
    <n v="0"/>
    <n v="0"/>
    <n v="0"/>
    <n v="0"/>
    <n v="0"/>
    <n v="0"/>
    <n v="0"/>
    <n v="0"/>
    <x v="2"/>
    <m/>
    <m/>
    <x v="23"/>
  </r>
  <r>
    <n v="8160508"/>
    <s v="000008160508"/>
    <n v="1074415646"/>
    <s v="GILDARDO  PULECIO VELOZA"/>
    <n v="9601095"/>
    <x v="328"/>
    <x v="2"/>
    <s v="FIDEICOMISOS PATRIMONIOS AUTONOMOS FIDUCIARIA LA PREVISORA S.A"/>
    <s v="REGIMEN ESPECIAL"/>
    <n v="673222"/>
    <d v="2021-11-21T14:44:40"/>
    <d v="2021-12-15T00:00:00"/>
    <s v="CONTESTADA"/>
    <n v="151900"/>
    <n v="0"/>
    <n v="151900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51900"/>
    <n v="0"/>
    <n v="0"/>
    <n v="151900"/>
    <n v="0"/>
    <n v="0"/>
    <n v="0"/>
    <n v="0"/>
    <n v="0"/>
    <n v="0"/>
    <n v="0"/>
    <n v="0"/>
    <n v="0"/>
    <n v="0"/>
    <n v="0"/>
    <x v="2"/>
    <m/>
    <m/>
    <x v="5"/>
  </r>
  <r>
    <n v="9190186"/>
    <s v="000009190186"/>
    <n v="1074415646"/>
    <s v="GILDARDO  PULECIO VELOZA"/>
    <n v="15081428"/>
    <x v="329"/>
    <x v="1"/>
    <s v="FIDEICOMISO FONDO NACIONAL DE SALUD"/>
    <s v="REGIMEN ESPECIAL"/>
    <n v="683591"/>
    <d v="2024-08-30T08:23:56"/>
    <d v="2024-09-24T00:00:00"/>
    <s v="RADICADA ENTIDAD"/>
    <n v="151900"/>
    <n v="0"/>
    <n v="0"/>
    <n v="0"/>
    <n v="151900"/>
    <s v="EVENTO 200"/>
    <x v="1"/>
    <n v="1519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51900"/>
    <n v="0"/>
    <n v="0"/>
    <n v="0"/>
    <n v="0"/>
    <n v="0"/>
    <n v="0"/>
    <n v="151900"/>
    <n v="0"/>
    <n v="0"/>
    <n v="0"/>
    <n v="0"/>
    <n v="0"/>
    <n v="0"/>
    <n v="0"/>
    <x v="0"/>
    <m/>
    <m/>
    <x v="3"/>
  </r>
  <r>
    <n v="9076663"/>
    <s v="000009076663"/>
    <n v="1074415646"/>
    <s v="GILDARDO  PULECIO VELOZA"/>
    <n v="14588296"/>
    <x v="330"/>
    <x v="0"/>
    <s v="FIDEICOMISO FONDO NACIONAL DE SALUD"/>
    <s v="REGIMEN ESPECIAL"/>
    <n v="682732"/>
    <d v="2024-05-30T11:24:46"/>
    <d v="2024-06-20T00:00:00"/>
    <s v="ACEPTADA"/>
    <n v="151900"/>
    <n v="0"/>
    <n v="151900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51900"/>
    <n v="0"/>
    <n v="0"/>
    <n v="151900"/>
    <n v="0"/>
    <n v="0"/>
    <n v="0"/>
    <n v="0"/>
    <n v="0"/>
    <n v="0"/>
    <n v="0"/>
    <n v="0"/>
    <n v="0"/>
    <n v="0"/>
    <n v="0"/>
    <x v="2"/>
    <m/>
    <m/>
    <x v="4"/>
  </r>
  <r>
    <n v="8195215"/>
    <s v="000008195215"/>
    <n v="1075297372"/>
    <s v="WILMER ALEXANDER GARCIA CASTELLANOS"/>
    <n v="9989759"/>
    <x v="331"/>
    <x v="2"/>
    <s v="FIDEICOMISOS PATRIMONIOS AUTONOMOS FIDUCIARIA LA PREVISORA S.A"/>
    <s v="REGIMEN ESPECIAL"/>
    <n v="673858"/>
    <d v="2022-02-08T17:25:55"/>
    <d v="2022-03-14T00:00:00"/>
    <s v="ACEPTADA"/>
    <n v="1463865"/>
    <n v="0"/>
    <n v="1463865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1463865"/>
    <n v="0"/>
    <n v="0"/>
    <n v="1463865"/>
    <n v="0"/>
    <n v="0"/>
    <n v="0"/>
    <n v="0"/>
    <n v="0"/>
    <n v="0"/>
    <n v="0"/>
    <n v="0"/>
    <n v="0"/>
    <n v="0"/>
    <n v="0"/>
    <x v="2"/>
    <m/>
    <m/>
    <x v="13"/>
  </r>
  <r>
    <n v="8289472"/>
    <s v="000008289472"/>
    <n v="1075297372"/>
    <s v="WILMER ALEXANDER GARCIA CASTELLANOS"/>
    <n v="10719968"/>
    <x v="332"/>
    <x v="1"/>
    <s v="FIDEICOMISO FONDO NACIONAL DE SALUD"/>
    <s v="REGIMEN ESPECIAL"/>
    <n v="675134"/>
    <d v="2022-06-24T14:25:50"/>
    <d v="2022-07-14T00:00:00"/>
    <s v="RADICADA ENTIDAD"/>
    <n v="1357565"/>
    <n v="0"/>
    <n v="0"/>
    <n v="1357565"/>
    <n v="0"/>
    <s v="EVENTO 200"/>
    <x v="1"/>
    <n v="0"/>
    <n v="0"/>
    <n v="0"/>
    <n v="0"/>
    <n v="0"/>
    <n v="0"/>
    <n v="0"/>
    <n v="1357565"/>
    <n v="0"/>
    <n v="0"/>
    <n v="0"/>
    <n v="0"/>
    <n v="0"/>
    <n v="0"/>
    <n v="0"/>
    <n v="0"/>
    <n v="0"/>
    <n v="0"/>
    <n v="0"/>
    <n v="1357565"/>
    <n v="0"/>
    <s v="FACTURA AUDITADA - CON PAGO TOTAL"/>
    <n v="0"/>
    <n v="0"/>
    <n v="1357565"/>
    <n v="0"/>
    <n v="0"/>
    <n v="0"/>
    <n v="0"/>
    <n v="0"/>
    <n v="0"/>
    <n v="1357565"/>
    <n v="0"/>
    <n v="0"/>
    <n v="0"/>
    <n v="0"/>
    <n v="0"/>
    <n v="0"/>
    <n v="0"/>
    <x v="7"/>
    <m/>
    <m/>
    <x v="10"/>
  </r>
  <r>
    <n v="8178722"/>
    <s v="000008178722"/>
    <n v="1076666900"/>
    <s v="FRANCISCO  GUZMAN CASTIBLANCO"/>
    <n v="9812864"/>
    <x v="333"/>
    <x v="2"/>
    <s v="FIDEICOMISOS PATRIMONIOS AUTONOMOS FIDUCIARIA LA PREVISORA S.A"/>
    <s v="REGIMEN ESPECIAL"/>
    <n v="673685"/>
    <d v="2022-01-02T00:24:54"/>
    <d v="2022-02-08T00:00:00"/>
    <s v="CONTESTADA"/>
    <n v="477462"/>
    <n v="0"/>
    <n v="477462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477462"/>
    <n v="0"/>
    <n v="0"/>
    <n v="477462"/>
    <n v="0"/>
    <n v="0"/>
    <n v="0"/>
    <n v="0"/>
    <n v="0"/>
    <n v="0"/>
    <n v="0"/>
    <n v="0"/>
    <n v="0"/>
    <n v="0"/>
    <n v="0"/>
    <x v="2"/>
    <m/>
    <m/>
    <x v="5"/>
  </r>
  <r>
    <n v="9184597"/>
    <s v="000009184597"/>
    <n v="1076666900"/>
    <s v="FRANCISCO  GUZMAN CASTIBLANCO"/>
    <n v="15055510"/>
    <x v="334"/>
    <x v="1"/>
    <s v="FIDEICOMISO FONDO NACIONAL DE SALUD"/>
    <s v="REGIMEN ESPECIAL"/>
    <n v="683591"/>
    <d v="2024-08-26T16:15:54"/>
    <d v="2024-09-24T00:00:00"/>
    <s v="CONTESTADA"/>
    <n v="457962"/>
    <n v="0"/>
    <n v="0"/>
    <n v="0"/>
    <n v="457962"/>
    <s v="EVENTO 200"/>
    <x v="1"/>
    <n v="109562"/>
    <n v="-3484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457962"/>
    <n v="0"/>
    <n v="0"/>
    <n v="0"/>
    <n v="283900"/>
    <n v="0"/>
    <n v="0"/>
    <n v="109562"/>
    <n v="64500"/>
    <n v="0"/>
    <n v="219400"/>
    <n v="219400"/>
    <n v="0"/>
    <n v="0"/>
    <n v="0"/>
    <x v="4"/>
    <s v="GL-02648-24"/>
    <m/>
    <x v="2"/>
  </r>
  <r>
    <n v="9076463"/>
    <s v="000009076463"/>
    <n v="1076666900"/>
    <s v="FRANCISCO  GUZMAN CASTIBLANCO"/>
    <n v="14585374"/>
    <x v="335"/>
    <x v="0"/>
    <s v="FIDEICOMISO FONDO NACIONAL DE SALUD"/>
    <s v="REGIMEN ESPECIAL"/>
    <n v="682732"/>
    <d v="2024-05-30T10:32:17"/>
    <d v="2024-06-20T00:00:00"/>
    <s v="ACEPTADA"/>
    <n v="457962"/>
    <n v="0"/>
    <n v="457962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457962"/>
    <n v="0"/>
    <n v="0"/>
    <n v="457962"/>
    <n v="0"/>
    <n v="0"/>
    <n v="0"/>
    <n v="0"/>
    <n v="0"/>
    <n v="0"/>
    <n v="0"/>
    <n v="0"/>
    <n v="0"/>
    <n v="0"/>
    <n v="0"/>
    <x v="2"/>
    <m/>
    <m/>
    <x v="4"/>
  </r>
  <r>
    <n v="8216617"/>
    <s v="000008216617"/>
    <n v="1077032467"/>
    <s v="CARLOS ANDRES FERRUCHO HERNANDEZ"/>
    <n v="10187876"/>
    <x v="336"/>
    <x v="2"/>
    <s v="FIDEICOMISOS PATRIMONIOS AUTONOMOS FIDUCIARIA LA PREVISORA S.A"/>
    <s v="REGIMEN ESPECIAL"/>
    <n v="674167"/>
    <d v="2022-03-26T10:03:27"/>
    <d v="2022-04-11T00:00:00"/>
    <s v="ACEPTADA"/>
    <n v="879202"/>
    <n v="0"/>
    <n v="879202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879202"/>
    <n v="0"/>
    <n v="0"/>
    <n v="879202"/>
    <n v="0"/>
    <n v="0"/>
    <n v="0"/>
    <n v="0"/>
    <n v="0"/>
    <n v="0"/>
    <n v="0"/>
    <n v="0"/>
    <n v="0"/>
    <n v="0"/>
    <n v="0"/>
    <x v="2"/>
    <m/>
    <m/>
    <x v="13"/>
  </r>
  <r>
    <n v="8293839"/>
    <s v="000008293839"/>
    <n v="1077032467"/>
    <s v="CARLOS ANDRES FERRUCHO HERNANDEZ"/>
    <n v="10738640"/>
    <x v="337"/>
    <x v="1"/>
    <s v="FIDEICOMISO FONDO NACIONAL DE SALUD"/>
    <s v="REGIMEN ESPECIAL"/>
    <n v="675134"/>
    <d v="2022-06-29T20:51:50"/>
    <d v="2022-07-14T00:00:00"/>
    <s v="RADICADA ENTIDAD"/>
    <n v="721302"/>
    <n v="0"/>
    <n v="0"/>
    <n v="721302"/>
    <n v="0"/>
    <s v="EVENTO 200"/>
    <x v="1"/>
    <n v="0"/>
    <n v="0"/>
    <n v="0"/>
    <n v="0"/>
    <n v="0"/>
    <n v="0"/>
    <n v="0"/>
    <n v="721302"/>
    <n v="0"/>
    <n v="0"/>
    <n v="0"/>
    <n v="0"/>
    <n v="0"/>
    <n v="0"/>
    <n v="0"/>
    <n v="0"/>
    <n v="0"/>
    <n v="0"/>
    <n v="0"/>
    <n v="721302"/>
    <n v="0"/>
    <s v="FACTURA AUDITADA - CON PAGO TOTAL"/>
    <n v="0"/>
    <n v="0"/>
    <n v="721302"/>
    <n v="0"/>
    <n v="0"/>
    <n v="0"/>
    <n v="0"/>
    <n v="0"/>
    <n v="0"/>
    <n v="721302"/>
    <n v="0"/>
    <n v="0"/>
    <n v="0"/>
    <n v="0"/>
    <n v="0"/>
    <n v="0"/>
    <n v="0"/>
    <x v="7"/>
    <m/>
    <m/>
    <x v="10"/>
  </r>
  <r>
    <n v="9103806"/>
    <s v="000009103806"/>
    <n v="1082841857"/>
    <s v="JULIO DANIEL VILLEROS FELICIANO"/>
    <n v="14706611"/>
    <x v="338"/>
    <x v="1"/>
    <s v="FIDEICOMISO FONDO NACIONAL DE SALUD"/>
    <s v="REGIMEN ESPECIAL"/>
    <n v="682965"/>
    <d v="2024-06-21T12:40:45"/>
    <d v="2024-07-02T00:00:00"/>
    <s v="ACEPTADA"/>
    <n v="901204"/>
    <n v="0"/>
    <n v="901204"/>
    <n v="0"/>
    <n v="0"/>
    <s v="EVENTO 059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901204"/>
    <n v="0"/>
    <n v="0"/>
    <n v="901204"/>
    <n v="0"/>
    <n v="0"/>
    <n v="0"/>
    <n v="0"/>
    <n v="0"/>
    <n v="0"/>
    <n v="0"/>
    <n v="0"/>
    <n v="0"/>
    <n v="0"/>
    <n v="0"/>
    <x v="2"/>
    <m/>
    <m/>
    <x v="24"/>
  </r>
  <r>
    <n v="9205387"/>
    <s v="000009205387"/>
    <n v="1082841857"/>
    <s v="JULIO DANIEL VILLEROS FELICIANO"/>
    <n v="15150202"/>
    <x v="339"/>
    <x v="0"/>
    <s v="FIDEICOMISO FONDO NACIONAL DE SALUD"/>
    <s v="REGIMEN ESPECIAL"/>
    <n v="683767"/>
    <d v="2024-09-12T15:19:43"/>
    <d v="1899-12-31T00:00:00"/>
    <s v="RADICADO"/>
    <n v="901204"/>
    <n v="0"/>
    <n v="0"/>
    <n v="0"/>
    <n v="901204"/>
    <s v="EVENTO 059"/>
    <x v="0"/>
    <n v="90120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901204"/>
    <n v="0"/>
    <n v="0"/>
    <n v="0"/>
    <n v="0"/>
    <n v="0"/>
    <n v="0"/>
    <n v="901204"/>
    <n v="0"/>
    <n v="0"/>
    <n v="0"/>
    <n v="0"/>
    <n v="0"/>
    <n v="0"/>
    <n v="0"/>
    <x v="0"/>
    <m/>
    <m/>
    <x v="25"/>
  </r>
  <r>
    <n v="8230876"/>
    <s v="000008230876"/>
    <n v="1088311982"/>
    <s v="LUIS MIGUEL CARDONA GUTIERREZ"/>
    <n v="9990041"/>
    <x v="340"/>
    <x v="2"/>
    <s v="FIDEICOMISOS PATRIMONIOS AUTONOMOS FIDUCIARIA LA PREVISORA S.A"/>
    <s v="REGIMEN ESPECIAL"/>
    <n v="674439"/>
    <d v="2022-04-19T08:07:06"/>
    <d v="2022-05-10T00:00:00"/>
    <s v="CONTESTADA"/>
    <n v="70994553"/>
    <n v="0"/>
    <n v="70994553"/>
    <n v="0"/>
    <n v="0"/>
    <s v="EVENTO 200"/>
    <x v="1"/>
    <n v="45023649"/>
    <n v="45023649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GLOSA PARCIAL"/>
    <n v="0"/>
    <n v="0"/>
    <n v="70994553"/>
    <n v="0"/>
    <n v="0"/>
    <n v="0"/>
    <n v="16231815"/>
    <n v="0"/>
    <n v="0"/>
    <n v="45023649"/>
    <n v="0"/>
    <n v="0"/>
    <n v="16231815"/>
    <n v="0"/>
    <n v="9739089"/>
    <n v="6492726"/>
    <n v="0"/>
    <x v="5"/>
    <m/>
    <m/>
    <x v="5"/>
  </r>
  <r>
    <n v="9188892"/>
    <s v="000009188892"/>
    <n v="1088311982"/>
    <s v="LUIS MIGUEL CARDONA GUTIERREZ"/>
    <n v="15074862"/>
    <x v="341"/>
    <x v="1"/>
    <s v="FIDEICOMISO FONDO NACIONAL DE SALUD"/>
    <s v="REGIMEN ESPECIAL"/>
    <n v="683591"/>
    <d v="2024-08-29T12:00:32"/>
    <d v="2024-09-24T00:00:00"/>
    <s v="CONTESTADA"/>
    <n v="71086283"/>
    <n v="0"/>
    <n v="0"/>
    <n v="0"/>
    <n v="71086283"/>
    <s v="EVENTO 200"/>
    <x v="1"/>
    <n v="68265998"/>
    <n v="-2820285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71086283"/>
    <n v="0"/>
    <n v="0"/>
    <n v="0"/>
    <n v="2820285"/>
    <n v="2820285"/>
    <n v="0"/>
    <n v="68265998"/>
    <n v="0"/>
    <n v="0"/>
    <n v="0"/>
    <n v="0"/>
    <n v="0"/>
    <n v="0"/>
    <n v="0"/>
    <x v="13"/>
    <s v="GL-02648-24"/>
    <m/>
    <x v="2"/>
  </r>
  <r>
    <n v="9076868"/>
    <s v="000009076868"/>
    <n v="1088311982"/>
    <s v="LUIS MIGUEL CARDONA GUTIERREZ"/>
    <n v="14584674"/>
    <x v="342"/>
    <x v="0"/>
    <s v="FIDEICOMISO FONDO NACIONAL DE SALUD"/>
    <s v="REGIMEN ESPECIAL"/>
    <n v="682732"/>
    <d v="2024-05-30T12:09:09"/>
    <d v="2024-06-20T00:00:00"/>
    <s v="ACEPTADA"/>
    <n v="71086283"/>
    <n v="0"/>
    <n v="71086283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71086283"/>
    <n v="0"/>
    <n v="0"/>
    <n v="71086283"/>
    <n v="0"/>
    <n v="0"/>
    <n v="0"/>
    <n v="0"/>
    <n v="0"/>
    <n v="0"/>
    <n v="0"/>
    <n v="0"/>
    <n v="0"/>
    <n v="0"/>
    <n v="0"/>
    <x v="2"/>
    <m/>
    <m/>
    <x v="4"/>
  </r>
  <r>
    <n v="8811228"/>
    <s v="000008811228"/>
    <n v="1090450017"/>
    <s v="ANDERSSON FABRICIO VALDERRAMA MARTINEZ"/>
    <n v="13127068"/>
    <x v="343"/>
    <x v="0"/>
    <s v="FIDEICOMISO FONDO NACIONAL DE SALUD"/>
    <s v="REGIMEN ESPECIAL"/>
    <n v="680739"/>
    <d v="2023-10-20T07:41:00"/>
    <d v="2023-11-15T00:00:00"/>
    <s v="CONTESTADA"/>
    <n v="5567608"/>
    <n v="0"/>
    <n v="22571"/>
    <n v="5503119"/>
    <n v="41918"/>
    <s v="EVENTO 059"/>
    <x v="0"/>
    <n v="-198717.84999999963"/>
    <n v="-240635.84999999963"/>
    <n v="0"/>
    <n v="0"/>
    <n v="0"/>
    <n v="0"/>
    <n v="0"/>
    <n v="0"/>
    <n v="0"/>
    <n v="0"/>
    <n v="0"/>
    <n v="0"/>
    <n v="0"/>
    <n v="0"/>
    <n v="5424719"/>
    <n v="0"/>
    <n v="78400"/>
    <n v="0"/>
    <n v="0"/>
    <n v="5503119"/>
    <n v="0"/>
    <s v="FACTURA AUDITADA - GLOSA PARCIAL"/>
    <n v="0"/>
    <n v="0"/>
    <n v="5567608"/>
    <n v="0"/>
    <n v="0"/>
    <n v="0"/>
    <n v="142889"/>
    <n v="0"/>
    <n v="0"/>
    <n v="5304401.1500000004"/>
    <n v="78400"/>
    <n v="0"/>
    <n v="64489"/>
    <n v="0"/>
    <n v="41917.85"/>
    <n v="22571.15"/>
    <n v="0"/>
    <x v="3"/>
    <s v="GL-00547-24"/>
    <s v="GL-01953-24"/>
    <x v="2"/>
  </r>
  <r>
    <n v="8728095"/>
    <s v="000008728095"/>
    <n v="1096038969"/>
    <s v="JOSE ORLANDO LUNA ARANGO"/>
    <n v="12881079"/>
    <x v="344"/>
    <x v="0"/>
    <s v="FIDEICOMISO FONDO NACIONAL DE SALUD"/>
    <s v="REGIMEN ESPECIAL"/>
    <n v="680153"/>
    <d v="2023-08-15T14:40:24"/>
    <d v="2023-09-12T00:00:00"/>
    <s v="CONTESTADA"/>
    <n v="4126543"/>
    <n v="0"/>
    <n v="0"/>
    <n v="0"/>
    <n v="4126543"/>
    <s v="EVENTO 200"/>
    <x v="0"/>
    <n v="0"/>
    <n v="-4126543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REGISTRO"/>
    <n v="0"/>
    <n v="0"/>
    <n v="4126543"/>
    <n v="0"/>
    <n v="0"/>
    <n v="4126543"/>
    <n v="0"/>
    <n v="0"/>
    <n v="0"/>
    <n v="0"/>
    <n v="0"/>
    <n v="0"/>
    <n v="0"/>
    <n v="0"/>
    <n v="0"/>
    <n v="0"/>
    <n v="0"/>
    <x v="2"/>
    <s v="GL-02738-24"/>
    <m/>
    <x v="2"/>
  </r>
  <r>
    <n v="8878456"/>
    <s v="000008878456"/>
    <n v="1096210018"/>
    <s v="JORGE LUIS DUARTE GUTIERREZ"/>
    <n v="13600518"/>
    <x v="345"/>
    <x v="0"/>
    <s v="FIDEICOMISO FONDO NACIONAL DE SALUD"/>
    <s v="REGIMEN ESPECIAL"/>
    <n v="681358"/>
    <d v="2023-12-14T21:12:16"/>
    <d v="2024-01-10T00:00:00"/>
    <s v="RADICADA ENTIDAD"/>
    <n v="434562"/>
    <n v="0"/>
    <n v="0"/>
    <n v="0"/>
    <n v="434562"/>
    <s v="EVENTO 059"/>
    <x v="0"/>
    <n v="43456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PAGO TOTAL"/>
    <n v="0"/>
    <n v="0"/>
    <n v="434562"/>
    <n v="0"/>
    <n v="0"/>
    <n v="0"/>
    <n v="0"/>
    <n v="0"/>
    <n v="0"/>
    <n v="434562"/>
    <n v="0"/>
    <n v="0"/>
    <n v="0"/>
    <n v="0"/>
    <n v="0"/>
    <n v="0"/>
    <n v="0"/>
    <x v="0"/>
    <m/>
    <m/>
    <x v="3"/>
  </r>
  <r>
    <n v="8878814"/>
    <s v="000008878814"/>
    <n v="1096210018"/>
    <s v="JORGE LUIS DUARTE GUTIERREZ"/>
    <n v="13608217"/>
    <x v="346"/>
    <x v="0"/>
    <s v="FIDEICOMISO FONDO NACIONAL DE SALUD"/>
    <s v="REGIMEN ESPECIAL"/>
    <n v="681358"/>
    <d v="2023-12-15T09:10:56"/>
    <d v="2024-01-10T00:00:00"/>
    <s v="RADICADA ENTIDAD"/>
    <n v="1959676"/>
    <n v="0"/>
    <n v="0"/>
    <n v="0"/>
    <n v="1959676"/>
    <s v="EVENTO 059"/>
    <x v="0"/>
    <n v="1959676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PAGO TOTAL"/>
    <n v="0"/>
    <n v="0"/>
    <n v="1959676"/>
    <n v="0"/>
    <n v="0"/>
    <n v="0"/>
    <n v="0"/>
    <n v="0"/>
    <n v="0"/>
    <n v="1959676"/>
    <n v="0"/>
    <n v="0"/>
    <n v="0"/>
    <n v="0"/>
    <n v="0"/>
    <n v="0"/>
    <n v="0"/>
    <x v="0"/>
    <m/>
    <m/>
    <x v="3"/>
  </r>
  <r>
    <n v="8850278"/>
    <s v="000008850278"/>
    <n v="1102374484"/>
    <s v="CRISTIAN ANTONIO TOSCANO VILLAMIZAR"/>
    <n v="13449421"/>
    <x v="347"/>
    <x v="0"/>
    <s v="FIDEICOMISO FONDO NACIONAL DE SALUD"/>
    <s v="REGIMEN ESPECIAL"/>
    <n v="681067"/>
    <d v="2023-11-22T12:56:55"/>
    <d v="2023-12-07T00:00:00"/>
    <s v="RADICADA ENTIDAD"/>
    <n v="1538312"/>
    <n v="0"/>
    <n v="0"/>
    <n v="1538312"/>
    <n v="0"/>
    <s v="EVENTO 059"/>
    <x v="0"/>
    <n v="0"/>
    <n v="0"/>
    <n v="0"/>
    <n v="0"/>
    <n v="0"/>
    <n v="0"/>
    <n v="0"/>
    <n v="0"/>
    <n v="0"/>
    <n v="0"/>
    <n v="0"/>
    <n v="0"/>
    <n v="0"/>
    <n v="0"/>
    <n v="1538312"/>
    <n v="0"/>
    <n v="0"/>
    <n v="0"/>
    <n v="0"/>
    <n v="1538312"/>
    <n v="0"/>
    <s v="FACTURA AUDITADA - CON PAGO TOTAL"/>
    <n v="0"/>
    <n v="0"/>
    <n v="1538312"/>
    <n v="0"/>
    <n v="0"/>
    <n v="0"/>
    <n v="0"/>
    <n v="0"/>
    <n v="0"/>
    <n v="1538312"/>
    <n v="0"/>
    <n v="0"/>
    <n v="0"/>
    <n v="0"/>
    <n v="0"/>
    <n v="0"/>
    <n v="0"/>
    <x v="0"/>
    <m/>
    <m/>
    <x v="0"/>
  </r>
  <r>
    <n v="8829218"/>
    <s v="000008829218"/>
    <n v="1105690704"/>
    <s v="JHONATAN ENRIQUE PIRAQUIVE DIAZ"/>
    <n v="13078215"/>
    <x v="348"/>
    <x v="0"/>
    <s v="FIDEICOMISO FONDO NACIONAL DE SALUD"/>
    <s v="REGIMEN ESPECIAL"/>
    <n v="680961"/>
    <d v="2023-11-02T05:32:01"/>
    <d v="2023-11-14T00:00:00"/>
    <s v="RADICADA ENTIDAD"/>
    <n v="4420011"/>
    <n v="0"/>
    <n v="0"/>
    <n v="4420011"/>
    <n v="0"/>
    <s v="EVENTO 059"/>
    <x v="0"/>
    <n v="0"/>
    <n v="0"/>
    <n v="0"/>
    <n v="0"/>
    <n v="0"/>
    <n v="0"/>
    <n v="0"/>
    <n v="0"/>
    <n v="0"/>
    <n v="0"/>
    <n v="0"/>
    <n v="0"/>
    <n v="0"/>
    <n v="0"/>
    <n v="4420011"/>
    <n v="0"/>
    <n v="0"/>
    <n v="0"/>
    <n v="0"/>
    <n v="4420011"/>
    <n v="0"/>
    <s v="FACTURA AUDITADA - CON PAGO TOTAL"/>
    <n v="0"/>
    <n v="0"/>
    <n v="4420011"/>
    <n v="0"/>
    <n v="0"/>
    <n v="0"/>
    <n v="0"/>
    <n v="0"/>
    <n v="0"/>
    <n v="4420011"/>
    <n v="0"/>
    <n v="0"/>
    <n v="0"/>
    <n v="0"/>
    <n v="0"/>
    <n v="0"/>
    <n v="0"/>
    <x v="0"/>
    <m/>
    <m/>
    <x v="17"/>
  </r>
  <r>
    <n v="8856948"/>
    <s v="000008856948"/>
    <n v="1105690704"/>
    <s v="JHONATAN ENRIQUE PIRAQUIVE DIAZ"/>
    <n v="13536022"/>
    <x v="349"/>
    <x v="0"/>
    <s v="FIDEICOMISO FONDO NACIONAL DE SALUD"/>
    <s v="REGIMEN ESPECIAL"/>
    <n v="681067"/>
    <d v="2023-11-28T11:49:08"/>
    <d v="2023-12-07T00:00:00"/>
    <s v="CONTESTADA"/>
    <n v="198492"/>
    <n v="0"/>
    <n v="0"/>
    <n v="0"/>
    <n v="198492"/>
    <s v="EVENTO 059"/>
    <x v="0"/>
    <n v="0"/>
    <n v="-19849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198492"/>
    <n v="0"/>
    <n v="0"/>
    <n v="198492"/>
    <n v="0"/>
    <n v="0"/>
    <n v="0"/>
    <n v="0"/>
    <n v="0"/>
    <n v="0"/>
    <n v="0"/>
    <n v="0"/>
    <n v="0"/>
    <n v="0"/>
    <n v="0"/>
    <x v="2"/>
    <s v="GL-00161-24"/>
    <m/>
    <x v="1"/>
  </r>
  <r>
    <n v="8178072"/>
    <s v="000008178072"/>
    <n v="1110549573"/>
    <s v="YEIMER ANDRES DURAN ESPINOSA"/>
    <n v="9725520"/>
    <x v="350"/>
    <x v="2"/>
    <s v="FIDEICOMISOS PATRIMONIOS AUTONOMOS FIDUCIARIA LA PREVISORA S.A"/>
    <s v="REGIMEN ESPECIAL"/>
    <n v="673382"/>
    <d v="2021-12-30T19:49:03"/>
    <d v="2022-01-14T00:00:00"/>
    <s v="CONTESTADA"/>
    <n v="22438595"/>
    <n v="0"/>
    <n v="406110"/>
    <n v="22032485"/>
    <n v="0"/>
    <s v="EVENTO 200"/>
    <x v="1"/>
    <n v="-229000"/>
    <n v="-229000"/>
    <n v="0"/>
    <n v="0"/>
    <n v="22032485"/>
    <n v="0"/>
    <n v="0"/>
    <n v="0"/>
    <n v="0"/>
    <n v="0"/>
    <n v="0"/>
    <n v="0"/>
    <n v="0"/>
    <n v="0"/>
    <n v="0"/>
    <n v="0"/>
    <n v="0"/>
    <n v="0"/>
    <n v="0"/>
    <n v="22032485"/>
    <n v="0"/>
    <s v="FACTURA AUDITADA - GLOSA PARCIAL"/>
    <n v="0"/>
    <n v="0"/>
    <n v="22438595"/>
    <n v="0"/>
    <n v="0"/>
    <n v="0"/>
    <n v="406110"/>
    <n v="0"/>
    <n v="0"/>
    <n v="21803485"/>
    <n v="0"/>
    <n v="0"/>
    <n v="406110"/>
    <n v="0"/>
    <n v="229000"/>
    <n v="177110"/>
    <n v="0"/>
    <x v="5"/>
    <m/>
    <m/>
    <x v="7"/>
  </r>
  <r>
    <n v="8178073"/>
    <s v="000008178073"/>
    <n v="1110549573"/>
    <s v="YEIMER ANDRES DURAN ESPINOSA"/>
    <n v="9810181"/>
    <x v="351"/>
    <x v="2"/>
    <s v="FIDEICOMISOS PATRIMONIOS AUTONOMOS FIDUCIARIA LA PREVISORA S.A"/>
    <s v="REGIMEN ESPECIAL"/>
    <n v="673382"/>
    <d v="2021-12-30T19:50:45"/>
    <d v="2022-01-14T00:00:00"/>
    <s v="CONTESTADA"/>
    <n v="47000"/>
    <n v="0"/>
    <n v="47000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47000"/>
    <n v="0"/>
    <n v="0"/>
    <n v="47000"/>
    <n v="0"/>
    <n v="0"/>
    <n v="0"/>
    <n v="0"/>
    <n v="0"/>
    <n v="0"/>
    <n v="0"/>
    <n v="0"/>
    <n v="0"/>
    <n v="0"/>
    <n v="0"/>
    <x v="2"/>
    <m/>
    <m/>
    <x v="5"/>
  </r>
  <r>
    <n v="9191167"/>
    <s v="000009191167"/>
    <n v="1110549573"/>
    <s v="YEIMER ANDRES DURAN ESPINOSA"/>
    <n v="15083924"/>
    <x v="352"/>
    <x v="1"/>
    <s v="FIDEICOMISO FONDO NACIONAL DE SALUD"/>
    <s v="REGIMEN ESPECIAL"/>
    <n v="683591"/>
    <d v="2024-08-30T14:36:07"/>
    <d v="2024-09-24T00:00:00"/>
    <s v="CONTESTADA"/>
    <n v="22438595"/>
    <n v="0"/>
    <n v="0"/>
    <n v="0"/>
    <n v="22438595"/>
    <s v="EVENTO 200"/>
    <x v="1"/>
    <n v="20690283"/>
    <n v="-174831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2438595"/>
    <n v="0"/>
    <n v="0"/>
    <n v="0"/>
    <n v="1748312"/>
    <n v="1748312"/>
    <n v="0"/>
    <n v="20690283"/>
    <n v="0"/>
    <n v="0"/>
    <n v="0"/>
    <n v="0"/>
    <n v="0"/>
    <n v="0"/>
    <n v="0"/>
    <x v="13"/>
    <s v="GL-02648-24"/>
    <m/>
    <x v="2"/>
  </r>
  <r>
    <n v="9210384"/>
    <s v="000009210384"/>
    <n v="1110549573"/>
    <s v="YEIMER ANDRES DURAN ESPINOSA"/>
    <n v="15187184"/>
    <x v="353"/>
    <x v="1"/>
    <s v="FIDEICOMISO FONDO NACIONAL DE SALUD"/>
    <s v="REGIMEN ESPECIAL"/>
    <n v="683757"/>
    <d v="2024-09-19T14:30:19"/>
    <d v="2024-09-25T00:00:00"/>
    <s v="CONTESTADA"/>
    <n v="47000"/>
    <n v="0"/>
    <n v="0"/>
    <n v="0"/>
    <n v="47000"/>
    <s v="EVENTO 200"/>
    <x v="1"/>
    <n v="0"/>
    <n v="-470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47000"/>
    <n v="0"/>
    <n v="0"/>
    <n v="0"/>
    <n v="47000"/>
    <n v="0"/>
    <n v="0"/>
    <n v="0"/>
    <n v="0"/>
    <n v="0"/>
    <n v="47000"/>
    <n v="47000"/>
    <n v="0"/>
    <n v="0"/>
    <n v="0"/>
    <x v="5"/>
    <s v="GL-02668-24"/>
    <m/>
    <x v="2"/>
  </r>
  <r>
    <n v="9075678"/>
    <s v="000009075678"/>
    <n v="1110549573"/>
    <s v="YEIMER ANDRES DURAN ESPINOSA"/>
    <n v="14585360"/>
    <x v="354"/>
    <x v="0"/>
    <s v="FIDEICOMISO FONDO NACIONAL DE SALUD"/>
    <s v="REGIMEN ESPECIAL"/>
    <n v="682732"/>
    <d v="2024-05-30T00:25:34"/>
    <d v="2024-06-20T00:00:00"/>
    <s v="ACEPTADA"/>
    <n v="47000"/>
    <n v="0"/>
    <n v="47000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47000"/>
    <n v="0"/>
    <n v="0"/>
    <n v="47000"/>
    <n v="0"/>
    <n v="0"/>
    <n v="0"/>
    <n v="0"/>
    <n v="0"/>
    <n v="0"/>
    <n v="0"/>
    <n v="0"/>
    <n v="0"/>
    <n v="0"/>
    <n v="0"/>
    <x v="2"/>
    <m/>
    <m/>
    <x v="4"/>
  </r>
  <r>
    <n v="9077445"/>
    <s v="000009077445"/>
    <n v="1110549573"/>
    <s v="YEIMER ANDRES DURAN ESPINOSA"/>
    <n v="14584858"/>
    <x v="355"/>
    <x v="0"/>
    <s v="FIDEICOMISO FONDO NACIONAL DE SALUD"/>
    <s v="REGIMEN ESPECIAL"/>
    <n v="682732"/>
    <d v="2024-05-30T15:24:29"/>
    <d v="2024-06-20T00:00:00"/>
    <s v="ACEPTADA"/>
    <n v="22438595"/>
    <n v="0"/>
    <n v="22438595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2438595"/>
    <n v="0"/>
    <n v="0"/>
    <n v="22438595"/>
    <n v="0"/>
    <n v="0"/>
    <n v="0"/>
    <n v="0"/>
    <n v="0"/>
    <n v="0"/>
    <n v="0"/>
    <n v="0"/>
    <n v="0"/>
    <n v="0"/>
    <n v="0"/>
    <x v="2"/>
    <m/>
    <m/>
    <x v="4"/>
  </r>
  <r>
    <n v="8779320"/>
    <s v="000008779320"/>
    <n v="1116497943"/>
    <s v="ELIER MIGUEL HERRERA MARTINEZ"/>
    <n v="13154621"/>
    <x v="356"/>
    <x v="0"/>
    <s v="FIDEICOMISO FONDO NACIONAL DE SALUD"/>
    <s v="REGIMEN ESPECIAL"/>
    <n v="680664"/>
    <d v="2023-09-23T11:11:13"/>
    <d v="2023-10-13T00:00:00"/>
    <s v="RADICADA ENTIDAD"/>
    <n v="2463961"/>
    <n v="0"/>
    <n v="0"/>
    <n v="0"/>
    <n v="2463961"/>
    <s v="EVENTO 200"/>
    <x v="0"/>
    <n v="0"/>
    <n v="-246396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2463961"/>
    <n v="0"/>
    <n v="0"/>
    <n v="2463961"/>
    <n v="0"/>
    <n v="0"/>
    <n v="0"/>
    <n v="0"/>
    <n v="0"/>
    <n v="0"/>
    <n v="0"/>
    <n v="0"/>
    <n v="0"/>
    <n v="0"/>
    <n v="0"/>
    <x v="2"/>
    <m/>
    <m/>
    <x v="20"/>
  </r>
  <r>
    <n v="8827423"/>
    <s v="000008827423"/>
    <n v="1120577699"/>
    <s v="JORGE EDILSON VEGA CALDERON"/>
    <n v="13369150"/>
    <x v="357"/>
    <x v="0"/>
    <s v="FIDEICOMISO FONDO NACIONAL DE SALUD"/>
    <s v="REGIMEN ESPECIAL"/>
    <n v="680739"/>
    <d v="2023-10-31T19:43:09"/>
    <d v="2023-11-15T00:00:00"/>
    <s v="CONTESTADA"/>
    <n v="2396832"/>
    <n v="0"/>
    <n v="0"/>
    <n v="0"/>
    <n v="2396832"/>
    <s v="EVENTO 059"/>
    <x v="0"/>
    <n v="0"/>
    <n v="-239683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2396832"/>
    <n v="0"/>
    <n v="0"/>
    <n v="2396832"/>
    <n v="0"/>
    <n v="0"/>
    <n v="0"/>
    <n v="0"/>
    <n v="0"/>
    <n v="0"/>
    <n v="0"/>
    <n v="0"/>
    <n v="0"/>
    <n v="0"/>
    <n v="0"/>
    <x v="2"/>
    <s v="GL-00161-24"/>
    <m/>
    <x v="2"/>
  </r>
  <r>
    <n v="8828939"/>
    <s v="000008828939"/>
    <n v="1122730848"/>
    <s v="LIBER  IBAÑEZ BOLAÑOS"/>
    <n v="13384810"/>
    <x v="358"/>
    <x v="0"/>
    <s v="FIDEICOMISO FONDO NACIONAL DE SALUD"/>
    <s v="REGIMEN ESPECIAL"/>
    <n v="680961"/>
    <d v="2023-11-01T16:20:03"/>
    <d v="2023-11-14T00:00:00"/>
    <s v="CONTESTADA"/>
    <n v="2638126"/>
    <n v="0"/>
    <n v="0"/>
    <n v="0"/>
    <n v="2638126"/>
    <s v="EVENTO 059"/>
    <x v="0"/>
    <n v="0"/>
    <n v="-2638126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2638126"/>
    <n v="0"/>
    <n v="0"/>
    <n v="2638126"/>
    <n v="0"/>
    <n v="0"/>
    <n v="0"/>
    <n v="0"/>
    <n v="0"/>
    <n v="0"/>
    <n v="0"/>
    <n v="0"/>
    <n v="0"/>
    <n v="0"/>
    <n v="0"/>
    <x v="2"/>
    <s v="GL-00161-24"/>
    <m/>
    <x v="2"/>
  </r>
  <r>
    <n v="8778274"/>
    <s v="000008778274"/>
    <n v="1133679479"/>
    <s v="GUILLERMO  PALACIOS MOSQUERA"/>
    <n v="13145676"/>
    <x v="359"/>
    <x v="0"/>
    <s v="FIDEICOMISO FONDO NACIONAL DE SALUD"/>
    <s v="REGIMEN ESPECIAL"/>
    <n v="680664"/>
    <d v="2023-09-22T11:35:51"/>
    <d v="2023-10-13T00:00:00"/>
    <s v="ACEPTADA"/>
    <n v="3413155"/>
    <n v="3413155"/>
    <n v="3413155"/>
    <n v="0"/>
    <n v="3413155"/>
    <s v="EVENTO 059 Y 200"/>
    <x v="0"/>
    <n v="3413155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PAGO TOTAL"/>
    <n v="0"/>
    <n v="0"/>
    <n v="3413155"/>
    <n v="0"/>
    <n v="0"/>
    <n v="0"/>
    <n v="0"/>
    <n v="0"/>
    <n v="0"/>
    <n v="3413155"/>
    <n v="0"/>
    <n v="0"/>
    <n v="0"/>
    <n v="0"/>
    <n v="0"/>
    <n v="0"/>
    <n v="0"/>
    <x v="0"/>
    <s v="GL-02046-24"/>
    <m/>
    <x v="1"/>
  </r>
  <r>
    <n v="8827429"/>
    <s v="000008827429"/>
    <n v="1133679479"/>
    <s v="GUILLERMO  PALACIOS MOSQUERA"/>
    <n v="13365957"/>
    <x v="360"/>
    <x v="0"/>
    <s v="FIDEICOMISO FONDO NACIONAL DE SALUD"/>
    <s v="REGIMEN ESPECIAL"/>
    <n v="680739"/>
    <d v="2023-10-31T19:46:58"/>
    <d v="2023-11-15T00:00:00"/>
    <s v="CONTESTADA"/>
    <n v="3284655"/>
    <n v="0"/>
    <n v="0"/>
    <n v="0"/>
    <n v="3284655"/>
    <s v="EVENTO 059"/>
    <x v="0"/>
    <n v="0"/>
    <n v="-3284655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3284655"/>
    <n v="0"/>
    <n v="0"/>
    <n v="3284655"/>
    <n v="0"/>
    <n v="0"/>
    <n v="0"/>
    <n v="0"/>
    <n v="0"/>
    <n v="0"/>
    <n v="0"/>
    <n v="0"/>
    <n v="0"/>
    <n v="0"/>
    <n v="0"/>
    <x v="2"/>
    <s v="GL-00161-24"/>
    <m/>
    <x v="1"/>
  </r>
  <r>
    <n v="8309971"/>
    <s v="000008309971"/>
    <n v="1143134563"/>
    <s v="ALBERTO MARIO PEREA CASTRO"/>
    <n v="10827652"/>
    <x v="361"/>
    <x v="1"/>
    <s v="FIDEICOMISO FONDO NACIONAL DE SALUD"/>
    <s v="REGIMEN ESPECIAL"/>
    <n v="675410"/>
    <d v="2022-07-19T03:03:12"/>
    <d v="2022-09-08T00:00:00"/>
    <s v="ACEPTADA"/>
    <n v="147700"/>
    <n v="0"/>
    <n v="147700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147700"/>
    <n v="0"/>
    <n v="0"/>
    <n v="147700"/>
    <n v="0"/>
    <n v="0"/>
    <n v="0"/>
    <n v="0"/>
    <n v="0"/>
    <n v="0"/>
    <n v="0"/>
    <n v="0"/>
    <n v="0"/>
    <n v="0"/>
    <n v="0"/>
    <x v="2"/>
    <m/>
    <m/>
    <x v="6"/>
  </r>
  <r>
    <n v="8433317"/>
    <s v="000008433317"/>
    <n v="1143134563"/>
    <s v="ALBERTO MARIO PEREA CASTRO"/>
    <n v="11444234"/>
    <x v="362"/>
    <x v="1"/>
    <s v="FIDEICOMISO FONDO NACIONAL DE SALUD"/>
    <s v="REGIMEN ESPECIAL"/>
    <n v="676785"/>
    <d v="2022-11-15T12:07:37"/>
    <d v="2022-12-07T00:00:00"/>
    <s v="RADICADA ENTIDAD"/>
    <n v="147700"/>
    <n v="0"/>
    <n v="0"/>
    <n v="147700"/>
    <n v="0"/>
    <s v="EVENTO 200"/>
    <x v="1"/>
    <n v="0"/>
    <n v="0"/>
    <n v="0"/>
    <n v="0"/>
    <n v="0"/>
    <n v="0"/>
    <n v="0"/>
    <n v="0"/>
    <n v="0"/>
    <n v="0"/>
    <n v="0"/>
    <n v="147700"/>
    <n v="0"/>
    <n v="0"/>
    <n v="0"/>
    <n v="0"/>
    <n v="0"/>
    <n v="0"/>
    <n v="0"/>
    <n v="147700"/>
    <n v="0"/>
    <s v="FACTURA AUDITADA - CON PAGO TOTAL"/>
    <n v="0"/>
    <n v="0"/>
    <n v="147700"/>
    <n v="0"/>
    <n v="0"/>
    <n v="0"/>
    <n v="0"/>
    <n v="0"/>
    <n v="0"/>
    <n v="147700"/>
    <n v="0"/>
    <n v="0"/>
    <n v="0"/>
    <n v="0"/>
    <n v="0"/>
    <n v="0"/>
    <n v="0"/>
    <x v="7"/>
    <m/>
    <m/>
    <x v="10"/>
  </r>
  <r>
    <n v="8828668"/>
    <s v="000008828668"/>
    <n v="1143868699"/>
    <s v="JONATHAN ALBERTO MEJIA PIAMBA"/>
    <n v="13383899"/>
    <x v="363"/>
    <x v="0"/>
    <s v="FIDEICOMISO FONDO NACIONAL DE SALUD"/>
    <s v="REGIMEN ESPECIAL"/>
    <n v="680961"/>
    <d v="2023-11-01T14:08:01"/>
    <d v="2023-11-14T00:00:00"/>
    <s v="CONTESTADA"/>
    <n v="3160293"/>
    <n v="0"/>
    <n v="0"/>
    <n v="0"/>
    <n v="3160293"/>
    <s v="EVENTO 059"/>
    <x v="0"/>
    <n v="0"/>
    <n v="-3160293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3160293"/>
    <n v="0"/>
    <n v="0"/>
    <n v="3160293"/>
    <n v="0"/>
    <n v="0"/>
    <n v="0"/>
    <n v="0"/>
    <n v="0"/>
    <n v="0"/>
    <n v="0"/>
    <n v="0"/>
    <n v="0"/>
    <n v="0"/>
    <n v="0"/>
    <x v="2"/>
    <s v="GL-00161-24"/>
    <m/>
    <x v="2"/>
  </r>
  <r>
    <n v="8252232"/>
    <s v="000008252232"/>
    <n v="1193079851"/>
    <s v="CRISTIAN CAMILO HURTADO DELGADO"/>
    <n v="10485423"/>
    <x v="364"/>
    <x v="2"/>
    <s v="FIDEICOMISOS PATRIMONIOS AUTONOMOS FIDUCIARIA LA PREVISORA S.A"/>
    <s v="REGIMEN ESPECIAL"/>
    <n v="674595"/>
    <d v="2022-05-15T01:15:46"/>
    <d v="2022-06-10T00:00:00"/>
    <s v="ACEPTADA"/>
    <n v="420482"/>
    <n v="0"/>
    <n v="420482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420482"/>
    <n v="0"/>
    <n v="0"/>
    <n v="420482"/>
    <n v="0"/>
    <n v="0"/>
    <n v="0"/>
    <n v="0"/>
    <n v="0"/>
    <n v="0"/>
    <n v="0"/>
    <n v="0"/>
    <n v="0"/>
    <n v="0"/>
    <n v="0"/>
    <x v="2"/>
    <m/>
    <m/>
    <x v="13"/>
  </r>
  <r>
    <n v="8437160"/>
    <s v="000008437160"/>
    <n v="1193079851"/>
    <s v="CRISTIAN CAMILO HURTADO DELGADO"/>
    <n v="11444603"/>
    <x v="365"/>
    <x v="1"/>
    <s v="FIDEICOMISO FONDO NACIONAL DE SALUD"/>
    <s v="REGIMEN ESPECIAL"/>
    <n v="676785"/>
    <d v="2022-11-17T17:59:00"/>
    <d v="2022-12-07T00:00:00"/>
    <s v="RADICADA ENTIDAD"/>
    <n v="387782"/>
    <n v="0"/>
    <n v="0"/>
    <n v="387782"/>
    <n v="0"/>
    <s v="EVENTO 200"/>
    <x v="1"/>
    <n v="0"/>
    <n v="0"/>
    <n v="0"/>
    <n v="0"/>
    <n v="0"/>
    <n v="0"/>
    <n v="0"/>
    <n v="0"/>
    <n v="0"/>
    <n v="387782"/>
    <n v="0"/>
    <n v="0"/>
    <n v="0"/>
    <n v="0"/>
    <n v="0"/>
    <n v="0"/>
    <n v="0"/>
    <n v="0"/>
    <n v="0"/>
    <n v="387782"/>
    <n v="0"/>
    <s v="FACTURA AUDITADA - CON PAGO TOTAL"/>
    <n v="0"/>
    <n v="0"/>
    <n v="387782"/>
    <n v="0"/>
    <n v="0"/>
    <n v="0"/>
    <n v="0"/>
    <n v="0"/>
    <n v="0"/>
    <n v="387782"/>
    <n v="0"/>
    <n v="0"/>
    <n v="0"/>
    <n v="0"/>
    <n v="0"/>
    <n v="0"/>
    <n v="0"/>
    <x v="7"/>
    <m/>
    <m/>
    <x v="10"/>
  </r>
  <r>
    <n v="8828917"/>
    <s v="000008828917"/>
    <n v="1218214358"/>
    <s v="JHON JAIRO LOZANO "/>
    <n v="13369887"/>
    <x v="366"/>
    <x v="0"/>
    <s v="FIDEICOMISO FONDO NACIONAL DE SALUD"/>
    <s v="REGIMEN ESPECIAL"/>
    <n v="680961"/>
    <d v="2023-11-01T16:10:04"/>
    <d v="2023-11-14T00:00:00"/>
    <s v="CONTESTADA"/>
    <n v="1023700"/>
    <n v="0"/>
    <n v="0"/>
    <n v="0"/>
    <n v="1023700"/>
    <s v="EVENTO 059"/>
    <x v="0"/>
    <n v="0"/>
    <n v="-10237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1023700"/>
    <n v="0"/>
    <n v="0"/>
    <n v="1023700"/>
    <n v="0"/>
    <n v="0"/>
    <n v="0"/>
    <n v="0"/>
    <n v="0"/>
    <n v="0"/>
    <n v="0"/>
    <n v="0"/>
    <n v="0"/>
    <n v="0"/>
    <n v="0"/>
    <x v="2"/>
    <s v="GL-00161-24"/>
    <m/>
    <x v="2"/>
  </r>
  <r>
    <n v="8146409"/>
    <s v="000008146409"/>
    <n v="1218214463"/>
    <s v="LUIS ARMANDO TORRES PATIÑO"/>
    <n v="9408044"/>
    <x v="367"/>
    <x v="1"/>
    <s v="FIDEICOMISO FONDO NACIONAL DE SALUD"/>
    <s v="REGIMEN ESPECIAL"/>
    <n v="672839"/>
    <d v="2021-10-15T05:47:55"/>
    <d v="2021-11-10T00:00:00"/>
    <s v="RADICADA ENTIDAD"/>
    <n v="789326"/>
    <n v="0"/>
    <n v="0"/>
    <n v="789326"/>
    <n v="0"/>
    <s v="EVENTO 200"/>
    <x v="1"/>
    <n v="0"/>
    <n v="0"/>
    <n v="394663"/>
    <n v="394663"/>
    <n v="0"/>
    <n v="0"/>
    <n v="0"/>
    <n v="0"/>
    <n v="0"/>
    <n v="0"/>
    <n v="0"/>
    <n v="0"/>
    <n v="0"/>
    <n v="0"/>
    <n v="0"/>
    <n v="0"/>
    <n v="0"/>
    <n v="0"/>
    <n v="0"/>
    <n v="789326"/>
    <n v="0"/>
    <s v="FACTURA AUDITADA - CON PAGO TOTAL"/>
    <n v="0"/>
    <n v="0"/>
    <n v="789326"/>
    <n v="0"/>
    <n v="0"/>
    <n v="0"/>
    <n v="0"/>
    <n v="0"/>
    <n v="0"/>
    <n v="789326"/>
    <n v="0"/>
    <n v="0"/>
    <n v="0"/>
    <n v="0"/>
    <n v="0"/>
    <n v="0"/>
    <n v="0"/>
    <x v="7"/>
    <m/>
    <m/>
    <x v="10"/>
  </r>
  <r>
    <n v="9203486"/>
    <s v="000009203486"/>
    <n v="1218215456"/>
    <s v="YOJAN ANDRES RODRIGUEZ PAEZ"/>
    <n v="15140289"/>
    <x v="368"/>
    <x v="1"/>
    <s v="FIDEICOMISO FONDO NACIONAL DE SALUD"/>
    <s v="REGIMEN ESPECIAL"/>
    <n v="683697"/>
    <d v="2024-09-11T10:21:06"/>
    <d v="2024-09-24T00:00:00"/>
    <s v="CONTESTADA"/>
    <n v="1756266"/>
    <n v="0"/>
    <n v="0"/>
    <n v="0"/>
    <n v="1756266"/>
    <s v="EVENTO 200"/>
    <x v="1"/>
    <n v="1382866"/>
    <n v="-3734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756266"/>
    <n v="0"/>
    <n v="0"/>
    <n v="0"/>
    <n v="373400"/>
    <n v="0"/>
    <n v="0"/>
    <n v="1382866"/>
    <n v="0"/>
    <n v="0"/>
    <n v="373400"/>
    <n v="373400"/>
    <n v="0"/>
    <n v="0"/>
    <n v="0"/>
    <x v="5"/>
    <s v="GL-02668-24"/>
    <m/>
    <x v="2"/>
  </r>
  <r>
    <n v="8827413"/>
    <s v="000008827413"/>
    <n v="1218215456"/>
    <s v="YOJAN ANDRES RODRIGUEZ PAEZ"/>
    <n v="13370203"/>
    <x v="368"/>
    <x v="0"/>
    <s v="FIDEICOMISO FONDO NACIONAL DE SALUD"/>
    <s v="REGIMEN ESPECIAL"/>
    <n v="680739"/>
    <d v="2023-10-31T19:35:48"/>
    <d v="2023-11-15T00:00:00"/>
    <s v="CONTESTADA"/>
    <n v="1756266"/>
    <n v="0"/>
    <n v="1756266"/>
    <n v="0"/>
    <n v="0"/>
    <s v="EVENTO 059 Y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AUDITORIA TECNICA"/>
    <n v="0"/>
    <n v="0"/>
    <n v="1756266"/>
    <n v="0"/>
    <n v="0"/>
    <n v="1756266"/>
    <n v="0"/>
    <n v="0"/>
    <n v="0"/>
    <n v="0"/>
    <n v="0"/>
    <n v="0"/>
    <n v="0"/>
    <n v="0"/>
    <n v="0"/>
    <n v="0"/>
    <n v="0"/>
    <x v="2"/>
    <m/>
    <m/>
    <x v="4"/>
  </r>
  <r>
    <n v="8877420"/>
    <s v="000008877420"/>
    <s v="16CZ92107"/>
    <s v="MICHAEL  FRAYSSE "/>
    <n v="13599677"/>
    <x v="369"/>
    <x v="0"/>
    <s v="FIDEICOMISO FONDO NACIONAL DE SALUD"/>
    <s v="REGIMEN ESPECIAL"/>
    <n v="681358"/>
    <d v="2023-12-14T11:29:11"/>
    <d v="2024-01-10T00:00:00"/>
    <s v="RADICADA ENTIDAD"/>
    <n v="329699"/>
    <n v="0"/>
    <n v="0"/>
    <n v="0"/>
    <n v="329699"/>
    <s v="EVENTO 059"/>
    <x v="0"/>
    <n v="329699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PAGO TOTAL"/>
    <n v="0"/>
    <n v="0"/>
    <n v="329699"/>
    <n v="0"/>
    <n v="0"/>
    <n v="0"/>
    <n v="0"/>
    <n v="0"/>
    <n v="0"/>
    <n v="329699"/>
    <n v="0"/>
    <n v="0"/>
    <n v="0"/>
    <n v="0"/>
    <n v="0"/>
    <n v="0"/>
    <n v="0"/>
    <x v="0"/>
    <m/>
    <m/>
    <x v="3"/>
  </r>
  <r>
    <n v="8828985"/>
    <s v="000008828985"/>
    <s v="BR0114167"/>
    <s v="FRANCISCO DE LOS SANTOS FLUGENCIO "/>
    <n v="13384047"/>
    <x v="370"/>
    <x v="0"/>
    <s v="FIDEICOMISO FONDO NACIONAL DE SALUD"/>
    <s v="REGIMEN ESPECIAL"/>
    <n v="680961"/>
    <d v="2023-11-01T17:02:03"/>
    <d v="2023-11-14T00:00:00"/>
    <s v="CONTESTADA"/>
    <n v="14857592"/>
    <n v="0"/>
    <n v="0"/>
    <n v="0"/>
    <n v="14857592"/>
    <s v="EVENTO 059"/>
    <x v="0"/>
    <n v="0"/>
    <n v="-1485759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14857592"/>
    <n v="0"/>
    <n v="0"/>
    <n v="14857592"/>
    <n v="0"/>
    <n v="0"/>
    <n v="0"/>
    <n v="0"/>
    <n v="0"/>
    <n v="0"/>
    <n v="0"/>
    <n v="0"/>
    <n v="0"/>
    <n v="0"/>
    <n v="0"/>
    <x v="2"/>
    <s v="GL-00112-24"/>
    <m/>
    <x v="2"/>
  </r>
  <r>
    <n v="8827510"/>
    <s v="000008827510"/>
    <s v="ES549140"/>
    <s v="GHANEM  ELIASSE "/>
    <n v="13378260"/>
    <x v="371"/>
    <x v="0"/>
    <s v="FIDEICOMISO FONDO NACIONAL DE SALUD"/>
    <s v="REGIMEN ESPECIAL"/>
    <n v="680739"/>
    <d v="2023-10-31T22:32:15"/>
    <d v="2023-11-15T00:00:00"/>
    <s v="CONTESTADA"/>
    <n v="1089515"/>
    <n v="0"/>
    <n v="0"/>
    <n v="0"/>
    <n v="1089515"/>
    <s v="EVENTO 059"/>
    <x v="0"/>
    <n v="0"/>
    <n v="-1089515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DEVUELTA"/>
    <n v="0"/>
    <n v="0"/>
    <n v="1089515"/>
    <n v="0"/>
    <n v="0"/>
    <n v="1089515"/>
    <n v="0"/>
    <n v="0"/>
    <n v="0"/>
    <n v="0"/>
    <n v="0"/>
    <n v="0"/>
    <n v="0"/>
    <n v="0"/>
    <n v="0"/>
    <n v="0"/>
    <n v="0"/>
    <x v="2"/>
    <s v="GL-00161-24"/>
    <m/>
    <x v="2"/>
  </r>
  <r>
    <n v="8289736"/>
    <s v="000008289736"/>
    <s v="VEN15443258"/>
    <s v="JEAN CARLOS ORTEGA REVEROL"/>
    <n v="10691564"/>
    <x v="372"/>
    <x v="1"/>
    <s v="FIDEICOMISO FONDO NACIONAL DE SALUD"/>
    <s v="REGIMEN ESPECIAL"/>
    <n v="676755"/>
    <d v="2022-06-24T16:23:18"/>
    <d v="2022-12-07T00:00:00"/>
    <s v="CONTESTADA"/>
    <n v="47200"/>
    <n v="0"/>
    <n v="47200"/>
    <n v="0"/>
    <n v="0"/>
    <s v="EVENTO 200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s v="FACTURA AUDITADA - CON GLOSA TOTAL"/>
    <n v="0"/>
    <n v="0"/>
    <n v="47200"/>
    <n v="0"/>
    <n v="0"/>
    <n v="0"/>
    <n v="47200"/>
    <n v="0"/>
    <n v="0"/>
    <n v="0"/>
    <n v="0"/>
    <n v="0"/>
    <n v="47200"/>
    <n v="0"/>
    <n v="0"/>
    <n v="47200"/>
    <n v="0"/>
    <x v="1"/>
    <m/>
    <m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2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gridDropZones="1" multipleFieldFilters="0">
  <location ref="A3:AB19" firstHeaderRow="1" firstDataRow="2" firstDataCol="1"/>
  <pivotFields count="64"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numFmtId="165" outline="0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3">
        <item x="2"/>
        <item x="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/>
    <pivotField compact="0" outline="0" showAll="0"/>
    <pivotField compact="0" outline="0" showAll="0"/>
    <pivotField compact="0" numFmtId="165" outline="0" showAll="0"/>
    <pivotField compact="0" numFmtId="165" outline="0" showAll="0"/>
    <pivotField compact="0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dataField="1" compact="0" numFmtId="164" outline="0" showAll="0"/>
    <pivotField compact="0" outline="0" showAll="0" defaultSubtotal="0"/>
    <pivotField compact="0" outline="0" showAll="0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compact="0" numFmtId="164" outline="0" showAll="0"/>
    <pivotField axis="axisRow" compact="0" outline="0" showAll="0" defaultSubtotal="0">
      <items count="14">
        <item x="12"/>
        <item x="11"/>
        <item x="5"/>
        <item x="4"/>
        <item x="7"/>
        <item x="8"/>
        <item x="10"/>
        <item x="3"/>
        <item x="1"/>
        <item x="9"/>
        <item x="2"/>
        <item x="6"/>
        <item x="13"/>
        <item x="0"/>
      </items>
    </pivotField>
    <pivotField compact="0" outline="0" showAll="0" defaultSubtotal="0"/>
    <pivotField compact="0" outline="0" showAll="0" defaultSubtotal="0"/>
    <pivotField axis="axisCol" compact="0" outline="0" showAll="0" defaultSubtotal="0">
      <items count="37">
        <item m="1" x="32"/>
        <item m="1" x="34"/>
        <item m="1" x="30"/>
        <item m="1" x="28"/>
        <item x="11"/>
        <item x="10"/>
        <item x="19"/>
        <item m="1" x="29"/>
        <item m="1" x="36"/>
        <item m="1" x="33"/>
        <item x="0"/>
        <item x="17"/>
        <item m="1" x="27"/>
        <item x="3"/>
        <item m="1" x="26"/>
        <item m="1" x="35"/>
        <item x="1"/>
        <item x="2"/>
        <item x="4"/>
        <item x="5"/>
        <item x="6"/>
        <item x="7"/>
        <item x="8"/>
        <item x="9"/>
        <item x="12"/>
        <item x="13"/>
        <item x="14"/>
        <item x="15"/>
        <item m="1" x="31"/>
        <item x="18"/>
        <item x="20"/>
        <item x="21"/>
        <item x="22"/>
        <item x="23"/>
        <item x="24"/>
        <item x="25"/>
        <item x="16"/>
      </items>
    </pivotField>
    <pivotField compact="0" outline="0" showAll="0" defaultSubtotal="0">
      <items count="6">
        <item x="0"/>
        <item sd="0" x="1"/>
        <item x="2"/>
        <item x="3"/>
        <item x="4"/>
        <item x="5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59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1">
    <field x="62"/>
  </colFields>
  <colItems count="27">
    <i>
      <x v="4"/>
    </i>
    <i>
      <x v="5"/>
    </i>
    <i>
      <x v="6"/>
    </i>
    <i>
      <x v="10"/>
    </i>
    <i>
      <x v="11"/>
    </i>
    <i>
      <x v="13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 t="grand">
      <x/>
    </i>
  </colItems>
  <dataFields count="1">
    <dataField name="Suma de SALDO SUBRED" fld="17" baseField="0" baseItem="0"/>
  </dataFields>
  <formats count="75">
    <format dxfId="74">
      <pivotArea outline="0" collapsedLevelsAreSubtotals="1" fieldPosition="0"/>
    </format>
    <format dxfId="73">
      <pivotArea outline="0" collapsedLevelsAreSubtotals="1" fieldPosition="0"/>
    </format>
    <format dxfId="72">
      <pivotArea outline="0" collapsedLevelsAreSubtotals="1" fieldPosition="0"/>
    </format>
    <format dxfId="71">
      <pivotArea outline="0" collapsedLevelsAreSubtotals="1" fieldPosition="0"/>
    </format>
    <format dxfId="70">
      <pivotArea type="all" dataOnly="0" outline="0" fieldPosition="0"/>
    </format>
    <format dxfId="69">
      <pivotArea outline="0" collapsedLevelsAreSubtotals="1" fieldPosition="0"/>
    </format>
    <format dxfId="68">
      <pivotArea type="origin" dataOnly="0" labelOnly="1" outline="0" fieldPosition="0"/>
    </format>
    <format dxfId="67">
      <pivotArea field="-2" type="button" dataOnly="0" labelOnly="1" outline="0" axis="axisValues" fieldPosition="0"/>
    </format>
    <format dxfId="66">
      <pivotArea type="topRight" dataOnly="0" labelOnly="1" outline="0" fieldPosition="0"/>
    </format>
    <format dxfId="65">
      <pivotArea field="6" type="button" dataOnly="0" labelOnly="1" outline="0"/>
    </format>
    <format dxfId="64">
      <pivotArea field="19" type="button" dataOnly="0" labelOnly="1" outline="0"/>
    </format>
    <format dxfId="63">
      <pivotArea dataOnly="0" labelOnly="1" grandRow="1" outline="0" fieldPosition="0"/>
    </format>
    <format dxfId="6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61">
      <pivotArea type="all" dataOnly="0" outline="0" fieldPosition="0"/>
    </format>
    <format dxfId="60">
      <pivotArea outline="0" collapsedLevelsAreSubtotals="1" fieldPosition="0"/>
    </format>
    <format dxfId="59">
      <pivotArea type="origin" dataOnly="0" labelOnly="1" outline="0" fieldPosition="0"/>
    </format>
    <format dxfId="58">
      <pivotArea field="-2" type="button" dataOnly="0" labelOnly="1" outline="0" axis="axisValues" fieldPosition="0"/>
    </format>
    <format dxfId="57">
      <pivotArea type="topRight" dataOnly="0" labelOnly="1" outline="0" fieldPosition="0"/>
    </format>
    <format dxfId="56">
      <pivotArea field="6" type="button" dataOnly="0" labelOnly="1" outline="0"/>
    </format>
    <format dxfId="55">
      <pivotArea field="19" type="button" dataOnly="0" labelOnly="1" outline="0"/>
    </format>
    <format dxfId="54">
      <pivotArea dataOnly="0" labelOnly="1" grandRow="1" outline="0" fieldPosition="0"/>
    </format>
    <format dxfId="5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2">
      <pivotArea type="all" dataOnly="0" outline="0" fieldPosition="0"/>
    </format>
    <format dxfId="51">
      <pivotArea outline="0" collapsedLevelsAreSubtotals="1" fieldPosition="0"/>
    </format>
    <format dxfId="50">
      <pivotArea type="origin" dataOnly="0" labelOnly="1" outline="0" fieldPosition="0"/>
    </format>
    <format dxfId="49">
      <pivotArea field="-2" type="button" dataOnly="0" labelOnly="1" outline="0" axis="axisValues" fieldPosition="0"/>
    </format>
    <format dxfId="48">
      <pivotArea type="topRight" dataOnly="0" labelOnly="1" outline="0" fieldPosition="0"/>
    </format>
    <format dxfId="47">
      <pivotArea field="6" type="button" dataOnly="0" labelOnly="1" outline="0"/>
    </format>
    <format dxfId="46">
      <pivotArea field="19" type="button" dataOnly="0" labelOnly="1" outline="0"/>
    </format>
    <format dxfId="45">
      <pivotArea dataOnly="0" labelOnly="1" grandRow="1" outline="0" fieldPosition="0"/>
    </format>
    <format dxfId="4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43">
      <pivotArea type="all" dataOnly="0" outline="0" fieldPosition="0"/>
    </format>
    <format dxfId="42">
      <pivotArea outline="0" collapsedLevelsAreSubtotals="1" fieldPosition="0"/>
    </format>
    <format dxfId="41">
      <pivotArea type="origin" dataOnly="0" labelOnly="1" outline="0" fieldPosition="0"/>
    </format>
    <format dxfId="40">
      <pivotArea field="-2" type="button" dataOnly="0" labelOnly="1" outline="0" axis="axisValues" fieldPosition="0"/>
    </format>
    <format dxfId="39">
      <pivotArea type="topRight" dataOnly="0" labelOnly="1" outline="0" fieldPosition="0"/>
    </format>
    <format dxfId="38">
      <pivotArea field="6" type="button" dataOnly="0" labelOnly="1" outline="0"/>
    </format>
    <format dxfId="37">
      <pivotArea field="19" type="button" dataOnly="0" labelOnly="1" outline="0"/>
    </format>
    <format dxfId="36">
      <pivotArea dataOnly="0" labelOnly="1" grandRow="1" outline="0" fieldPosition="0"/>
    </format>
    <format dxfId="3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4">
      <pivotArea outline="0" collapsedLevelsAreSubtotals="1" fieldPosition="0"/>
    </format>
    <format dxfId="33">
      <pivotArea dataOnly="0" labelOnly="1" grandRow="1" outline="0" fieldPosition="0"/>
    </format>
    <format dxfId="32">
      <pivotArea field="6" type="button" dataOnly="0" labelOnly="1" outline="0"/>
    </format>
    <format dxfId="31">
      <pivotArea field="19" type="button" dataOnly="0" labelOnly="1" outline="0"/>
    </format>
    <format dxfId="3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9">
      <pivotArea field="6" type="button" dataOnly="0" labelOnly="1" outline="0"/>
    </format>
    <format dxfId="28">
      <pivotArea field="19" type="button" dataOnly="0" labelOnly="1" outline="0"/>
    </format>
    <format dxfId="2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6">
      <pivotArea field="6" type="button" dataOnly="0" labelOnly="1" outline="0"/>
    </format>
    <format dxfId="25">
      <pivotArea field="19" type="button" dataOnly="0" labelOnly="1" outline="0"/>
    </format>
    <format dxfId="2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3">
      <pivotArea field="6" type="button" dataOnly="0" labelOnly="1" outline="0"/>
    </format>
    <format dxfId="22">
      <pivotArea field="19" type="button" dataOnly="0" labelOnly="1" outline="0"/>
    </format>
    <format dxfId="2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0">
      <pivotArea field="6" type="button" dataOnly="0" labelOnly="1" outline="0"/>
    </format>
    <format dxfId="19">
      <pivotArea field="19" type="button" dataOnly="0" labelOnly="1" outline="0"/>
    </format>
    <format dxfId="1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7">
      <pivotArea field="6" type="button" dataOnly="0" labelOnly="1" outline="0"/>
    </format>
    <format dxfId="16">
      <pivotArea field="63" type="button" dataOnly="0" labelOnly="1" outline="0"/>
    </format>
    <format dxfId="15">
      <pivotArea field="5" type="button" dataOnly="0" labelOnly="1" outline="0"/>
    </format>
    <format dxfId="14">
      <pivotArea field="62" type="button" dataOnly="0" labelOnly="1" outline="0" axis="axisCol" fieldPosition="0"/>
    </format>
    <format dxfId="13">
      <pivotArea dataOnly="0" labelOnly="1" outline="0" fieldPosition="0">
        <references count="1">
          <reference field="59" count="0"/>
        </references>
      </pivotArea>
    </format>
    <format dxfId="12">
      <pivotArea dataOnly="0" labelOnly="1" grandCol="1" outline="0" fieldPosition="0"/>
    </format>
    <format dxfId="11">
      <pivotArea field="6" type="button" dataOnly="0" labelOnly="1" outline="0"/>
    </format>
    <format dxfId="10">
      <pivotArea field="63" type="button" dataOnly="0" labelOnly="1" outline="0"/>
    </format>
    <format dxfId="9">
      <pivotArea field="5" type="button" dataOnly="0" labelOnly="1" outline="0"/>
    </format>
    <format dxfId="8">
      <pivotArea field="62" type="button" dataOnly="0" labelOnly="1" outline="0" axis="axisCol" fieldPosition="0"/>
    </format>
    <format dxfId="7">
      <pivotArea dataOnly="0" labelOnly="1" outline="0" fieldPosition="0">
        <references count="1">
          <reference field="59" count="0"/>
        </references>
      </pivotArea>
    </format>
    <format dxfId="6">
      <pivotArea dataOnly="0" labelOnly="1" grandCol="1" outline="0" fieldPosition="0"/>
    </format>
    <format dxfId="5">
      <pivotArea dataOnly="0" labelOnly="1" outline="0" fieldPosition="0">
        <references count="1">
          <reference field="59" count="0"/>
        </references>
      </pivotArea>
    </format>
    <format dxfId="4">
      <pivotArea dataOnly="0" labelOnly="1" outline="0" fieldPosition="0">
        <references count="1">
          <reference field="59" count="0"/>
        </references>
      </pivotArea>
    </format>
    <format dxfId="3">
      <pivotArea dataOnly="0" labelOnly="1" outline="0" fieldPosition="0">
        <references count="1">
          <reference field="59" count="0"/>
        </references>
      </pivotArea>
    </format>
    <format dxfId="2">
      <pivotArea field="59" type="button" dataOnly="0" labelOnly="1" outline="0" axis="axisRow" fieldPosition="0"/>
    </format>
    <format dxfId="1">
      <pivotArea dataOnly="0" labelOnly="1" outline="0" fieldPosition="0">
        <references count="1">
          <reference field="62" count="0"/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K639"/>
  <sheetViews>
    <sheetView tabSelected="1" zoomScale="75" zoomScaleNormal="75" workbookViewId="0">
      <pane ySplit="1" topLeftCell="A352" activePane="bottomLeft" state="frozen"/>
      <selection pane="bottomLeft" activeCell="A381" sqref="A381"/>
    </sheetView>
  </sheetViews>
  <sheetFormatPr baseColWidth="10" defaultColWidth="20.7109375" defaultRowHeight="15" customHeight="1" x14ac:dyDescent="0.25"/>
  <cols>
    <col min="1" max="1" width="18.7109375" style="1" customWidth="1"/>
    <col min="2" max="2" width="20.7109375" style="1" customWidth="1"/>
    <col min="3" max="3" width="18.7109375" style="1" customWidth="1"/>
    <col min="4" max="5" width="20.7109375" style="1" customWidth="1"/>
    <col min="6" max="7" width="18.7109375" style="1" customWidth="1"/>
    <col min="8" max="15" width="20.7109375" style="1" customWidth="1"/>
    <col min="16" max="18" width="18.7109375" style="1" customWidth="1"/>
    <col min="19" max="19" width="20.7109375" style="1" customWidth="1"/>
    <col min="20" max="20" width="45.140625" style="1" customWidth="1"/>
    <col min="21" max="59" width="20.7109375" style="1" customWidth="1"/>
    <col min="60" max="60" width="43.140625" style="1" customWidth="1"/>
    <col min="61" max="62" width="20.7109375" style="1" customWidth="1"/>
    <col min="63" max="63" width="18.7109375" style="1" customWidth="1"/>
    <col min="64" max="16384" width="20.7109375" style="1"/>
  </cols>
  <sheetData>
    <row r="1" spans="1:63" ht="60" customHeight="1" x14ac:dyDescent="0.25">
      <c r="A1" s="7" t="s">
        <v>416</v>
      </c>
      <c r="B1" s="6" t="s">
        <v>3</v>
      </c>
      <c r="C1" s="6" t="s">
        <v>417</v>
      </c>
      <c r="D1" s="6" t="s">
        <v>418</v>
      </c>
      <c r="E1" s="6" t="s">
        <v>419</v>
      </c>
      <c r="F1" s="6" t="s">
        <v>420</v>
      </c>
      <c r="G1" s="6" t="s">
        <v>0</v>
      </c>
      <c r="H1" s="6" t="s">
        <v>1</v>
      </c>
      <c r="I1" s="6" t="s">
        <v>2</v>
      </c>
      <c r="J1" s="6" t="s">
        <v>393</v>
      </c>
      <c r="K1" s="6" t="s">
        <v>394</v>
      </c>
      <c r="L1" s="6" t="s">
        <v>395</v>
      </c>
      <c r="M1" s="6" t="s">
        <v>396</v>
      </c>
      <c r="N1" s="6" t="s">
        <v>11</v>
      </c>
      <c r="O1" s="6" t="s">
        <v>397</v>
      </c>
      <c r="P1" s="6" t="s">
        <v>398</v>
      </c>
      <c r="Q1" s="6" t="s">
        <v>4</v>
      </c>
      <c r="R1" s="6" t="s">
        <v>621</v>
      </c>
      <c r="S1" s="39" t="s">
        <v>641</v>
      </c>
      <c r="T1" s="21" t="s">
        <v>662</v>
      </c>
      <c r="U1" s="7" t="s">
        <v>623</v>
      </c>
      <c r="V1" s="6" t="s">
        <v>622</v>
      </c>
      <c r="W1" s="7" t="s">
        <v>644</v>
      </c>
      <c r="X1" s="7" t="s">
        <v>645</v>
      </c>
      <c r="Y1" s="7" t="s">
        <v>646</v>
      </c>
      <c r="Z1" s="7" t="s">
        <v>647</v>
      </c>
      <c r="AA1" s="7" t="s">
        <v>648</v>
      </c>
      <c r="AB1" s="7" t="s">
        <v>649</v>
      </c>
      <c r="AC1" s="7" t="s">
        <v>650</v>
      </c>
      <c r="AD1" s="7" t="s">
        <v>651</v>
      </c>
      <c r="AE1" s="7" t="s">
        <v>652</v>
      </c>
      <c r="AF1" s="7" t="s">
        <v>653</v>
      </c>
      <c r="AG1" s="7" t="s">
        <v>654</v>
      </c>
      <c r="AH1" s="7" t="s">
        <v>655</v>
      </c>
      <c r="AI1" s="7" t="s">
        <v>656</v>
      </c>
      <c r="AJ1" s="7" t="s">
        <v>657</v>
      </c>
      <c r="AK1" s="7" t="s">
        <v>658</v>
      </c>
      <c r="AL1" s="7" t="s">
        <v>659</v>
      </c>
      <c r="AM1" s="7" t="s">
        <v>660</v>
      </c>
      <c r="AN1" s="7" t="s">
        <v>643</v>
      </c>
      <c r="AO1" s="6" t="s">
        <v>642</v>
      </c>
      <c r="AP1" s="7" t="s">
        <v>401</v>
      </c>
      <c r="AQ1" s="7" t="s">
        <v>399</v>
      </c>
      <c r="AR1" s="7" t="s">
        <v>400</v>
      </c>
      <c r="AS1" s="7" t="s">
        <v>406</v>
      </c>
      <c r="AT1" s="9" t="s">
        <v>410</v>
      </c>
      <c r="AU1" s="9" t="s">
        <v>404</v>
      </c>
      <c r="AV1" s="9" t="s">
        <v>402</v>
      </c>
      <c r="AW1" s="9" t="s">
        <v>403</v>
      </c>
      <c r="AX1" s="9" t="s">
        <v>405</v>
      </c>
      <c r="AY1" s="9" t="s">
        <v>398</v>
      </c>
      <c r="AZ1" s="9" t="s">
        <v>408</v>
      </c>
      <c r="BA1" s="9" t="s">
        <v>407</v>
      </c>
      <c r="BB1" s="9" t="s">
        <v>411</v>
      </c>
      <c r="BC1" s="9" t="s">
        <v>409</v>
      </c>
      <c r="BD1" s="9" t="s">
        <v>412</v>
      </c>
      <c r="BE1" s="9" t="s">
        <v>413</v>
      </c>
      <c r="BF1" s="9" t="s">
        <v>414</v>
      </c>
      <c r="BG1" s="9" t="s">
        <v>415</v>
      </c>
      <c r="BH1" s="10" t="s">
        <v>697</v>
      </c>
      <c r="BI1" s="6" t="s">
        <v>667</v>
      </c>
      <c r="BJ1" s="6" t="s">
        <v>668</v>
      </c>
      <c r="BK1" s="6" t="s">
        <v>690</v>
      </c>
    </row>
    <row r="2" spans="1:63" ht="15" customHeight="1" x14ac:dyDescent="0.25">
      <c r="A2" s="11">
        <v>8827420</v>
      </c>
      <c r="B2" s="17" t="s">
        <v>203</v>
      </c>
      <c r="C2" s="11">
        <v>496920</v>
      </c>
      <c r="D2" s="3" t="s">
        <v>573</v>
      </c>
      <c r="E2" s="2">
        <v>13369708</v>
      </c>
      <c r="F2" s="4">
        <v>44976.515157523143</v>
      </c>
      <c r="G2" s="11">
        <v>901682277</v>
      </c>
      <c r="H2" s="3" t="s">
        <v>5</v>
      </c>
      <c r="I2" s="2" t="s">
        <v>6</v>
      </c>
      <c r="J2" s="2">
        <v>680739</v>
      </c>
      <c r="K2" s="4">
        <v>45230.820191932871</v>
      </c>
      <c r="L2" s="4">
        <v>45245</v>
      </c>
      <c r="M2" s="2" t="s">
        <v>8</v>
      </c>
      <c r="N2" s="5">
        <v>2616465</v>
      </c>
      <c r="O2" s="5">
        <v>0</v>
      </c>
      <c r="P2" s="5">
        <v>0</v>
      </c>
      <c r="Q2" s="5">
        <v>2616465</v>
      </c>
      <c r="R2" s="5">
        <v>0</v>
      </c>
      <c r="S2" s="16" t="s">
        <v>619</v>
      </c>
      <c r="T2" s="16" t="s">
        <v>664</v>
      </c>
      <c r="U2" s="20">
        <f t="shared" ref="U2:U65" si="0">AZ2-AN2</f>
        <v>0</v>
      </c>
      <c r="V2" s="15">
        <f t="shared" ref="V2:V65" si="1">U2-R2</f>
        <v>0</v>
      </c>
      <c r="W2" s="19">
        <v>0</v>
      </c>
      <c r="X2" s="19">
        <v>0</v>
      </c>
      <c r="Y2" s="19">
        <v>0</v>
      </c>
      <c r="Z2" s="19">
        <v>0</v>
      </c>
      <c r="AA2" s="19">
        <v>0</v>
      </c>
      <c r="AB2" s="19">
        <v>0</v>
      </c>
      <c r="AC2" s="19">
        <v>0</v>
      </c>
      <c r="AD2" s="19">
        <v>0</v>
      </c>
      <c r="AE2" s="19">
        <v>0</v>
      </c>
      <c r="AF2" s="19">
        <v>0</v>
      </c>
      <c r="AG2" s="19">
        <v>0</v>
      </c>
      <c r="AH2" s="19">
        <v>0</v>
      </c>
      <c r="AI2" s="19">
        <v>2616465</v>
      </c>
      <c r="AJ2" s="19">
        <v>0</v>
      </c>
      <c r="AK2" s="19">
        <v>0</v>
      </c>
      <c r="AL2" s="19">
        <v>0</v>
      </c>
      <c r="AM2" s="19">
        <v>0</v>
      </c>
      <c r="AN2" s="18">
        <f>SUM(W2:AM2)</f>
        <v>2616465</v>
      </c>
      <c r="AO2" s="15">
        <f t="shared" ref="AO2:AO65" si="2">AN2-Q2</f>
        <v>0</v>
      </c>
      <c r="AP2" s="8" t="s">
        <v>625</v>
      </c>
      <c r="AQ2" s="8">
        <v>0</v>
      </c>
      <c r="AR2" s="8">
        <v>0</v>
      </c>
      <c r="AS2" s="8">
        <v>2616465</v>
      </c>
      <c r="AT2" s="8">
        <v>0</v>
      </c>
      <c r="AU2" s="8">
        <v>0</v>
      </c>
      <c r="AV2" s="8">
        <v>0</v>
      </c>
      <c r="AW2" s="8">
        <v>0</v>
      </c>
      <c r="AX2" s="14">
        <f>AW2-BA2-BB2-BC2</f>
        <v>0</v>
      </c>
      <c r="AY2" s="8">
        <v>0</v>
      </c>
      <c r="AZ2" s="14">
        <f t="shared" ref="AZ2:AZ65" si="3">N2-AT2-AU2-AV2-AW2-BA2-BE2</f>
        <v>2616465</v>
      </c>
      <c r="BA2" s="8">
        <v>0</v>
      </c>
      <c r="BB2" s="8">
        <v>0</v>
      </c>
      <c r="BC2" s="8">
        <v>0</v>
      </c>
      <c r="BD2" s="14">
        <f>BC2-BE2-BF2-BG2</f>
        <v>0</v>
      </c>
      <c r="BE2" s="8">
        <v>0</v>
      </c>
      <c r="BF2" s="8">
        <v>0</v>
      </c>
      <c r="BG2" s="8">
        <v>0</v>
      </c>
      <c r="BH2" s="8" t="s">
        <v>625</v>
      </c>
      <c r="BK2" s="28" t="s">
        <v>694</v>
      </c>
    </row>
    <row r="3" spans="1:63" ht="15" customHeight="1" x14ac:dyDescent="0.25">
      <c r="A3" s="11">
        <v>8777055</v>
      </c>
      <c r="B3" s="17" t="s">
        <v>166</v>
      </c>
      <c r="C3" s="11">
        <v>1087468</v>
      </c>
      <c r="D3" s="3" t="s">
        <v>562</v>
      </c>
      <c r="E3" s="2">
        <v>13129297</v>
      </c>
      <c r="F3" s="4">
        <v>45085.074112581016</v>
      </c>
      <c r="G3" s="11">
        <v>901682277</v>
      </c>
      <c r="H3" s="3" t="s">
        <v>5</v>
      </c>
      <c r="I3" s="2" t="s">
        <v>6</v>
      </c>
      <c r="J3" s="2">
        <v>680664</v>
      </c>
      <c r="K3" s="4">
        <v>45190.649367511571</v>
      </c>
      <c r="L3" s="4">
        <v>45212</v>
      </c>
      <c r="M3" s="2" t="s">
        <v>36</v>
      </c>
      <c r="N3" s="5">
        <v>3483837</v>
      </c>
      <c r="O3" s="5">
        <v>3483837</v>
      </c>
      <c r="P3" s="5">
        <v>3483837</v>
      </c>
      <c r="Q3" s="5">
        <v>0</v>
      </c>
      <c r="R3" s="5">
        <v>3483837</v>
      </c>
      <c r="S3" s="16" t="s">
        <v>661</v>
      </c>
      <c r="T3" s="16" t="s">
        <v>664</v>
      </c>
      <c r="U3" s="20">
        <f t="shared" si="0"/>
        <v>2739937</v>
      </c>
      <c r="V3" s="15">
        <f t="shared" si="1"/>
        <v>-743900</v>
      </c>
      <c r="W3" s="19">
        <v>0</v>
      </c>
      <c r="X3" s="19">
        <v>0</v>
      </c>
      <c r="Y3" s="19">
        <v>0</v>
      </c>
      <c r="Z3" s="19">
        <v>0</v>
      </c>
      <c r="AA3" s="19">
        <v>0</v>
      </c>
      <c r="AB3" s="19">
        <v>0</v>
      </c>
      <c r="AC3" s="19">
        <v>0</v>
      </c>
      <c r="AD3" s="19">
        <v>0</v>
      </c>
      <c r="AE3" s="19">
        <v>0</v>
      </c>
      <c r="AF3" s="19">
        <v>0</v>
      </c>
      <c r="AG3" s="19">
        <v>0</v>
      </c>
      <c r="AH3" s="19">
        <v>0</v>
      </c>
      <c r="AI3" s="19">
        <v>0</v>
      </c>
      <c r="AJ3" s="19">
        <v>0</v>
      </c>
      <c r="AK3" s="19">
        <v>0</v>
      </c>
      <c r="AL3" s="19">
        <v>0</v>
      </c>
      <c r="AM3" s="19">
        <v>0</v>
      </c>
      <c r="AN3" s="18">
        <f t="shared" ref="AN3:AN66" si="4">SUM(W3:AM3)</f>
        <v>0</v>
      </c>
      <c r="AO3" s="15">
        <f t="shared" si="2"/>
        <v>0</v>
      </c>
      <c r="AP3" s="8" t="s">
        <v>626</v>
      </c>
      <c r="AQ3" s="8">
        <v>0</v>
      </c>
      <c r="AR3" s="8">
        <v>0</v>
      </c>
      <c r="AS3" s="8">
        <v>3483837</v>
      </c>
      <c r="AT3" s="8">
        <v>0</v>
      </c>
      <c r="AU3" s="8">
        <v>0</v>
      </c>
      <c r="AV3" s="8">
        <v>0</v>
      </c>
      <c r="AW3" s="8">
        <v>743900</v>
      </c>
      <c r="AX3" s="14">
        <f t="shared" ref="AX3:AX66" si="5">AW3-BA3-BB3-BC3</f>
        <v>0</v>
      </c>
      <c r="AY3" s="8">
        <v>0</v>
      </c>
      <c r="AZ3" s="14">
        <f t="shared" si="3"/>
        <v>2739937</v>
      </c>
      <c r="BA3" s="8">
        <v>0</v>
      </c>
      <c r="BB3" s="8">
        <v>0</v>
      </c>
      <c r="BC3" s="8">
        <v>743900</v>
      </c>
      <c r="BD3" s="14">
        <f t="shared" ref="BD3:BD66" si="6">BC3-BE3-BF3-BG3</f>
        <v>743900</v>
      </c>
      <c r="BE3" s="8">
        <v>0</v>
      </c>
      <c r="BF3" s="8">
        <v>0</v>
      </c>
      <c r="BG3" s="8">
        <v>0</v>
      </c>
      <c r="BH3" s="8" t="s">
        <v>627</v>
      </c>
      <c r="BI3" s="1" t="s">
        <v>669</v>
      </c>
      <c r="BK3" s="28" t="s">
        <v>699</v>
      </c>
    </row>
    <row r="4" spans="1:63" ht="15" customHeight="1" x14ac:dyDescent="0.25">
      <c r="A4" s="11">
        <v>8828928</v>
      </c>
      <c r="B4" s="17" t="s">
        <v>228</v>
      </c>
      <c r="C4" s="11">
        <v>1087468</v>
      </c>
      <c r="D4" s="3" t="s">
        <v>562</v>
      </c>
      <c r="E4" s="2">
        <v>13371264</v>
      </c>
      <c r="F4" s="4">
        <v>45085.683011145833</v>
      </c>
      <c r="G4" s="11">
        <v>901682277</v>
      </c>
      <c r="H4" s="3" t="s">
        <v>5</v>
      </c>
      <c r="I4" s="2" t="s">
        <v>6</v>
      </c>
      <c r="J4" s="2">
        <v>680961</v>
      </c>
      <c r="K4" s="4">
        <v>45231.677503472223</v>
      </c>
      <c r="L4" s="4">
        <v>45244</v>
      </c>
      <c r="M4" s="2" t="s">
        <v>13</v>
      </c>
      <c r="N4" s="5">
        <v>3499566</v>
      </c>
      <c r="O4" s="5">
        <v>0</v>
      </c>
      <c r="P4" s="5">
        <v>0</v>
      </c>
      <c r="Q4" s="5">
        <v>0</v>
      </c>
      <c r="R4" s="5">
        <v>3499566</v>
      </c>
      <c r="S4" s="16" t="s">
        <v>619</v>
      </c>
      <c r="T4" s="16" t="s">
        <v>664</v>
      </c>
      <c r="U4" s="20">
        <f t="shared" si="0"/>
        <v>0</v>
      </c>
      <c r="V4" s="15">
        <f t="shared" si="1"/>
        <v>-3499566</v>
      </c>
      <c r="W4" s="19">
        <v>0</v>
      </c>
      <c r="X4" s="19">
        <v>0</v>
      </c>
      <c r="Y4" s="19">
        <v>0</v>
      </c>
      <c r="Z4" s="19">
        <v>0</v>
      </c>
      <c r="AA4" s="19">
        <v>0</v>
      </c>
      <c r="AB4" s="19">
        <v>0</v>
      </c>
      <c r="AC4" s="19">
        <v>0</v>
      </c>
      <c r="AD4" s="19">
        <v>0</v>
      </c>
      <c r="AE4" s="19">
        <v>0</v>
      </c>
      <c r="AF4" s="19">
        <v>0</v>
      </c>
      <c r="AG4" s="19">
        <v>0</v>
      </c>
      <c r="AH4" s="19">
        <v>0</v>
      </c>
      <c r="AI4" s="19">
        <v>0</v>
      </c>
      <c r="AJ4" s="19">
        <v>0</v>
      </c>
      <c r="AK4" s="19">
        <v>0</v>
      </c>
      <c r="AL4" s="19">
        <v>0</v>
      </c>
      <c r="AM4" s="19">
        <v>0</v>
      </c>
      <c r="AN4" s="18">
        <f t="shared" si="4"/>
        <v>0</v>
      </c>
      <c r="AO4" s="15">
        <f t="shared" si="2"/>
        <v>0</v>
      </c>
      <c r="AP4" s="8" t="s">
        <v>624</v>
      </c>
      <c r="AQ4" s="8">
        <v>0</v>
      </c>
      <c r="AR4" s="8">
        <v>0</v>
      </c>
      <c r="AS4" s="8">
        <v>3499566</v>
      </c>
      <c r="AT4" s="8">
        <v>0</v>
      </c>
      <c r="AU4" s="8">
        <v>0</v>
      </c>
      <c r="AV4" s="8">
        <v>3499566</v>
      </c>
      <c r="AW4" s="8">
        <v>0</v>
      </c>
      <c r="AX4" s="14">
        <f t="shared" si="5"/>
        <v>0</v>
      </c>
      <c r="AY4" s="8">
        <v>0</v>
      </c>
      <c r="AZ4" s="14">
        <f t="shared" si="3"/>
        <v>0</v>
      </c>
      <c r="BA4" s="8">
        <v>0</v>
      </c>
      <c r="BB4" s="8">
        <v>0</v>
      </c>
      <c r="BC4" s="8">
        <v>0</v>
      </c>
      <c r="BD4" s="14">
        <f t="shared" si="6"/>
        <v>0</v>
      </c>
      <c r="BE4" s="8">
        <v>0</v>
      </c>
      <c r="BF4" s="8">
        <v>0</v>
      </c>
      <c r="BG4" s="8">
        <v>0</v>
      </c>
      <c r="BH4" s="8" t="s">
        <v>624</v>
      </c>
      <c r="BI4" s="1" t="s">
        <v>671</v>
      </c>
      <c r="BJ4" s="1" t="s">
        <v>670</v>
      </c>
      <c r="BK4" s="28" t="s">
        <v>699</v>
      </c>
    </row>
    <row r="5" spans="1:63" ht="15" customHeight="1" x14ac:dyDescent="0.25">
      <c r="A5" s="11">
        <v>8827379</v>
      </c>
      <c r="B5" s="17" t="s">
        <v>193</v>
      </c>
      <c r="C5" s="11">
        <v>1674043</v>
      </c>
      <c r="D5" s="3" t="s">
        <v>572</v>
      </c>
      <c r="E5" s="2">
        <v>13284951</v>
      </c>
      <c r="F5" s="4">
        <v>44985.018429629628</v>
      </c>
      <c r="G5" s="11">
        <v>901682277</v>
      </c>
      <c r="H5" s="3" t="s">
        <v>5</v>
      </c>
      <c r="I5" s="2" t="s">
        <v>6</v>
      </c>
      <c r="J5" s="2">
        <v>680739</v>
      </c>
      <c r="K5" s="4">
        <v>45230.800988807867</v>
      </c>
      <c r="L5" s="4">
        <v>45245</v>
      </c>
      <c r="M5" s="2" t="s">
        <v>13</v>
      </c>
      <c r="N5" s="5">
        <v>8799697</v>
      </c>
      <c r="O5" s="5">
        <v>0</v>
      </c>
      <c r="P5" s="5">
        <v>0</v>
      </c>
      <c r="Q5" s="5">
        <v>0</v>
      </c>
      <c r="R5" s="5">
        <v>8799697</v>
      </c>
      <c r="S5" s="16" t="s">
        <v>619</v>
      </c>
      <c r="T5" s="16" t="s">
        <v>664</v>
      </c>
      <c r="U5" s="20">
        <f t="shared" si="0"/>
        <v>0</v>
      </c>
      <c r="V5" s="15">
        <f t="shared" si="1"/>
        <v>-8799697</v>
      </c>
      <c r="W5" s="19">
        <v>0</v>
      </c>
      <c r="X5" s="19">
        <v>0</v>
      </c>
      <c r="Y5" s="19">
        <v>0</v>
      </c>
      <c r="Z5" s="19">
        <v>0</v>
      </c>
      <c r="AA5" s="19">
        <v>0</v>
      </c>
      <c r="AB5" s="19">
        <v>0</v>
      </c>
      <c r="AC5" s="19">
        <v>0</v>
      </c>
      <c r="AD5" s="19">
        <v>0</v>
      </c>
      <c r="AE5" s="19">
        <v>0</v>
      </c>
      <c r="AF5" s="19">
        <v>0</v>
      </c>
      <c r="AG5" s="19">
        <v>0</v>
      </c>
      <c r="AH5" s="19">
        <v>0</v>
      </c>
      <c r="AI5" s="19">
        <v>0</v>
      </c>
      <c r="AJ5" s="19">
        <v>0</v>
      </c>
      <c r="AK5" s="19">
        <v>0</v>
      </c>
      <c r="AL5" s="19">
        <v>0</v>
      </c>
      <c r="AM5" s="19">
        <v>0</v>
      </c>
      <c r="AN5" s="18">
        <f t="shared" si="4"/>
        <v>0</v>
      </c>
      <c r="AO5" s="15">
        <f t="shared" si="2"/>
        <v>0</v>
      </c>
      <c r="AP5" s="8" t="s">
        <v>624</v>
      </c>
      <c r="AQ5" s="8">
        <v>0</v>
      </c>
      <c r="AR5" s="8">
        <v>0</v>
      </c>
      <c r="AS5" s="8">
        <v>8799697</v>
      </c>
      <c r="AT5" s="8">
        <v>0</v>
      </c>
      <c r="AU5" s="8">
        <v>0</v>
      </c>
      <c r="AV5" s="8">
        <v>8799697</v>
      </c>
      <c r="AW5" s="8">
        <v>0</v>
      </c>
      <c r="AX5" s="14">
        <f t="shared" si="5"/>
        <v>0</v>
      </c>
      <c r="AY5" s="8">
        <v>0</v>
      </c>
      <c r="AZ5" s="14">
        <f t="shared" si="3"/>
        <v>0</v>
      </c>
      <c r="BA5" s="8">
        <v>0</v>
      </c>
      <c r="BB5" s="8">
        <v>0</v>
      </c>
      <c r="BC5" s="8">
        <v>0</v>
      </c>
      <c r="BD5" s="14">
        <f t="shared" si="6"/>
        <v>0</v>
      </c>
      <c r="BE5" s="8">
        <v>0</v>
      </c>
      <c r="BF5" s="8">
        <v>0</v>
      </c>
      <c r="BG5" s="8">
        <v>0</v>
      </c>
      <c r="BH5" s="8" t="s">
        <v>624</v>
      </c>
      <c r="BI5" s="1" t="s">
        <v>672</v>
      </c>
      <c r="BK5" s="28" t="s">
        <v>702</v>
      </c>
    </row>
    <row r="6" spans="1:63" ht="15" customHeight="1" x14ac:dyDescent="0.25">
      <c r="A6" s="11">
        <v>9204212</v>
      </c>
      <c r="B6" s="17" t="s">
        <v>139</v>
      </c>
      <c r="C6" s="11">
        <v>3012588</v>
      </c>
      <c r="D6" s="3" t="s">
        <v>531</v>
      </c>
      <c r="E6" s="2">
        <v>15143281</v>
      </c>
      <c r="F6" s="4">
        <v>44918.432638888888</v>
      </c>
      <c r="G6" s="11">
        <v>901495943</v>
      </c>
      <c r="H6" s="3" t="s">
        <v>5</v>
      </c>
      <c r="I6" s="2" t="s">
        <v>6</v>
      </c>
      <c r="J6" s="2">
        <v>683697</v>
      </c>
      <c r="K6" s="4">
        <v>45546.708337615739</v>
      </c>
      <c r="L6" s="4">
        <v>45559</v>
      </c>
      <c r="M6" s="2" t="s">
        <v>8</v>
      </c>
      <c r="N6" s="5">
        <v>1864621</v>
      </c>
      <c r="O6" s="5">
        <v>0</v>
      </c>
      <c r="P6" s="5">
        <v>0</v>
      </c>
      <c r="Q6" s="5">
        <v>0</v>
      </c>
      <c r="R6" s="5">
        <v>1864621</v>
      </c>
      <c r="S6" s="16" t="s">
        <v>620</v>
      </c>
      <c r="T6" s="16" t="s">
        <v>663</v>
      </c>
      <c r="U6" s="20">
        <f t="shared" si="0"/>
        <v>1864621</v>
      </c>
      <c r="V6" s="15">
        <f t="shared" si="1"/>
        <v>0</v>
      </c>
      <c r="W6" s="19">
        <v>0</v>
      </c>
      <c r="X6" s="19">
        <v>0</v>
      </c>
      <c r="Y6" s="19">
        <v>0</v>
      </c>
      <c r="Z6" s="19">
        <v>0</v>
      </c>
      <c r="AA6" s="19">
        <v>0</v>
      </c>
      <c r="AB6" s="19">
        <v>0</v>
      </c>
      <c r="AC6" s="19">
        <v>0</v>
      </c>
      <c r="AD6" s="19">
        <v>0</v>
      </c>
      <c r="AE6" s="19">
        <v>0</v>
      </c>
      <c r="AF6" s="19">
        <v>0</v>
      </c>
      <c r="AG6" s="19">
        <v>0</v>
      </c>
      <c r="AH6" s="19">
        <v>0</v>
      </c>
      <c r="AI6" s="19">
        <v>0</v>
      </c>
      <c r="AJ6" s="19">
        <v>0</v>
      </c>
      <c r="AK6" s="19">
        <v>0</v>
      </c>
      <c r="AL6" s="19">
        <v>0</v>
      </c>
      <c r="AM6" s="19">
        <v>0</v>
      </c>
      <c r="AN6" s="18">
        <f t="shared" si="4"/>
        <v>0</v>
      </c>
      <c r="AO6" s="15">
        <f t="shared" si="2"/>
        <v>0</v>
      </c>
      <c r="AP6" s="8" t="s">
        <v>631</v>
      </c>
      <c r="AQ6" s="8">
        <v>0</v>
      </c>
      <c r="AR6" s="8">
        <v>0</v>
      </c>
      <c r="AS6" s="8">
        <v>1864621</v>
      </c>
      <c r="AT6" s="8">
        <v>0</v>
      </c>
      <c r="AU6" s="8">
        <v>0</v>
      </c>
      <c r="AV6" s="8">
        <v>0</v>
      </c>
      <c r="AW6" s="8">
        <v>0</v>
      </c>
      <c r="AX6" s="14">
        <f t="shared" si="5"/>
        <v>0</v>
      </c>
      <c r="AY6" s="8">
        <v>0</v>
      </c>
      <c r="AZ6" s="14">
        <f t="shared" si="3"/>
        <v>1864621</v>
      </c>
      <c r="BA6" s="8">
        <v>0</v>
      </c>
      <c r="BB6" s="8">
        <v>0</v>
      </c>
      <c r="BC6" s="8">
        <v>0</v>
      </c>
      <c r="BD6" s="14">
        <f t="shared" si="6"/>
        <v>0</v>
      </c>
      <c r="BE6" s="8">
        <v>0</v>
      </c>
      <c r="BF6" s="8">
        <v>0</v>
      </c>
      <c r="BG6" s="8">
        <v>0</v>
      </c>
      <c r="BH6" s="8" t="s">
        <v>625</v>
      </c>
      <c r="BK6" s="28" t="s">
        <v>691</v>
      </c>
    </row>
    <row r="7" spans="1:63" ht="15" customHeight="1" x14ac:dyDescent="0.25">
      <c r="A7" s="11">
        <v>8828912</v>
      </c>
      <c r="B7" s="17" t="s">
        <v>225</v>
      </c>
      <c r="C7" s="11">
        <v>3012588</v>
      </c>
      <c r="D7" s="3" t="s">
        <v>531</v>
      </c>
      <c r="E7" s="2">
        <v>13368570</v>
      </c>
      <c r="F7" s="4">
        <v>44918.432972569441</v>
      </c>
      <c r="G7" s="11">
        <v>901682277</v>
      </c>
      <c r="H7" s="3" t="s">
        <v>5</v>
      </c>
      <c r="I7" s="2" t="s">
        <v>6</v>
      </c>
      <c r="J7" s="2">
        <v>680961</v>
      </c>
      <c r="K7" s="4">
        <v>45231.671612465274</v>
      </c>
      <c r="L7" s="4">
        <v>45244</v>
      </c>
      <c r="M7" s="2" t="s">
        <v>13</v>
      </c>
      <c r="N7" s="5">
        <v>1864621</v>
      </c>
      <c r="O7" s="5">
        <v>0</v>
      </c>
      <c r="P7" s="5">
        <v>1864621</v>
      </c>
      <c r="Q7" s="5">
        <v>0</v>
      </c>
      <c r="R7" s="5">
        <v>0</v>
      </c>
      <c r="S7" s="16" t="s">
        <v>661</v>
      </c>
      <c r="T7" s="16" t="s">
        <v>663</v>
      </c>
      <c r="U7" s="20">
        <f t="shared" si="0"/>
        <v>0</v>
      </c>
      <c r="V7" s="15">
        <f t="shared" si="1"/>
        <v>0</v>
      </c>
      <c r="W7" s="19">
        <v>0</v>
      </c>
      <c r="X7" s="19">
        <v>0</v>
      </c>
      <c r="Y7" s="19">
        <v>0</v>
      </c>
      <c r="Z7" s="19">
        <v>0</v>
      </c>
      <c r="AA7" s="19">
        <v>0</v>
      </c>
      <c r="AB7" s="19">
        <v>0</v>
      </c>
      <c r="AC7" s="19">
        <v>0</v>
      </c>
      <c r="AD7" s="19">
        <v>0</v>
      </c>
      <c r="AE7" s="19">
        <v>0</v>
      </c>
      <c r="AF7" s="19">
        <v>0</v>
      </c>
      <c r="AG7" s="19">
        <v>0</v>
      </c>
      <c r="AH7" s="19">
        <v>0</v>
      </c>
      <c r="AI7" s="19">
        <v>0</v>
      </c>
      <c r="AJ7" s="19">
        <v>0</v>
      </c>
      <c r="AK7" s="19">
        <v>0</v>
      </c>
      <c r="AL7" s="19">
        <v>0</v>
      </c>
      <c r="AM7" s="19">
        <v>0</v>
      </c>
      <c r="AN7" s="18">
        <f t="shared" si="4"/>
        <v>0</v>
      </c>
      <c r="AO7" s="15">
        <f t="shared" si="2"/>
        <v>0</v>
      </c>
      <c r="AP7" s="8" t="s">
        <v>631</v>
      </c>
      <c r="AQ7" s="8">
        <v>0</v>
      </c>
      <c r="AR7" s="8">
        <v>0</v>
      </c>
      <c r="AS7" s="8">
        <v>1864621</v>
      </c>
      <c r="AT7" s="8">
        <v>0</v>
      </c>
      <c r="AU7" s="8">
        <v>0</v>
      </c>
      <c r="AV7" s="8">
        <v>1864621</v>
      </c>
      <c r="AW7" s="8">
        <v>0</v>
      </c>
      <c r="AX7" s="14">
        <f t="shared" si="5"/>
        <v>0</v>
      </c>
      <c r="AY7" s="8">
        <v>0</v>
      </c>
      <c r="AZ7" s="14">
        <f t="shared" si="3"/>
        <v>0</v>
      </c>
      <c r="BA7" s="8">
        <v>0</v>
      </c>
      <c r="BB7" s="8">
        <v>0</v>
      </c>
      <c r="BC7" s="8">
        <v>0</v>
      </c>
      <c r="BD7" s="14">
        <f t="shared" si="6"/>
        <v>0</v>
      </c>
      <c r="BE7" s="8">
        <v>0</v>
      </c>
      <c r="BF7" s="8">
        <v>0</v>
      </c>
      <c r="BG7" s="8">
        <v>0</v>
      </c>
      <c r="BH7" s="8" t="s">
        <v>624</v>
      </c>
      <c r="BK7" s="28" t="s">
        <v>712</v>
      </c>
    </row>
    <row r="8" spans="1:63" ht="15" customHeight="1" x14ac:dyDescent="0.25">
      <c r="A8" s="11">
        <v>8812763</v>
      </c>
      <c r="B8" s="17" t="s">
        <v>186</v>
      </c>
      <c r="C8" s="11">
        <v>3206121</v>
      </c>
      <c r="D8" s="3" t="s">
        <v>570</v>
      </c>
      <c r="E8" s="2">
        <v>13291363</v>
      </c>
      <c r="F8" s="4">
        <v>45216.695153275461</v>
      </c>
      <c r="G8" s="11">
        <v>901682277</v>
      </c>
      <c r="H8" s="3" t="s">
        <v>5</v>
      </c>
      <c r="I8" s="2" t="s">
        <v>6</v>
      </c>
      <c r="J8" s="2">
        <v>680739</v>
      </c>
      <c r="K8" s="4">
        <v>45220.400446030093</v>
      </c>
      <c r="L8" s="4">
        <v>45245</v>
      </c>
      <c r="M8" s="2" t="s">
        <v>13</v>
      </c>
      <c r="N8" s="5">
        <v>10530089</v>
      </c>
      <c r="O8" s="5">
        <v>0</v>
      </c>
      <c r="P8" s="5">
        <v>12915</v>
      </c>
      <c r="Q8" s="5">
        <v>10493189</v>
      </c>
      <c r="R8" s="5">
        <v>23985</v>
      </c>
      <c r="S8" s="16" t="s">
        <v>619</v>
      </c>
      <c r="T8" s="16" t="s">
        <v>664</v>
      </c>
      <c r="U8" s="20">
        <f t="shared" si="0"/>
        <v>-180785</v>
      </c>
      <c r="V8" s="15">
        <f t="shared" si="1"/>
        <v>-204770</v>
      </c>
      <c r="W8" s="19">
        <v>0</v>
      </c>
      <c r="X8" s="19">
        <v>0</v>
      </c>
      <c r="Y8" s="19">
        <v>0</v>
      </c>
      <c r="Z8" s="19">
        <v>0</v>
      </c>
      <c r="AA8" s="19">
        <v>0</v>
      </c>
      <c r="AB8" s="19">
        <v>0</v>
      </c>
      <c r="AC8" s="19">
        <v>0</v>
      </c>
      <c r="AD8" s="19">
        <v>0</v>
      </c>
      <c r="AE8" s="19">
        <v>0</v>
      </c>
      <c r="AF8" s="19">
        <v>0</v>
      </c>
      <c r="AG8" s="19">
        <v>0</v>
      </c>
      <c r="AH8" s="19">
        <v>0</v>
      </c>
      <c r="AI8" s="19">
        <v>10414789</v>
      </c>
      <c r="AJ8" s="19">
        <v>0</v>
      </c>
      <c r="AK8" s="19">
        <v>78400</v>
      </c>
      <c r="AL8" s="19">
        <v>0</v>
      </c>
      <c r="AM8" s="19">
        <v>0</v>
      </c>
      <c r="AN8" s="18">
        <f t="shared" si="4"/>
        <v>10493189</v>
      </c>
      <c r="AO8" s="15">
        <f t="shared" si="2"/>
        <v>0</v>
      </c>
      <c r="AP8" s="8" t="s">
        <v>626</v>
      </c>
      <c r="AQ8" s="8">
        <v>0</v>
      </c>
      <c r="AR8" s="8">
        <v>0</v>
      </c>
      <c r="AS8" s="8">
        <v>10530089</v>
      </c>
      <c r="AT8" s="8">
        <v>0</v>
      </c>
      <c r="AU8" s="8">
        <v>0</v>
      </c>
      <c r="AV8" s="8">
        <v>0</v>
      </c>
      <c r="AW8" s="8">
        <v>115300</v>
      </c>
      <c r="AX8" s="14">
        <f t="shared" si="5"/>
        <v>0</v>
      </c>
      <c r="AY8" s="8">
        <v>0</v>
      </c>
      <c r="AZ8" s="14">
        <f t="shared" si="3"/>
        <v>10312404</v>
      </c>
      <c r="BA8" s="8">
        <v>78400</v>
      </c>
      <c r="BB8" s="8">
        <v>0</v>
      </c>
      <c r="BC8" s="8">
        <v>36900</v>
      </c>
      <c r="BD8" s="14">
        <f t="shared" si="6"/>
        <v>0</v>
      </c>
      <c r="BE8" s="8">
        <v>23985</v>
      </c>
      <c r="BF8" s="8">
        <v>12915</v>
      </c>
      <c r="BG8" s="8">
        <v>0</v>
      </c>
      <c r="BH8" s="8" t="s">
        <v>628</v>
      </c>
      <c r="BI8" s="1" t="s">
        <v>674</v>
      </c>
      <c r="BJ8" s="1" t="s">
        <v>673</v>
      </c>
      <c r="BK8" s="28" t="s">
        <v>702</v>
      </c>
    </row>
    <row r="9" spans="1:63" ht="15" customHeight="1" x14ac:dyDescent="0.25">
      <c r="A9" s="11">
        <v>8968935</v>
      </c>
      <c r="B9" s="17" t="s">
        <v>275</v>
      </c>
      <c r="C9" s="11">
        <v>3223253</v>
      </c>
      <c r="D9" s="3" t="s">
        <v>611</v>
      </c>
      <c r="E9" s="2">
        <v>13990179</v>
      </c>
      <c r="F9" s="4">
        <v>45341.504161840276</v>
      </c>
      <c r="G9" s="11">
        <v>901682277</v>
      </c>
      <c r="H9" s="3" t="s">
        <v>5</v>
      </c>
      <c r="I9" s="2" t="s">
        <v>6</v>
      </c>
      <c r="J9" s="2">
        <v>682066</v>
      </c>
      <c r="K9" s="4">
        <v>45352.722133564814</v>
      </c>
      <c r="L9" s="4">
        <v>45391</v>
      </c>
      <c r="M9" s="2" t="s">
        <v>13</v>
      </c>
      <c r="N9" s="5">
        <v>43323193</v>
      </c>
      <c r="O9" s="5">
        <v>0</v>
      </c>
      <c r="P9" s="5">
        <v>0</v>
      </c>
      <c r="Q9" s="5">
        <v>0</v>
      </c>
      <c r="R9" s="5">
        <v>43323193</v>
      </c>
      <c r="S9" s="16" t="s">
        <v>619</v>
      </c>
      <c r="T9" s="16" t="s">
        <v>664</v>
      </c>
      <c r="U9" s="20">
        <f t="shared" si="0"/>
        <v>40400153</v>
      </c>
      <c r="V9" s="15">
        <f t="shared" si="1"/>
        <v>-2923040</v>
      </c>
      <c r="W9" s="19">
        <v>0</v>
      </c>
      <c r="X9" s="19">
        <v>0</v>
      </c>
      <c r="Y9" s="19">
        <v>0</v>
      </c>
      <c r="Z9" s="19">
        <v>0</v>
      </c>
      <c r="AA9" s="19">
        <v>0</v>
      </c>
      <c r="AB9" s="19">
        <v>0</v>
      </c>
      <c r="AC9" s="19">
        <v>0</v>
      </c>
      <c r="AD9" s="19">
        <v>0</v>
      </c>
      <c r="AE9" s="19">
        <v>0</v>
      </c>
      <c r="AF9" s="19">
        <v>0</v>
      </c>
      <c r="AG9" s="19">
        <v>0</v>
      </c>
      <c r="AH9" s="19">
        <v>0</v>
      </c>
      <c r="AI9" s="19">
        <v>0</v>
      </c>
      <c r="AJ9" s="19">
        <v>0</v>
      </c>
      <c r="AK9" s="19">
        <v>0</v>
      </c>
      <c r="AL9" s="19">
        <v>0</v>
      </c>
      <c r="AM9" s="19">
        <v>0</v>
      </c>
      <c r="AN9" s="18">
        <f t="shared" si="4"/>
        <v>0</v>
      </c>
      <c r="AO9" s="15">
        <f t="shared" si="2"/>
        <v>0</v>
      </c>
      <c r="AP9" s="8" t="s">
        <v>626</v>
      </c>
      <c r="AQ9" s="8">
        <v>0</v>
      </c>
      <c r="AR9" s="8">
        <v>0</v>
      </c>
      <c r="AS9" s="8">
        <v>43323193</v>
      </c>
      <c r="AT9" s="8">
        <v>0</v>
      </c>
      <c r="AU9" s="8">
        <v>0</v>
      </c>
      <c r="AV9" s="8">
        <v>0</v>
      </c>
      <c r="AW9" s="8">
        <v>2923040</v>
      </c>
      <c r="AX9" s="14">
        <f t="shared" si="5"/>
        <v>0</v>
      </c>
      <c r="AY9" s="8">
        <v>0</v>
      </c>
      <c r="AZ9" s="14">
        <f t="shared" si="3"/>
        <v>40400153</v>
      </c>
      <c r="BA9" s="8">
        <v>0</v>
      </c>
      <c r="BB9" s="8">
        <v>0</v>
      </c>
      <c r="BC9" s="8">
        <v>2923040</v>
      </c>
      <c r="BD9" s="14">
        <f t="shared" si="6"/>
        <v>2923040</v>
      </c>
      <c r="BE9" s="8">
        <v>0</v>
      </c>
      <c r="BF9" s="8">
        <v>0</v>
      </c>
      <c r="BG9" s="8">
        <v>0</v>
      </c>
      <c r="BH9" s="8" t="s">
        <v>627</v>
      </c>
      <c r="BI9" s="1" t="s">
        <v>675</v>
      </c>
      <c r="BK9" s="28" t="s">
        <v>702</v>
      </c>
    </row>
    <row r="10" spans="1:63" ht="15" customHeight="1" x14ac:dyDescent="0.25">
      <c r="A10" s="11">
        <v>9203427</v>
      </c>
      <c r="B10" s="17" t="s">
        <v>133</v>
      </c>
      <c r="C10" s="11">
        <v>3474083</v>
      </c>
      <c r="D10" s="3" t="s">
        <v>523</v>
      </c>
      <c r="E10" s="2">
        <v>15140142</v>
      </c>
      <c r="F10" s="4">
        <v>44905.638888888891</v>
      </c>
      <c r="G10" s="11">
        <v>901495943</v>
      </c>
      <c r="H10" s="3" t="s">
        <v>5</v>
      </c>
      <c r="I10" s="2" t="s">
        <v>6</v>
      </c>
      <c r="J10" s="2">
        <v>683697</v>
      </c>
      <c r="K10" s="4">
        <v>45546.414394409723</v>
      </c>
      <c r="L10" s="4">
        <v>45559</v>
      </c>
      <c r="M10" s="2" t="s">
        <v>13</v>
      </c>
      <c r="N10" s="5">
        <v>1995212</v>
      </c>
      <c r="O10" s="5">
        <v>0</v>
      </c>
      <c r="P10" s="5">
        <v>0</v>
      </c>
      <c r="Q10" s="5">
        <v>0</v>
      </c>
      <c r="R10" s="5">
        <v>1995212</v>
      </c>
      <c r="S10" s="16" t="s">
        <v>620</v>
      </c>
      <c r="T10" s="16" t="s">
        <v>663</v>
      </c>
      <c r="U10" s="20">
        <f t="shared" si="0"/>
        <v>1746212</v>
      </c>
      <c r="V10" s="15">
        <f t="shared" si="1"/>
        <v>-249000</v>
      </c>
      <c r="W10" s="19">
        <v>0</v>
      </c>
      <c r="X10" s="19">
        <v>0</v>
      </c>
      <c r="Y10" s="19">
        <v>0</v>
      </c>
      <c r="Z10" s="19">
        <v>0</v>
      </c>
      <c r="AA10" s="19">
        <v>0</v>
      </c>
      <c r="AB10" s="19">
        <v>0</v>
      </c>
      <c r="AC10" s="19">
        <v>0</v>
      </c>
      <c r="AD10" s="19">
        <v>0</v>
      </c>
      <c r="AE10" s="19">
        <v>0</v>
      </c>
      <c r="AF10" s="19">
        <v>0</v>
      </c>
      <c r="AG10" s="19">
        <v>0</v>
      </c>
      <c r="AH10" s="19">
        <v>0</v>
      </c>
      <c r="AI10" s="19">
        <v>0</v>
      </c>
      <c r="AJ10" s="19">
        <v>0</v>
      </c>
      <c r="AK10" s="19">
        <v>0</v>
      </c>
      <c r="AL10" s="19">
        <v>0</v>
      </c>
      <c r="AM10" s="19">
        <v>0</v>
      </c>
      <c r="AN10" s="18">
        <f t="shared" si="4"/>
        <v>0</v>
      </c>
      <c r="AO10" s="15">
        <f t="shared" si="2"/>
        <v>0</v>
      </c>
      <c r="AP10" s="8" t="s">
        <v>631</v>
      </c>
      <c r="AQ10" s="8">
        <v>0</v>
      </c>
      <c r="AR10" s="8">
        <v>0</v>
      </c>
      <c r="AS10" s="8">
        <v>1995212</v>
      </c>
      <c r="AT10" s="8">
        <v>0</v>
      </c>
      <c r="AU10" s="8">
        <v>0</v>
      </c>
      <c r="AV10" s="8">
        <v>0</v>
      </c>
      <c r="AW10" s="8">
        <v>137600</v>
      </c>
      <c r="AX10" s="14">
        <f t="shared" si="5"/>
        <v>0</v>
      </c>
      <c r="AY10" s="8">
        <v>0</v>
      </c>
      <c r="AZ10" s="14">
        <f t="shared" si="3"/>
        <v>1746212</v>
      </c>
      <c r="BA10" s="8">
        <v>111400</v>
      </c>
      <c r="BB10" s="8">
        <v>0</v>
      </c>
      <c r="BC10" s="8">
        <v>26200</v>
      </c>
      <c r="BD10" s="14">
        <f t="shared" si="6"/>
        <v>26200</v>
      </c>
      <c r="BE10" s="8">
        <v>0</v>
      </c>
      <c r="BF10" s="8">
        <v>0</v>
      </c>
      <c r="BG10" s="8">
        <v>0</v>
      </c>
      <c r="BH10" s="8" t="s">
        <v>638</v>
      </c>
      <c r="BI10" s="1" t="s">
        <v>676</v>
      </c>
      <c r="BK10" s="28" t="s">
        <v>702</v>
      </c>
    </row>
    <row r="11" spans="1:63" ht="15" customHeight="1" x14ac:dyDescent="0.25">
      <c r="A11" s="11">
        <v>8827409</v>
      </c>
      <c r="B11" s="17" t="s">
        <v>200</v>
      </c>
      <c r="C11" s="11">
        <v>3474083</v>
      </c>
      <c r="D11" s="3" t="s">
        <v>523</v>
      </c>
      <c r="E11" s="2">
        <v>13370842</v>
      </c>
      <c r="F11" s="4">
        <v>44905.6391</v>
      </c>
      <c r="G11" s="11">
        <v>901682277</v>
      </c>
      <c r="H11" s="3" t="s">
        <v>5</v>
      </c>
      <c r="I11" s="2" t="s">
        <v>6</v>
      </c>
      <c r="J11" s="2">
        <v>680739</v>
      </c>
      <c r="K11" s="4">
        <v>45230.81420674768</v>
      </c>
      <c r="L11" s="4">
        <v>45245</v>
      </c>
      <c r="M11" s="2" t="s">
        <v>13</v>
      </c>
      <c r="N11" s="5">
        <v>1995212</v>
      </c>
      <c r="O11" s="5">
        <v>0</v>
      </c>
      <c r="P11" s="5">
        <v>1995212</v>
      </c>
      <c r="Q11" s="5">
        <v>0</v>
      </c>
      <c r="R11" s="5">
        <v>0</v>
      </c>
      <c r="S11" s="16" t="s">
        <v>661</v>
      </c>
      <c r="T11" s="16" t="s">
        <v>663</v>
      </c>
      <c r="U11" s="20">
        <f t="shared" si="0"/>
        <v>0</v>
      </c>
      <c r="V11" s="15">
        <f t="shared" si="1"/>
        <v>0</v>
      </c>
      <c r="W11" s="19">
        <v>0</v>
      </c>
      <c r="X11" s="19">
        <v>0</v>
      </c>
      <c r="Y11" s="19">
        <v>0</v>
      </c>
      <c r="Z11" s="19">
        <v>0</v>
      </c>
      <c r="AA11" s="19">
        <v>0</v>
      </c>
      <c r="AB11" s="19">
        <v>0</v>
      </c>
      <c r="AC11" s="19">
        <v>0</v>
      </c>
      <c r="AD11" s="19">
        <v>0</v>
      </c>
      <c r="AE11" s="19">
        <v>0</v>
      </c>
      <c r="AF11" s="19">
        <v>0</v>
      </c>
      <c r="AG11" s="19">
        <v>0</v>
      </c>
      <c r="AH11" s="19">
        <v>0</v>
      </c>
      <c r="AI11" s="19">
        <v>0</v>
      </c>
      <c r="AJ11" s="19">
        <v>0</v>
      </c>
      <c r="AK11" s="19">
        <v>0</v>
      </c>
      <c r="AL11" s="19">
        <v>0</v>
      </c>
      <c r="AM11" s="19">
        <v>0</v>
      </c>
      <c r="AN11" s="18">
        <f t="shared" si="4"/>
        <v>0</v>
      </c>
      <c r="AO11" s="15">
        <f t="shared" si="2"/>
        <v>0</v>
      </c>
      <c r="AP11" s="8" t="s">
        <v>631</v>
      </c>
      <c r="AQ11" s="8">
        <v>0</v>
      </c>
      <c r="AR11" s="8">
        <v>0</v>
      </c>
      <c r="AS11" s="8">
        <v>1995212</v>
      </c>
      <c r="AT11" s="8">
        <v>0</v>
      </c>
      <c r="AU11" s="8">
        <v>0</v>
      </c>
      <c r="AV11" s="8">
        <v>1995212</v>
      </c>
      <c r="AW11" s="8">
        <v>0</v>
      </c>
      <c r="AX11" s="14">
        <f t="shared" si="5"/>
        <v>0</v>
      </c>
      <c r="AY11" s="8">
        <v>0</v>
      </c>
      <c r="AZ11" s="14">
        <f t="shared" si="3"/>
        <v>0</v>
      </c>
      <c r="BA11" s="8">
        <v>0</v>
      </c>
      <c r="BB11" s="8">
        <v>0</v>
      </c>
      <c r="BC11" s="8">
        <v>0</v>
      </c>
      <c r="BD11" s="14">
        <f t="shared" si="6"/>
        <v>0</v>
      </c>
      <c r="BE11" s="8">
        <v>0</v>
      </c>
      <c r="BF11" s="8">
        <v>0</v>
      </c>
      <c r="BG11" s="8">
        <v>0</v>
      </c>
      <c r="BH11" s="8" t="s">
        <v>624</v>
      </c>
      <c r="BK11" s="28" t="s">
        <v>712</v>
      </c>
    </row>
    <row r="12" spans="1:63" ht="15" customHeight="1" x14ac:dyDescent="0.25">
      <c r="A12" s="11">
        <v>8122730</v>
      </c>
      <c r="B12" s="17" t="s">
        <v>345</v>
      </c>
      <c r="C12" s="11">
        <v>4158135</v>
      </c>
      <c r="D12" s="3" t="s">
        <v>435</v>
      </c>
      <c r="E12" s="2">
        <v>9125551</v>
      </c>
      <c r="F12" s="4">
        <v>44422.63080702546</v>
      </c>
      <c r="G12" s="11">
        <v>830053105</v>
      </c>
      <c r="H12" s="3" t="s">
        <v>341</v>
      </c>
      <c r="I12" s="2" t="s">
        <v>6</v>
      </c>
      <c r="J12" s="2">
        <v>672334</v>
      </c>
      <c r="K12" s="4">
        <v>44426.479115428236</v>
      </c>
      <c r="L12" s="4">
        <v>44456</v>
      </c>
      <c r="M12" s="2" t="s">
        <v>13</v>
      </c>
      <c r="N12" s="5">
        <v>375215</v>
      </c>
      <c r="O12" s="5">
        <v>0</v>
      </c>
      <c r="P12" s="5">
        <v>375215</v>
      </c>
      <c r="Q12" s="5">
        <v>0</v>
      </c>
      <c r="R12" s="5">
        <v>0</v>
      </c>
      <c r="S12" s="16" t="s">
        <v>620</v>
      </c>
      <c r="T12" s="16" t="s">
        <v>663</v>
      </c>
      <c r="U12" s="20">
        <f t="shared" si="0"/>
        <v>0</v>
      </c>
      <c r="V12" s="15">
        <f t="shared" si="1"/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8">
        <f t="shared" si="4"/>
        <v>0</v>
      </c>
      <c r="AO12" s="15">
        <f t="shared" si="2"/>
        <v>0</v>
      </c>
      <c r="AP12" s="8" t="s">
        <v>631</v>
      </c>
      <c r="AQ12" s="8">
        <v>0</v>
      </c>
      <c r="AR12" s="8">
        <v>0</v>
      </c>
      <c r="AS12" s="8">
        <v>375215</v>
      </c>
      <c r="AT12" s="8">
        <v>0</v>
      </c>
      <c r="AU12" s="8">
        <v>0</v>
      </c>
      <c r="AV12" s="8">
        <v>375215</v>
      </c>
      <c r="AW12" s="8">
        <v>0</v>
      </c>
      <c r="AX12" s="14">
        <f t="shared" si="5"/>
        <v>0</v>
      </c>
      <c r="AY12" s="8">
        <v>0</v>
      </c>
      <c r="AZ12" s="14">
        <f t="shared" si="3"/>
        <v>0</v>
      </c>
      <c r="BA12" s="8">
        <v>0</v>
      </c>
      <c r="BB12" s="8">
        <v>0</v>
      </c>
      <c r="BC12" s="8">
        <v>0</v>
      </c>
      <c r="BD12" s="14">
        <f t="shared" si="6"/>
        <v>0</v>
      </c>
      <c r="BE12" s="8">
        <v>0</v>
      </c>
      <c r="BF12" s="8">
        <v>0</v>
      </c>
      <c r="BG12" s="8">
        <v>0</v>
      </c>
      <c r="BH12" s="8" t="s">
        <v>624</v>
      </c>
      <c r="BK12" s="28" t="s">
        <v>705</v>
      </c>
    </row>
    <row r="13" spans="1:63" ht="15" customHeight="1" x14ac:dyDescent="0.25">
      <c r="A13" s="11">
        <v>9190285</v>
      </c>
      <c r="B13" s="17" t="s">
        <v>118</v>
      </c>
      <c r="C13" s="11">
        <v>4158135</v>
      </c>
      <c r="D13" s="3" t="s">
        <v>435</v>
      </c>
      <c r="E13" s="2">
        <v>15081664</v>
      </c>
      <c r="F13" s="4">
        <v>44422.019444444442</v>
      </c>
      <c r="G13" s="11">
        <v>901495943</v>
      </c>
      <c r="H13" s="3" t="s">
        <v>5</v>
      </c>
      <c r="I13" s="2" t="s">
        <v>6</v>
      </c>
      <c r="J13" s="2">
        <v>683762</v>
      </c>
      <c r="K13" s="4">
        <v>45534.36976415509</v>
      </c>
      <c r="L13" s="4">
        <v>45559.847916666666</v>
      </c>
      <c r="M13" s="2" t="s">
        <v>8</v>
      </c>
      <c r="N13" s="5">
        <v>375215</v>
      </c>
      <c r="O13" s="5">
        <v>0</v>
      </c>
      <c r="P13" s="5">
        <v>0</v>
      </c>
      <c r="Q13" s="5">
        <v>0</v>
      </c>
      <c r="R13" s="5">
        <v>375215</v>
      </c>
      <c r="S13" s="16" t="s">
        <v>620</v>
      </c>
      <c r="T13" s="16" t="s">
        <v>663</v>
      </c>
      <c r="U13" s="20">
        <f t="shared" si="0"/>
        <v>375215</v>
      </c>
      <c r="V13" s="15">
        <f t="shared" si="1"/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8">
        <f t="shared" si="4"/>
        <v>0</v>
      </c>
      <c r="AO13" s="15">
        <f t="shared" si="2"/>
        <v>0</v>
      </c>
      <c r="AP13" s="8" t="s">
        <v>631</v>
      </c>
      <c r="AQ13" s="8">
        <v>0</v>
      </c>
      <c r="AR13" s="8">
        <v>0</v>
      </c>
      <c r="AS13" s="8">
        <v>375215</v>
      </c>
      <c r="AT13" s="8">
        <v>0</v>
      </c>
      <c r="AU13" s="8">
        <v>0</v>
      </c>
      <c r="AV13" s="8">
        <v>0</v>
      </c>
      <c r="AW13" s="8">
        <v>0</v>
      </c>
      <c r="AX13" s="14">
        <f t="shared" si="5"/>
        <v>0</v>
      </c>
      <c r="AY13" s="8">
        <v>0</v>
      </c>
      <c r="AZ13" s="14">
        <f t="shared" si="3"/>
        <v>375215</v>
      </c>
      <c r="BA13" s="8">
        <v>0</v>
      </c>
      <c r="BB13" s="8">
        <v>0</v>
      </c>
      <c r="BC13" s="8">
        <v>0</v>
      </c>
      <c r="BD13" s="14">
        <f t="shared" si="6"/>
        <v>0</v>
      </c>
      <c r="BE13" s="8">
        <v>0</v>
      </c>
      <c r="BF13" s="8">
        <v>0</v>
      </c>
      <c r="BG13" s="8">
        <v>0</v>
      </c>
      <c r="BH13" s="8" t="s">
        <v>625</v>
      </c>
      <c r="BK13" s="28" t="s">
        <v>691</v>
      </c>
    </row>
    <row r="14" spans="1:63" ht="15" customHeight="1" x14ac:dyDescent="0.25">
      <c r="A14" s="11">
        <v>9075854</v>
      </c>
      <c r="B14" s="17" t="s">
        <v>298</v>
      </c>
      <c r="C14" s="11">
        <v>4158135</v>
      </c>
      <c r="D14" s="3" t="s">
        <v>435</v>
      </c>
      <c r="E14" s="2">
        <v>14585379</v>
      </c>
      <c r="F14" s="4">
        <v>44422.019573379628</v>
      </c>
      <c r="G14" s="11">
        <v>901682277</v>
      </c>
      <c r="H14" s="3" t="s">
        <v>5</v>
      </c>
      <c r="I14" s="2" t="s">
        <v>6</v>
      </c>
      <c r="J14" s="2">
        <v>682732</v>
      </c>
      <c r="K14" s="4">
        <v>45442.306814236108</v>
      </c>
      <c r="L14" s="4">
        <v>45463</v>
      </c>
      <c r="M14" s="2" t="s">
        <v>36</v>
      </c>
      <c r="N14" s="5">
        <v>375215</v>
      </c>
      <c r="O14" s="5">
        <v>0</v>
      </c>
      <c r="P14" s="5">
        <v>375215</v>
      </c>
      <c r="Q14" s="5">
        <v>0</v>
      </c>
      <c r="R14" s="5">
        <v>0</v>
      </c>
      <c r="S14" s="16" t="s">
        <v>620</v>
      </c>
      <c r="T14" s="16" t="s">
        <v>663</v>
      </c>
      <c r="U14" s="20">
        <f t="shared" si="0"/>
        <v>0</v>
      </c>
      <c r="V14" s="15">
        <f t="shared" si="1"/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8">
        <f t="shared" si="4"/>
        <v>0</v>
      </c>
      <c r="AO14" s="15">
        <f t="shared" si="2"/>
        <v>0</v>
      </c>
      <c r="AP14" s="8" t="s">
        <v>631</v>
      </c>
      <c r="AQ14" s="8">
        <v>0</v>
      </c>
      <c r="AR14" s="8">
        <v>0</v>
      </c>
      <c r="AS14" s="8">
        <v>375215</v>
      </c>
      <c r="AT14" s="8">
        <v>0</v>
      </c>
      <c r="AU14" s="8">
        <v>0</v>
      </c>
      <c r="AV14" s="8">
        <v>375215</v>
      </c>
      <c r="AW14" s="8">
        <v>0</v>
      </c>
      <c r="AX14" s="14">
        <f t="shared" si="5"/>
        <v>0</v>
      </c>
      <c r="AY14" s="8">
        <v>0</v>
      </c>
      <c r="AZ14" s="14">
        <f t="shared" si="3"/>
        <v>0</v>
      </c>
      <c r="BA14" s="8">
        <v>0</v>
      </c>
      <c r="BB14" s="8">
        <v>0</v>
      </c>
      <c r="BC14" s="8">
        <v>0</v>
      </c>
      <c r="BD14" s="14">
        <f t="shared" si="6"/>
        <v>0</v>
      </c>
      <c r="BE14" s="8">
        <v>0</v>
      </c>
      <c r="BF14" s="8">
        <v>0</v>
      </c>
      <c r="BG14" s="8">
        <v>0</v>
      </c>
      <c r="BH14" s="8" t="s">
        <v>624</v>
      </c>
      <c r="BK14" s="28" t="s">
        <v>712</v>
      </c>
    </row>
    <row r="15" spans="1:63" ht="15" customHeight="1" x14ac:dyDescent="0.25">
      <c r="A15" s="11">
        <v>9204254</v>
      </c>
      <c r="B15" s="17" t="s">
        <v>140</v>
      </c>
      <c r="C15" s="11">
        <v>4932218</v>
      </c>
      <c r="D15" s="3" t="s">
        <v>422</v>
      </c>
      <c r="E15" s="2">
        <v>15143433</v>
      </c>
      <c r="F15" s="4">
        <v>44922.629861111112</v>
      </c>
      <c r="G15" s="11">
        <v>901495943</v>
      </c>
      <c r="H15" s="3" t="s">
        <v>5</v>
      </c>
      <c r="I15" s="2" t="s">
        <v>6</v>
      </c>
      <c r="J15" s="2">
        <v>683697</v>
      </c>
      <c r="K15" s="4">
        <v>45546.747575729161</v>
      </c>
      <c r="L15" s="4">
        <v>45559</v>
      </c>
      <c r="M15" s="2" t="s">
        <v>13</v>
      </c>
      <c r="N15" s="5">
        <v>2772912</v>
      </c>
      <c r="O15" s="5">
        <v>0</v>
      </c>
      <c r="P15" s="5">
        <v>0</v>
      </c>
      <c r="Q15" s="5">
        <v>0</v>
      </c>
      <c r="R15" s="5">
        <v>2772912</v>
      </c>
      <c r="S15" s="16" t="s">
        <v>620</v>
      </c>
      <c r="T15" s="16" t="s">
        <v>663</v>
      </c>
      <c r="U15" s="20">
        <f t="shared" si="0"/>
        <v>2493012</v>
      </c>
      <c r="V15" s="15">
        <f t="shared" si="1"/>
        <v>-279900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8">
        <f t="shared" si="4"/>
        <v>0</v>
      </c>
      <c r="AO15" s="15">
        <f t="shared" si="2"/>
        <v>0</v>
      </c>
      <c r="AP15" s="8" t="s">
        <v>631</v>
      </c>
      <c r="AQ15" s="8">
        <v>0</v>
      </c>
      <c r="AR15" s="8">
        <v>0</v>
      </c>
      <c r="AS15" s="8">
        <v>2772912</v>
      </c>
      <c r="AT15" s="8">
        <v>0</v>
      </c>
      <c r="AU15" s="8">
        <v>0</v>
      </c>
      <c r="AV15" s="8">
        <v>0</v>
      </c>
      <c r="AW15" s="8">
        <v>279900</v>
      </c>
      <c r="AX15" s="14">
        <f t="shared" si="5"/>
        <v>0</v>
      </c>
      <c r="AY15" s="8">
        <v>0</v>
      </c>
      <c r="AZ15" s="14">
        <f t="shared" si="3"/>
        <v>2493012</v>
      </c>
      <c r="BA15" s="8">
        <v>0</v>
      </c>
      <c r="BB15" s="8">
        <v>0</v>
      </c>
      <c r="BC15" s="8">
        <v>279900</v>
      </c>
      <c r="BD15" s="14">
        <f t="shared" si="6"/>
        <v>279900</v>
      </c>
      <c r="BE15" s="8">
        <v>0</v>
      </c>
      <c r="BF15" s="8">
        <v>0</v>
      </c>
      <c r="BG15" s="8">
        <v>0</v>
      </c>
      <c r="BH15" s="8" t="s">
        <v>632</v>
      </c>
      <c r="BI15" s="1" t="s">
        <v>676</v>
      </c>
      <c r="BK15" s="28" t="s">
        <v>702</v>
      </c>
    </row>
    <row r="16" spans="1:63" ht="15" customHeight="1" x14ac:dyDescent="0.25">
      <c r="A16" s="11">
        <v>8828923</v>
      </c>
      <c r="B16" s="17" t="s">
        <v>227</v>
      </c>
      <c r="C16" s="11">
        <v>4932218</v>
      </c>
      <c r="D16" s="3" t="s">
        <v>422</v>
      </c>
      <c r="E16" s="2">
        <v>13370752</v>
      </c>
      <c r="F16" s="4">
        <v>44922.630515162033</v>
      </c>
      <c r="G16" s="11">
        <v>901682277</v>
      </c>
      <c r="H16" s="3" t="s">
        <v>5</v>
      </c>
      <c r="I16" s="2" t="s">
        <v>6</v>
      </c>
      <c r="J16" s="2">
        <v>680961</v>
      </c>
      <c r="K16" s="4">
        <v>45231.676038773148</v>
      </c>
      <c r="L16" s="4">
        <v>45244</v>
      </c>
      <c r="M16" s="2" t="s">
        <v>13</v>
      </c>
      <c r="N16" s="5">
        <v>2772912</v>
      </c>
      <c r="O16" s="5">
        <v>0</v>
      </c>
      <c r="P16" s="5">
        <v>2772912</v>
      </c>
      <c r="Q16" s="5">
        <v>0</v>
      </c>
      <c r="R16" s="5">
        <v>0</v>
      </c>
      <c r="S16" s="16" t="s">
        <v>661</v>
      </c>
      <c r="T16" s="16" t="s">
        <v>663</v>
      </c>
      <c r="U16" s="20">
        <f t="shared" si="0"/>
        <v>0</v>
      </c>
      <c r="V16" s="15">
        <f t="shared" si="1"/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8">
        <f t="shared" si="4"/>
        <v>0</v>
      </c>
      <c r="AO16" s="15">
        <f t="shared" si="2"/>
        <v>0</v>
      </c>
      <c r="AP16" s="8" t="s">
        <v>631</v>
      </c>
      <c r="AQ16" s="8">
        <v>0</v>
      </c>
      <c r="AR16" s="8">
        <v>0</v>
      </c>
      <c r="AS16" s="8">
        <v>2772912</v>
      </c>
      <c r="AT16" s="8">
        <v>0</v>
      </c>
      <c r="AU16" s="8">
        <v>0</v>
      </c>
      <c r="AV16" s="8">
        <v>2772912</v>
      </c>
      <c r="AW16" s="8">
        <v>0</v>
      </c>
      <c r="AX16" s="14">
        <f t="shared" si="5"/>
        <v>0</v>
      </c>
      <c r="AY16" s="8">
        <v>0</v>
      </c>
      <c r="AZ16" s="14">
        <f t="shared" si="3"/>
        <v>0</v>
      </c>
      <c r="BA16" s="8">
        <v>0</v>
      </c>
      <c r="BB16" s="8">
        <v>0</v>
      </c>
      <c r="BC16" s="8">
        <v>0</v>
      </c>
      <c r="BD16" s="14">
        <f t="shared" si="6"/>
        <v>0</v>
      </c>
      <c r="BE16" s="8">
        <v>0</v>
      </c>
      <c r="BF16" s="8">
        <v>0</v>
      </c>
      <c r="BG16" s="8">
        <v>0</v>
      </c>
      <c r="BH16" s="8" t="s">
        <v>624</v>
      </c>
      <c r="BK16" s="28" t="s">
        <v>712</v>
      </c>
    </row>
    <row r="17" spans="1:63" ht="15" customHeight="1" x14ac:dyDescent="0.25">
      <c r="A17" s="11">
        <v>8306435</v>
      </c>
      <c r="B17" s="17" t="s">
        <v>48</v>
      </c>
      <c r="C17" s="11">
        <v>7334752</v>
      </c>
      <c r="D17" s="3" t="s">
        <v>500</v>
      </c>
      <c r="E17" s="2">
        <v>10811240</v>
      </c>
      <c r="F17" s="4">
        <v>44736.599965162037</v>
      </c>
      <c r="G17" s="11">
        <v>901495943</v>
      </c>
      <c r="H17" s="3" t="s">
        <v>5</v>
      </c>
      <c r="I17" s="2" t="s">
        <v>6</v>
      </c>
      <c r="J17" s="2">
        <v>676042</v>
      </c>
      <c r="K17" s="4">
        <v>44756.624501354163</v>
      </c>
      <c r="L17" s="4">
        <v>44848</v>
      </c>
      <c r="M17" s="2" t="s">
        <v>13</v>
      </c>
      <c r="N17" s="5">
        <v>47200</v>
      </c>
      <c r="O17" s="5">
        <v>0</v>
      </c>
      <c r="P17" s="5">
        <v>47200</v>
      </c>
      <c r="Q17" s="5">
        <v>0</v>
      </c>
      <c r="R17" s="5">
        <v>0</v>
      </c>
      <c r="S17" s="16" t="s">
        <v>620</v>
      </c>
      <c r="T17" s="16" t="s">
        <v>663</v>
      </c>
      <c r="U17" s="20">
        <f t="shared" si="0"/>
        <v>0</v>
      </c>
      <c r="V17" s="15">
        <f t="shared" si="1"/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8">
        <f t="shared" si="4"/>
        <v>0</v>
      </c>
      <c r="AO17" s="15">
        <f t="shared" si="2"/>
        <v>0</v>
      </c>
      <c r="AP17" s="8" t="s">
        <v>629</v>
      </c>
      <c r="AQ17" s="8">
        <v>0</v>
      </c>
      <c r="AR17" s="8">
        <v>0</v>
      </c>
      <c r="AS17" s="8">
        <v>47200</v>
      </c>
      <c r="AT17" s="8">
        <v>0</v>
      </c>
      <c r="AU17" s="8">
        <v>0</v>
      </c>
      <c r="AV17" s="8">
        <v>0</v>
      </c>
      <c r="AW17" s="8">
        <v>47200</v>
      </c>
      <c r="AX17" s="14">
        <f t="shared" si="5"/>
        <v>0</v>
      </c>
      <c r="AY17" s="8">
        <v>0</v>
      </c>
      <c r="AZ17" s="14">
        <f t="shared" si="3"/>
        <v>0</v>
      </c>
      <c r="BA17" s="8">
        <v>0</v>
      </c>
      <c r="BB17" s="8">
        <v>0</v>
      </c>
      <c r="BC17" s="8">
        <v>47200</v>
      </c>
      <c r="BD17" s="14">
        <f t="shared" si="6"/>
        <v>0</v>
      </c>
      <c r="BE17" s="8">
        <v>0</v>
      </c>
      <c r="BF17" s="8">
        <v>47200</v>
      </c>
      <c r="BG17" s="8">
        <v>0</v>
      </c>
      <c r="BH17" s="8" t="s">
        <v>627</v>
      </c>
      <c r="BK17" s="28" t="s">
        <v>709</v>
      </c>
    </row>
    <row r="18" spans="1:63" ht="15" customHeight="1" x14ac:dyDescent="0.25">
      <c r="A18" s="11">
        <v>8240692</v>
      </c>
      <c r="B18" s="17" t="s">
        <v>383</v>
      </c>
      <c r="C18" s="11">
        <v>7697364</v>
      </c>
      <c r="D18" s="3" t="s">
        <v>467</v>
      </c>
      <c r="E18" s="2">
        <v>10379090</v>
      </c>
      <c r="F18" s="4">
        <v>44674.401399884257</v>
      </c>
      <c r="G18" s="11">
        <v>830053105</v>
      </c>
      <c r="H18" s="3" t="s">
        <v>341</v>
      </c>
      <c r="I18" s="2" t="s">
        <v>6</v>
      </c>
      <c r="J18" s="2">
        <v>674595</v>
      </c>
      <c r="K18" s="4">
        <v>44682.43523614583</v>
      </c>
      <c r="L18" s="4">
        <v>44722</v>
      </c>
      <c r="M18" s="2" t="s">
        <v>13</v>
      </c>
      <c r="N18" s="5">
        <v>18855738</v>
      </c>
      <c r="O18" s="5">
        <v>0</v>
      </c>
      <c r="P18" s="5">
        <v>18855738</v>
      </c>
      <c r="Q18" s="5">
        <v>0</v>
      </c>
      <c r="R18" s="5">
        <v>0</v>
      </c>
      <c r="S18" s="16" t="s">
        <v>620</v>
      </c>
      <c r="T18" s="16" t="s">
        <v>663</v>
      </c>
      <c r="U18" s="20">
        <f t="shared" si="0"/>
        <v>8095700</v>
      </c>
      <c r="V18" s="15">
        <f t="shared" si="1"/>
        <v>8095700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8">
        <f t="shared" si="4"/>
        <v>0</v>
      </c>
      <c r="AO18" s="15">
        <f t="shared" si="2"/>
        <v>0</v>
      </c>
      <c r="AP18" s="8" t="s">
        <v>626</v>
      </c>
      <c r="AQ18" s="8">
        <v>0</v>
      </c>
      <c r="AR18" s="8">
        <v>0</v>
      </c>
      <c r="AS18" s="8">
        <v>18855738</v>
      </c>
      <c r="AT18" s="8">
        <v>0</v>
      </c>
      <c r="AU18" s="8">
        <v>0</v>
      </c>
      <c r="AV18" s="8">
        <v>0</v>
      </c>
      <c r="AW18" s="8">
        <v>10760038</v>
      </c>
      <c r="AX18" s="14">
        <f t="shared" si="5"/>
        <v>0</v>
      </c>
      <c r="AY18" s="8">
        <v>0</v>
      </c>
      <c r="AZ18" s="14">
        <f t="shared" si="3"/>
        <v>8095700</v>
      </c>
      <c r="BA18" s="8">
        <v>0</v>
      </c>
      <c r="BB18" s="8">
        <v>0</v>
      </c>
      <c r="BC18" s="8">
        <v>10760038</v>
      </c>
      <c r="BD18" s="14">
        <f t="shared" si="6"/>
        <v>0</v>
      </c>
      <c r="BE18" s="8">
        <v>0</v>
      </c>
      <c r="BF18" s="8">
        <v>0</v>
      </c>
      <c r="BG18" s="8">
        <v>10760038</v>
      </c>
      <c r="BH18" s="8" t="s">
        <v>627</v>
      </c>
      <c r="BK18" s="28" t="s">
        <v>705</v>
      </c>
    </row>
    <row r="19" spans="1:63" ht="15" customHeight="1" x14ac:dyDescent="0.25">
      <c r="A19" s="11">
        <v>9187691</v>
      </c>
      <c r="B19" s="17" t="s">
        <v>100</v>
      </c>
      <c r="C19" s="11">
        <v>7697364</v>
      </c>
      <c r="D19" s="3" t="s">
        <v>467</v>
      </c>
      <c r="E19" s="2">
        <v>15070793</v>
      </c>
      <c r="F19" s="4">
        <v>44674.401388888888</v>
      </c>
      <c r="G19" s="11">
        <v>901495943</v>
      </c>
      <c r="H19" s="3" t="s">
        <v>5</v>
      </c>
      <c r="I19" s="2" t="s">
        <v>6</v>
      </c>
      <c r="J19" s="2">
        <v>683591</v>
      </c>
      <c r="K19" s="4">
        <v>45532.698427581017</v>
      </c>
      <c r="L19" s="4">
        <v>45559</v>
      </c>
      <c r="M19" s="2" t="s">
        <v>13</v>
      </c>
      <c r="N19" s="5">
        <v>20023938</v>
      </c>
      <c r="O19" s="5">
        <v>0</v>
      </c>
      <c r="P19" s="5">
        <v>0</v>
      </c>
      <c r="Q19" s="5">
        <v>0</v>
      </c>
      <c r="R19" s="5">
        <v>20023938</v>
      </c>
      <c r="S19" s="16" t="s">
        <v>620</v>
      </c>
      <c r="T19" s="16" t="s">
        <v>663</v>
      </c>
      <c r="U19" s="20">
        <f t="shared" si="0"/>
        <v>0</v>
      </c>
      <c r="V19" s="15">
        <f t="shared" si="1"/>
        <v>-20023938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8">
        <f t="shared" si="4"/>
        <v>0</v>
      </c>
      <c r="AO19" s="15">
        <f t="shared" si="2"/>
        <v>0</v>
      </c>
      <c r="AP19" s="8" t="s">
        <v>631</v>
      </c>
      <c r="AQ19" s="8">
        <v>0</v>
      </c>
      <c r="AR19" s="8">
        <v>0</v>
      </c>
      <c r="AS19" s="8">
        <v>20023938</v>
      </c>
      <c r="AT19" s="8">
        <v>0</v>
      </c>
      <c r="AU19" s="8">
        <v>0</v>
      </c>
      <c r="AV19" s="8">
        <v>0</v>
      </c>
      <c r="AW19" s="8">
        <v>20023938</v>
      </c>
      <c r="AX19" s="14">
        <f t="shared" si="5"/>
        <v>20023938</v>
      </c>
      <c r="AY19" s="8">
        <v>0</v>
      </c>
      <c r="AZ19" s="14">
        <f t="shared" si="3"/>
        <v>0</v>
      </c>
      <c r="BA19" s="8">
        <v>0</v>
      </c>
      <c r="BB19" s="8">
        <v>0</v>
      </c>
      <c r="BC19" s="8">
        <v>0</v>
      </c>
      <c r="BD19" s="14">
        <f t="shared" si="6"/>
        <v>0</v>
      </c>
      <c r="BE19" s="8">
        <v>0</v>
      </c>
      <c r="BF19" s="8">
        <v>0</v>
      </c>
      <c r="BG19" s="8">
        <v>0</v>
      </c>
      <c r="BH19" s="8" t="s">
        <v>629</v>
      </c>
      <c r="BI19" s="1" t="s">
        <v>677</v>
      </c>
      <c r="BK19" s="28" t="s">
        <v>702</v>
      </c>
    </row>
    <row r="20" spans="1:63" ht="15" customHeight="1" x14ac:dyDescent="0.25">
      <c r="A20" s="11">
        <v>9076833</v>
      </c>
      <c r="B20" s="17" t="s">
        <v>317</v>
      </c>
      <c r="C20" s="11">
        <v>7697364</v>
      </c>
      <c r="D20" s="3" t="s">
        <v>467</v>
      </c>
      <c r="E20" s="2">
        <v>14583101</v>
      </c>
      <c r="F20" s="4">
        <v>44674.401592627313</v>
      </c>
      <c r="G20" s="11">
        <v>901682277</v>
      </c>
      <c r="H20" s="3" t="s">
        <v>5</v>
      </c>
      <c r="I20" s="2" t="s">
        <v>6</v>
      </c>
      <c r="J20" s="2">
        <v>682732</v>
      </c>
      <c r="K20" s="4">
        <v>45442.50225917824</v>
      </c>
      <c r="L20" s="4">
        <v>45463</v>
      </c>
      <c r="M20" s="2" t="s">
        <v>36</v>
      </c>
      <c r="N20" s="5">
        <v>20023938</v>
      </c>
      <c r="O20" s="5">
        <v>0</v>
      </c>
      <c r="P20" s="5">
        <v>20023938</v>
      </c>
      <c r="Q20" s="5">
        <v>0</v>
      </c>
      <c r="R20" s="5">
        <v>0</v>
      </c>
      <c r="S20" s="16" t="s">
        <v>620</v>
      </c>
      <c r="T20" s="16" t="s">
        <v>663</v>
      </c>
      <c r="U20" s="20">
        <f t="shared" si="0"/>
        <v>0</v>
      </c>
      <c r="V20" s="15">
        <f t="shared" si="1"/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8">
        <f t="shared" si="4"/>
        <v>0</v>
      </c>
      <c r="AO20" s="15">
        <f t="shared" si="2"/>
        <v>0</v>
      </c>
      <c r="AP20" s="8" t="s">
        <v>631</v>
      </c>
      <c r="AQ20" s="8">
        <v>0</v>
      </c>
      <c r="AR20" s="8">
        <v>0</v>
      </c>
      <c r="AS20" s="8">
        <v>20023938</v>
      </c>
      <c r="AT20" s="8">
        <v>0</v>
      </c>
      <c r="AU20" s="8">
        <v>0</v>
      </c>
      <c r="AV20" s="8">
        <v>20023938</v>
      </c>
      <c r="AW20" s="8">
        <v>0</v>
      </c>
      <c r="AX20" s="14">
        <f t="shared" si="5"/>
        <v>0</v>
      </c>
      <c r="AY20" s="8">
        <v>0</v>
      </c>
      <c r="AZ20" s="14">
        <f t="shared" si="3"/>
        <v>0</v>
      </c>
      <c r="BA20" s="8">
        <v>0</v>
      </c>
      <c r="BB20" s="8">
        <v>0</v>
      </c>
      <c r="BC20" s="8">
        <v>0</v>
      </c>
      <c r="BD20" s="14">
        <f t="shared" si="6"/>
        <v>0</v>
      </c>
      <c r="BE20" s="8">
        <v>0</v>
      </c>
      <c r="BF20" s="8">
        <v>0</v>
      </c>
      <c r="BG20" s="8">
        <v>0</v>
      </c>
      <c r="BH20" s="8" t="s">
        <v>624</v>
      </c>
      <c r="BK20" s="28" t="s">
        <v>712</v>
      </c>
    </row>
    <row r="21" spans="1:63" ht="15" customHeight="1" x14ac:dyDescent="0.25">
      <c r="A21" s="11">
        <v>8318475</v>
      </c>
      <c r="B21" s="17" t="s">
        <v>54</v>
      </c>
      <c r="C21" s="11">
        <v>10012314</v>
      </c>
      <c r="D21" s="3" t="s">
        <v>506</v>
      </c>
      <c r="E21" s="2">
        <v>10867967</v>
      </c>
      <c r="F21" s="4">
        <v>44769.349434641204</v>
      </c>
      <c r="G21" s="11">
        <v>901495943</v>
      </c>
      <c r="H21" s="3" t="s">
        <v>5</v>
      </c>
      <c r="I21" s="2" t="s">
        <v>6</v>
      </c>
      <c r="J21" s="2">
        <v>675484</v>
      </c>
      <c r="K21" s="4">
        <v>44769.634716168977</v>
      </c>
      <c r="L21" s="4">
        <v>44812</v>
      </c>
      <c r="M21" s="2" t="s">
        <v>8</v>
      </c>
      <c r="N21" s="5">
        <v>47200</v>
      </c>
      <c r="O21" s="5">
        <v>0</v>
      </c>
      <c r="P21" s="5">
        <v>0</v>
      </c>
      <c r="Q21" s="5">
        <v>47200</v>
      </c>
      <c r="R21" s="5">
        <v>0</v>
      </c>
      <c r="S21" s="16" t="s">
        <v>620</v>
      </c>
      <c r="T21" s="16" t="s">
        <v>663</v>
      </c>
      <c r="U21" s="20">
        <f t="shared" si="0"/>
        <v>0</v>
      </c>
      <c r="V21" s="15">
        <f t="shared" si="1"/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47200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8">
        <f t="shared" si="4"/>
        <v>47200</v>
      </c>
      <c r="AO21" s="15">
        <f t="shared" si="2"/>
        <v>0</v>
      </c>
      <c r="AP21" s="8" t="s">
        <v>625</v>
      </c>
      <c r="AQ21" s="8">
        <v>0</v>
      </c>
      <c r="AR21" s="8">
        <v>0</v>
      </c>
      <c r="AS21" s="8">
        <v>47200</v>
      </c>
      <c r="AT21" s="8">
        <v>0</v>
      </c>
      <c r="AU21" s="8">
        <v>0</v>
      </c>
      <c r="AV21" s="8">
        <v>0</v>
      </c>
      <c r="AW21" s="8">
        <v>0</v>
      </c>
      <c r="AX21" s="14">
        <f t="shared" si="5"/>
        <v>0</v>
      </c>
      <c r="AY21" s="8">
        <v>0</v>
      </c>
      <c r="AZ21" s="14">
        <f t="shared" si="3"/>
        <v>47200</v>
      </c>
      <c r="BA21" s="8">
        <v>0</v>
      </c>
      <c r="BB21" s="8">
        <v>0</v>
      </c>
      <c r="BC21" s="8">
        <v>0</v>
      </c>
      <c r="BD21" s="14">
        <f t="shared" si="6"/>
        <v>0</v>
      </c>
      <c r="BE21" s="8">
        <v>0</v>
      </c>
      <c r="BF21" s="8">
        <v>0</v>
      </c>
      <c r="BG21" s="8">
        <v>0</v>
      </c>
      <c r="BH21" s="8" t="s">
        <v>634</v>
      </c>
      <c r="BK21" s="28" t="s">
        <v>691</v>
      </c>
    </row>
    <row r="22" spans="1:63" ht="15" customHeight="1" x14ac:dyDescent="0.25">
      <c r="A22" s="11">
        <v>9206463</v>
      </c>
      <c r="B22" s="17" t="s">
        <v>148</v>
      </c>
      <c r="C22" s="11">
        <v>10074971</v>
      </c>
      <c r="D22" s="3" t="s">
        <v>421</v>
      </c>
      <c r="E22" s="2">
        <v>15118000</v>
      </c>
      <c r="F22" s="4">
        <v>44959.454861111109</v>
      </c>
      <c r="G22" s="11">
        <v>901495943</v>
      </c>
      <c r="H22" s="3" t="s">
        <v>5</v>
      </c>
      <c r="I22" s="2" t="s">
        <v>6</v>
      </c>
      <c r="J22" s="2">
        <v>683736</v>
      </c>
      <c r="K22" s="4">
        <v>45548.526030173613</v>
      </c>
      <c r="L22" s="4">
        <v>45559</v>
      </c>
      <c r="M22" s="2" t="s">
        <v>8</v>
      </c>
      <c r="N22" s="5">
        <v>6054048</v>
      </c>
      <c r="O22" s="5">
        <v>0</v>
      </c>
      <c r="P22" s="5">
        <v>0</v>
      </c>
      <c r="Q22" s="5">
        <v>0</v>
      </c>
      <c r="R22" s="5">
        <v>6054048</v>
      </c>
      <c r="S22" s="16" t="s">
        <v>620</v>
      </c>
      <c r="T22" s="16" t="s">
        <v>663</v>
      </c>
      <c r="U22" s="20">
        <f t="shared" si="0"/>
        <v>6054048</v>
      </c>
      <c r="V22" s="15">
        <f t="shared" si="1"/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8">
        <f t="shared" si="4"/>
        <v>0</v>
      </c>
      <c r="AO22" s="15">
        <f t="shared" si="2"/>
        <v>0</v>
      </c>
      <c r="AP22" s="8" t="s">
        <v>631</v>
      </c>
      <c r="AQ22" s="8">
        <v>0</v>
      </c>
      <c r="AR22" s="8">
        <v>0</v>
      </c>
      <c r="AS22" s="8">
        <v>6054048</v>
      </c>
      <c r="AT22" s="8">
        <v>0</v>
      </c>
      <c r="AU22" s="8">
        <v>0</v>
      </c>
      <c r="AV22" s="8">
        <v>0</v>
      </c>
      <c r="AW22" s="8">
        <v>0</v>
      </c>
      <c r="AX22" s="14">
        <f t="shared" si="5"/>
        <v>0</v>
      </c>
      <c r="AY22" s="8">
        <v>0</v>
      </c>
      <c r="AZ22" s="14">
        <f t="shared" si="3"/>
        <v>6054048</v>
      </c>
      <c r="BA22" s="8">
        <v>0</v>
      </c>
      <c r="BB22" s="8">
        <v>0</v>
      </c>
      <c r="BC22" s="8">
        <v>0</v>
      </c>
      <c r="BD22" s="14">
        <f t="shared" si="6"/>
        <v>0</v>
      </c>
      <c r="BE22" s="8">
        <v>0</v>
      </c>
      <c r="BF22" s="8">
        <v>0</v>
      </c>
      <c r="BG22" s="8">
        <v>0</v>
      </c>
      <c r="BH22" s="8" t="s">
        <v>625</v>
      </c>
      <c r="BK22" s="28" t="s">
        <v>691</v>
      </c>
    </row>
    <row r="23" spans="1:63" ht="15" customHeight="1" x14ac:dyDescent="0.25">
      <c r="A23" s="11">
        <v>8827382</v>
      </c>
      <c r="B23" s="17" t="s">
        <v>194</v>
      </c>
      <c r="C23" s="11">
        <v>10074971</v>
      </c>
      <c r="D23" s="3" t="s">
        <v>421</v>
      </c>
      <c r="E23" s="2">
        <v>13284980</v>
      </c>
      <c r="F23" s="4">
        <v>44959.455244097218</v>
      </c>
      <c r="G23" s="11">
        <v>901682277</v>
      </c>
      <c r="H23" s="3" t="s">
        <v>5</v>
      </c>
      <c r="I23" s="2" t="s">
        <v>6</v>
      </c>
      <c r="J23" s="2">
        <v>680739</v>
      </c>
      <c r="K23" s="4">
        <v>45230.802557986106</v>
      </c>
      <c r="L23" s="4">
        <v>45245</v>
      </c>
      <c r="M23" s="2" t="s">
        <v>13</v>
      </c>
      <c r="N23" s="5">
        <v>6054048</v>
      </c>
      <c r="O23" s="5">
        <v>0</v>
      </c>
      <c r="P23" s="5">
        <v>6054048</v>
      </c>
      <c r="Q23" s="5">
        <v>0</v>
      </c>
      <c r="R23" s="5">
        <v>0</v>
      </c>
      <c r="S23" s="16" t="s">
        <v>661</v>
      </c>
      <c r="T23" s="16" t="s">
        <v>663</v>
      </c>
      <c r="U23" s="20">
        <f t="shared" si="0"/>
        <v>0</v>
      </c>
      <c r="V23" s="15">
        <f t="shared" si="1"/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8">
        <f t="shared" si="4"/>
        <v>0</v>
      </c>
      <c r="AO23" s="15">
        <f t="shared" si="2"/>
        <v>0</v>
      </c>
      <c r="AP23" s="8" t="s">
        <v>631</v>
      </c>
      <c r="AQ23" s="8">
        <v>0</v>
      </c>
      <c r="AR23" s="8">
        <v>0</v>
      </c>
      <c r="AS23" s="8">
        <v>6054048</v>
      </c>
      <c r="AT23" s="8">
        <v>0</v>
      </c>
      <c r="AU23" s="8">
        <v>0</v>
      </c>
      <c r="AV23" s="8">
        <v>6054048</v>
      </c>
      <c r="AW23" s="8">
        <v>0</v>
      </c>
      <c r="AX23" s="14">
        <f t="shared" si="5"/>
        <v>0</v>
      </c>
      <c r="AY23" s="8">
        <v>0</v>
      </c>
      <c r="AZ23" s="14">
        <f t="shared" si="3"/>
        <v>0</v>
      </c>
      <c r="BA23" s="8">
        <v>0</v>
      </c>
      <c r="BB23" s="8">
        <v>0</v>
      </c>
      <c r="BC23" s="8">
        <v>0</v>
      </c>
      <c r="BD23" s="14">
        <f t="shared" si="6"/>
        <v>0</v>
      </c>
      <c r="BE23" s="8">
        <v>0</v>
      </c>
      <c r="BF23" s="8">
        <v>0</v>
      </c>
      <c r="BG23" s="8">
        <v>0</v>
      </c>
      <c r="BH23" s="8" t="s">
        <v>624</v>
      </c>
      <c r="BK23" s="28" t="s">
        <v>712</v>
      </c>
    </row>
    <row r="24" spans="1:63" ht="15" customHeight="1" x14ac:dyDescent="0.25">
      <c r="A24" s="11">
        <v>8830589</v>
      </c>
      <c r="B24" s="17" t="s">
        <v>246</v>
      </c>
      <c r="C24" s="11">
        <v>10159436</v>
      </c>
      <c r="D24" s="3" t="s">
        <v>555</v>
      </c>
      <c r="E24" s="2">
        <v>12996644</v>
      </c>
      <c r="F24" s="4">
        <v>45167.038394479168</v>
      </c>
      <c r="G24" s="11">
        <v>901682277</v>
      </c>
      <c r="H24" s="3" t="s">
        <v>5</v>
      </c>
      <c r="I24" s="2" t="s">
        <v>6</v>
      </c>
      <c r="J24" s="2">
        <v>680961</v>
      </c>
      <c r="K24" s="4">
        <v>45232.733484571756</v>
      </c>
      <c r="L24" s="4">
        <v>45244</v>
      </c>
      <c r="M24" s="2" t="s">
        <v>8</v>
      </c>
      <c r="N24" s="5">
        <v>2276009</v>
      </c>
      <c r="O24" s="5">
        <v>0</v>
      </c>
      <c r="P24" s="5">
        <v>0</v>
      </c>
      <c r="Q24" s="5">
        <v>2276009</v>
      </c>
      <c r="R24" s="5">
        <v>0</v>
      </c>
      <c r="S24" s="16" t="s">
        <v>619</v>
      </c>
      <c r="T24" s="16" t="s">
        <v>664</v>
      </c>
      <c r="U24" s="20">
        <f t="shared" si="0"/>
        <v>0</v>
      </c>
      <c r="V24" s="15">
        <f t="shared" si="1"/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2276009</v>
      </c>
      <c r="AJ24" s="19">
        <v>0</v>
      </c>
      <c r="AK24" s="19">
        <v>0</v>
      </c>
      <c r="AL24" s="19">
        <v>0</v>
      </c>
      <c r="AM24" s="19">
        <v>0</v>
      </c>
      <c r="AN24" s="18">
        <f t="shared" si="4"/>
        <v>2276009</v>
      </c>
      <c r="AO24" s="15">
        <f t="shared" si="2"/>
        <v>0</v>
      </c>
      <c r="AP24" s="8" t="s">
        <v>625</v>
      </c>
      <c r="AQ24" s="8">
        <v>0</v>
      </c>
      <c r="AR24" s="8">
        <v>0</v>
      </c>
      <c r="AS24" s="8">
        <v>2276009</v>
      </c>
      <c r="AT24" s="8">
        <v>0</v>
      </c>
      <c r="AU24" s="8">
        <v>0</v>
      </c>
      <c r="AV24" s="8">
        <v>0</v>
      </c>
      <c r="AW24" s="8">
        <v>0</v>
      </c>
      <c r="AX24" s="14">
        <f t="shared" si="5"/>
        <v>0</v>
      </c>
      <c r="AY24" s="8">
        <v>0</v>
      </c>
      <c r="AZ24" s="14">
        <f t="shared" si="3"/>
        <v>2276009</v>
      </c>
      <c r="BA24" s="8">
        <v>0</v>
      </c>
      <c r="BB24" s="8">
        <v>0</v>
      </c>
      <c r="BC24" s="8">
        <v>0</v>
      </c>
      <c r="BD24" s="14">
        <f t="shared" si="6"/>
        <v>0</v>
      </c>
      <c r="BE24" s="8">
        <v>0</v>
      </c>
      <c r="BF24" s="8">
        <v>0</v>
      </c>
      <c r="BG24" s="8">
        <v>0</v>
      </c>
      <c r="BH24" s="8" t="s">
        <v>625</v>
      </c>
      <c r="BK24" s="28" t="s">
        <v>694</v>
      </c>
    </row>
    <row r="25" spans="1:63" ht="15" customHeight="1" x14ac:dyDescent="0.25">
      <c r="A25" s="11">
        <v>8799779</v>
      </c>
      <c r="B25" s="17" t="s">
        <v>178</v>
      </c>
      <c r="C25" s="11">
        <v>11686289</v>
      </c>
      <c r="D25" s="3" t="s">
        <v>554</v>
      </c>
      <c r="E25" s="2">
        <v>13045617</v>
      </c>
      <c r="F25" s="4">
        <v>45175.157050578702</v>
      </c>
      <c r="G25" s="11">
        <v>901682277</v>
      </c>
      <c r="H25" s="3" t="s">
        <v>5</v>
      </c>
      <c r="I25" s="2" t="s">
        <v>6</v>
      </c>
      <c r="J25" s="2">
        <v>680739</v>
      </c>
      <c r="K25" s="4">
        <v>45208.875614548611</v>
      </c>
      <c r="L25" s="4">
        <v>45245</v>
      </c>
      <c r="M25" s="2" t="s">
        <v>8</v>
      </c>
      <c r="N25" s="5">
        <v>1357567</v>
      </c>
      <c r="O25" s="5">
        <v>0</v>
      </c>
      <c r="P25" s="5">
        <v>0</v>
      </c>
      <c r="Q25" s="5">
        <v>1357567</v>
      </c>
      <c r="R25" s="5">
        <v>0</v>
      </c>
      <c r="S25" s="16" t="s">
        <v>619</v>
      </c>
      <c r="T25" s="16" t="s">
        <v>664</v>
      </c>
      <c r="U25" s="20">
        <f t="shared" si="0"/>
        <v>0</v>
      </c>
      <c r="V25" s="15">
        <f t="shared" si="1"/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1357567</v>
      </c>
      <c r="AJ25" s="19">
        <v>0</v>
      </c>
      <c r="AK25" s="19">
        <v>0</v>
      </c>
      <c r="AL25" s="19">
        <v>0</v>
      </c>
      <c r="AM25" s="19">
        <v>0</v>
      </c>
      <c r="AN25" s="18">
        <f t="shared" si="4"/>
        <v>1357567</v>
      </c>
      <c r="AO25" s="15">
        <f t="shared" si="2"/>
        <v>0</v>
      </c>
      <c r="AP25" s="8" t="s">
        <v>625</v>
      </c>
      <c r="AQ25" s="8">
        <v>0</v>
      </c>
      <c r="AR25" s="8">
        <v>0</v>
      </c>
      <c r="AS25" s="8">
        <v>1357567</v>
      </c>
      <c r="AT25" s="8">
        <v>0</v>
      </c>
      <c r="AU25" s="8">
        <v>0</v>
      </c>
      <c r="AV25" s="8">
        <v>0</v>
      </c>
      <c r="AW25" s="8">
        <v>0</v>
      </c>
      <c r="AX25" s="14">
        <f t="shared" si="5"/>
        <v>0</v>
      </c>
      <c r="AY25" s="8">
        <v>0</v>
      </c>
      <c r="AZ25" s="14">
        <f t="shared" si="3"/>
        <v>1357567</v>
      </c>
      <c r="BA25" s="8">
        <v>0</v>
      </c>
      <c r="BB25" s="8">
        <v>0</v>
      </c>
      <c r="BC25" s="8">
        <v>0</v>
      </c>
      <c r="BD25" s="14">
        <f t="shared" si="6"/>
        <v>0</v>
      </c>
      <c r="BE25" s="8">
        <v>0</v>
      </c>
      <c r="BF25" s="8">
        <v>0</v>
      </c>
      <c r="BG25" s="8">
        <v>0</v>
      </c>
      <c r="BH25" s="8" t="s">
        <v>625</v>
      </c>
      <c r="BK25" s="28" t="s">
        <v>694</v>
      </c>
    </row>
    <row r="26" spans="1:63" ht="15" customHeight="1" x14ac:dyDescent="0.25">
      <c r="A26" s="11">
        <v>9206102</v>
      </c>
      <c r="B26" s="17" t="s">
        <v>147</v>
      </c>
      <c r="C26" s="11">
        <v>13951461</v>
      </c>
      <c r="D26" s="3" t="s">
        <v>537</v>
      </c>
      <c r="E26" s="2">
        <v>15123605</v>
      </c>
      <c r="F26" s="4">
        <v>44919.024305555555</v>
      </c>
      <c r="G26" s="11">
        <v>901495943</v>
      </c>
      <c r="H26" s="3" t="s">
        <v>5</v>
      </c>
      <c r="I26" s="2" t="s">
        <v>6</v>
      </c>
      <c r="J26" s="2">
        <v>683736</v>
      </c>
      <c r="K26" s="4">
        <v>45548.406952893514</v>
      </c>
      <c r="L26" s="4">
        <v>45559</v>
      </c>
      <c r="M26" s="2" t="s">
        <v>13</v>
      </c>
      <c r="N26" s="5">
        <v>14124409</v>
      </c>
      <c r="O26" s="5">
        <v>0</v>
      </c>
      <c r="P26" s="5">
        <v>0</v>
      </c>
      <c r="Q26" s="5">
        <v>0</v>
      </c>
      <c r="R26" s="5">
        <v>14124409</v>
      </c>
      <c r="S26" s="16" t="s">
        <v>620</v>
      </c>
      <c r="T26" s="16" t="s">
        <v>663</v>
      </c>
      <c r="U26" s="20">
        <f t="shared" si="0"/>
        <v>13663109</v>
      </c>
      <c r="V26" s="15">
        <f t="shared" si="1"/>
        <v>-461300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8">
        <f t="shared" si="4"/>
        <v>0</v>
      </c>
      <c r="AO26" s="15">
        <f t="shared" si="2"/>
        <v>0</v>
      </c>
      <c r="AP26" s="8" t="s">
        <v>631</v>
      </c>
      <c r="AQ26" s="8">
        <v>0</v>
      </c>
      <c r="AR26" s="8">
        <v>0</v>
      </c>
      <c r="AS26" s="8">
        <v>14124409</v>
      </c>
      <c r="AT26" s="8">
        <v>0</v>
      </c>
      <c r="AU26" s="8">
        <v>0</v>
      </c>
      <c r="AV26" s="8">
        <v>0</v>
      </c>
      <c r="AW26" s="8">
        <v>461300</v>
      </c>
      <c r="AX26" s="14">
        <f t="shared" si="5"/>
        <v>0</v>
      </c>
      <c r="AY26" s="8">
        <v>0</v>
      </c>
      <c r="AZ26" s="14">
        <f t="shared" si="3"/>
        <v>13663109</v>
      </c>
      <c r="BA26" s="8">
        <v>0</v>
      </c>
      <c r="BB26" s="8">
        <v>0</v>
      </c>
      <c r="BC26" s="8">
        <v>461300</v>
      </c>
      <c r="BD26" s="14">
        <f t="shared" si="6"/>
        <v>461300</v>
      </c>
      <c r="BE26" s="8">
        <v>0</v>
      </c>
      <c r="BF26" s="8">
        <v>0</v>
      </c>
      <c r="BG26" s="8">
        <v>0</v>
      </c>
      <c r="BH26" s="8" t="s">
        <v>632</v>
      </c>
      <c r="BI26" s="1" t="s">
        <v>677</v>
      </c>
      <c r="BK26" s="28" t="s">
        <v>702</v>
      </c>
    </row>
    <row r="27" spans="1:63" ht="15" customHeight="1" x14ac:dyDescent="0.25">
      <c r="A27" s="11">
        <v>8827376</v>
      </c>
      <c r="B27" s="17" t="s">
        <v>192</v>
      </c>
      <c r="C27" s="11">
        <v>13951461</v>
      </c>
      <c r="D27" s="3" t="s">
        <v>537</v>
      </c>
      <c r="E27" s="2">
        <v>13284893</v>
      </c>
      <c r="F27" s="4">
        <v>44919.024956400463</v>
      </c>
      <c r="G27" s="11">
        <v>901682277</v>
      </c>
      <c r="H27" s="3" t="s">
        <v>5</v>
      </c>
      <c r="I27" s="2" t="s">
        <v>6</v>
      </c>
      <c r="J27" s="2">
        <v>680739</v>
      </c>
      <c r="K27" s="4">
        <v>45230.800330868056</v>
      </c>
      <c r="L27" s="4">
        <v>45245</v>
      </c>
      <c r="M27" s="2" t="s">
        <v>13</v>
      </c>
      <c r="N27" s="5">
        <v>14124409</v>
      </c>
      <c r="O27" s="5">
        <v>0</v>
      </c>
      <c r="P27" s="5">
        <v>14124409</v>
      </c>
      <c r="Q27" s="5">
        <v>0</v>
      </c>
      <c r="R27" s="5">
        <v>0</v>
      </c>
      <c r="S27" s="16" t="s">
        <v>661</v>
      </c>
      <c r="T27" s="16" t="s">
        <v>663</v>
      </c>
      <c r="U27" s="20">
        <f t="shared" si="0"/>
        <v>0</v>
      </c>
      <c r="V27" s="15">
        <f t="shared" si="1"/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8">
        <f t="shared" si="4"/>
        <v>0</v>
      </c>
      <c r="AO27" s="15">
        <f t="shared" si="2"/>
        <v>0</v>
      </c>
      <c r="AP27" s="8" t="s">
        <v>631</v>
      </c>
      <c r="AQ27" s="8">
        <v>0</v>
      </c>
      <c r="AR27" s="8">
        <v>0</v>
      </c>
      <c r="AS27" s="8">
        <v>14124409</v>
      </c>
      <c r="AT27" s="8">
        <v>0</v>
      </c>
      <c r="AU27" s="8">
        <v>0</v>
      </c>
      <c r="AV27" s="8">
        <v>14124409</v>
      </c>
      <c r="AW27" s="8">
        <v>0</v>
      </c>
      <c r="AX27" s="14">
        <f t="shared" si="5"/>
        <v>0</v>
      </c>
      <c r="AY27" s="8">
        <v>0</v>
      </c>
      <c r="AZ27" s="14">
        <f t="shared" si="3"/>
        <v>0</v>
      </c>
      <c r="BA27" s="8">
        <v>0</v>
      </c>
      <c r="BB27" s="8">
        <v>0</v>
      </c>
      <c r="BC27" s="8">
        <v>0</v>
      </c>
      <c r="BD27" s="14">
        <f t="shared" si="6"/>
        <v>0</v>
      </c>
      <c r="BE27" s="8">
        <v>0</v>
      </c>
      <c r="BF27" s="8">
        <v>0</v>
      </c>
      <c r="BG27" s="8">
        <v>0</v>
      </c>
      <c r="BH27" s="8" t="s">
        <v>624</v>
      </c>
      <c r="BK27" s="28" t="s">
        <v>712</v>
      </c>
    </row>
    <row r="28" spans="1:63" ht="15" customHeight="1" x14ac:dyDescent="0.25">
      <c r="A28" s="11">
        <v>8854297</v>
      </c>
      <c r="B28" s="17" t="s">
        <v>254</v>
      </c>
      <c r="C28" s="11">
        <v>13957995</v>
      </c>
      <c r="D28" s="3" t="s">
        <v>600</v>
      </c>
      <c r="E28" s="2">
        <v>13410862</v>
      </c>
      <c r="F28" s="4">
        <v>45237.471701736111</v>
      </c>
      <c r="G28" s="11">
        <v>901682277</v>
      </c>
      <c r="H28" s="3" t="s">
        <v>5</v>
      </c>
      <c r="I28" s="2" t="s">
        <v>6</v>
      </c>
      <c r="J28" s="2">
        <v>681067</v>
      </c>
      <c r="K28" s="4">
        <v>45256.438434062497</v>
      </c>
      <c r="L28" s="4">
        <v>45267</v>
      </c>
      <c r="M28" s="2" t="s">
        <v>13</v>
      </c>
      <c r="N28" s="5">
        <v>19006733</v>
      </c>
      <c r="O28" s="5">
        <v>0</v>
      </c>
      <c r="P28" s="5">
        <v>102025</v>
      </c>
      <c r="Q28" s="5">
        <v>18715232</v>
      </c>
      <c r="R28" s="5">
        <v>189476</v>
      </c>
      <c r="S28" s="16" t="s">
        <v>619</v>
      </c>
      <c r="T28" s="16" t="s">
        <v>664</v>
      </c>
      <c r="U28" s="20">
        <f t="shared" si="0"/>
        <v>-189475.64999999851</v>
      </c>
      <c r="V28" s="15">
        <f t="shared" si="1"/>
        <v>-378951.64999999851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18715232</v>
      </c>
      <c r="AJ28" s="19">
        <v>0</v>
      </c>
      <c r="AK28" s="19">
        <v>0</v>
      </c>
      <c r="AL28" s="19">
        <v>0</v>
      </c>
      <c r="AM28" s="19">
        <v>0</v>
      </c>
      <c r="AN28" s="18">
        <f t="shared" si="4"/>
        <v>18715232</v>
      </c>
      <c r="AO28" s="15">
        <f t="shared" si="2"/>
        <v>0</v>
      </c>
      <c r="AP28" s="8" t="s">
        <v>626</v>
      </c>
      <c r="AQ28" s="8">
        <v>0</v>
      </c>
      <c r="AR28" s="8">
        <v>0</v>
      </c>
      <c r="AS28" s="8">
        <v>19006733</v>
      </c>
      <c r="AT28" s="8">
        <v>0</v>
      </c>
      <c r="AU28" s="8">
        <v>0</v>
      </c>
      <c r="AV28" s="8">
        <v>0</v>
      </c>
      <c r="AW28" s="8">
        <v>291501</v>
      </c>
      <c r="AX28" s="14">
        <f t="shared" si="5"/>
        <v>0</v>
      </c>
      <c r="AY28" s="8">
        <v>0</v>
      </c>
      <c r="AZ28" s="14">
        <f t="shared" si="3"/>
        <v>18525756.350000001</v>
      </c>
      <c r="BA28" s="8">
        <v>0</v>
      </c>
      <c r="BB28" s="8">
        <v>0</v>
      </c>
      <c r="BC28" s="8">
        <v>291501</v>
      </c>
      <c r="BD28" s="14">
        <f t="shared" si="6"/>
        <v>0</v>
      </c>
      <c r="BE28" s="8">
        <v>189475.65</v>
      </c>
      <c r="BF28" s="8">
        <v>102025.35</v>
      </c>
      <c r="BG28" s="8">
        <v>0</v>
      </c>
      <c r="BH28" s="8" t="s">
        <v>627</v>
      </c>
      <c r="BI28" s="1" t="s">
        <v>674</v>
      </c>
      <c r="BJ28" s="1" t="s">
        <v>678</v>
      </c>
      <c r="BK28" s="28" t="s">
        <v>699</v>
      </c>
    </row>
    <row r="29" spans="1:63" ht="15" customHeight="1" x14ac:dyDescent="0.25">
      <c r="A29" s="11">
        <v>8855884</v>
      </c>
      <c r="B29" s="17" t="s">
        <v>256</v>
      </c>
      <c r="C29" s="11">
        <v>13957995</v>
      </c>
      <c r="D29" s="3" t="s">
        <v>600</v>
      </c>
      <c r="E29" s="2">
        <v>13439058</v>
      </c>
      <c r="F29" s="4">
        <v>45242.067245370366</v>
      </c>
      <c r="G29" s="11">
        <v>901682277</v>
      </c>
      <c r="H29" s="3" t="s">
        <v>5</v>
      </c>
      <c r="I29" s="2" t="s">
        <v>6</v>
      </c>
      <c r="J29" s="2">
        <v>681067</v>
      </c>
      <c r="K29" s="4">
        <v>45257.678548414347</v>
      </c>
      <c r="L29" s="4">
        <v>45267</v>
      </c>
      <c r="M29" s="2" t="s">
        <v>13</v>
      </c>
      <c r="N29" s="5">
        <v>4625118</v>
      </c>
      <c r="O29" s="5">
        <v>0</v>
      </c>
      <c r="P29" s="5">
        <v>0</v>
      </c>
      <c r="Q29" s="5">
        <v>0</v>
      </c>
      <c r="R29" s="5">
        <v>4625118</v>
      </c>
      <c r="S29" s="16" t="s">
        <v>619</v>
      </c>
      <c r="T29" s="16" t="s">
        <v>664</v>
      </c>
      <c r="U29" s="20">
        <f t="shared" si="0"/>
        <v>0</v>
      </c>
      <c r="V29" s="15">
        <f t="shared" si="1"/>
        <v>-4625118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8">
        <f t="shared" si="4"/>
        <v>0</v>
      </c>
      <c r="AO29" s="15">
        <f t="shared" si="2"/>
        <v>0</v>
      </c>
      <c r="AP29" s="8" t="s">
        <v>624</v>
      </c>
      <c r="AQ29" s="8">
        <v>0</v>
      </c>
      <c r="AR29" s="8">
        <v>0</v>
      </c>
      <c r="AS29" s="8">
        <v>4625118</v>
      </c>
      <c r="AT29" s="8">
        <v>0</v>
      </c>
      <c r="AU29" s="8">
        <v>0</v>
      </c>
      <c r="AV29" s="8">
        <v>4625118</v>
      </c>
      <c r="AW29" s="8">
        <v>0</v>
      </c>
      <c r="AX29" s="14">
        <f t="shared" si="5"/>
        <v>0</v>
      </c>
      <c r="AY29" s="8">
        <v>0</v>
      </c>
      <c r="AZ29" s="14">
        <f t="shared" si="3"/>
        <v>0</v>
      </c>
      <c r="BA29" s="8">
        <v>0</v>
      </c>
      <c r="BB29" s="8">
        <v>0</v>
      </c>
      <c r="BC29" s="8">
        <v>0</v>
      </c>
      <c r="BD29" s="14">
        <f t="shared" si="6"/>
        <v>0</v>
      </c>
      <c r="BE29" s="8">
        <v>0</v>
      </c>
      <c r="BF29" s="8">
        <v>0</v>
      </c>
      <c r="BG29" s="8">
        <v>0</v>
      </c>
      <c r="BH29" s="8" t="s">
        <v>624</v>
      </c>
      <c r="BI29" s="1" t="s">
        <v>671</v>
      </c>
      <c r="BK29" s="28" t="s">
        <v>702</v>
      </c>
    </row>
    <row r="30" spans="1:63" ht="15" customHeight="1" x14ac:dyDescent="0.25">
      <c r="A30" s="11">
        <v>8882865</v>
      </c>
      <c r="B30" s="17" t="s">
        <v>270</v>
      </c>
      <c r="C30" s="11">
        <v>13957995</v>
      </c>
      <c r="D30" s="3" t="s">
        <v>600</v>
      </c>
      <c r="E30" s="2">
        <v>13654055</v>
      </c>
      <c r="F30" s="4">
        <v>45237.283844756945</v>
      </c>
      <c r="G30" s="11">
        <v>901682277</v>
      </c>
      <c r="H30" s="3" t="s">
        <v>5</v>
      </c>
      <c r="I30" s="2" t="s">
        <v>6</v>
      </c>
      <c r="J30" s="2">
        <v>681511</v>
      </c>
      <c r="K30" s="4">
        <v>45279.286556250001</v>
      </c>
      <c r="L30" s="4">
        <v>45307.583333333328</v>
      </c>
      <c r="M30" s="2" t="s">
        <v>13</v>
      </c>
      <c r="N30" s="5">
        <v>717600</v>
      </c>
      <c r="O30" s="5">
        <v>0</v>
      </c>
      <c r="P30" s="5">
        <v>0</v>
      </c>
      <c r="Q30" s="5">
        <v>0</v>
      </c>
      <c r="R30" s="5">
        <v>717600</v>
      </c>
      <c r="S30" s="16" t="s">
        <v>619</v>
      </c>
      <c r="T30" s="16" t="s">
        <v>664</v>
      </c>
      <c r="U30" s="20">
        <f t="shared" si="0"/>
        <v>0</v>
      </c>
      <c r="V30" s="15">
        <f t="shared" si="1"/>
        <v>-717600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8">
        <f t="shared" si="4"/>
        <v>0</v>
      </c>
      <c r="AO30" s="15">
        <f t="shared" si="2"/>
        <v>0</v>
      </c>
      <c r="AP30" s="8" t="s">
        <v>629</v>
      </c>
      <c r="AQ30" s="8">
        <v>0</v>
      </c>
      <c r="AR30" s="8">
        <v>0</v>
      </c>
      <c r="AS30" s="8">
        <v>717600</v>
      </c>
      <c r="AT30" s="8">
        <v>0</v>
      </c>
      <c r="AU30" s="8">
        <v>0</v>
      </c>
      <c r="AV30" s="8">
        <v>0</v>
      </c>
      <c r="AW30" s="8">
        <v>717600</v>
      </c>
      <c r="AX30" s="14">
        <f t="shared" si="5"/>
        <v>0</v>
      </c>
      <c r="AY30" s="8">
        <v>0</v>
      </c>
      <c r="AZ30" s="14">
        <f t="shared" si="3"/>
        <v>0</v>
      </c>
      <c r="BA30" s="8">
        <v>0</v>
      </c>
      <c r="BB30" s="8">
        <v>0</v>
      </c>
      <c r="BC30" s="8">
        <v>717600</v>
      </c>
      <c r="BD30" s="14">
        <f t="shared" si="6"/>
        <v>717600</v>
      </c>
      <c r="BE30" s="8">
        <v>0</v>
      </c>
      <c r="BF30" s="8">
        <v>0</v>
      </c>
      <c r="BG30" s="8">
        <v>0</v>
      </c>
      <c r="BH30" s="8" t="s">
        <v>627</v>
      </c>
      <c r="BI30" s="1" t="s">
        <v>679</v>
      </c>
      <c r="BK30" s="28" t="s">
        <v>699</v>
      </c>
    </row>
    <row r="31" spans="1:63" ht="15" customHeight="1" x14ac:dyDescent="0.25">
      <c r="A31" s="11">
        <v>8142225</v>
      </c>
      <c r="B31" s="17" t="s">
        <v>352</v>
      </c>
      <c r="C31" s="11">
        <v>14198439</v>
      </c>
      <c r="D31" s="3" t="s">
        <v>442</v>
      </c>
      <c r="E31" s="2">
        <v>9370004</v>
      </c>
      <c r="F31" s="4">
        <v>44462.625648229165</v>
      </c>
      <c r="G31" s="11">
        <v>830053105</v>
      </c>
      <c r="H31" s="3" t="s">
        <v>341</v>
      </c>
      <c r="I31" s="2" t="s">
        <v>6</v>
      </c>
      <c r="J31" s="2">
        <v>672838</v>
      </c>
      <c r="K31" s="4">
        <v>44473.379683182866</v>
      </c>
      <c r="L31" s="4">
        <v>44510</v>
      </c>
      <c r="M31" s="2" t="s">
        <v>13</v>
      </c>
      <c r="N31" s="5">
        <v>47000</v>
      </c>
      <c r="O31" s="5">
        <v>0</v>
      </c>
      <c r="P31" s="5">
        <v>0</v>
      </c>
      <c r="Q31" s="5">
        <v>47000</v>
      </c>
      <c r="R31" s="5">
        <v>0</v>
      </c>
      <c r="S31" s="16" t="s">
        <v>620</v>
      </c>
      <c r="T31" s="16" t="s">
        <v>663</v>
      </c>
      <c r="U31" s="20">
        <f t="shared" si="0"/>
        <v>-94000</v>
      </c>
      <c r="V31" s="15">
        <f t="shared" si="1"/>
        <v>-94000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47000</v>
      </c>
      <c r="AM31" s="19">
        <v>0</v>
      </c>
      <c r="AN31" s="18">
        <f t="shared" si="4"/>
        <v>47000</v>
      </c>
      <c r="AO31" s="15">
        <f t="shared" si="2"/>
        <v>0</v>
      </c>
      <c r="AP31" s="8" t="s">
        <v>629</v>
      </c>
      <c r="AQ31" s="8">
        <v>0</v>
      </c>
      <c r="AR31" s="8">
        <v>0</v>
      </c>
      <c r="AS31" s="8">
        <v>47000</v>
      </c>
      <c r="AT31" s="8">
        <v>0</v>
      </c>
      <c r="AU31" s="8">
        <v>0</v>
      </c>
      <c r="AV31" s="8">
        <v>0</v>
      </c>
      <c r="AW31" s="8">
        <v>47000</v>
      </c>
      <c r="AX31" s="14">
        <f t="shared" si="5"/>
        <v>0</v>
      </c>
      <c r="AY31" s="8">
        <v>0</v>
      </c>
      <c r="AZ31" s="14">
        <f t="shared" si="3"/>
        <v>-47000</v>
      </c>
      <c r="BA31" s="8">
        <v>0</v>
      </c>
      <c r="BB31" s="8">
        <v>0</v>
      </c>
      <c r="BC31" s="8">
        <v>47000</v>
      </c>
      <c r="BD31" s="14">
        <f t="shared" si="6"/>
        <v>0</v>
      </c>
      <c r="BE31" s="8">
        <v>47000</v>
      </c>
      <c r="BF31" s="8">
        <v>0</v>
      </c>
      <c r="BG31" s="8">
        <v>0</v>
      </c>
      <c r="BH31" s="8" t="s">
        <v>633</v>
      </c>
      <c r="BK31" s="28" t="s">
        <v>706</v>
      </c>
    </row>
    <row r="32" spans="1:63" ht="15" customHeight="1" x14ac:dyDescent="0.25">
      <c r="A32" s="11">
        <v>8142227</v>
      </c>
      <c r="B32" s="17" t="s">
        <v>353</v>
      </c>
      <c r="C32" s="11">
        <v>14198439</v>
      </c>
      <c r="D32" s="3" t="s">
        <v>442</v>
      </c>
      <c r="E32" s="2">
        <v>9303393</v>
      </c>
      <c r="F32" s="4">
        <v>44458.031634340274</v>
      </c>
      <c r="G32" s="11">
        <v>830053105</v>
      </c>
      <c r="H32" s="3" t="s">
        <v>341</v>
      </c>
      <c r="I32" s="2" t="s">
        <v>6</v>
      </c>
      <c r="J32" s="2">
        <v>672838</v>
      </c>
      <c r="K32" s="4">
        <v>44473.385050150464</v>
      </c>
      <c r="L32" s="4">
        <v>44510</v>
      </c>
      <c r="M32" s="2" t="s">
        <v>13</v>
      </c>
      <c r="N32" s="5">
        <v>20412103</v>
      </c>
      <c r="O32" s="5">
        <v>0</v>
      </c>
      <c r="P32" s="5">
        <v>7652743</v>
      </c>
      <c r="Q32" s="5">
        <v>12759360</v>
      </c>
      <c r="R32" s="5">
        <v>0</v>
      </c>
      <c r="S32" s="16" t="s">
        <v>620</v>
      </c>
      <c r="T32" s="16" t="s">
        <v>663</v>
      </c>
      <c r="U32" s="20">
        <f t="shared" si="0"/>
        <v>-11794266</v>
      </c>
      <c r="V32" s="15">
        <f t="shared" si="1"/>
        <v>-11794266</v>
      </c>
      <c r="W32" s="19">
        <v>0</v>
      </c>
      <c r="X32" s="19">
        <v>14514970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5897133</v>
      </c>
      <c r="AM32" s="19">
        <v>0</v>
      </c>
      <c r="AN32" s="18">
        <f t="shared" si="4"/>
        <v>20412103</v>
      </c>
      <c r="AO32" s="15">
        <f t="shared" si="2"/>
        <v>7652743</v>
      </c>
      <c r="AP32" s="8" t="s">
        <v>626</v>
      </c>
      <c r="AQ32" s="8">
        <v>0</v>
      </c>
      <c r="AR32" s="8">
        <v>0</v>
      </c>
      <c r="AS32" s="8">
        <v>20412103</v>
      </c>
      <c r="AT32" s="8">
        <v>0</v>
      </c>
      <c r="AU32" s="8">
        <v>0</v>
      </c>
      <c r="AV32" s="8">
        <v>0</v>
      </c>
      <c r="AW32" s="8">
        <v>5897133</v>
      </c>
      <c r="AX32" s="14">
        <f t="shared" si="5"/>
        <v>0</v>
      </c>
      <c r="AY32" s="8">
        <v>0</v>
      </c>
      <c r="AZ32" s="14">
        <f t="shared" si="3"/>
        <v>8617837</v>
      </c>
      <c r="BA32" s="8">
        <v>0</v>
      </c>
      <c r="BB32" s="8">
        <v>0</v>
      </c>
      <c r="BC32" s="8">
        <v>5897133</v>
      </c>
      <c r="BD32" s="14">
        <f t="shared" si="6"/>
        <v>0</v>
      </c>
      <c r="BE32" s="8">
        <v>5897133</v>
      </c>
      <c r="BF32" s="8">
        <v>0</v>
      </c>
      <c r="BG32" s="8">
        <v>0</v>
      </c>
      <c r="BH32" s="8" t="s">
        <v>632</v>
      </c>
      <c r="BK32" s="28" t="s">
        <v>706</v>
      </c>
    </row>
    <row r="33" spans="1:63" ht="15" customHeight="1" x14ac:dyDescent="0.25">
      <c r="A33" s="11">
        <v>9210378</v>
      </c>
      <c r="B33" s="17" t="s">
        <v>157</v>
      </c>
      <c r="C33" s="11">
        <v>14198439</v>
      </c>
      <c r="D33" s="3" t="s">
        <v>442</v>
      </c>
      <c r="E33" s="2">
        <v>15187106</v>
      </c>
      <c r="F33" s="4">
        <v>44431.012499999997</v>
      </c>
      <c r="G33" s="11">
        <v>901495943</v>
      </c>
      <c r="H33" s="3" t="s">
        <v>5</v>
      </c>
      <c r="I33" s="2" t="s">
        <v>6</v>
      </c>
      <c r="J33" s="2">
        <v>683757</v>
      </c>
      <c r="K33" s="4">
        <v>45554.59802719907</v>
      </c>
      <c r="L33" s="4">
        <v>45560</v>
      </c>
      <c r="M33" s="2" t="s">
        <v>13</v>
      </c>
      <c r="N33" s="5">
        <v>47000</v>
      </c>
      <c r="O33" s="5">
        <v>0</v>
      </c>
      <c r="P33" s="5">
        <v>0</v>
      </c>
      <c r="Q33" s="5">
        <v>0</v>
      </c>
      <c r="R33" s="5">
        <v>47000</v>
      </c>
      <c r="S33" s="16" t="s">
        <v>620</v>
      </c>
      <c r="T33" s="16" t="s">
        <v>663</v>
      </c>
      <c r="U33" s="20">
        <f t="shared" si="0"/>
        <v>0</v>
      </c>
      <c r="V33" s="15">
        <f t="shared" si="1"/>
        <v>-47000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8">
        <f t="shared" si="4"/>
        <v>0</v>
      </c>
      <c r="AO33" s="15">
        <f t="shared" si="2"/>
        <v>0</v>
      </c>
      <c r="AP33" s="8" t="s">
        <v>631</v>
      </c>
      <c r="AQ33" s="8">
        <v>0</v>
      </c>
      <c r="AR33" s="8">
        <v>0</v>
      </c>
      <c r="AS33" s="8">
        <v>47000</v>
      </c>
      <c r="AT33" s="8">
        <v>0</v>
      </c>
      <c r="AU33" s="8">
        <v>0</v>
      </c>
      <c r="AV33" s="8">
        <v>47000</v>
      </c>
      <c r="AW33" s="8">
        <v>0</v>
      </c>
      <c r="AX33" s="14">
        <f t="shared" si="5"/>
        <v>0</v>
      </c>
      <c r="AY33" s="8">
        <v>0</v>
      </c>
      <c r="AZ33" s="14">
        <f t="shared" si="3"/>
        <v>0</v>
      </c>
      <c r="BA33" s="8">
        <v>0</v>
      </c>
      <c r="BB33" s="8">
        <v>0</v>
      </c>
      <c r="BC33" s="8">
        <v>0</v>
      </c>
      <c r="BD33" s="14">
        <f t="shared" si="6"/>
        <v>0</v>
      </c>
      <c r="BE33" s="8">
        <v>0</v>
      </c>
      <c r="BF33" s="8">
        <v>0</v>
      </c>
      <c r="BG33" s="8">
        <v>0</v>
      </c>
      <c r="BH33" s="8" t="s">
        <v>624</v>
      </c>
      <c r="BI33" s="1" t="s">
        <v>680</v>
      </c>
      <c r="BK33" s="28" t="s">
        <v>702</v>
      </c>
    </row>
    <row r="34" spans="1:63" ht="15" customHeight="1" x14ac:dyDescent="0.25">
      <c r="A34" s="11">
        <v>9075677</v>
      </c>
      <c r="B34" s="17" t="s">
        <v>293</v>
      </c>
      <c r="C34" s="11">
        <v>14198439</v>
      </c>
      <c r="D34" s="3" t="s">
        <v>442</v>
      </c>
      <c r="E34" s="2">
        <v>14585343</v>
      </c>
      <c r="F34" s="4">
        <v>44431.0130943287</v>
      </c>
      <c r="G34" s="11">
        <v>901682277</v>
      </c>
      <c r="H34" s="3" t="s">
        <v>5</v>
      </c>
      <c r="I34" s="2" t="s">
        <v>6</v>
      </c>
      <c r="J34" s="2">
        <v>682732</v>
      </c>
      <c r="K34" s="4">
        <v>45442.015331979164</v>
      </c>
      <c r="L34" s="4">
        <v>45463</v>
      </c>
      <c r="M34" s="2" t="s">
        <v>36</v>
      </c>
      <c r="N34" s="5">
        <v>47000</v>
      </c>
      <c r="O34" s="5">
        <v>0</v>
      </c>
      <c r="P34" s="5">
        <v>47000</v>
      </c>
      <c r="Q34" s="5">
        <v>0</v>
      </c>
      <c r="R34" s="5">
        <v>0</v>
      </c>
      <c r="S34" s="16" t="s">
        <v>620</v>
      </c>
      <c r="T34" s="16" t="s">
        <v>663</v>
      </c>
      <c r="U34" s="20">
        <f t="shared" si="0"/>
        <v>0</v>
      </c>
      <c r="V34" s="15">
        <f t="shared" si="1"/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8">
        <f t="shared" si="4"/>
        <v>0</v>
      </c>
      <c r="AO34" s="15">
        <f t="shared" si="2"/>
        <v>0</v>
      </c>
      <c r="AP34" s="8" t="s">
        <v>631</v>
      </c>
      <c r="AQ34" s="8">
        <v>0</v>
      </c>
      <c r="AR34" s="8">
        <v>0</v>
      </c>
      <c r="AS34" s="8">
        <v>47000</v>
      </c>
      <c r="AT34" s="8">
        <v>0</v>
      </c>
      <c r="AU34" s="8">
        <v>0</v>
      </c>
      <c r="AV34" s="8">
        <v>47000</v>
      </c>
      <c r="AW34" s="8">
        <v>0</v>
      </c>
      <c r="AX34" s="14">
        <f t="shared" si="5"/>
        <v>0</v>
      </c>
      <c r="AY34" s="8">
        <v>0</v>
      </c>
      <c r="AZ34" s="14">
        <f t="shared" si="3"/>
        <v>0</v>
      </c>
      <c r="BA34" s="8">
        <v>0</v>
      </c>
      <c r="BB34" s="8">
        <v>0</v>
      </c>
      <c r="BC34" s="8">
        <v>0</v>
      </c>
      <c r="BD34" s="14">
        <f t="shared" si="6"/>
        <v>0</v>
      </c>
      <c r="BE34" s="8">
        <v>0</v>
      </c>
      <c r="BF34" s="8">
        <v>0</v>
      </c>
      <c r="BG34" s="8">
        <v>0</v>
      </c>
      <c r="BH34" s="8" t="s">
        <v>624</v>
      </c>
      <c r="BK34" s="28" t="s">
        <v>712</v>
      </c>
    </row>
    <row r="35" spans="1:63" ht="15" customHeight="1" x14ac:dyDescent="0.25">
      <c r="A35" s="11">
        <v>9077128</v>
      </c>
      <c r="B35" s="17" t="s">
        <v>325</v>
      </c>
      <c r="C35" s="11">
        <v>14198439</v>
      </c>
      <c r="D35" s="3" t="s">
        <v>442</v>
      </c>
      <c r="E35" s="2">
        <v>14585153</v>
      </c>
      <c r="F35" s="4">
        <v>44458.03127013889</v>
      </c>
      <c r="G35" s="11">
        <v>901682277</v>
      </c>
      <c r="H35" s="3" t="s">
        <v>5</v>
      </c>
      <c r="I35" s="2" t="s">
        <v>6</v>
      </c>
      <c r="J35" s="2">
        <v>682732</v>
      </c>
      <c r="K35" s="4">
        <v>45442.569772881943</v>
      </c>
      <c r="L35" s="4">
        <v>45463</v>
      </c>
      <c r="M35" s="2" t="s">
        <v>8</v>
      </c>
      <c r="N35" s="5">
        <v>20412103</v>
      </c>
      <c r="O35" s="5">
        <v>0</v>
      </c>
      <c r="P35" s="5">
        <v>20412103</v>
      </c>
      <c r="Q35" s="5">
        <v>0</v>
      </c>
      <c r="R35" s="5">
        <v>0</v>
      </c>
      <c r="S35" s="16" t="s">
        <v>620</v>
      </c>
      <c r="T35" s="16" t="s">
        <v>663</v>
      </c>
      <c r="U35" s="20">
        <f t="shared" si="0"/>
        <v>0</v>
      </c>
      <c r="V35" s="15">
        <f t="shared" si="1"/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8">
        <f t="shared" si="4"/>
        <v>0</v>
      </c>
      <c r="AO35" s="15">
        <f t="shared" si="2"/>
        <v>0</v>
      </c>
      <c r="AP35" s="8" t="s">
        <v>631</v>
      </c>
      <c r="AQ35" s="8">
        <v>0</v>
      </c>
      <c r="AR35" s="8">
        <v>0</v>
      </c>
      <c r="AS35" s="8">
        <v>20412103</v>
      </c>
      <c r="AT35" s="8">
        <v>0</v>
      </c>
      <c r="AU35" s="8">
        <v>0</v>
      </c>
      <c r="AV35" s="8">
        <v>20412103</v>
      </c>
      <c r="AW35" s="8">
        <v>0</v>
      </c>
      <c r="AX35" s="14">
        <f t="shared" si="5"/>
        <v>0</v>
      </c>
      <c r="AY35" s="8">
        <v>0</v>
      </c>
      <c r="AZ35" s="14">
        <f t="shared" si="3"/>
        <v>0</v>
      </c>
      <c r="BA35" s="8">
        <v>0</v>
      </c>
      <c r="BB35" s="8">
        <v>0</v>
      </c>
      <c r="BC35" s="8">
        <v>0</v>
      </c>
      <c r="BD35" s="14">
        <f t="shared" si="6"/>
        <v>0</v>
      </c>
      <c r="BE35" s="8">
        <v>0</v>
      </c>
      <c r="BF35" s="8">
        <v>0</v>
      </c>
      <c r="BG35" s="8">
        <v>0</v>
      </c>
      <c r="BH35" s="8" t="s">
        <v>624</v>
      </c>
      <c r="BK35" s="28" t="s">
        <v>713</v>
      </c>
    </row>
    <row r="36" spans="1:63" ht="15" customHeight="1" x14ac:dyDescent="0.25">
      <c r="A36" s="11">
        <v>9039650</v>
      </c>
      <c r="B36" s="17" t="s">
        <v>285</v>
      </c>
      <c r="C36" s="11">
        <v>15102517</v>
      </c>
      <c r="D36" s="3" t="s">
        <v>618</v>
      </c>
      <c r="E36" s="2">
        <v>14364525</v>
      </c>
      <c r="F36" s="4">
        <v>45402.537040081013</v>
      </c>
      <c r="G36" s="11">
        <v>901682277</v>
      </c>
      <c r="H36" s="3" t="s">
        <v>5</v>
      </c>
      <c r="I36" s="2" t="s">
        <v>6</v>
      </c>
      <c r="J36" s="2">
        <v>682373</v>
      </c>
      <c r="K36" s="4">
        <v>45411.38652461805</v>
      </c>
      <c r="L36" s="4">
        <v>45421</v>
      </c>
      <c r="M36" s="2" t="s">
        <v>13</v>
      </c>
      <c r="N36" s="5">
        <v>143689</v>
      </c>
      <c r="O36" s="5">
        <v>0</v>
      </c>
      <c r="P36" s="5">
        <v>0</v>
      </c>
      <c r="Q36" s="5">
        <v>0</v>
      </c>
      <c r="R36" s="5">
        <v>143689</v>
      </c>
      <c r="S36" s="16" t="s">
        <v>619</v>
      </c>
      <c r="T36" s="16" t="s">
        <v>664</v>
      </c>
      <c r="U36" s="20">
        <f t="shared" si="0"/>
        <v>-143689</v>
      </c>
      <c r="V36" s="15">
        <f t="shared" si="1"/>
        <v>-287378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8">
        <f t="shared" si="4"/>
        <v>0</v>
      </c>
      <c r="AO36" s="15">
        <f t="shared" si="2"/>
        <v>0</v>
      </c>
      <c r="AP36" s="8" t="s">
        <v>629</v>
      </c>
      <c r="AQ36" s="8">
        <v>0</v>
      </c>
      <c r="AR36" s="8">
        <v>0</v>
      </c>
      <c r="AS36" s="8">
        <v>143689</v>
      </c>
      <c r="AT36" s="8">
        <v>0</v>
      </c>
      <c r="AU36" s="8">
        <v>0</v>
      </c>
      <c r="AV36" s="8">
        <v>0</v>
      </c>
      <c r="AW36" s="8">
        <v>143689</v>
      </c>
      <c r="AX36" s="14">
        <f t="shared" si="5"/>
        <v>0</v>
      </c>
      <c r="AY36" s="8">
        <v>0</v>
      </c>
      <c r="AZ36" s="14">
        <f t="shared" si="3"/>
        <v>-143689</v>
      </c>
      <c r="BA36" s="8">
        <v>143689</v>
      </c>
      <c r="BB36" s="8">
        <v>0</v>
      </c>
      <c r="BC36" s="8">
        <v>0</v>
      </c>
      <c r="BD36" s="14">
        <f t="shared" si="6"/>
        <v>0</v>
      </c>
      <c r="BE36" s="8">
        <v>0</v>
      </c>
      <c r="BF36" s="8">
        <v>0</v>
      </c>
      <c r="BG36" s="8">
        <v>0</v>
      </c>
      <c r="BH36" s="8" t="s">
        <v>630</v>
      </c>
      <c r="BI36" s="1" t="s">
        <v>679</v>
      </c>
      <c r="BK36" s="28" t="s">
        <v>702</v>
      </c>
    </row>
    <row r="37" spans="1:63" ht="15" customHeight="1" x14ac:dyDescent="0.25">
      <c r="A37" s="11">
        <v>8336788</v>
      </c>
      <c r="B37" s="17" t="s">
        <v>62</v>
      </c>
      <c r="C37" s="11">
        <v>15487082</v>
      </c>
      <c r="D37" s="3" t="s">
        <v>513</v>
      </c>
      <c r="E37" s="2">
        <v>10925451</v>
      </c>
      <c r="F37" s="4">
        <v>44778.786992094909</v>
      </c>
      <c r="G37" s="11">
        <v>901495943</v>
      </c>
      <c r="H37" s="3" t="s">
        <v>5</v>
      </c>
      <c r="I37" s="2" t="s">
        <v>6</v>
      </c>
      <c r="J37" s="2">
        <v>675733</v>
      </c>
      <c r="K37" s="4">
        <v>44789.798077812498</v>
      </c>
      <c r="L37" s="4">
        <v>44882</v>
      </c>
      <c r="M37" s="2" t="s">
        <v>13</v>
      </c>
      <c r="N37" s="5">
        <v>2979392</v>
      </c>
      <c r="O37" s="5">
        <v>0</v>
      </c>
      <c r="P37" s="5">
        <v>0</v>
      </c>
      <c r="Q37" s="5">
        <v>2979392</v>
      </c>
      <c r="R37" s="5">
        <v>0</v>
      </c>
      <c r="S37" s="16" t="s">
        <v>620</v>
      </c>
      <c r="T37" s="16" t="s">
        <v>663</v>
      </c>
      <c r="U37" s="20">
        <f t="shared" si="0"/>
        <v>-592600</v>
      </c>
      <c r="V37" s="15">
        <f t="shared" si="1"/>
        <v>-592600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2979392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8">
        <f t="shared" si="4"/>
        <v>2979392</v>
      </c>
      <c r="AO37" s="15">
        <f t="shared" si="2"/>
        <v>0</v>
      </c>
      <c r="AP37" s="8" t="s">
        <v>626</v>
      </c>
      <c r="AQ37" s="8">
        <v>0</v>
      </c>
      <c r="AR37" s="8">
        <v>0</v>
      </c>
      <c r="AS37" s="8">
        <v>2979392</v>
      </c>
      <c r="AT37" s="8">
        <v>0</v>
      </c>
      <c r="AU37" s="8">
        <v>0</v>
      </c>
      <c r="AV37" s="8">
        <v>0</v>
      </c>
      <c r="AW37" s="8">
        <v>296300</v>
      </c>
      <c r="AX37" s="14">
        <f t="shared" si="5"/>
        <v>0</v>
      </c>
      <c r="AY37" s="8">
        <v>0</v>
      </c>
      <c r="AZ37" s="14">
        <f t="shared" si="3"/>
        <v>2386792</v>
      </c>
      <c r="BA37" s="8">
        <v>296300</v>
      </c>
      <c r="BB37" s="8">
        <v>0</v>
      </c>
      <c r="BC37" s="8">
        <v>0</v>
      </c>
      <c r="BD37" s="14">
        <f t="shared" si="6"/>
        <v>0</v>
      </c>
      <c r="BE37" s="8">
        <v>0</v>
      </c>
      <c r="BF37" s="8">
        <v>0</v>
      </c>
      <c r="BG37" s="8">
        <v>0</v>
      </c>
      <c r="BH37" s="8" t="s">
        <v>636</v>
      </c>
      <c r="BK37" s="28" t="s">
        <v>710</v>
      </c>
    </row>
    <row r="38" spans="1:63" ht="15" customHeight="1" x14ac:dyDescent="0.25">
      <c r="A38" s="11">
        <v>9204879</v>
      </c>
      <c r="B38" s="17" t="s">
        <v>143</v>
      </c>
      <c r="C38" s="11">
        <v>15518248</v>
      </c>
      <c r="D38" s="3" t="s">
        <v>526</v>
      </c>
      <c r="E38" s="2">
        <v>15147089</v>
      </c>
      <c r="F38" s="4">
        <v>44906.385416666664</v>
      </c>
      <c r="G38" s="11">
        <v>901495943</v>
      </c>
      <c r="H38" s="3" t="s">
        <v>5</v>
      </c>
      <c r="I38" s="2" t="s">
        <v>6</v>
      </c>
      <c r="J38" s="2">
        <v>683697</v>
      </c>
      <c r="K38" s="4">
        <v>45547.4342258912</v>
      </c>
      <c r="L38" s="4">
        <v>45559</v>
      </c>
      <c r="M38" s="2" t="s">
        <v>13</v>
      </c>
      <c r="N38" s="5">
        <v>8610008</v>
      </c>
      <c r="O38" s="5">
        <v>0</v>
      </c>
      <c r="P38" s="5">
        <v>0</v>
      </c>
      <c r="Q38" s="5">
        <v>0</v>
      </c>
      <c r="R38" s="5">
        <v>8610008</v>
      </c>
      <c r="S38" s="16" t="s">
        <v>620</v>
      </c>
      <c r="T38" s="16" t="s">
        <v>663</v>
      </c>
      <c r="U38" s="20">
        <f t="shared" si="0"/>
        <v>8499408</v>
      </c>
      <c r="V38" s="15">
        <f t="shared" si="1"/>
        <v>-110600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8">
        <f t="shared" si="4"/>
        <v>0</v>
      </c>
      <c r="AO38" s="15">
        <f t="shared" si="2"/>
        <v>0</v>
      </c>
      <c r="AP38" s="8" t="s">
        <v>631</v>
      </c>
      <c r="AQ38" s="8">
        <v>0</v>
      </c>
      <c r="AR38" s="8">
        <v>0</v>
      </c>
      <c r="AS38" s="8">
        <v>8610008</v>
      </c>
      <c r="AT38" s="8">
        <v>0</v>
      </c>
      <c r="AU38" s="8">
        <v>0</v>
      </c>
      <c r="AV38" s="8">
        <v>0</v>
      </c>
      <c r="AW38" s="8">
        <v>110600</v>
      </c>
      <c r="AX38" s="14">
        <f t="shared" si="5"/>
        <v>0</v>
      </c>
      <c r="AY38" s="8">
        <v>0</v>
      </c>
      <c r="AZ38" s="14">
        <f t="shared" si="3"/>
        <v>8499408</v>
      </c>
      <c r="BA38" s="8">
        <v>0</v>
      </c>
      <c r="BB38" s="8">
        <v>0</v>
      </c>
      <c r="BC38" s="8">
        <v>110600</v>
      </c>
      <c r="BD38" s="14">
        <f t="shared" si="6"/>
        <v>110600</v>
      </c>
      <c r="BE38" s="8">
        <v>0</v>
      </c>
      <c r="BF38" s="8">
        <v>0</v>
      </c>
      <c r="BG38" s="8">
        <v>0</v>
      </c>
      <c r="BH38" s="8" t="s">
        <v>632</v>
      </c>
      <c r="BI38" s="1" t="s">
        <v>676</v>
      </c>
      <c r="BK38" s="28" t="s">
        <v>702</v>
      </c>
    </row>
    <row r="39" spans="1:63" ht="15" customHeight="1" x14ac:dyDescent="0.25">
      <c r="A39" s="11">
        <v>8828979</v>
      </c>
      <c r="B39" s="17" t="s">
        <v>237</v>
      </c>
      <c r="C39" s="11">
        <v>15518248</v>
      </c>
      <c r="D39" s="3" t="s">
        <v>526</v>
      </c>
      <c r="E39" s="2">
        <v>13284966</v>
      </c>
      <c r="F39" s="4">
        <v>44906.385757673612</v>
      </c>
      <c r="G39" s="11">
        <v>901682277</v>
      </c>
      <c r="H39" s="3" t="s">
        <v>5</v>
      </c>
      <c r="I39" s="2" t="s">
        <v>6</v>
      </c>
      <c r="J39" s="2">
        <v>680961</v>
      </c>
      <c r="K39" s="4">
        <v>45231.69578657407</v>
      </c>
      <c r="L39" s="4">
        <v>45244</v>
      </c>
      <c r="M39" s="2" t="s">
        <v>13</v>
      </c>
      <c r="N39" s="5">
        <v>8610008</v>
      </c>
      <c r="O39" s="5">
        <v>0</v>
      </c>
      <c r="P39" s="5">
        <v>8610008</v>
      </c>
      <c r="Q39" s="5">
        <v>0</v>
      </c>
      <c r="R39" s="5">
        <v>0</v>
      </c>
      <c r="S39" s="16" t="s">
        <v>661</v>
      </c>
      <c r="T39" s="16" t="s">
        <v>663</v>
      </c>
      <c r="U39" s="20">
        <f t="shared" si="0"/>
        <v>0</v>
      </c>
      <c r="V39" s="15">
        <f t="shared" si="1"/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8">
        <f t="shared" si="4"/>
        <v>0</v>
      </c>
      <c r="AO39" s="15">
        <f t="shared" si="2"/>
        <v>0</v>
      </c>
      <c r="AP39" s="8" t="s">
        <v>631</v>
      </c>
      <c r="AQ39" s="8">
        <v>0</v>
      </c>
      <c r="AR39" s="8">
        <v>0</v>
      </c>
      <c r="AS39" s="8">
        <v>8610008</v>
      </c>
      <c r="AT39" s="8">
        <v>0</v>
      </c>
      <c r="AU39" s="8">
        <v>0</v>
      </c>
      <c r="AV39" s="8">
        <v>8610008</v>
      </c>
      <c r="AW39" s="8">
        <v>0</v>
      </c>
      <c r="AX39" s="14">
        <f t="shared" si="5"/>
        <v>0</v>
      </c>
      <c r="AY39" s="8">
        <v>0</v>
      </c>
      <c r="AZ39" s="14">
        <f t="shared" si="3"/>
        <v>0</v>
      </c>
      <c r="BA39" s="8">
        <v>0</v>
      </c>
      <c r="BB39" s="8">
        <v>0</v>
      </c>
      <c r="BC39" s="8">
        <v>0</v>
      </c>
      <c r="BD39" s="14">
        <f t="shared" si="6"/>
        <v>0</v>
      </c>
      <c r="BE39" s="8">
        <v>0</v>
      </c>
      <c r="BF39" s="8">
        <v>0</v>
      </c>
      <c r="BG39" s="8">
        <v>0</v>
      </c>
      <c r="BH39" s="8" t="s">
        <v>624</v>
      </c>
      <c r="BK39" s="28" t="s">
        <v>712</v>
      </c>
    </row>
    <row r="40" spans="1:63" ht="15" customHeight="1" x14ac:dyDescent="0.25">
      <c r="A40" s="11">
        <v>8121412</v>
      </c>
      <c r="B40" s="17" t="s">
        <v>12</v>
      </c>
      <c r="C40" s="11">
        <v>17097778</v>
      </c>
      <c r="D40" s="3" t="s">
        <v>430</v>
      </c>
      <c r="E40" s="2">
        <v>9063808</v>
      </c>
      <c r="F40" s="4">
        <v>44410.80766327546</v>
      </c>
      <c r="G40" s="11">
        <v>901495943</v>
      </c>
      <c r="H40" s="3" t="s">
        <v>5</v>
      </c>
      <c r="I40" s="2" t="s">
        <v>6</v>
      </c>
      <c r="J40" s="2">
        <v>672250</v>
      </c>
      <c r="K40" s="4">
        <v>44422.473582291663</v>
      </c>
      <c r="L40" s="4">
        <v>44449</v>
      </c>
      <c r="M40" s="2" t="s">
        <v>13</v>
      </c>
      <c r="N40" s="5">
        <v>1157375</v>
      </c>
      <c r="O40" s="5">
        <v>0</v>
      </c>
      <c r="P40" s="5">
        <v>46100</v>
      </c>
      <c r="Q40" s="5">
        <v>1111275</v>
      </c>
      <c r="R40" s="5">
        <v>0</v>
      </c>
      <c r="S40" s="16" t="s">
        <v>620</v>
      </c>
      <c r="T40" s="16" t="s">
        <v>663</v>
      </c>
      <c r="U40" s="20">
        <f t="shared" si="0"/>
        <v>-54000</v>
      </c>
      <c r="V40" s="15">
        <f t="shared" si="1"/>
        <v>-54000</v>
      </c>
      <c r="W40" s="19">
        <v>0</v>
      </c>
      <c r="X40" s="19">
        <v>1084275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27000</v>
      </c>
      <c r="AM40" s="19">
        <v>0</v>
      </c>
      <c r="AN40" s="18">
        <f t="shared" si="4"/>
        <v>1111275</v>
      </c>
      <c r="AO40" s="15">
        <f t="shared" si="2"/>
        <v>0</v>
      </c>
      <c r="AP40" s="8" t="s">
        <v>626</v>
      </c>
      <c r="AQ40" s="8">
        <v>0</v>
      </c>
      <c r="AR40" s="8">
        <v>0</v>
      </c>
      <c r="AS40" s="8">
        <v>1157375</v>
      </c>
      <c r="AT40" s="8">
        <v>0</v>
      </c>
      <c r="AU40" s="8">
        <v>0</v>
      </c>
      <c r="AV40" s="8">
        <v>0</v>
      </c>
      <c r="AW40" s="8">
        <v>73100</v>
      </c>
      <c r="AX40" s="14">
        <f t="shared" si="5"/>
        <v>0</v>
      </c>
      <c r="AY40" s="8">
        <v>0</v>
      </c>
      <c r="AZ40" s="14">
        <f t="shared" si="3"/>
        <v>1057275</v>
      </c>
      <c r="BA40" s="8">
        <v>0</v>
      </c>
      <c r="BB40" s="8">
        <v>0</v>
      </c>
      <c r="BC40" s="8">
        <v>73100</v>
      </c>
      <c r="BD40" s="14">
        <f t="shared" si="6"/>
        <v>0</v>
      </c>
      <c r="BE40" s="8">
        <v>27000</v>
      </c>
      <c r="BF40" s="8">
        <v>46100</v>
      </c>
      <c r="BG40" s="8">
        <v>0</v>
      </c>
      <c r="BH40" s="8" t="s">
        <v>635</v>
      </c>
      <c r="BK40" s="28" t="s">
        <v>710</v>
      </c>
    </row>
    <row r="41" spans="1:63" ht="15" customHeight="1" x14ac:dyDescent="0.25">
      <c r="A41" s="11">
        <v>9185393</v>
      </c>
      <c r="B41" s="17" t="s">
        <v>82</v>
      </c>
      <c r="C41" s="11">
        <v>17097778</v>
      </c>
      <c r="D41" s="3" t="s">
        <v>430</v>
      </c>
      <c r="E41" s="2">
        <v>15059774</v>
      </c>
      <c r="F41" s="4">
        <v>44410.992361111108</v>
      </c>
      <c r="G41" s="11">
        <v>901495943</v>
      </c>
      <c r="H41" s="3" t="s">
        <v>5</v>
      </c>
      <c r="I41" s="2" t="s">
        <v>6</v>
      </c>
      <c r="J41" s="2">
        <v>683591</v>
      </c>
      <c r="K41" s="4">
        <v>45531.415852048609</v>
      </c>
      <c r="L41" s="4">
        <v>45559</v>
      </c>
      <c r="M41" s="2" t="s">
        <v>13</v>
      </c>
      <c r="N41" s="5">
        <v>1130375</v>
      </c>
      <c r="O41" s="5">
        <v>0</v>
      </c>
      <c r="P41" s="5">
        <v>0</v>
      </c>
      <c r="Q41" s="5">
        <v>0</v>
      </c>
      <c r="R41" s="5">
        <v>1130375</v>
      </c>
      <c r="S41" s="16" t="s">
        <v>620</v>
      </c>
      <c r="T41" s="16" t="s">
        <v>663</v>
      </c>
      <c r="U41" s="20">
        <f t="shared" si="0"/>
        <v>0</v>
      </c>
      <c r="V41" s="15">
        <f t="shared" si="1"/>
        <v>-1130375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8">
        <f t="shared" si="4"/>
        <v>0</v>
      </c>
      <c r="AO41" s="15">
        <f t="shared" si="2"/>
        <v>0</v>
      </c>
      <c r="AP41" s="8" t="s">
        <v>631</v>
      </c>
      <c r="AQ41" s="8">
        <v>0</v>
      </c>
      <c r="AR41" s="8">
        <v>0</v>
      </c>
      <c r="AS41" s="8">
        <v>1130375</v>
      </c>
      <c r="AT41" s="8">
        <v>0</v>
      </c>
      <c r="AU41" s="8">
        <v>0</v>
      </c>
      <c r="AV41" s="8">
        <v>0</v>
      </c>
      <c r="AW41" s="8">
        <v>1130375</v>
      </c>
      <c r="AX41" s="14">
        <f t="shared" si="5"/>
        <v>1130375</v>
      </c>
      <c r="AY41" s="8">
        <v>0</v>
      </c>
      <c r="AZ41" s="14">
        <f t="shared" si="3"/>
        <v>0</v>
      </c>
      <c r="BA41" s="8">
        <v>0</v>
      </c>
      <c r="BB41" s="8">
        <v>0</v>
      </c>
      <c r="BC41" s="8">
        <v>0</v>
      </c>
      <c r="BD41" s="14">
        <f t="shared" si="6"/>
        <v>0</v>
      </c>
      <c r="BE41" s="8">
        <v>0</v>
      </c>
      <c r="BF41" s="8">
        <v>0</v>
      </c>
      <c r="BG41" s="8">
        <v>0</v>
      </c>
      <c r="BH41" s="8" t="s">
        <v>629</v>
      </c>
      <c r="BI41" s="1" t="s">
        <v>676</v>
      </c>
      <c r="BK41" s="28" t="s">
        <v>702</v>
      </c>
    </row>
    <row r="42" spans="1:63" ht="15" customHeight="1" x14ac:dyDescent="0.25">
      <c r="A42" s="11">
        <v>9075674</v>
      </c>
      <c r="B42" s="17" t="s">
        <v>292</v>
      </c>
      <c r="C42" s="11">
        <v>17097778</v>
      </c>
      <c r="D42" s="3" t="s">
        <v>430</v>
      </c>
      <c r="E42" s="2">
        <v>14585286</v>
      </c>
      <c r="F42" s="4">
        <v>44410.992402928241</v>
      </c>
      <c r="G42" s="11">
        <v>901682277</v>
      </c>
      <c r="H42" s="3" t="s">
        <v>5</v>
      </c>
      <c r="I42" s="2" t="s">
        <v>6</v>
      </c>
      <c r="J42" s="2">
        <v>682732</v>
      </c>
      <c r="K42" s="4">
        <v>45441.999235069445</v>
      </c>
      <c r="L42" s="4">
        <v>45463</v>
      </c>
      <c r="M42" s="2" t="s">
        <v>13</v>
      </c>
      <c r="N42" s="5">
        <v>1130375</v>
      </c>
      <c r="O42" s="5">
        <v>0</v>
      </c>
      <c r="P42" s="5">
        <v>1130375</v>
      </c>
      <c r="Q42" s="5">
        <v>0</v>
      </c>
      <c r="R42" s="5">
        <v>0</v>
      </c>
      <c r="S42" s="16" t="s">
        <v>620</v>
      </c>
      <c r="T42" s="16" t="s">
        <v>663</v>
      </c>
      <c r="U42" s="20">
        <f t="shared" si="0"/>
        <v>0</v>
      </c>
      <c r="V42" s="15">
        <f t="shared" si="1"/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8">
        <f t="shared" si="4"/>
        <v>0</v>
      </c>
      <c r="AO42" s="15">
        <f t="shared" si="2"/>
        <v>0</v>
      </c>
      <c r="AP42" s="8" t="s">
        <v>631</v>
      </c>
      <c r="AQ42" s="8">
        <v>0</v>
      </c>
      <c r="AR42" s="8">
        <v>0</v>
      </c>
      <c r="AS42" s="8">
        <v>1130375</v>
      </c>
      <c r="AT42" s="8">
        <v>0</v>
      </c>
      <c r="AU42" s="8">
        <v>0</v>
      </c>
      <c r="AV42" s="8">
        <v>1130375</v>
      </c>
      <c r="AW42" s="8">
        <v>0</v>
      </c>
      <c r="AX42" s="14">
        <f t="shared" si="5"/>
        <v>0</v>
      </c>
      <c r="AY42" s="8">
        <v>0</v>
      </c>
      <c r="AZ42" s="14">
        <f t="shared" si="3"/>
        <v>0</v>
      </c>
      <c r="BA42" s="8">
        <v>0</v>
      </c>
      <c r="BB42" s="8">
        <v>0</v>
      </c>
      <c r="BC42" s="8">
        <v>0</v>
      </c>
      <c r="BD42" s="14">
        <f t="shared" si="6"/>
        <v>0</v>
      </c>
      <c r="BE42" s="8">
        <v>0</v>
      </c>
      <c r="BF42" s="8">
        <v>0</v>
      </c>
      <c r="BG42" s="8">
        <v>0</v>
      </c>
      <c r="BH42" s="8" t="s">
        <v>624</v>
      </c>
      <c r="BK42" s="28" t="s">
        <v>712</v>
      </c>
    </row>
    <row r="43" spans="1:63" ht="15" customHeight="1" x14ac:dyDescent="0.25">
      <c r="A43" s="11">
        <v>8154109</v>
      </c>
      <c r="B43" s="17" t="s">
        <v>21</v>
      </c>
      <c r="C43" s="11">
        <v>17099388</v>
      </c>
      <c r="D43" s="3" t="s">
        <v>491</v>
      </c>
      <c r="E43" s="2">
        <v>9533066</v>
      </c>
      <c r="F43" s="4">
        <v>44503.872420370368</v>
      </c>
      <c r="G43" s="11">
        <v>901495943</v>
      </c>
      <c r="H43" s="3" t="s">
        <v>5</v>
      </c>
      <c r="I43" s="2" t="s">
        <v>6</v>
      </c>
      <c r="J43" s="2">
        <v>673223</v>
      </c>
      <c r="K43" s="4">
        <v>44504.733760185183</v>
      </c>
      <c r="L43" s="4">
        <v>44545</v>
      </c>
      <c r="M43" s="2" t="s">
        <v>8</v>
      </c>
      <c r="N43" s="5">
        <v>534902</v>
      </c>
      <c r="O43" s="5">
        <v>0</v>
      </c>
      <c r="P43" s="5">
        <v>0</v>
      </c>
      <c r="Q43" s="5">
        <v>534902</v>
      </c>
      <c r="R43" s="5">
        <v>0</v>
      </c>
      <c r="S43" s="16" t="s">
        <v>620</v>
      </c>
      <c r="T43" s="16" t="s">
        <v>663</v>
      </c>
      <c r="U43" s="20">
        <f t="shared" si="0"/>
        <v>0</v>
      </c>
      <c r="V43" s="15">
        <f t="shared" si="1"/>
        <v>0</v>
      </c>
      <c r="W43" s="19">
        <v>267451</v>
      </c>
      <c r="X43" s="19">
        <v>267451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8">
        <f t="shared" si="4"/>
        <v>534902</v>
      </c>
      <c r="AO43" s="15">
        <f t="shared" si="2"/>
        <v>0</v>
      </c>
      <c r="AP43" s="8" t="s">
        <v>625</v>
      </c>
      <c r="AQ43" s="8">
        <v>0</v>
      </c>
      <c r="AR43" s="8">
        <v>0</v>
      </c>
      <c r="AS43" s="8">
        <v>534902</v>
      </c>
      <c r="AT43" s="8">
        <v>0</v>
      </c>
      <c r="AU43" s="8">
        <v>0</v>
      </c>
      <c r="AV43" s="8">
        <v>0</v>
      </c>
      <c r="AW43" s="8">
        <v>0</v>
      </c>
      <c r="AX43" s="14">
        <f t="shared" si="5"/>
        <v>0</v>
      </c>
      <c r="AY43" s="8">
        <v>0</v>
      </c>
      <c r="AZ43" s="14">
        <f t="shared" si="3"/>
        <v>534902</v>
      </c>
      <c r="BA43" s="8">
        <v>0</v>
      </c>
      <c r="BB43" s="8">
        <v>0</v>
      </c>
      <c r="BC43" s="8">
        <v>0</v>
      </c>
      <c r="BD43" s="14">
        <f t="shared" si="6"/>
        <v>0</v>
      </c>
      <c r="BE43" s="8">
        <v>0</v>
      </c>
      <c r="BF43" s="8">
        <v>0</v>
      </c>
      <c r="BG43" s="8">
        <v>0</v>
      </c>
      <c r="BH43" s="8" t="s">
        <v>634</v>
      </c>
      <c r="BK43" s="28" t="s">
        <v>693</v>
      </c>
    </row>
    <row r="44" spans="1:63" ht="15" customHeight="1" x14ac:dyDescent="0.25">
      <c r="A44" s="11">
        <v>8830564</v>
      </c>
      <c r="B44" s="17" t="s">
        <v>245</v>
      </c>
      <c r="C44" s="11">
        <v>17354797</v>
      </c>
      <c r="D44" s="3" t="s">
        <v>593</v>
      </c>
      <c r="E44" s="2">
        <v>13386058</v>
      </c>
      <c r="F44" s="4">
        <v>45021.71404313657</v>
      </c>
      <c r="G44" s="11">
        <v>901682277</v>
      </c>
      <c r="H44" s="3" t="s">
        <v>5</v>
      </c>
      <c r="I44" s="2" t="s">
        <v>6</v>
      </c>
      <c r="J44" s="2">
        <v>680961</v>
      </c>
      <c r="K44" s="4">
        <v>45232.700043287034</v>
      </c>
      <c r="L44" s="4">
        <v>45244</v>
      </c>
      <c r="M44" s="2" t="s">
        <v>13</v>
      </c>
      <c r="N44" s="5">
        <v>43906721</v>
      </c>
      <c r="O44" s="5">
        <v>0</v>
      </c>
      <c r="P44" s="5">
        <v>0</v>
      </c>
      <c r="Q44" s="5">
        <v>0</v>
      </c>
      <c r="R44" s="5">
        <v>43906721</v>
      </c>
      <c r="S44" s="16" t="s">
        <v>619</v>
      </c>
      <c r="T44" s="16" t="s">
        <v>664</v>
      </c>
      <c r="U44" s="20">
        <f t="shared" si="0"/>
        <v>0</v>
      </c>
      <c r="V44" s="15">
        <f t="shared" si="1"/>
        <v>-43906721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8">
        <f t="shared" si="4"/>
        <v>0</v>
      </c>
      <c r="AO44" s="15">
        <f t="shared" si="2"/>
        <v>0</v>
      </c>
      <c r="AP44" s="8" t="s">
        <v>624</v>
      </c>
      <c r="AQ44" s="8">
        <v>0</v>
      </c>
      <c r="AR44" s="8">
        <v>0</v>
      </c>
      <c r="AS44" s="8">
        <v>43906721</v>
      </c>
      <c r="AT44" s="8">
        <v>0</v>
      </c>
      <c r="AU44" s="8">
        <v>0</v>
      </c>
      <c r="AV44" s="8">
        <v>43906721</v>
      </c>
      <c r="AW44" s="8">
        <v>0</v>
      </c>
      <c r="AX44" s="14">
        <f t="shared" si="5"/>
        <v>0</v>
      </c>
      <c r="AY44" s="8">
        <v>0</v>
      </c>
      <c r="AZ44" s="14">
        <f t="shared" si="3"/>
        <v>0</v>
      </c>
      <c r="BA44" s="8">
        <v>0</v>
      </c>
      <c r="BB44" s="8">
        <v>0</v>
      </c>
      <c r="BC44" s="8">
        <v>0</v>
      </c>
      <c r="BD44" s="14">
        <f t="shared" si="6"/>
        <v>0</v>
      </c>
      <c r="BE44" s="8">
        <v>0</v>
      </c>
      <c r="BF44" s="8">
        <v>0</v>
      </c>
      <c r="BG44" s="8">
        <v>0</v>
      </c>
      <c r="BH44" s="8" t="s">
        <v>624</v>
      </c>
      <c r="BI44" s="1" t="s">
        <v>672</v>
      </c>
      <c r="BK44" s="28" t="s">
        <v>702</v>
      </c>
    </row>
    <row r="45" spans="1:63" ht="15" customHeight="1" x14ac:dyDescent="0.25">
      <c r="A45" s="11">
        <v>9204044</v>
      </c>
      <c r="B45" s="17" t="s">
        <v>137</v>
      </c>
      <c r="C45" s="11">
        <v>17645469</v>
      </c>
      <c r="D45" s="3" t="s">
        <v>521</v>
      </c>
      <c r="E45" s="2">
        <v>15142649</v>
      </c>
      <c r="F45" s="4">
        <v>44965.775000000001</v>
      </c>
      <c r="G45" s="11">
        <v>901495943</v>
      </c>
      <c r="H45" s="3" t="s">
        <v>5</v>
      </c>
      <c r="I45" s="2" t="s">
        <v>6</v>
      </c>
      <c r="J45" s="2">
        <v>683697</v>
      </c>
      <c r="K45" s="4">
        <v>45546.640157905087</v>
      </c>
      <c r="L45" s="4">
        <v>45559</v>
      </c>
      <c r="M45" s="2" t="s">
        <v>8</v>
      </c>
      <c r="N45" s="5">
        <v>2738516</v>
      </c>
      <c r="O45" s="5">
        <v>0</v>
      </c>
      <c r="P45" s="5">
        <v>0</v>
      </c>
      <c r="Q45" s="5">
        <v>0</v>
      </c>
      <c r="R45" s="5">
        <v>2738516</v>
      </c>
      <c r="S45" s="16" t="s">
        <v>620</v>
      </c>
      <c r="T45" s="16" t="s">
        <v>663</v>
      </c>
      <c r="U45" s="20">
        <f t="shared" si="0"/>
        <v>2738516</v>
      </c>
      <c r="V45" s="15">
        <f t="shared" si="1"/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8">
        <f t="shared" si="4"/>
        <v>0</v>
      </c>
      <c r="AO45" s="15">
        <f t="shared" si="2"/>
        <v>0</v>
      </c>
      <c r="AP45" s="8" t="s">
        <v>631</v>
      </c>
      <c r="AQ45" s="8">
        <v>0</v>
      </c>
      <c r="AR45" s="8">
        <v>0</v>
      </c>
      <c r="AS45" s="8">
        <v>2738516</v>
      </c>
      <c r="AT45" s="8">
        <v>0</v>
      </c>
      <c r="AU45" s="8">
        <v>0</v>
      </c>
      <c r="AV45" s="8">
        <v>0</v>
      </c>
      <c r="AW45" s="8">
        <v>0</v>
      </c>
      <c r="AX45" s="14">
        <f t="shared" si="5"/>
        <v>0</v>
      </c>
      <c r="AY45" s="8">
        <v>0</v>
      </c>
      <c r="AZ45" s="14">
        <f t="shared" si="3"/>
        <v>2738516</v>
      </c>
      <c r="BA45" s="8">
        <v>0</v>
      </c>
      <c r="BB45" s="8">
        <v>0</v>
      </c>
      <c r="BC45" s="8">
        <v>0</v>
      </c>
      <c r="BD45" s="14">
        <f t="shared" si="6"/>
        <v>0</v>
      </c>
      <c r="BE45" s="8">
        <v>0</v>
      </c>
      <c r="BF45" s="8">
        <v>0</v>
      </c>
      <c r="BG45" s="8">
        <v>0</v>
      </c>
      <c r="BH45" s="8" t="s">
        <v>625</v>
      </c>
      <c r="BK45" s="28" t="s">
        <v>691</v>
      </c>
    </row>
    <row r="46" spans="1:63" ht="15" customHeight="1" x14ac:dyDescent="0.25">
      <c r="A46" s="11">
        <v>8827596</v>
      </c>
      <c r="B46" s="17" t="s">
        <v>215</v>
      </c>
      <c r="C46" s="11">
        <v>17645469</v>
      </c>
      <c r="D46" s="3" t="s">
        <v>521</v>
      </c>
      <c r="E46" s="2">
        <v>13372204</v>
      </c>
      <c r="F46" s="4">
        <v>44965.775088425922</v>
      </c>
      <c r="G46" s="11">
        <v>901682277</v>
      </c>
      <c r="H46" s="3" t="s">
        <v>5</v>
      </c>
      <c r="I46" s="2" t="s">
        <v>6</v>
      </c>
      <c r="J46" s="2">
        <v>680739</v>
      </c>
      <c r="K46" s="4">
        <v>45230.98170092592</v>
      </c>
      <c r="L46" s="4">
        <v>45245</v>
      </c>
      <c r="M46" s="2" t="s">
        <v>13</v>
      </c>
      <c r="N46" s="5">
        <v>2738516</v>
      </c>
      <c r="O46" s="5">
        <v>0</v>
      </c>
      <c r="P46" s="5">
        <v>2738516</v>
      </c>
      <c r="Q46" s="5">
        <v>0</v>
      </c>
      <c r="R46" s="5">
        <v>0</v>
      </c>
      <c r="S46" s="16" t="s">
        <v>661</v>
      </c>
      <c r="T46" s="16" t="s">
        <v>663</v>
      </c>
      <c r="U46" s="20">
        <f t="shared" si="0"/>
        <v>0</v>
      </c>
      <c r="V46" s="15">
        <f t="shared" si="1"/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8">
        <f t="shared" si="4"/>
        <v>0</v>
      </c>
      <c r="AO46" s="15">
        <f t="shared" si="2"/>
        <v>0</v>
      </c>
      <c r="AP46" s="8" t="s">
        <v>631</v>
      </c>
      <c r="AQ46" s="8">
        <v>0</v>
      </c>
      <c r="AR46" s="8">
        <v>0</v>
      </c>
      <c r="AS46" s="8">
        <v>2738516</v>
      </c>
      <c r="AT46" s="8">
        <v>0</v>
      </c>
      <c r="AU46" s="8">
        <v>0</v>
      </c>
      <c r="AV46" s="8">
        <v>2738516</v>
      </c>
      <c r="AW46" s="8">
        <v>0</v>
      </c>
      <c r="AX46" s="14">
        <f t="shared" si="5"/>
        <v>0</v>
      </c>
      <c r="AY46" s="8">
        <v>0</v>
      </c>
      <c r="AZ46" s="14">
        <f t="shared" si="3"/>
        <v>0</v>
      </c>
      <c r="BA46" s="8">
        <v>0</v>
      </c>
      <c r="BB46" s="8">
        <v>0</v>
      </c>
      <c r="BC46" s="8">
        <v>0</v>
      </c>
      <c r="BD46" s="14">
        <f t="shared" si="6"/>
        <v>0</v>
      </c>
      <c r="BE46" s="8">
        <v>0</v>
      </c>
      <c r="BF46" s="8">
        <v>0</v>
      </c>
      <c r="BG46" s="8">
        <v>0</v>
      </c>
      <c r="BH46" s="8" t="s">
        <v>624</v>
      </c>
      <c r="BK46" s="28" t="s">
        <v>712</v>
      </c>
    </row>
    <row r="47" spans="1:63" ht="15" customHeight="1" x14ac:dyDescent="0.25">
      <c r="A47" s="11">
        <v>8107090</v>
      </c>
      <c r="B47" s="17" t="s">
        <v>342</v>
      </c>
      <c r="C47" s="11">
        <v>17657599</v>
      </c>
      <c r="D47" s="3" t="s">
        <v>431</v>
      </c>
      <c r="E47" s="2">
        <v>8923803</v>
      </c>
      <c r="F47" s="4">
        <v>44382.362330706019</v>
      </c>
      <c r="G47" s="11">
        <v>830053105</v>
      </c>
      <c r="H47" s="3" t="s">
        <v>341</v>
      </c>
      <c r="I47" s="2" t="s">
        <v>6</v>
      </c>
      <c r="J47" s="2">
        <v>671769</v>
      </c>
      <c r="K47" s="4">
        <v>44383.742657719908</v>
      </c>
      <c r="L47" s="4">
        <v>44473</v>
      </c>
      <c r="M47" s="2" t="s">
        <v>13</v>
      </c>
      <c r="N47" s="5">
        <v>2755483</v>
      </c>
      <c r="O47" s="5">
        <v>0</v>
      </c>
      <c r="P47" s="5">
        <v>2755483</v>
      </c>
      <c r="Q47" s="5">
        <v>0</v>
      </c>
      <c r="R47" s="5">
        <v>0</v>
      </c>
      <c r="S47" s="16" t="s">
        <v>620</v>
      </c>
      <c r="T47" s="16" t="s">
        <v>663</v>
      </c>
      <c r="U47" s="20">
        <f t="shared" si="0"/>
        <v>0</v>
      </c>
      <c r="V47" s="15">
        <f t="shared" si="1"/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8">
        <f t="shared" si="4"/>
        <v>0</v>
      </c>
      <c r="AO47" s="15">
        <f t="shared" si="2"/>
        <v>0</v>
      </c>
      <c r="AP47" s="8" t="s">
        <v>631</v>
      </c>
      <c r="AQ47" s="8">
        <v>0</v>
      </c>
      <c r="AR47" s="8">
        <v>0</v>
      </c>
      <c r="AS47" s="8">
        <v>2755483</v>
      </c>
      <c r="AT47" s="8">
        <v>0</v>
      </c>
      <c r="AU47" s="8">
        <v>0</v>
      </c>
      <c r="AV47" s="8">
        <v>2755483</v>
      </c>
      <c r="AW47" s="8">
        <v>0</v>
      </c>
      <c r="AX47" s="14">
        <f t="shared" si="5"/>
        <v>0</v>
      </c>
      <c r="AY47" s="8">
        <v>0</v>
      </c>
      <c r="AZ47" s="14">
        <f t="shared" si="3"/>
        <v>0</v>
      </c>
      <c r="BA47" s="8">
        <v>0</v>
      </c>
      <c r="BB47" s="8">
        <v>0</v>
      </c>
      <c r="BC47" s="8">
        <v>0</v>
      </c>
      <c r="BD47" s="14">
        <f t="shared" si="6"/>
        <v>0</v>
      </c>
      <c r="BE47" s="8">
        <v>0</v>
      </c>
      <c r="BF47" s="8">
        <v>0</v>
      </c>
      <c r="BG47" s="8">
        <v>0</v>
      </c>
      <c r="BH47" s="8" t="s">
        <v>624</v>
      </c>
      <c r="BK47" s="28" t="s">
        <v>705</v>
      </c>
    </row>
    <row r="48" spans="1:63" ht="15" customHeight="1" x14ac:dyDescent="0.25">
      <c r="A48" s="11">
        <v>9190806</v>
      </c>
      <c r="B48" s="17" t="s">
        <v>125</v>
      </c>
      <c r="C48" s="11">
        <v>17657599</v>
      </c>
      <c r="D48" s="3" t="s">
        <v>431</v>
      </c>
      <c r="E48" s="2">
        <v>15083107</v>
      </c>
      <c r="F48" s="4">
        <v>44382.319444444445</v>
      </c>
      <c r="G48" s="11">
        <v>901495943</v>
      </c>
      <c r="H48" s="3" t="s">
        <v>5</v>
      </c>
      <c r="I48" s="2" t="s">
        <v>6</v>
      </c>
      <c r="J48" s="2">
        <v>683762</v>
      </c>
      <c r="K48" s="4">
        <v>45534.496357638884</v>
      </c>
      <c r="L48" s="4">
        <v>45559.847916666666</v>
      </c>
      <c r="M48" s="2" t="s">
        <v>13</v>
      </c>
      <c r="N48" s="5">
        <v>2755483</v>
      </c>
      <c r="O48" s="5">
        <v>0</v>
      </c>
      <c r="P48" s="5">
        <v>0</v>
      </c>
      <c r="Q48" s="5">
        <v>0</v>
      </c>
      <c r="R48" s="5">
        <v>2755483</v>
      </c>
      <c r="S48" s="16" t="s">
        <v>620</v>
      </c>
      <c r="T48" s="16" t="s">
        <v>663</v>
      </c>
      <c r="U48" s="20">
        <f t="shared" si="0"/>
        <v>2733983</v>
      </c>
      <c r="V48" s="15">
        <f t="shared" si="1"/>
        <v>-21500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8">
        <f t="shared" si="4"/>
        <v>0</v>
      </c>
      <c r="AO48" s="15">
        <f t="shared" si="2"/>
        <v>0</v>
      </c>
      <c r="AP48" s="8" t="s">
        <v>631</v>
      </c>
      <c r="AQ48" s="8">
        <v>0</v>
      </c>
      <c r="AR48" s="8">
        <v>0</v>
      </c>
      <c r="AS48" s="8">
        <v>2755483</v>
      </c>
      <c r="AT48" s="8">
        <v>0</v>
      </c>
      <c r="AU48" s="8">
        <v>0</v>
      </c>
      <c r="AV48" s="8">
        <v>0</v>
      </c>
      <c r="AW48" s="8">
        <v>21500</v>
      </c>
      <c r="AX48" s="14">
        <f t="shared" si="5"/>
        <v>0</v>
      </c>
      <c r="AY48" s="8">
        <v>0</v>
      </c>
      <c r="AZ48" s="14">
        <f t="shared" si="3"/>
        <v>2733983</v>
      </c>
      <c r="BA48" s="8">
        <v>0</v>
      </c>
      <c r="BB48" s="8">
        <v>0</v>
      </c>
      <c r="BC48" s="8">
        <v>21500</v>
      </c>
      <c r="BD48" s="14">
        <f t="shared" si="6"/>
        <v>21500</v>
      </c>
      <c r="BE48" s="8">
        <v>0</v>
      </c>
      <c r="BF48" s="8">
        <v>0</v>
      </c>
      <c r="BG48" s="8">
        <v>0</v>
      </c>
      <c r="BH48" s="8" t="s">
        <v>637</v>
      </c>
      <c r="BI48" s="1" t="s">
        <v>676</v>
      </c>
      <c r="BK48" s="28" t="s">
        <v>702</v>
      </c>
    </row>
    <row r="49" spans="1:63" ht="15" customHeight="1" x14ac:dyDescent="0.25">
      <c r="A49" s="11">
        <v>9077144</v>
      </c>
      <c r="B49" s="17" t="s">
        <v>326</v>
      </c>
      <c r="C49" s="11">
        <v>17657599</v>
      </c>
      <c r="D49" s="3" t="s">
        <v>431</v>
      </c>
      <c r="E49" s="2">
        <v>14586348</v>
      </c>
      <c r="F49" s="4">
        <v>44382.319472187497</v>
      </c>
      <c r="G49" s="11">
        <v>901682277</v>
      </c>
      <c r="H49" s="3" t="s">
        <v>5</v>
      </c>
      <c r="I49" s="2" t="s">
        <v>6</v>
      </c>
      <c r="J49" s="2">
        <v>682732</v>
      </c>
      <c r="K49" s="4">
        <v>45442.575211342592</v>
      </c>
      <c r="L49" s="4">
        <v>45463</v>
      </c>
      <c r="M49" s="2" t="s">
        <v>36</v>
      </c>
      <c r="N49" s="5">
        <v>2755483</v>
      </c>
      <c r="O49" s="5">
        <v>0</v>
      </c>
      <c r="P49" s="5">
        <v>2755483</v>
      </c>
      <c r="Q49" s="5">
        <v>0</v>
      </c>
      <c r="R49" s="5">
        <v>0</v>
      </c>
      <c r="S49" s="16" t="s">
        <v>620</v>
      </c>
      <c r="T49" s="16" t="s">
        <v>663</v>
      </c>
      <c r="U49" s="20">
        <f t="shared" si="0"/>
        <v>0</v>
      </c>
      <c r="V49" s="15">
        <f t="shared" si="1"/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8">
        <f t="shared" si="4"/>
        <v>0</v>
      </c>
      <c r="AO49" s="15">
        <f t="shared" si="2"/>
        <v>0</v>
      </c>
      <c r="AP49" s="8" t="s">
        <v>631</v>
      </c>
      <c r="AQ49" s="8">
        <v>0</v>
      </c>
      <c r="AR49" s="8">
        <v>0</v>
      </c>
      <c r="AS49" s="8">
        <v>2755483</v>
      </c>
      <c r="AT49" s="8">
        <v>0</v>
      </c>
      <c r="AU49" s="8">
        <v>0</v>
      </c>
      <c r="AV49" s="8">
        <v>2755483</v>
      </c>
      <c r="AW49" s="8">
        <v>0</v>
      </c>
      <c r="AX49" s="14">
        <f t="shared" si="5"/>
        <v>0</v>
      </c>
      <c r="AY49" s="8">
        <v>0</v>
      </c>
      <c r="AZ49" s="14">
        <f t="shared" si="3"/>
        <v>0</v>
      </c>
      <c r="BA49" s="8">
        <v>0</v>
      </c>
      <c r="BB49" s="8">
        <v>0</v>
      </c>
      <c r="BC49" s="8">
        <v>0</v>
      </c>
      <c r="BD49" s="14">
        <f t="shared" si="6"/>
        <v>0</v>
      </c>
      <c r="BE49" s="8">
        <v>0</v>
      </c>
      <c r="BF49" s="8">
        <v>0</v>
      </c>
      <c r="BG49" s="8">
        <v>0</v>
      </c>
      <c r="BH49" s="8" t="s">
        <v>624</v>
      </c>
      <c r="BK49" s="28" t="s">
        <v>712</v>
      </c>
    </row>
    <row r="50" spans="1:63" ht="15" customHeight="1" x14ac:dyDescent="0.25">
      <c r="A50" s="11">
        <v>9204146</v>
      </c>
      <c r="B50" s="17" t="s">
        <v>138</v>
      </c>
      <c r="C50" s="11">
        <v>18005335</v>
      </c>
      <c r="D50" s="3" t="s">
        <v>532</v>
      </c>
      <c r="E50" s="2">
        <v>15143044</v>
      </c>
      <c r="F50" s="4">
        <v>44925.583333333328</v>
      </c>
      <c r="G50" s="11">
        <v>901495943</v>
      </c>
      <c r="H50" s="3" t="s">
        <v>5</v>
      </c>
      <c r="I50" s="2" t="s">
        <v>6</v>
      </c>
      <c r="J50" s="2">
        <v>683697</v>
      </c>
      <c r="K50" s="4">
        <v>45546.669572766201</v>
      </c>
      <c r="L50" s="4">
        <v>45559</v>
      </c>
      <c r="M50" s="2" t="s">
        <v>8</v>
      </c>
      <c r="N50" s="5">
        <v>1135008</v>
      </c>
      <c r="O50" s="5">
        <v>0</v>
      </c>
      <c r="P50" s="5">
        <v>0</v>
      </c>
      <c r="Q50" s="5">
        <v>0</v>
      </c>
      <c r="R50" s="5">
        <v>1135008</v>
      </c>
      <c r="S50" s="16" t="s">
        <v>620</v>
      </c>
      <c r="T50" s="16" t="s">
        <v>663</v>
      </c>
      <c r="U50" s="20">
        <f t="shared" si="0"/>
        <v>1135008</v>
      </c>
      <c r="V50" s="15">
        <f t="shared" si="1"/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8">
        <f t="shared" si="4"/>
        <v>0</v>
      </c>
      <c r="AO50" s="15">
        <f t="shared" si="2"/>
        <v>0</v>
      </c>
      <c r="AP50" s="8" t="s">
        <v>631</v>
      </c>
      <c r="AQ50" s="8">
        <v>0</v>
      </c>
      <c r="AR50" s="8">
        <v>0</v>
      </c>
      <c r="AS50" s="8">
        <v>1135008</v>
      </c>
      <c r="AT50" s="8">
        <v>0</v>
      </c>
      <c r="AU50" s="8">
        <v>0</v>
      </c>
      <c r="AV50" s="8">
        <v>0</v>
      </c>
      <c r="AW50" s="8">
        <v>0</v>
      </c>
      <c r="AX50" s="14">
        <f t="shared" si="5"/>
        <v>0</v>
      </c>
      <c r="AY50" s="8">
        <v>0</v>
      </c>
      <c r="AZ50" s="14">
        <f t="shared" si="3"/>
        <v>1135008</v>
      </c>
      <c r="BA50" s="8">
        <v>0</v>
      </c>
      <c r="BB50" s="8">
        <v>0</v>
      </c>
      <c r="BC50" s="8">
        <v>0</v>
      </c>
      <c r="BD50" s="14">
        <f t="shared" si="6"/>
        <v>0</v>
      </c>
      <c r="BE50" s="8">
        <v>0</v>
      </c>
      <c r="BF50" s="8">
        <v>0</v>
      </c>
      <c r="BG50" s="8">
        <v>0</v>
      </c>
      <c r="BH50" s="8" t="s">
        <v>625</v>
      </c>
      <c r="BK50" s="28" t="s">
        <v>691</v>
      </c>
    </row>
    <row r="51" spans="1:63" ht="15" customHeight="1" x14ac:dyDescent="0.25">
      <c r="A51" s="11">
        <v>8828842</v>
      </c>
      <c r="B51" s="17" t="s">
        <v>222</v>
      </c>
      <c r="C51" s="11">
        <v>18005335</v>
      </c>
      <c r="D51" s="3" t="s">
        <v>532</v>
      </c>
      <c r="E51" s="2">
        <v>13364206</v>
      </c>
      <c r="F51" s="4">
        <v>44925.583353437498</v>
      </c>
      <c r="G51" s="11">
        <v>901682277</v>
      </c>
      <c r="H51" s="3" t="s">
        <v>5</v>
      </c>
      <c r="I51" s="2" t="s">
        <v>6</v>
      </c>
      <c r="J51" s="2">
        <v>680961</v>
      </c>
      <c r="K51" s="4">
        <v>45231.647050266205</v>
      </c>
      <c r="L51" s="4">
        <v>45244</v>
      </c>
      <c r="M51" s="2" t="s">
        <v>13</v>
      </c>
      <c r="N51" s="5">
        <v>1135008</v>
      </c>
      <c r="O51" s="5">
        <v>0</v>
      </c>
      <c r="P51" s="5">
        <v>1135008</v>
      </c>
      <c r="Q51" s="5">
        <v>0</v>
      </c>
      <c r="R51" s="5">
        <v>0</v>
      </c>
      <c r="S51" s="16" t="s">
        <v>661</v>
      </c>
      <c r="T51" s="16" t="s">
        <v>663</v>
      </c>
      <c r="U51" s="20">
        <f t="shared" si="0"/>
        <v>0</v>
      </c>
      <c r="V51" s="15">
        <f t="shared" si="1"/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8">
        <f t="shared" si="4"/>
        <v>0</v>
      </c>
      <c r="AO51" s="15">
        <f t="shared" si="2"/>
        <v>0</v>
      </c>
      <c r="AP51" s="8" t="s">
        <v>631</v>
      </c>
      <c r="AQ51" s="8">
        <v>0</v>
      </c>
      <c r="AR51" s="8">
        <v>0</v>
      </c>
      <c r="AS51" s="8">
        <v>1135008</v>
      </c>
      <c r="AT51" s="8">
        <v>0</v>
      </c>
      <c r="AU51" s="8">
        <v>0</v>
      </c>
      <c r="AV51" s="8">
        <v>1135008</v>
      </c>
      <c r="AW51" s="8">
        <v>0</v>
      </c>
      <c r="AX51" s="14">
        <f t="shared" si="5"/>
        <v>0</v>
      </c>
      <c r="AY51" s="8">
        <v>0</v>
      </c>
      <c r="AZ51" s="14">
        <f t="shared" si="3"/>
        <v>0</v>
      </c>
      <c r="BA51" s="8">
        <v>0</v>
      </c>
      <c r="BB51" s="8">
        <v>0</v>
      </c>
      <c r="BC51" s="8">
        <v>0</v>
      </c>
      <c r="BD51" s="14">
        <f t="shared" si="6"/>
        <v>0</v>
      </c>
      <c r="BE51" s="8">
        <v>0</v>
      </c>
      <c r="BF51" s="8">
        <v>0</v>
      </c>
      <c r="BG51" s="8">
        <v>0</v>
      </c>
      <c r="BH51" s="8" t="s">
        <v>624</v>
      </c>
      <c r="BK51" s="28" t="s">
        <v>712</v>
      </c>
    </row>
    <row r="52" spans="1:63" ht="15" customHeight="1" x14ac:dyDescent="0.25">
      <c r="A52" s="11">
        <v>8828833</v>
      </c>
      <c r="B52" s="17" t="s">
        <v>221</v>
      </c>
      <c r="C52" s="11">
        <v>18183012</v>
      </c>
      <c r="D52" s="3" t="s">
        <v>584</v>
      </c>
      <c r="E52" s="2">
        <v>13364042</v>
      </c>
      <c r="F52" s="4">
        <v>45034.524892013884</v>
      </c>
      <c r="G52" s="11">
        <v>901682277</v>
      </c>
      <c r="H52" s="3" t="s">
        <v>5</v>
      </c>
      <c r="I52" s="2" t="s">
        <v>6</v>
      </c>
      <c r="J52" s="2">
        <v>680961</v>
      </c>
      <c r="K52" s="4">
        <v>45231.645588506944</v>
      </c>
      <c r="L52" s="4">
        <v>45244</v>
      </c>
      <c r="M52" s="2" t="s">
        <v>13</v>
      </c>
      <c r="N52" s="5">
        <v>1371207</v>
      </c>
      <c r="O52" s="5">
        <v>0</v>
      </c>
      <c r="P52" s="5">
        <v>0</v>
      </c>
      <c r="Q52" s="5">
        <v>0</v>
      </c>
      <c r="R52" s="5">
        <v>1371207</v>
      </c>
      <c r="S52" s="16" t="s">
        <v>619</v>
      </c>
      <c r="T52" s="16" t="s">
        <v>664</v>
      </c>
      <c r="U52" s="20">
        <f t="shared" si="0"/>
        <v>0</v>
      </c>
      <c r="V52" s="15">
        <f t="shared" si="1"/>
        <v>-1371207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8">
        <f t="shared" si="4"/>
        <v>0</v>
      </c>
      <c r="AO52" s="15">
        <f t="shared" si="2"/>
        <v>0</v>
      </c>
      <c r="AP52" s="8" t="s">
        <v>624</v>
      </c>
      <c r="AQ52" s="8">
        <v>0</v>
      </c>
      <c r="AR52" s="8">
        <v>0</v>
      </c>
      <c r="AS52" s="8">
        <v>1371207</v>
      </c>
      <c r="AT52" s="8">
        <v>0</v>
      </c>
      <c r="AU52" s="8">
        <v>0</v>
      </c>
      <c r="AV52" s="8">
        <v>1371207</v>
      </c>
      <c r="AW52" s="8">
        <v>0</v>
      </c>
      <c r="AX52" s="14">
        <f t="shared" si="5"/>
        <v>0</v>
      </c>
      <c r="AY52" s="8">
        <v>0</v>
      </c>
      <c r="AZ52" s="14">
        <f t="shared" si="3"/>
        <v>0</v>
      </c>
      <c r="BA52" s="8">
        <v>0</v>
      </c>
      <c r="BB52" s="8">
        <v>0</v>
      </c>
      <c r="BC52" s="8">
        <v>0</v>
      </c>
      <c r="BD52" s="14">
        <f t="shared" si="6"/>
        <v>0</v>
      </c>
      <c r="BE52" s="8">
        <v>0</v>
      </c>
      <c r="BF52" s="8">
        <v>0</v>
      </c>
      <c r="BG52" s="8">
        <v>0</v>
      </c>
      <c r="BH52" s="8" t="s">
        <v>624</v>
      </c>
      <c r="BI52" s="1" t="s">
        <v>671</v>
      </c>
      <c r="BK52" s="28" t="s">
        <v>702</v>
      </c>
    </row>
    <row r="53" spans="1:63" ht="15" customHeight="1" x14ac:dyDescent="0.25">
      <c r="A53" s="11">
        <v>8830203</v>
      </c>
      <c r="B53" s="17" t="s">
        <v>244</v>
      </c>
      <c r="C53" s="11">
        <v>18183012</v>
      </c>
      <c r="D53" s="3" t="s">
        <v>584</v>
      </c>
      <c r="E53" s="2">
        <v>13390113</v>
      </c>
      <c r="F53" s="4">
        <v>45002.383758067124</v>
      </c>
      <c r="G53" s="11">
        <v>901682277</v>
      </c>
      <c r="H53" s="3" t="s">
        <v>5</v>
      </c>
      <c r="I53" s="2" t="s">
        <v>6</v>
      </c>
      <c r="J53" s="2">
        <v>680961</v>
      </c>
      <c r="K53" s="4">
        <v>45232.540856168976</v>
      </c>
      <c r="L53" s="4">
        <v>45244</v>
      </c>
      <c r="M53" s="2" t="s">
        <v>13</v>
      </c>
      <c r="N53" s="5">
        <v>26397485</v>
      </c>
      <c r="O53" s="5">
        <v>0</v>
      </c>
      <c r="P53" s="5">
        <v>0</v>
      </c>
      <c r="Q53" s="5">
        <v>0</v>
      </c>
      <c r="R53" s="5">
        <v>26397485</v>
      </c>
      <c r="S53" s="16" t="s">
        <v>619</v>
      </c>
      <c r="T53" s="16" t="s">
        <v>664</v>
      </c>
      <c r="U53" s="20">
        <f t="shared" si="0"/>
        <v>0</v>
      </c>
      <c r="V53" s="15">
        <f t="shared" si="1"/>
        <v>-26397485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8">
        <f t="shared" si="4"/>
        <v>0</v>
      </c>
      <c r="AO53" s="15">
        <f t="shared" si="2"/>
        <v>0</v>
      </c>
      <c r="AP53" s="8" t="s">
        <v>624</v>
      </c>
      <c r="AQ53" s="8">
        <v>0</v>
      </c>
      <c r="AR53" s="8">
        <v>0</v>
      </c>
      <c r="AS53" s="8">
        <v>26397485</v>
      </c>
      <c r="AT53" s="8">
        <v>0</v>
      </c>
      <c r="AU53" s="8">
        <v>0</v>
      </c>
      <c r="AV53" s="8">
        <v>26397485</v>
      </c>
      <c r="AW53" s="8">
        <v>0</v>
      </c>
      <c r="AX53" s="14">
        <f t="shared" si="5"/>
        <v>0</v>
      </c>
      <c r="AY53" s="8">
        <v>0</v>
      </c>
      <c r="AZ53" s="14">
        <f t="shared" si="3"/>
        <v>0</v>
      </c>
      <c r="BA53" s="8">
        <v>0</v>
      </c>
      <c r="BB53" s="8">
        <v>0</v>
      </c>
      <c r="BC53" s="8">
        <v>0</v>
      </c>
      <c r="BD53" s="14">
        <f t="shared" si="6"/>
        <v>0</v>
      </c>
      <c r="BE53" s="8">
        <v>0</v>
      </c>
      <c r="BF53" s="8">
        <v>0</v>
      </c>
      <c r="BG53" s="8">
        <v>0</v>
      </c>
      <c r="BH53" s="8" t="s">
        <v>624</v>
      </c>
      <c r="BI53" s="1" t="s">
        <v>672</v>
      </c>
      <c r="BK53" s="28" t="s">
        <v>702</v>
      </c>
    </row>
    <row r="54" spans="1:63" ht="15" customHeight="1" x14ac:dyDescent="0.25">
      <c r="A54" s="11">
        <v>8161786</v>
      </c>
      <c r="B54" s="17" t="s">
        <v>358</v>
      </c>
      <c r="C54" s="11">
        <v>18470020</v>
      </c>
      <c r="D54" s="3" t="s">
        <v>429</v>
      </c>
      <c r="E54" s="2">
        <v>9612029</v>
      </c>
      <c r="F54" s="4">
        <v>44518.877587962961</v>
      </c>
      <c r="G54" s="11">
        <v>830053105</v>
      </c>
      <c r="H54" s="3" t="s">
        <v>341</v>
      </c>
      <c r="I54" s="2" t="s">
        <v>6</v>
      </c>
      <c r="J54" s="2">
        <v>673121</v>
      </c>
      <c r="K54" s="4">
        <v>44524.558880358796</v>
      </c>
      <c r="L54" s="4">
        <v>44539</v>
      </c>
      <c r="M54" s="2" t="s">
        <v>13</v>
      </c>
      <c r="N54" s="5">
        <v>1389059</v>
      </c>
      <c r="O54" s="5">
        <v>0</v>
      </c>
      <c r="P54" s="5">
        <v>1389059</v>
      </c>
      <c r="Q54" s="5">
        <v>0</v>
      </c>
      <c r="R54" s="5">
        <v>0</v>
      </c>
      <c r="S54" s="16" t="s">
        <v>620</v>
      </c>
      <c r="T54" s="16" t="s">
        <v>663</v>
      </c>
      <c r="U54" s="20">
        <f t="shared" si="0"/>
        <v>0</v>
      </c>
      <c r="V54" s="15">
        <f t="shared" si="1"/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8">
        <f t="shared" si="4"/>
        <v>0</v>
      </c>
      <c r="AO54" s="15">
        <f t="shared" si="2"/>
        <v>0</v>
      </c>
      <c r="AP54" s="8" t="s">
        <v>624</v>
      </c>
      <c r="AQ54" s="8">
        <v>0</v>
      </c>
      <c r="AR54" s="8">
        <v>0</v>
      </c>
      <c r="AS54" s="8">
        <v>1389059</v>
      </c>
      <c r="AT54" s="8">
        <v>0</v>
      </c>
      <c r="AU54" s="8">
        <v>0</v>
      </c>
      <c r="AV54" s="8">
        <v>1389059</v>
      </c>
      <c r="AW54" s="8">
        <v>0</v>
      </c>
      <c r="AX54" s="14">
        <f t="shared" si="5"/>
        <v>0</v>
      </c>
      <c r="AY54" s="8">
        <v>0</v>
      </c>
      <c r="AZ54" s="14">
        <f t="shared" si="3"/>
        <v>0</v>
      </c>
      <c r="BA54" s="8">
        <v>0</v>
      </c>
      <c r="BB54" s="8">
        <v>0</v>
      </c>
      <c r="BC54" s="8">
        <v>0</v>
      </c>
      <c r="BD54" s="14">
        <f t="shared" si="6"/>
        <v>0</v>
      </c>
      <c r="BE54" s="8">
        <v>0</v>
      </c>
      <c r="BF54" s="8">
        <v>0</v>
      </c>
      <c r="BG54" s="8">
        <v>0</v>
      </c>
      <c r="BH54" s="8" t="s">
        <v>624</v>
      </c>
      <c r="BK54" s="28" t="s">
        <v>705</v>
      </c>
    </row>
    <row r="55" spans="1:63" ht="15" customHeight="1" x14ac:dyDescent="0.25">
      <c r="A55" s="11">
        <v>8265244</v>
      </c>
      <c r="B55" s="17" t="s">
        <v>389</v>
      </c>
      <c r="C55" s="11">
        <v>18470020</v>
      </c>
      <c r="D55" s="3" t="s">
        <v>429</v>
      </c>
      <c r="E55" s="2">
        <v>10539327</v>
      </c>
      <c r="F55" s="4">
        <v>44703.279279479168</v>
      </c>
      <c r="G55" s="11">
        <v>830053105</v>
      </c>
      <c r="H55" s="3" t="s">
        <v>341</v>
      </c>
      <c r="I55" s="2" t="s">
        <v>6</v>
      </c>
      <c r="J55" s="2">
        <v>674842</v>
      </c>
      <c r="K55" s="4">
        <v>44711.509725150463</v>
      </c>
      <c r="L55" s="4">
        <v>44756</v>
      </c>
      <c r="M55" s="2" t="s">
        <v>36</v>
      </c>
      <c r="N55" s="5">
        <v>3083092</v>
      </c>
      <c r="O55" s="5">
        <v>0</v>
      </c>
      <c r="P55" s="5">
        <v>3083092</v>
      </c>
      <c r="Q55" s="5">
        <v>0</v>
      </c>
      <c r="R55" s="5">
        <v>0</v>
      </c>
      <c r="S55" s="16" t="s">
        <v>620</v>
      </c>
      <c r="T55" s="16" t="s">
        <v>663</v>
      </c>
      <c r="U55" s="20">
        <f t="shared" si="0"/>
        <v>0</v>
      </c>
      <c r="V55" s="15">
        <f t="shared" si="1"/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8">
        <f t="shared" si="4"/>
        <v>0</v>
      </c>
      <c r="AO55" s="15">
        <f t="shared" si="2"/>
        <v>0</v>
      </c>
      <c r="AP55" s="8" t="s">
        <v>624</v>
      </c>
      <c r="AQ55" s="8">
        <v>0</v>
      </c>
      <c r="AR55" s="8">
        <v>0</v>
      </c>
      <c r="AS55" s="8">
        <v>3083092</v>
      </c>
      <c r="AT55" s="8">
        <v>0</v>
      </c>
      <c r="AU55" s="8">
        <v>0</v>
      </c>
      <c r="AV55" s="8">
        <v>3083092</v>
      </c>
      <c r="AW55" s="8">
        <v>0</v>
      </c>
      <c r="AX55" s="14">
        <f t="shared" si="5"/>
        <v>0</v>
      </c>
      <c r="AY55" s="8">
        <v>0</v>
      </c>
      <c r="AZ55" s="14">
        <f t="shared" si="3"/>
        <v>0</v>
      </c>
      <c r="BA55" s="8">
        <v>0</v>
      </c>
      <c r="BB55" s="8">
        <v>0</v>
      </c>
      <c r="BC55" s="8">
        <v>0</v>
      </c>
      <c r="BD55" s="14">
        <f t="shared" si="6"/>
        <v>0</v>
      </c>
      <c r="BE55" s="8">
        <v>0</v>
      </c>
      <c r="BF55" s="8">
        <v>0</v>
      </c>
      <c r="BG55" s="8">
        <v>0</v>
      </c>
      <c r="BH55" s="8" t="s">
        <v>624</v>
      </c>
      <c r="BK55" s="28" t="s">
        <v>705</v>
      </c>
    </row>
    <row r="56" spans="1:63" ht="15" customHeight="1" x14ac:dyDescent="0.25">
      <c r="A56" s="11">
        <v>8438184</v>
      </c>
      <c r="B56" s="17" t="s">
        <v>77</v>
      </c>
      <c r="C56" s="11">
        <v>18470020</v>
      </c>
      <c r="D56" s="3" t="s">
        <v>429</v>
      </c>
      <c r="E56" s="2">
        <v>11465012</v>
      </c>
      <c r="F56" s="4">
        <v>44703.258776585644</v>
      </c>
      <c r="G56" s="11">
        <v>901495943</v>
      </c>
      <c r="H56" s="3" t="s">
        <v>5</v>
      </c>
      <c r="I56" s="2" t="s">
        <v>6</v>
      </c>
      <c r="J56" s="2">
        <v>676785</v>
      </c>
      <c r="K56" s="4">
        <v>44883.545858645834</v>
      </c>
      <c r="L56" s="4">
        <v>44902</v>
      </c>
      <c r="M56" s="2" t="s">
        <v>13</v>
      </c>
      <c r="N56" s="5">
        <v>2857492</v>
      </c>
      <c r="O56" s="5">
        <v>0</v>
      </c>
      <c r="P56" s="5">
        <v>2857492</v>
      </c>
      <c r="Q56" s="5">
        <v>0</v>
      </c>
      <c r="R56" s="5">
        <v>0</v>
      </c>
      <c r="S56" s="16" t="s">
        <v>620</v>
      </c>
      <c r="T56" s="16" t="s">
        <v>663</v>
      </c>
      <c r="U56" s="20">
        <f t="shared" si="0"/>
        <v>-2857492</v>
      </c>
      <c r="V56" s="15">
        <f t="shared" si="1"/>
        <v>-2857492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8">
        <f t="shared" si="4"/>
        <v>0</v>
      </c>
      <c r="AO56" s="15">
        <f t="shared" si="2"/>
        <v>0</v>
      </c>
      <c r="AP56" s="8" t="s">
        <v>629</v>
      </c>
      <c r="AQ56" s="8">
        <v>0</v>
      </c>
      <c r="AR56" s="8">
        <v>0</v>
      </c>
      <c r="AS56" s="8">
        <v>2857492</v>
      </c>
      <c r="AT56" s="8">
        <v>0</v>
      </c>
      <c r="AU56" s="8">
        <v>0</v>
      </c>
      <c r="AV56" s="8">
        <v>0</v>
      </c>
      <c r="AW56" s="8">
        <v>2857492</v>
      </c>
      <c r="AX56" s="14">
        <f t="shared" si="5"/>
        <v>0</v>
      </c>
      <c r="AY56" s="8">
        <v>0</v>
      </c>
      <c r="AZ56" s="14">
        <f t="shared" si="3"/>
        <v>-2857492</v>
      </c>
      <c r="BA56" s="8">
        <v>0</v>
      </c>
      <c r="BB56" s="8">
        <v>0</v>
      </c>
      <c r="BC56" s="8">
        <v>2857492</v>
      </c>
      <c r="BD56" s="14">
        <f t="shared" si="6"/>
        <v>0</v>
      </c>
      <c r="BE56" s="8">
        <v>2857492</v>
      </c>
      <c r="BF56" s="8">
        <v>0</v>
      </c>
      <c r="BG56" s="8">
        <v>0</v>
      </c>
      <c r="BH56" s="8" t="s">
        <v>627</v>
      </c>
      <c r="BK56" s="28" t="s">
        <v>709</v>
      </c>
    </row>
    <row r="57" spans="1:63" ht="15" customHeight="1" x14ac:dyDescent="0.25">
      <c r="A57" s="11">
        <v>9187220</v>
      </c>
      <c r="B57" s="17" t="s">
        <v>94</v>
      </c>
      <c r="C57" s="11">
        <v>18470020</v>
      </c>
      <c r="D57" s="3" t="s">
        <v>429</v>
      </c>
      <c r="E57" s="2">
        <v>15069527</v>
      </c>
      <c r="F57" s="4">
        <v>44703.258333333331</v>
      </c>
      <c r="G57" s="11">
        <v>901495943</v>
      </c>
      <c r="H57" s="3" t="s">
        <v>5</v>
      </c>
      <c r="I57" s="2" t="s">
        <v>6</v>
      </c>
      <c r="J57" s="2">
        <v>683591</v>
      </c>
      <c r="K57" s="4">
        <v>45532.555621793981</v>
      </c>
      <c r="L57" s="4">
        <v>45559</v>
      </c>
      <c r="M57" s="2" t="s">
        <v>13</v>
      </c>
      <c r="N57" s="5">
        <v>3045792</v>
      </c>
      <c r="O57" s="5">
        <v>0</v>
      </c>
      <c r="P57" s="5">
        <v>0</v>
      </c>
      <c r="Q57" s="5">
        <v>0</v>
      </c>
      <c r="R57" s="5">
        <v>3045792</v>
      </c>
      <c r="S57" s="16" t="s">
        <v>620</v>
      </c>
      <c r="T57" s="16" t="s">
        <v>663</v>
      </c>
      <c r="U57" s="20">
        <f t="shared" si="0"/>
        <v>0</v>
      </c>
      <c r="V57" s="15">
        <f t="shared" si="1"/>
        <v>-3045792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8">
        <f t="shared" si="4"/>
        <v>0</v>
      </c>
      <c r="AO57" s="15">
        <f t="shared" si="2"/>
        <v>0</v>
      </c>
      <c r="AP57" s="8" t="s">
        <v>631</v>
      </c>
      <c r="AQ57" s="8">
        <v>0</v>
      </c>
      <c r="AR57" s="8">
        <v>0</v>
      </c>
      <c r="AS57" s="8">
        <v>3045792</v>
      </c>
      <c r="AT57" s="8">
        <v>0</v>
      </c>
      <c r="AU57" s="8">
        <v>0</v>
      </c>
      <c r="AV57" s="8">
        <v>3045792</v>
      </c>
      <c r="AW57" s="8">
        <v>0</v>
      </c>
      <c r="AX57" s="14">
        <f t="shared" si="5"/>
        <v>0</v>
      </c>
      <c r="AY57" s="8">
        <v>0</v>
      </c>
      <c r="AZ57" s="14">
        <f t="shared" si="3"/>
        <v>0</v>
      </c>
      <c r="BA57" s="8">
        <v>0</v>
      </c>
      <c r="BB57" s="8">
        <v>0</v>
      </c>
      <c r="BC57" s="8">
        <v>0</v>
      </c>
      <c r="BD57" s="14">
        <f t="shared" si="6"/>
        <v>0</v>
      </c>
      <c r="BE57" s="8">
        <v>0</v>
      </c>
      <c r="BF57" s="8">
        <v>0</v>
      </c>
      <c r="BG57" s="8">
        <v>0</v>
      </c>
      <c r="BH57" s="8" t="s">
        <v>624</v>
      </c>
      <c r="BI57" s="1" t="s">
        <v>681</v>
      </c>
      <c r="BK57" s="28" t="s">
        <v>702</v>
      </c>
    </row>
    <row r="58" spans="1:63" ht="15" customHeight="1" x14ac:dyDescent="0.25">
      <c r="A58" s="11">
        <v>9190656</v>
      </c>
      <c r="B58" s="17" t="s">
        <v>123</v>
      </c>
      <c r="C58" s="11">
        <v>18470020</v>
      </c>
      <c r="D58" s="3" t="s">
        <v>429</v>
      </c>
      <c r="E58" s="2">
        <v>15082726</v>
      </c>
      <c r="F58" s="4">
        <v>44518.877083333333</v>
      </c>
      <c r="G58" s="11">
        <v>901495943</v>
      </c>
      <c r="H58" s="3" t="s">
        <v>5</v>
      </c>
      <c r="I58" s="2" t="s">
        <v>6</v>
      </c>
      <c r="J58" s="2">
        <v>683591</v>
      </c>
      <c r="K58" s="4">
        <v>45534.462100428238</v>
      </c>
      <c r="L58" s="4">
        <v>45559</v>
      </c>
      <c r="M58" s="2" t="s">
        <v>8</v>
      </c>
      <c r="N58" s="5">
        <v>1389059</v>
      </c>
      <c r="O58" s="5">
        <v>0</v>
      </c>
      <c r="P58" s="5">
        <v>0</v>
      </c>
      <c r="Q58" s="5">
        <v>0</v>
      </c>
      <c r="R58" s="5">
        <v>1389059</v>
      </c>
      <c r="S58" s="16" t="s">
        <v>620</v>
      </c>
      <c r="T58" s="16" t="s">
        <v>663</v>
      </c>
      <c r="U58" s="20">
        <f t="shared" si="0"/>
        <v>1389059</v>
      </c>
      <c r="V58" s="15">
        <f t="shared" si="1"/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8">
        <f t="shared" si="4"/>
        <v>0</v>
      </c>
      <c r="AO58" s="15">
        <f t="shared" si="2"/>
        <v>0</v>
      </c>
      <c r="AP58" s="8" t="s">
        <v>631</v>
      </c>
      <c r="AQ58" s="8">
        <v>0</v>
      </c>
      <c r="AR58" s="8">
        <v>0</v>
      </c>
      <c r="AS58" s="8">
        <v>1389059</v>
      </c>
      <c r="AT58" s="8">
        <v>0</v>
      </c>
      <c r="AU58" s="8">
        <v>0</v>
      </c>
      <c r="AV58" s="8">
        <v>0</v>
      </c>
      <c r="AW58" s="8">
        <v>0</v>
      </c>
      <c r="AX58" s="14">
        <f t="shared" si="5"/>
        <v>0</v>
      </c>
      <c r="AY58" s="8">
        <v>0</v>
      </c>
      <c r="AZ58" s="14">
        <f t="shared" si="3"/>
        <v>1389059</v>
      </c>
      <c r="BA58" s="8">
        <v>0</v>
      </c>
      <c r="BB58" s="8">
        <v>0</v>
      </c>
      <c r="BC58" s="8">
        <v>0</v>
      </c>
      <c r="BD58" s="14">
        <f t="shared" si="6"/>
        <v>0</v>
      </c>
      <c r="BE58" s="8">
        <v>0</v>
      </c>
      <c r="BF58" s="8">
        <v>0</v>
      </c>
      <c r="BG58" s="8">
        <v>0</v>
      </c>
      <c r="BH58" s="8" t="s">
        <v>625</v>
      </c>
      <c r="BK58" s="28" t="s">
        <v>691</v>
      </c>
    </row>
    <row r="59" spans="1:63" ht="15" customHeight="1" x14ac:dyDescent="0.25">
      <c r="A59" s="11">
        <v>9077474</v>
      </c>
      <c r="B59" s="17" t="s">
        <v>333</v>
      </c>
      <c r="C59" s="11">
        <v>18470020</v>
      </c>
      <c r="D59" s="3" t="s">
        <v>429</v>
      </c>
      <c r="E59" s="2">
        <v>14586113</v>
      </c>
      <c r="F59" s="4">
        <v>44703.258334687496</v>
      </c>
      <c r="G59" s="11">
        <v>901682277</v>
      </c>
      <c r="H59" s="3" t="s">
        <v>5</v>
      </c>
      <c r="I59" s="2" t="s">
        <v>6</v>
      </c>
      <c r="J59" s="2">
        <v>682732</v>
      </c>
      <c r="K59" s="4">
        <v>45442.649211307871</v>
      </c>
      <c r="L59" s="4">
        <v>45463</v>
      </c>
      <c r="M59" s="2" t="s">
        <v>36</v>
      </c>
      <c r="N59" s="5">
        <v>3045792</v>
      </c>
      <c r="O59" s="5">
        <v>0</v>
      </c>
      <c r="P59" s="5">
        <v>3045792</v>
      </c>
      <c r="Q59" s="5">
        <v>0</v>
      </c>
      <c r="R59" s="5">
        <v>0</v>
      </c>
      <c r="S59" s="16" t="s">
        <v>620</v>
      </c>
      <c r="T59" s="16" t="s">
        <v>663</v>
      </c>
      <c r="U59" s="20">
        <f t="shared" si="0"/>
        <v>0</v>
      </c>
      <c r="V59" s="15">
        <f t="shared" si="1"/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8">
        <f t="shared" si="4"/>
        <v>0</v>
      </c>
      <c r="AO59" s="15">
        <f t="shared" si="2"/>
        <v>0</v>
      </c>
      <c r="AP59" s="8" t="s">
        <v>631</v>
      </c>
      <c r="AQ59" s="8">
        <v>0</v>
      </c>
      <c r="AR59" s="8">
        <v>0</v>
      </c>
      <c r="AS59" s="8">
        <v>3045792</v>
      </c>
      <c r="AT59" s="8">
        <v>0</v>
      </c>
      <c r="AU59" s="8">
        <v>0</v>
      </c>
      <c r="AV59" s="8">
        <v>3045792</v>
      </c>
      <c r="AW59" s="8">
        <v>0</v>
      </c>
      <c r="AX59" s="14">
        <f t="shared" si="5"/>
        <v>0</v>
      </c>
      <c r="AY59" s="8">
        <v>0</v>
      </c>
      <c r="AZ59" s="14">
        <f t="shared" si="3"/>
        <v>0</v>
      </c>
      <c r="BA59" s="8">
        <v>0</v>
      </c>
      <c r="BB59" s="8">
        <v>0</v>
      </c>
      <c r="BC59" s="8">
        <v>0</v>
      </c>
      <c r="BD59" s="14">
        <f t="shared" si="6"/>
        <v>0</v>
      </c>
      <c r="BE59" s="8">
        <v>0</v>
      </c>
      <c r="BF59" s="8">
        <v>0</v>
      </c>
      <c r="BG59" s="8">
        <v>0</v>
      </c>
      <c r="BH59" s="8" t="s">
        <v>624</v>
      </c>
      <c r="BK59" s="28" t="s">
        <v>712</v>
      </c>
    </row>
    <row r="60" spans="1:63" ht="15" customHeight="1" x14ac:dyDescent="0.25">
      <c r="A60" s="11">
        <v>9077498</v>
      </c>
      <c r="B60" s="17" t="s">
        <v>334</v>
      </c>
      <c r="C60" s="11">
        <v>18470020</v>
      </c>
      <c r="D60" s="3" t="s">
        <v>429</v>
      </c>
      <c r="E60" s="2">
        <v>14590656</v>
      </c>
      <c r="F60" s="4">
        <v>44518.877133564813</v>
      </c>
      <c r="G60" s="11">
        <v>901682277</v>
      </c>
      <c r="H60" s="3" t="s">
        <v>5</v>
      </c>
      <c r="I60" s="2" t="s">
        <v>6</v>
      </c>
      <c r="J60" s="2">
        <v>682732</v>
      </c>
      <c r="K60" s="4">
        <v>45442.655967164348</v>
      </c>
      <c r="L60" s="4">
        <v>45463</v>
      </c>
      <c r="M60" s="2" t="s">
        <v>36</v>
      </c>
      <c r="N60" s="5">
        <v>1389059</v>
      </c>
      <c r="O60" s="5">
        <v>0</v>
      </c>
      <c r="P60" s="5">
        <v>1389059</v>
      </c>
      <c r="Q60" s="5">
        <v>0</v>
      </c>
      <c r="R60" s="5">
        <v>0</v>
      </c>
      <c r="S60" s="16" t="s">
        <v>620</v>
      </c>
      <c r="T60" s="16" t="s">
        <v>663</v>
      </c>
      <c r="U60" s="20">
        <f t="shared" si="0"/>
        <v>0</v>
      </c>
      <c r="V60" s="15">
        <f t="shared" si="1"/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8">
        <f t="shared" si="4"/>
        <v>0</v>
      </c>
      <c r="AO60" s="15">
        <f t="shared" si="2"/>
        <v>0</v>
      </c>
      <c r="AP60" s="8" t="s">
        <v>631</v>
      </c>
      <c r="AQ60" s="8">
        <v>0</v>
      </c>
      <c r="AR60" s="8">
        <v>0</v>
      </c>
      <c r="AS60" s="8">
        <v>1389059</v>
      </c>
      <c r="AT60" s="8">
        <v>0</v>
      </c>
      <c r="AU60" s="8">
        <v>0</v>
      </c>
      <c r="AV60" s="8">
        <v>1389059</v>
      </c>
      <c r="AW60" s="8">
        <v>0</v>
      </c>
      <c r="AX60" s="14">
        <f t="shared" si="5"/>
        <v>0</v>
      </c>
      <c r="AY60" s="8">
        <v>0</v>
      </c>
      <c r="AZ60" s="14">
        <f t="shared" si="3"/>
        <v>0</v>
      </c>
      <c r="BA60" s="8">
        <v>0</v>
      </c>
      <c r="BB60" s="8">
        <v>0</v>
      </c>
      <c r="BC60" s="8">
        <v>0</v>
      </c>
      <c r="BD60" s="14">
        <f t="shared" si="6"/>
        <v>0</v>
      </c>
      <c r="BE60" s="8">
        <v>0</v>
      </c>
      <c r="BF60" s="8">
        <v>0</v>
      </c>
      <c r="BG60" s="8">
        <v>0</v>
      </c>
      <c r="BH60" s="8" t="s">
        <v>624</v>
      </c>
      <c r="BK60" s="28" t="s">
        <v>712</v>
      </c>
    </row>
    <row r="61" spans="1:63" ht="15" customHeight="1" x14ac:dyDescent="0.25">
      <c r="A61" s="11">
        <v>9186016</v>
      </c>
      <c r="B61" s="17" t="s">
        <v>87</v>
      </c>
      <c r="C61" s="11">
        <v>18777404</v>
      </c>
      <c r="D61" s="3" t="s">
        <v>518</v>
      </c>
      <c r="E61" s="2">
        <v>15063417</v>
      </c>
      <c r="F61" s="4">
        <v>44916.768055555556</v>
      </c>
      <c r="G61" s="11">
        <v>901495943</v>
      </c>
      <c r="H61" s="3" t="s">
        <v>5</v>
      </c>
      <c r="I61" s="2" t="s">
        <v>6</v>
      </c>
      <c r="J61" s="2">
        <v>683591</v>
      </c>
      <c r="K61" s="4">
        <v>45531.70262650463</v>
      </c>
      <c r="L61" s="4">
        <v>45559</v>
      </c>
      <c r="M61" s="2" t="s">
        <v>8</v>
      </c>
      <c r="N61" s="5">
        <v>4335146</v>
      </c>
      <c r="O61" s="5">
        <v>0</v>
      </c>
      <c r="P61" s="5">
        <v>0</v>
      </c>
      <c r="Q61" s="5">
        <v>0</v>
      </c>
      <c r="R61" s="5">
        <v>4335146</v>
      </c>
      <c r="S61" s="16" t="s">
        <v>620</v>
      </c>
      <c r="T61" s="16" t="s">
        <v>663</v>
      </c>
      <c r="U61" s="20">
        <f t="shared" si="0"/>
        <v>4335146</v>
      </c>
      <c r="V61" s="15">
        <f t="shared" si="1"/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8">
        <f t="shared" si="4"/>
        <v>0</v>
      </c>
      <c r="AO61" s="15">
        <f t="shared" si="2"/>
        <v>0</v>
      </c>
      <c r="AP61" s="8" t="s">
        <v>631</v>
      </c>
      <c r="AQ61" s="8">
        <v>0</v>
      </c>
      <c r="AR61" s="8">
        <v>0</v>
      </c>
      <c r="AS61" s="8">
        <v>4335146</v>
      </c>
      <c r="AT61" s="8">
        <v>0</v>
      </c>
      <c r="AU61" s="8">
        <v>0</v>
      </c>
      <c r="AV61" s="8">
        <v>0</v>
      </c>
      <c r="AW61" s="8">
        <v>0</v>
      </c>
      <c r="AX61" s="14">
        <f t="shared" si="5"/>
        <v>0</v>
      </c>
      <c r="AY61" s="8">
        <v>0</v>
      </c>
      <c r="AZ61" s="14">
        <f t="shared" si="3"/>
        <v>4335146</v>
      </c>
      <c r="BA61" s="8">
        <v>0</v>
      </c>
      <c r="BB61" s="8">
        <v>0</v>
      </c>
      <c r="BC61" s="8">
        <v>0</v>
      </c>
      <c r="BD61" s="14">
        <f t="shared" si="6"/>
        <v>0</v>
      </c>
      <c r="BE61" s="8">
        <v>0</v>
      </c>
      <c r="BF61" s="8">
        <v>0</v>
      </c>
      <c r="BG61" s="8">
        <v>0</v>
      </c>
      <c r="BH61" s="8" t="s">
        <v>625</v>
      </c>
      <c r="BK61" s="28" t="s">
        <v>691</v>
      </c>
    </row>
    <row r="62" spans="1:63" ht="15" customHeight="1" x14ac:dyDescent="0.25">
      <c r="A62" s="11">
        <v>9204323</v>
      </c>
      <c r="B62" s="17" t="s">
        <v>141</v>
      </c>
      <c r="C62" s="11">
        <v>18777404</v>
      </c>
      <c r="D62" s="3" t="s">
        <v>518</v>
      </c>
      <c r="E62" s="2">
        <v>15143547</v>
      </c>
      <c r="F62" s="4">
        <v>44944.65</v>
      </c>
      <c r="G62" s="11">
        <v>901495943</v>
      </c>
      <c r="H62" s="3" t="s">
        <v>5</v>
      </c>
      <c r="I62" s="2" t="s">
        <v>6</v>
      </c>
      <c r="J62" s="2">
        <v>683697</v>
      </c>
      <c r="K62" s="4">
        <v>45546.823955706015</v>
      </c>
      <c r="L62" s="4">
        <v>45559</v>
      </c>
      <c r="M62" s="2" t="s">
        <v>13</v>
      </c>
      <c r="N62" s="5">
        <v>13857539</v>
      </c>
      <c r="O62" s="5">
        <v>0</v>
      </c>
      <c r="P62" s="5">
        <v>0</v>
      </c>
      <c r="Q62" s="5">
        <v>0</v>
      </c>
      <c r="R62" s="5">
        <v>13857539</v>
      </c>
      <c r="S62" s="16" t="s">
        <v>620</v>
      </c>
      <c r="T62" s="16" t="s">
        <v>663</v>
      </c>
      <c r="U62" s="20">
        <f t="shared" si="0"/>
        <v>13716339</v>
      </c>
      <c r="V62" s="15">
        <f t="shared" si="1"/>
        <v>-141200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8">
        <f t="shared" si="4"/>
        <v>0</v>
      </c>
      <c r="AO62" s="15">
        <f t="shared" si="2"/>
        <v>0</v>
      </c>
      <c r="AP62" s="8" t="s">
        <v>631</v>
      </c>
      <c r="AQ62" s="8">
        <v>0</v>
      </c>
      <c r="AR62" s="8">
        <v>0</v>
      </c>
      <c r="AS62" s="8">
        <v>13857539</v>
      </c>
      <c r="AT62" s="8">
        <v>0</v>
      </c>
      <c r="AU62" s="8">
        <v>0</v>
      </c>
      <c r="AV62" s="8">
        <v>0</v>
      </c>
      <c r="AW62" s="8">
        <v>141200</v>
      </c>
      <c r="AX62" s="14">
        <f t="shared" si="5"/>
        <v>0</v>
      </c>
      <c r="AY62" s="8">
        <v>0</v>
      </c>
      <c r="AZ62" s="14">
        <f t="shared" si="3"/>
        <v>13716339</v>
      </c>
      <c r="BA62" s="8">
        <v>0</v>
      </c>
      <c r="BB62" s="8">
        <v>0</v>
      </c>
      <c r="BC62" s="8">
        <v>141200</v>
      </c>
      <c r="BD62" s="14">
        <f t="shared" si="6"/>
        <v>141200</v>
      </c>
      <c r="BE62" s="8">
        <v>0</v>
      </c>
      <c r="BF62" s="8">
        <v>0</v>
      </c>
      <c r="BG62" s="8">
        <v>0</v>
      </c>
      <c r="BH62" s="8" t="s">
        <v>632</v>
      </c>
      <c r="BI62" s="1" t="s">
        <v>676</v>
      </c>
      <c r="BK62" s="28" t="s">
        <v>702</v>
      </c>
    </row>
    <row r="63" spans="1:63" ht="15" customHeight="1" x14ac:dyDescent="0.25">
      <c r="A63" s="11">
        <v>8827431</v>
      </c>
      <c r="B63" s="17" t="s">
        <v>207</v>
      </c>
      <c r="C63" s="11">
        <v>18777404</v>
      </c>
      <c r="D63" s="3" t="s">
        <v>518</v>
      </c>
      <c r="E63" s="2">
        <v>13365950</v>
      </c>
      <c r="F63" s="4">
        <v>44916.768067245372</v>
      </c>
      <c r="G63" s="11">
        <v>901682277</v>
      </c>
      <c r="H63" s="3" t="s">
        <v>5</v>
      </c>
      <c r="I63" s="2" t="s">
        <v>6</v>
      </c>
      <c r="J63" s="2">
        <v>680739</v>
      </c>
      <c r="K63" s="4">
        <v>45230.82644853009</v>
      </c>
      <c r="L63" s="4">
        <v>45245</v>
      </c>
      <c r="M63" s="2" t="s">
        <v>13</v>
      </c>
      <c r="N63" s="5">
        <v>4335146</v>
      </c>
      <c r="O63" s="5">
        <v>0</v>
      </c>
      <c r="P63" s="5">
        <v>4335146</v>
      </c>
      <c r="Q63" s="5">
        <v>0</v>
      </c>
      <c r="R63" s="5">
        <v>0</v>
      </c>
      <c r="S63" s="16" t="s">
        <v>661</v>
      </c>
      <c r="T63" s="16" t="s">
        <v>663</v>
      </c>
      <c r="U63" s="20">
        <f t="shared" si="0"/>
        <v>0</v>
      </c>
      <c r="V63" s="15">
        <f t="shared" si="1"/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8">
        <f t="shared" si="4"/>
        <v>0</v>
      </c>
      <c r="AO63" s="15">
        <f t="shared" si="2"/>
        <v>0</v>
      </c>
      <c r="AP63" s="8" t="s">
        <v>631</v>
      </c>
      <c r="AQ63" s="8">
        <v>0</v>
      </c>
      <c r="AR63" s="8">
        <v>0</v>
      </c>
      <c r="AS63" s="8">
        <v>4335146</v>
      </c>
      <c r="AT63" s="8">
        <v>0</v>
      </c>
      <c r="AU63" s="8">
        <v>0</v>
      </c>
      <c r="AV63" s="8">
        <v>4335146</v>
      </c>
      <c r="AW63" s="8">
        <v>0</v>
      </c>
      <c r="AX63" s="14">
        <f t="shared" si="5"/>
        <v>0</v>
      </c>
      <c r="AY63" s="8">
        <v>0</v>
      </c>
      <c r="AZ63" s="14">
        <f t="shared" si="3"/>
        <v>0</v>
      </c>
      <c r="BA63" s="8">
        <v>0</v>
      </c>
      <c r="BB63" s="8">
        <v>0</v>
      </c>
      <c r="BC63" s="8">
        <v>0</v>
      </c>
      <c r="BD63" s="14">
        <f t="shared" si="6"/>
        <v>0</v>
      </c>
      <c r="BE63" s="8">
        <v>0</v>
      </c>
      <c r="BF63" s="8">
        <v>0</v>
      </c>
      <c r="BG63" s="8">
        <v>0</v>
      </c>
      <c r="BH63" s="8" t="s">
        <v>624</v>
      </c>
      <c r="BK63" s="28" t="s">
        <v>712</v>
      </c>
    </row>
    <row r="64" spans="1:63" ht="15" customHeight="1" x14ac:dyDescent="0.25">
      <c r="A64" s="11">
        <v>8829975</v>
      </c>
      <c r="B64" s="17" t="s">
        <v>242</v>
      </c>
      <c r="C64" s="11">
        <v>18777404</v>
      </c>
      <c r="D64" s="3" t="s">
        <v>518</v>
      </c>
      <c r="E64" s="2">
        <v>13364556</v>
      </c>
      <c r="F64" s="4">
        <v>44944.650691168979</v>
      </c>
      <c r="G64" s="11">
        <v>901682277</v>
      </c>
      <c r="H64" s="3" t="s">
        <v>5</v>
      </c>
      <c r="I64" s="2" t="s">
        <v>6</v>
      </c>
      <c r="J64" s="2">
        <v>680961</v>
      </c>
      <c r="K64" s="4">
        <v>45232.487221412033</v>
      </c>
      <c r="L64" s="4">
        <v>45244</v>
      </c>
      <c r="M64" s="2" t="s">
        <v>13</v>
      </c>
      <c r="N64" s="5">
        <v>13857539</v>
      </c>
      <c r="O64" s="5">
        <v>0</v>
      </c>
      <c r="P64" s="5">
        <v>13857539</v>
      </c>
      <c r="Q64" s="5">
        <v>0</v>
      </c>
      <c r="R64" s="5">
        <v>0</v>
      </c>
      <c r="S64" s="16" t="s">
        <v>661</v>
      </c>
      <c r="T64" s="16" t="s">
        <v>663</v>
      </c>
      <c r="U64" s="20">
        <f t="shared" si="0"/>
        <v>0</v>
      </c>
      <c r="V64" s="15">
        <f t="shared" si="1"/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8">
        <f t="shared" si="4"/>
        <v>0</v>
      </c>
      <c r="AO64" s="15">
        <f t="shared" si="2"/>
        <v>0</v>
      </c>
      <c r="AP64" s="8" t="s">
        <v>631</v>
      </c>
      <c r="AQ64" s="8">
        <v>0</v>
      </c>
      <c r="AR64" s="8">
        <v>0</v>
      </c>
      <c r="AS64" s="8">
        <v>13857539</v>
      </c>
      <c r="AT64" s="8">
        <v>0</v>
      </c>
      <c r="AU64" s="8">
        <v>0</v>
      </c>
      <c r="AV64" s="8">
        <v>13857539</v>
      </c>
      <c r="AW64" s="8">
        <v>0</v>
      </c>
      <c r="AX64" s="14">
        <f t="shared" si="5"/>
        <v>0</v>
      </c>
      <c r="AY64" s="8">
        <v>0</v>
      </c>
      <c r="AZ64" s="14">
        <f t="shared" si="3"/>
        <v>0</v>
      </c>
      <c r="BA64" s="8">
        <v>0</v>
      </c>
      <c r="BB64" s="8">
        <v>0</v>
      </c>
      <c r="BC64" s="8">
        <v>0</v>
      </c>
      <c r="BD64" s="14">
        <f t="shared" si="6"/>
        <v>0</v>
      </c>
      <c r="BE64" s="8">
        <v>0</v>
      </c>
      <c r="BF64" s="8">
        <v>0</v>
      </c>
      <c r="BG64" s="8">
        <v>0</v>
      </c>
      <c r="BH64" s="8" t="s">
        <v>624</v>
      </c>
      <c r="BK64" s="28" t="s">
        <v>712</v>
      </c>
    </row>
    <row r="65" spans="1:63" ht="15" customHeight="1" x14ac:dyDescent="0.25">
      <c r="A65" s="11">
        <v>9207977</v>
      </c>
      <c r="B65" s="17" t="s">
        <v>153</v>
      </c>
      <c r="C65" s="11">
        <v>19332467</v>
      </c>
      <c r="D65" s="3" t="s">
        <v>541</v>
      </c>
      <c r="E65" s="2">
        <v>15099024</v>
      </c>
      <c r="F65" s="4">
        <v>44913.82430555555</v>
      </c>
      <c r="G65" s="11">
        <v>901495943</v>
      </c>
      <c r="H65" s="3" t="s">
        <v>5</v>
      </c>
      <c r="I65" s="2" t="s">
        <v>6</v>
      </c>
      <c r="J65" s="2">
        <v>683736</v>
      </c>
      <c r="K65" s="4">
        <v>45551.520140856483</v>
      </c>
      <c r="L65" s="4">
        <v>45559</v>
      </c>
      <c r="M65" s="2" t="s">
        <v>13</v>
      </c>
      <c r="N65" s="5">
        <v>9576536</v>
      </c>
      <c r="O65" s="5">
        <v>0</v>
      </c>
      <c r="P65" s="5">
        <v>0</v>
      </c>
      <c r="Q65" s="5">
        <v>0</v>
      </c>
      <c r="R65" s="5">
        <v>9576536</v>
      </c>
      <c r="S65" s="16" t="s">
        <v>620</v>
      </c>
      <c r="T65" s="16" t="s">
        <v>663</v>
      </c>
      <c r="U65" s="20">
        <f t="shared" si="0"/>
        <v>6893136</v>
      </c>
      <c r="V65" s="15">
        <f t="shared" si="1"/>
        <v>-2683400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8">
        <f t="shared" si="4"/>
        <v>0</v>
      </c>
      <c r="AO65" s="15">
        <f t="shared" si="2"/>
        <v>0</v>
      </c>
      <c r="AP65" s="8" t="s">
        <v>631</v>
      </c>
      <c r="AQ65" s="8">
        <v>0</v>
      </c>
      <c r="AR65" s="8">
        <v>0</v>
      </c>
      <c r="AS65" s="8">
        <v>9576536</v>
      </c>
      <c r="AT65" s="8">
        <v>0</v>
      </c>
      <c r="AU65" s="8">
        <v>0</v>
      </c>
      <c r="AV65" s="8">
        <v>0</v>
      </c>
      <c r="AW65" s="8">
        <v>2683400</v>
      </c>
      <c r="AX65" s="14">
        <f t="shared" si="5"/>
        <v>0</v>
      </c>
      <c r="AY65" s="8">
        <v>0</v>
      </c>
      <c r="AZ65" s="14">
        <f t="shared" si="3"/>
        <v>6893136</v>
      </c>
      <c r="BA65" s="8">
        <v>0</v>
      </c>
      <c r="BB65" s="8">
        <v>0</v>
      </c>
      <c r="BC65" s="8">
        <v>2683400</v>
      </c>
      <c r="BD65" s="14">
        <f t="shared" si="6"/>
        <v>2683400</v>
      </c>
      <c r="BE65" s="8">
        <v>0</v>
      </c>
      <c r="BF65" s="8">
        <v>0</v>
      </c>
      <c r="BG65" s="8">
        <v>0</v>
      </c>
      <c r="BH65" s="8" t="s">
        <v>632</v>
      </c>
      <c r="BI65" s="1" t="s">
        <v>677</v>
      </c>
      <c r="BK65" s="28" t="s">
        <v>702</v>
      </c>
    </row>
    <row r="66" spans="1:63" ht="15" customHeight="1" x14ac:dyDescent="0.25">
      <c r="A66" s="11">
        <v>8830182</v>
      </c>
      <c r="B66" s="17" t="s">
        <v>243</v>
      </c>
      <c r="C66" s="11">
        <v>19332467</v>
      </c>
      <c r="D66" s="3" t="s">
        <v>541</v>
      </c>
      <c r="E66" s="2">
        <v>13378327</v>
      </c>
      <c r="F66" s="4">
        <v>44913.824358020829</v>
      </c>
      <c r="G66" s="11">
        <v>901682277</v>
      </c>
      <c r="H66" s="3" t="s">
        <v>5</v>
      </c>
      <c r="I66" s="2" t="s">
        <v>6</v>
      </c>
      <c r="J66" s="2">
        <v>680961</v>
      </c>
      <c r="K66" s="4">
        <v>45232.532913275463</v>
      </c>
      <c r="L66" s="4">
        <v>45244</v>
      </c>
      <c r="M66" s="2" t="s">
        <v>13</v>
      </c>
      <c r="N66" s="5">
        <v>9576536</v>
      </c>
      <c r="O66" s="5">
        <v>0</v>
      </c>
      <c r="P66" s="5">
        <v>9576536</v>
      </c>
      <c r="Q66" s="5">
        <v>0</v>
      </c>
      <c r="R66" s="5">
        <v>0</v>
      </c>
      <c r="S66" s="16" t="s">
        <v>661</v>
      </c>
      <c r="T66" s="16" t="s">
        <v>663</v>
      </c>
      <c r="U66" s="20">
        <f t="shared" ref="U66:U129" si="7">AZ66-AN66</f>
        <v>0</v>
      </c>
      <c r="V66" s="15">
        <f t="shared" ref="V66:V129" si="8">U66-R66</f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8">
        <f t="shared" si="4"/>
        <v>0</v>
      </c>
      <c r="AO66" s="15">
        <f t="shared" ref="AO66:AO129" si="9">AN66-Q66</f>
        <v>0</v>
      </c>
      <c r="AP66" s="8" t="s">
        <v>631</v>
      </c>
      <c r="AQ66" s="8">
        <v>0</v>
      </c>
      <c r="AR66" s="8">
        <v>0</v>
      </c>
      <c r="AS66" s="8">
        <v>9576536</v>
      </c>
      <c r="AT66" s="8">
        <v>0</v>
      </c>
      <c r="AU66" s="8">
        <v>0</v>
      </c>
      <c r="AV66" s="8">
        <v>9576536</v>
      </c>
      <c r="AW66" s="8">
        <v>0</v>
      </c>
      <c r="AX66" s="14">
        <f t="shared" si="5"/>
        <v>0</v>
      </c>
      <c r="AY66" s="8">
        <v>0</v>
      </c>
      <c r="AZ66" s="14">
        <f t="shared" ref="AZ66:AZ129" si="10">N66-AT66-AU66-AV66-AW66-BA66-BE66</f>
        <v>0</v>
      </c>
      <c r="BA66" s="8">
        <v>0</v>
      </c>
      <c r="BB66" s="8">
        <v>0</v>
      </c>
      <c r="BC66" s="8">
        <v>0</v>
      </c>
      <c r="BD66" s="14">
        <f t="shared" si="6"/>
        <v>0</v>
      </c>
      <c r="BE66" s="8">
        <v>0</v>
      </c>
      <c r="BF66" s="8">
        <v>0</v>
      </c>
      <c r="BG66" s="8">
        <v>0</v>
      </c>
      <c r="BH66" s="8" t="s">
        <v>624</v>
      </c>
      <c r="BK66" s="28" t="s">
        <v>712</v>
      </c>
    </row>
    <row r="67" spans="1:63" ht="15" customHeight="1" x14ac:dyDescent="0.25">
      <c r="A67" s="11">
        <v>8803211</v>
      </c>
      <c r="B67" s="17" t="s">
        <v>183</v>
      </c>
      <c r="C67" s="11">
        <v>19340416</v>
      </c>
      <c r="D67" s="3" t="s">
        <v>568</v>
      </c>
      <c r="E67" s="2">
        <v>13114502</v>
      </c>
      <c r="F67" s="4">
        <v>45185.879736261573</v>
      </c>
      <c r="G67" s="11">
        <v>901682277</v>
      </c>
      <c r="H67" s="3" t="s">
        <v>5</v>
      </c>
      <c r="I67" s="2" t="s">
        <v>6</v>
      </c>
      <c r="J67" s="2">
        <v>680739</v>
      </c>
      <c r="K67" s="4">
        <v>45211.463209259258</v>
      </c>
      <c r="L67" s="4">
        <v>45245</v>
      </c>
      <c r="M67" s="2" t="s">
        <v>8</v>
      </c>
      <c r="N67" s="5">
        <v>421060</v>
      </c>
      <c r="O67" s="5">
        <v>0</v>
      </c>
      <c r="P67" s="5">
        <v>0</v>
      </c>
      <c r="Q67" s="5">
        <v>421060</v>
      </c>
      <c r="R67" s="5">
        <v>0</v>
      </c>
      <c r="S67" s="16" t="s">
        <v>619</v>
      </c>
      <c r="T67" s="16" t="s">
        <v>664</v>
      </c>
      <c r="U67" s="20">
        <f t="shared" si="7"/>
        <v>0</v>
      </c>
      <c r="V67" s="15">
        <f t="shared" si="8"/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421060</v>
      </c>
      <c r="AJ67" s="19">
        <v>0</v>
      </c>
      <c r="AK67" s="19">
        <v>0</v>
      </c>
      <c r="AL67" s="19">
        <v>0</v>
      </c>
      <c r="AM67" s="19">
        <v>0</v>
      </c>
      <c r="AN67" s="18">
        <f t="shared" ref="AN67:AN130" si="11">SUM(W67:AM67)</f>
        <v>421060</v>
      </c>
      <c r="AO67" s="15">
        <f t="shared" si="9"/>
        <v>0</v>
      </c>
      <c r="AP67" s="8" t="s">
        <v>625</v>
      </c>
      <c r="AQ67" s="8">
        <v>0</v>
      </c>
      <c r="AR67" s="8">
        <v>0</v>
      </c>
      <c r="AS67" s="8">
        <v>421060</v>
      </c>
      <c r="AT67" s="8">
        <v>0</v>
      </c>
      <c r="AU67" s="8">
        <v>0</v>
      </c>
      <c r="AV67" s="8">
        <v>0</v>
      </c>
      <c r="AW67" s="8">
        <v>0</v>
      </c>
      <c r="AX67" s="14">
        <f t="shared" ref="AX67:AX130" si="12">AW67-BA67-BB67-BC67</f>
        <v>0</v>
      </c>
      <c r="AY67" s="8">
        <v>0</v>
      </c>
      <c r="AZ67" s="14">
        <f t="shared" si="10"/>
        <v>421060</v>
      </c>
      <c r="BA67" s="8">
        <v>0</v>
      </c>
      <c r="BB67" s="8">
        <v>0</v>
      </c>
      <c r="BC67" s="8">
        <v>0</v>
      </c>
      <c r="BD67" s="14">
        <f t="shared" ref="BD67:BD130" si="13">BC67-BE67-BF67-BG67</f>
        <v>0</v>
      </c>
      <c r="BE67" s="8">
        <v>0</v>
      </c>
      <c r="BF67" s="8">
        <v>0</v>
      </c>
      <c r="BG67" s="8">
        <v>0</v>
      </c>
      <c r="BH67" s="8" t="s">
        <v>625</v>
      </c>
      <c r="BK67" s="28" t="s">
        <v>694</v>
      </c>
    </row>
    <row r="68" spans="1:63" ht="15" customHeight="1" x14ac:dyDescent="0.25">
      <c r="A68" s="11">
        <v>9204991</v>
      </c>
      <c r="B68" s="17" t="s">
        <v>144</v>
      </c>
      <c r="C68" s="11">
        <v>19480194</v>
      </c>
      <c r="D68" s="3" t="s">
        <v>519</v>
      </c>
      <c r="E68" s="2">
        <v>15140653</v>
      </c>
      <c r="F68" s="4">
        <v>44957.322222222218</v>
      </c>
      <c r="G68" s="11">
        <v>901495943</v>
      </c>
      <c r="H68" s="3" t="s">
        <v>5</v>
      </c>
      <c r="I68" s="2" t="s">
        <v>6</v>
      </c>
      <c r="J68" s="2">
        <v>683697</v>
      </c>
      <c r="K68" s="4">
        <v>45547.469300115736</v>
      </c>
      <c r="L68" s="4">
        <v>45559</v>
      </c>
      <c r="M68" s="2" t="s">
        <v>8</v>
      </c>
      <c r="N68" s="5">
        <v>2452586</v>
      </c>
      <c r="O68" s="5">
        <v>0</v>
      </c>
      <c r="P68" s="5">
        <v>0</v>
      </c>
      <c r="Q68" s="5">
        <v>0</v>
      </c>
      <c r="R68" s="5">
        <v>2452586</v>
      </c>
      <c r="S68" s="16" t="s">
        <v>620</v>
      </c>
      <c r="T68" s="16" t="s">
        <v>663</v>
      </c>
      <c r="U68" s="20">
        <f t="shared" si="7"/>
        <v>2452586</v>
      </c>
      <c r="V68" s="15">
        <f t="shared" si="8"/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8">
        <f t="shared" si="11"/>
        <v>0</v>
      </c>
      <c r="AO68" s="15">
        <f t="shared" si="9"/>
        <v>0</v>
      </c>
      <c r="AP68" s="8" t="s">
        <v>631</v>
      </c>
      <c r="AQ68" s="8">
        <v>0</v>
      </c>
      <c r="AR68" s="8">
        <v>0</v>
      </c>
      <c r="AS68" s="8">
        <v>2452586</v>
      </c>
      <c r="AT68" s="8">
        <v>0</v>
      </c>
      <c r="AU68" s="8">
        <v>0</v>
      </c>
      <c r="AV68" s="8">
        <v>0</v>
      </c>
      <c r="AW68" s="8">
        <v>0</v>
      </c>
      <c r="AX68" s="14">
        <f t="shared" si="12"/>
        <v>0</v>
      </c>
      <c r="AY68" s="8">
        <v>0</v>
      </c>
      <c r="AZ68" s="14">
        <f t="shared" si="10"/>
        <v>2452586</v>
      </c>
      <c r="BA68" s="8">
        <v>0</v>
      </c>
      <c r="BB68" s="8">
        <v>0</v>
      </c>
      <c r="BC68" s="8">
        <v>0</v>
      </c>
      <c r="BD68" s="14">
        <f t="shared" si="13"/>
        <v>0</v>
      </c>
      <c r="BE68" s="8">
        <v>0</v>
      </c>
      <c r="BF68" s="8">
        <v>0</v>
      </c>
      <c r="BG68" s="8">
        <v>0</v>
      </c>
      <c r="BH68" s="8" t="s">
        <v>625</v>
      </c>
      <c r="BK68" s="28" t="s">
        <v>691</v>
      </c>
    </row>
    <row r="69" spans="1:63" ht="15" customHeight="1" x14ac:dyDescent="0.25">
      <c r="A69" s="11">
        <v>8827426</v>
      </c>
      <c r="B69" s="17" t="s">
        <v>205</v>
      </c>
      <c r="C69" s="11">
        <v>19480194</v>
      </c>
      <c r="D69" s="3" t="s">
        <v>519</v>
      </c>
      <c r="E69" s="2">
        <v>13366934</v>
      </c>
      <c r="F69" s="4">
        <v>44957.322711458335</v>
      </c>
      <c r="G69" s="11">
        <v>901682277</v>
      </c>
      <c r="H69" s="3" t="s">
        <v>5</v>
      </c>
      <c r="I69" s="2" t="s">
        <v>6</v>
      </c>
      <c r="J69" s="2">
        <v>680739</v>
      </c>
      <c r="K69" s="4">
        <v>45230.823184293979</v>
      </c>
      <c r="L69" s="4">
        <v>45245</v>
      </c>
      <c r="M69" s="2" t="s">
        <v>13</v>
      </c>
      <c r="N69" s="5">
        <v>2452586</v>
      </c>
      <c r="O69" s="5">
        <v>0</v>
      </c>
      <c r="P69" s="5">
        <v>2452586</v>
      </c>
      <c r="Q69" s="5">
        <v>0</v>
      </c>
      <c r="R69" s="5">
        <v>0</v>
      </c>
      <c r="S69" s="16" t="s">
        <v>661</v>
      </c>
      <c r="T69" s="16" t="s">
        <v>663</v>
      </c>
      <c r="U69" s="20">
        <f t="shared" si="7"/>
        <v>0</v>
      </c>
      <c r="V69" s="15">
        <f t="shared" si="8"/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8">
        <f t="shared" si="11"/>
        <v>0</v>
      </c>
      <c r="AO69" s="15">
        <f t="shared" si="9"/>
        <v>0</v>
      </c>
      <c r="AP69" s="8" t="s">
        <v>631</v>
      </c>
      <c r="AQ69" s="8">
        <v>0</v>
      </c>
      <c r="AR69" s="8">
        <v>0</v>
      </c>
      <c r="AS69" s="8">
        <v>2452586</v>
      </c>
      <c r="AT69" s="8">
        <v>0</v>
      </c>
      <c r="AU69" s="8">
        <v>0</v>
      </c>
      <c r="AV69" s="8">
        <v>2452586</v>
      </c>
      <c r="AW69" s="8">
        <v>0</v>
      </c>
      <c r="AX69" s="14">
        <f t="shared" si="12"/>
        <v>0</v>
      </c>
      <c r="AY69" s="8">
        <v>0</v>
      </c>
      <c r="AZ69" s="14">
        <f t="shared" si="10"/>
        <v>0</v>
      </c>
      <c r="BA69" s="8">
        <v>0</v>
      </c>
      <c r="BB69" s="8">
        <v>0</v>
      </c>
      <c r="BC69" s="8">
        <v>0</v>
      </c>
      <c r="BD69" s="14">
        <f t="shared" si="13"/>
        <v>0</v>
      </c>
      <c r="BE69" s="8">
        <v>0</v>
      </c>
      <c r="BF69" s="8">
        <v>0</v>
      </c>
      <c r="BG69" s="8">
        <v>0</v>
      </c>
      <c r="BH69" s="8" t="s">
        <v>624</v>
      </c>
      <c r="BK69" s="28" t="s">
        <v>712</v>
      </c>
    </row>
    <row r="70" spans="1:63" ht="15" customHeight="1" x14ac:dyDescent="0.25">
      <c r="A70" s="11">
        <v>9202780</v>
      </c>
      <c r="B70" s="17" t="s">
        <v>129</v>
      </c>
      <c r="C70" s="11">
        <v>19499483</v>
      </c>
      <c r="D70" s="3" t="s">
        <v>479</v>
      </c>
      <c r="E70" s="2">
        <v>15135642</v>
      </c>
      <c r="F70" s="4">
        <v>44900.674305555556</v>
      </c>
      <c r="G70" s="11">
        <v>901495943</v>
      </c>
      <c r="H70" s="3" t="s">
        <v>5</v>
      </c>
      <c r="I70" s="2" t="s">
        <v>6</v>
      </c>
      <c r="J70" s="2">
        <v>683697</v>
      </c>
      <c r="K70" s="4">
        <v>45545.667526307865</v>
      </c>
      <c r="L70" s="4">
        <v>45559</v>
      </c>
      <c r="M70" s="2" t="s">
        <v>13</v>
      </c>
      <c r="N70" s="5">
        <v>17841940</v>
      </c>
      <c r="O70" s="5">
        <v>0</v>
      </c>
      <c r="P70" s="5">
        <v>0</v>
      </c>
      <c r="Q70" s="5">
        <v>0</v>
      </c>
      <c r="R70" s="5">
        <v>17841940</v>
      </c>
      <c r="S70" s="16" t="s">
        <v>620</v>
      </c>
      <c r="T70" s="16" t="s">
        <v>663</v>
      </c>
      <c r="U70" s="20">
        <f t="shared" si="7"/>
        <v>17674440</v>
      </c>
      <c r="V70" s="15">
        <f t="shared" si="8"/>
        <v>-167500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8">
        <f t="shared" si="11"/>
        <v>0</v>
      </c>
      <c r="AO70" s="15">
        <f t="shared" si="9"/>
        <v>0</v>
      </c>
      <c r="AP70" s="8" t="s">
        <v>631</v>
      </c>
      <c r="AQ70" s="8">
        <v>0</v>
      </c>
      <c r="AR70" s="8">
        <v>0</v>
      </c>
      <c r="AS70" s="8">
        <v>17841940</v>
      </c>
      <c r="AT70" s="8">
        <v>0</v>
      </c>
      <c r="AU70" s="8">
        <v>0</v>
      </c>
      <c r="AV70" s="8">
        <v>0</v>
      </c>
      <c r="AW70" s="8">
        <v>155100</v>
      </c>
      <c r="AX70" s="14">
        <f t="shared" si="12"/>
        <v>0</v>
      </c>
      <c r="AY70" s="8">
        <v>0</v>
      </c>
      <c r="AZ70" s="14">
        <f t="shared" si="10"/>
        <v>17674440</v>
      </c>
      <c r="BA70" s="8">
        <v>12400</v>
      </c>
      <c r="BB70" s="8">
        <v>0</v>
      </c>
      <c r="BC70" s="8">
        <v>142700</v>
      </c>
      <c r="BD70" s="14">
        <f t="shared" si="13"/>
        <v>142700</v>
      </c>
      <c r="BE70" s="8">
        <v>0</v>
      </c>
      <c r="BF70" s="8">
        <v>0</v>
      </c>
      <c r="BG70" s="8">
        <v>0</v>
      </c>
      <c r="BH70" s="8" t="s">
        <v>638</v>
      </c>
      <c r="BI70" s="1" t="s">
        <v>676</v>
      </c>
      <c r="BK70" s="28" t="s">
        <v>702</v>
      </c>
    </row>
    <row r="71" spans="1:63" ht="15" customHeight="1" x14ac:dyDescent="0.25">
      <c r="A71" s="11">
        <v>8827374</v>
      </c>
      <c r="B71" s="17" t="s">
        <v>191</v>
      </c>
      <c r="C71" s="11">
        <v>19499483</v>
      </c>
      <c r="D71" s="3" t="s">
        <v>479</v>
      </c>
      <c r="E71" s="2">
        <v>13284840</v>
      </c>
      <c r="F71" s="4">
        <v>44900.674408368053</v>
      </c>
      <c r="G71" s="11">
        <v>901682277</v>
      </c>
      <c r="H71" s="3" t="s">
        <v>5</v>
      </c>
      <c r="I71" s="2" t="s">
        <v>6</v>
      </c>
      <c r="J71" s="2">
        <v>680739</v>
      </c>
      <c r="K71" s="4">
        <v>45230.797991319443</v>
      </c>
      <c r="L71" s="4">
        <v>45245</v>
      </c>
      <c r="M71" s="2" t="s">
        <v>13</v>
      </c>
      <c r="N71" s="5">
        <v>17841940</v>
      </c>
      <c r="O71" s="5">
        <v>0</v>
      </c>
      <c r="P71" s="5">
        <v>17841940</v>
      </c>
      <c r="Q71" s="5">
        <v>0</v>
      </c>
      <c r="R71" s="5">
        <v>0</v>
      </c>
      <c r="S71" s="16" t="s">
        <v>661</v>
      </c>
      <c r="T71" s="16" t="s">
        <v>663</v>
      </c>
      <c r="U71" s="20">
        <f t="shared" si="7"/>
        <v>0</v>
      </c>
      <c r="V71" s="15">
        <f t="shared" si="8"/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8">
        <f t="shared" si="11"/>
        <v>0</v>
      </c>
      <c r="AO71" s="15">
        <f t="shared" si="9"/>
        <v>0</v>
      </c>
      <c r="AP71" s="8" t="s">
        <v>631</v>
      </c>
      <c r="AQ71" s="8">
        <v>0</v>
      </c>
      <c r="AR71" s="8">
        <v>0</v>
      </c>
      <c r="AS71" s="8">
        <v>17841940</v>
      </c>
      <c r="AT71" s="8">
        <v>0</v>
      </c>
      <c r="AU71" s="8">
        <v>0</v>
      </c>
      <c r="AV71" s="8">
        <v>17841940</v>
      </c>
      <c r="AW71" s="8">
        <v>0</v>
      </c>
      <c r="AX71" s="14">
        <f t="shared" si="12"/>
        <v>0</v>
      </c>
      <c r="AY71" s="8">
        <v>0</v>
      </c>
      <c r="AZ71" s="14">
        <f t="shared" si="10"/>
        <v>0</v>
      </c>
      <c r="BA71" s="8">
        <v>0</v>
      </c>
      <c r="BB71" s="8">
        <v>0</v>
      </c>
      <c r="BC71" s="8">
        <v>0</v>
      </c>
      <c r="BD71" s="14">
        <f t="shared" si="13"/>
        <v>0</v>
      </c>
      <c r="BE71" s="8">
        <v>0</v>
      </c>
      <c r="BF71" s="8">
        <v>0</v>
      </c>
      <c r="BG71" s="8">
        <v>0</v>
      </c>
      <c r="BH71" s="8" t="s">
        <v>624</v>
      </c>
      <c r="BK71" s="28" t="s">
        <v>712</v>
      </c>
    </row>
    <row r="72" spans="1:63" ht="15" customHeight="1" x14ac:dyDescent="0.25">
      <c r="A72" s="11">
        <v>8341749</v>
      </c>
      <c r="B72" s="17" t="s">
        <v>64</v>
      </c>
      <c r="C72" s="11">
        <v>19772316</v>
      </c>
      <c r="D72" s="3" t="s">
        <v>515</v>
      </c>
      <c r="E72" s="2">
        <v>11004642</v>
      </c>
      <c r="F72" s="4">
        <v>44796.344402662035</v>
      </c>
      <c r="G72" s="11">
        <v>901495943</v>
      </c>
      <c r="H72" s="3" t="s">
        <v>5</v>
      </c>
      <c r="I72" s="2" t="s">
        <v>6</v>
      </c>
      <c r="J72" s="2">
        <v>675734</v>
      </c>
      <c r="K72" s="4">
        <v>44796.345534803237</v>
      </c>
      <c r="L72" s="4">
        <v>44882</v>
      </c>
      <c r="M72" s="2" t="s">
        <v>8</v>
      </c>
      <c r="N72" s="5">
        <v>47200</v>
      </c>
      <c r="O72" s="5">
        <v>0</v>
      </c>
      <c r="P72" s="5">
        <v>47200</v>
      </c>
      <c r="Q72" s="5">
        <v>0</v>
      </c>
      <c r="R72" s="5">
        <v>0</v>
      </c>
      <c r="S72" s="16" t="s">
        <v>620</v>
      </c>
      <c r="T72" s="16" t="s">
        <v>663</v>
      </c>
      <c r="U72" s="20">
        <f t="shared" si="7"/>
        <v>47200</v>
      </c>
      <c r="V72" s="15">
        <f t="shared" si="8"/>
        <v>47200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8">
        <f t="shared" si="11"/>
        <v>0</v>
      </c>
      <c r="AO72" s="15">
        <f t="shared" si="9"/>
        <v>0</v>
      </c>
      <c r="AP72" s="8" t="s">
        <v>625</v>
      </c>
      <c r="AQ72" s="8">
        <v>0</v>
      </c>
      <c r="AR72" s="8">
        <v>0</v>
      </c>
      <c r="AS72" s="8">
        <v>47200</v>
      </c>
      <c r="AT72" s="8">
        <v>0</v>
      </c>
      <c r="AU72" s="8">
        <v>0</v>
      </c>
      <c r="AV72" s="8">
        <v>0</v>
      </c>
      <c r="AW72" s="8">
        <v>0</v>
      </c>
      <c r="AX72" s="14">
        <f t="shared" si="12"/>
        <v>0</v>
      </c>
      <c r="AY72" s="8">
        <v>0</v>
      </c>
      <c r="AZ72" s="14">
        <f t="shared" si="10"/>
        <v>47200</v>
      </c>
      <c r="BA72" s="8">
        <v>0</v>
      </c>
      <c r="BB72" s="8">
        <v>0</v>
      </c>
      <c r="BC72" s="8">
        <v>0</v>
      </c>
      <c r="BD72" s="14">
        <f t="shared" si="13"/>
        <v>0</v>
      </c>
      <c r="BE72" s="8">
        <v>0</v>
      </c>
      <c r="BF72" s="8">
        <v>0</v>
      </c>
      <c r="BG72" s="8">
        <v>0</v>
      </c>
      <c r="BH72" s="8" t="s">
        <v>634</v>
      </c>
      <c r="BK72" s="28" t="s">
        <v>692</v>
      </c>
    </row>
    <row r="73" spans="1:63" ht="15" customHeight="1" x14ac:dyDescent="0.25">
      <c r="A73" s="11">
        <v>9189260</v>
      </c>
      <c r="B73" s="17" t="s">
        <v>106</v>
      </c>
      <c r="C73" s="11">
        <v>19772316</v>
      </c>
      <c r="D73" s="3" t="s">
        <v>515</v>
      </c>
      <c r="E73" s="2">
        <v>15077829</v>
      </c>
      <c r="F73" s="4">
        <v>44826.34375</v>
      </c>
      <c r="G73" s="11">
        <v>901495943</v>
      </c>
      <c r="H73" s="3" t="s">
        <v>5</v>
      </c>
      <c r="I73" s="2" t="s">
        <v>6</v>
      </c>
      <c r="J73" s="2">
        <v>683591</v>
      </c>
      <c r="K73" s="4">
        <v>45533.625813194441</v>
      </c>
      <c r="L73" s="4">
        <v>45559</v>
      </c>
      <c r="M73" s="2" t="s">
        <v>8</v>
      </c>
      <c r="N73" s="5">
        <v>47200</v>
      </c>
      <c r="O73" s="5">
        <v>0</v>
      </c>
      <c r="P73" s="5">
        <v>0</v>
      </c>
      <c r="Q73" s="5">
        <v>0</v>
      </c>
      <c r="R73" s="5">
        <v>47200</v>
      </c>
      <c r="S73" s="16" t="s">
        <v>620</v>
      </c>
      <c r="T73" s="16" t="s">
        <v>663</v>
      </c>
      <c r="U73" s="20">
        <f t="shared" si="7"/>
        <v>47200</v>
      </c>
      <c r="V73" s="15">
        <f t="shared" si="8"/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8">
        <f t="shared" si="11"/>
        <v>0</v>
      </c>
      <c r="AO73" s="15">
        <f t="shared" si="9"/>
        <v>0</v>
      </c>
      <c r="AP73" s="8" t="s">
        <v>631</v>
      </c>
      <c r="AQ73" s="8">
        <v>0</v>
      </c>
      <c r="AR73" s="8">
        <v>0</v>
      </c>
      <c r="AS73" s="8">
        <v>47200</v>
      </c>
      <c r="AT73" s="8">
        <v>0</v>
      </c>
      <c r="AU73" s="8">
        <v>0</v>
      </c>
      <c r="AV73" s="8">
        <v>0</v>
      </c>
      <c r="AW73" s="8">
        <v>0</v>
      </c>
      <c r="AX73" s="14">
        <f t="shared" si="12"/>
        <v>0</v>
      </c>
      <c r="AY73" s="8">
        <v>0</v>
      </c>
      <c r="AZ73" s="14">
        <f t="shared" si="10"/>
        <v>47200</v>
      </c>
      <c r="BA73" s="8">
        <v>0</v>
      </c>
      <c r="BB73" s="8">
        <v>0</v>
      </c>
      <c r="BC73" s="8">
        <v>0</v>
      </c>
      <c r="BD73" s="14">
        <f t="shared" si="13"/>
        <v>0</v>
      </c>
      <c r="BE73" s="8">
        <v>0</v>
      </c>
      <c r="BF73" s="8">
        <v>0</v>
      </c>
      <c r="BG73" s="8">
        <v>0</v>
      </c>
      <c r="BH73" s="8" t="s">
        <v>625</v>
      </c>
      <c r="BK73" s="28" t="s">
        <v>691</v>
      </c>
    </row>
    <row r="74" spans="1:63" ht="15" customHeight="1" x14ac:dyDescent="0.25">
      <c r="A74" s="11">
        <v>9076313</v>
      </c>
      <c r="B74" s="17" t="s">
        <v>300</v>
      </c>
      <c r="C74" s="11">
        <v>19772316</v>
      </c>
      <c r="D74" s="3" t="s">
        <v>515</v>
      </c>
      <c r="E74" s="2">
        <v>14587623</v>
      </c>
      <c r="F74" s="4">
        <v>44826.34394918981</v>
      </c>
      <c r="G74" s="11">
        <v>901682277</v>
      </c>
      <c r="H74" s="3" t="s">
        <v>5</v>
      </c>
      <c r="I74" s="2" t="s">
        <v>6</v>
      </c>
      <c r="J74" s="2">
        <v>682732</v>
      </c>
      <c r="K74" s="4">
        <v>45442.407903356478</v>
      </c>
      <c r="L74" s="4">
        <v>45463</v>
      </c>
      <c r="M74" s="2" t="s">
        <v>36</v>
      </c>
      <c r="N74" s="5">
        <v>47200</v>
      </c>
      <c r="O74" s="5">
        <v>0</v>
      </c>
      <c r="P74" s="5">
        <v>47200</v>
      </c>
      <c r="Q74" s="5">
        <v>0</v>
      </c>
      <c r="R74" s="5">
        <v>0</v>
      </c>
      <c r="S74" s="16" t="s">
        <v>620</v>
      </c>
      <c r="T74" s="16" t="s">
        <v>663</v>
      </c>
      <c r="U74" s="20">
        <f t="shared" si="7"/>
        <v>0</v>
      </c>
      <c r="V74" s="15">
        <f t="shared" si="8"/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8">
        <f t="shared" si="11"/>
        <v>0</v>
      </c>
      <c r="AO74" s="15">
        <f t="shared" si="9"/>
        <v>0</v>
      </c>
      <c r="AP74" s="8" t="s">
        <v>631</v>
      </c>
      <c r="AQ74" s="8">
        <v>0</v>
      </c>
      <c r="AR74" s="8">
        <v>0</v>
      </c>
      <c r="AS74" s="8">
        <v>47200</v>
      </c>
      <c r="AT74" s="8">
        <v>0</v>
      </c>
      <c r="AU74" s="8">
        <v>0</v>
      </c>
      <c r="AV74" s="8">
        <v>47200</v>
      </c>
      <c r="AW74" s="8">
        <v>0</v>
      </c>
      <c r="AX74" s="14">
        <f t="shared" si="12"/>
        <v>0</v>
      </c>
      <c r="AY74" s="8">
        <v>0</v>
      </c>
      <c r="AZ74" s="14">
        <f t="shared" si="10"/>
        <v>0</v>
      </c>
      <c r="BA74" s="8">
        <v>0</v>
      </c>
      <c r="BB74" s="8">
        <v>0</v>
      </c>
      <c r="BC74" s="8">
        <v>0</v>
      </c>
      <c r="BD74" s="14">
        <f t="shared" si="13"/>
        <v>0</v>
      </c>
      <c r="BE74" s="8">
        <v>0</v>
      </c>
      <c r="BF74" s="8">
        <v>0</v>
      </c>
      <c r="BG74" s="8">
        <v>0</v>
      </c>
      <c r="BH74" s="8" t="s">
        <v>624</v>
      </c>
      <c r="BK74" s="28" t="s">
        <v>712</v>
      </c>
    </row>
    <row r="75" spans="1:63" ht="15" customHeight="1" x14ac:dyDescent="0.25">
      <c r="A75" s="11">
        <v>8334946</v>
      </c>
      <c r="B75" s="17" t="s">
        <v>61</v>
      </c>
      <c r="C75" s="11">
        <v>22295559</v>
      </c>
      <c r="D75" s="3" t="s">
        <v>512</v>
      </c>
      <c r="E75" s="2">
        <v>10918586</v>
      </c>
      <c r="F75" s="4">
        <v>44777.893162349537</v>
      </c>
      <c r="G75" s="11">
        <v>901495943</v>
      </c>
      <c r="H75" s="3" t="s">
        <v>5</v>
      </c>
      <c r="I75" s="2" t="s">
        <v>6</v>
      </c>
      <c r="J75" s="2">
        <v>675733</v>
      </c>
      <c r="K75" s="4">
        <v>44788.094167824071</v>
      </c>
      <c r="L75" s="4">
        <v>44882</v>
      </c>
      <c r="M75" s="2" t="s">
        <v>8</v>
      </c>
      <c r="N75" s="5">
        <v>100391</v>
      </c>
      <c r="O75" s="5">
        <v>0</v>
      </c>
      <c r="P75" s="5">
        <v>0</v>
      </c>
      <c r="Q75" s="5">
        <v>100391</v>
      </c>
      <c r="R75" s="5">
        <v>0</v>
      </c>
      <c r="S75" s="16" t="s">
        <v>620</v>
      </c>
      <c r="T75" s="16" t="s">
        <v>663</v>
      </c>
      <c r="U75" s="20">
        <f t="shared" si="7"/>
        <v>0</v>
      </c>
      <c r="V75" s="15">
        <f t="shared" si="8"/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100391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8">
        <f t="shared" si="11"/>
        <v>100391</v>
      </c>
      <c r="AO75" s="15">
        <f t="shared" si="9"/>
        <v>0</v>
      </c>
      <c r="AP75" s="8" t="s">
        <v>625</v>
      </c>
      <c r="AQ75" s="8">
        <v>0</v>
      </c>
      <c r="AR75" s="8">
        <v>0</v>
      </c>
      <c r="AS75" s="8">
        <v>100391</v>
      </c>
      <c r="AT75" s="8">
        <v>0</v>
      </c>
      <c r="AU75" s="8">
        <v>0</v>
      </c>
      <c r="AV75" s="8">
        <v>0</v>
      </c>
      <c r="AW75" s="8">
        <v>0</v>
      </c>
      <c r="AX75" s="14">
        <f t="shared" si="12"/>
        <v>0</v>
      </c>
      <c r="AY75" s="8">
        <v>0</v>
      </c>
      <c r="AZ75" s="14">
        <f t="shared" si="10"/>
        <v>100391</v>
      </c>
      <c r="BA75" s="8">
        <v>0</v>
      </c>
      <c r="BB75" s="8">
        <v>0</v>
      </c>
      <c r="BC75" s="8">
        <v>0</v>
      </c>
      <c r="BD75" s="14">
        <f t="shared" si="13"/>
        <v>0</v>
      </c>
      <c r="BE75" s="8">
        <v>0</v>
      </c>
      <c r="BF75" s="8">
        <v>0</v>
      </c>
      <c r="BG75" s="8">
        <v>0</v>
      </c>
      <c r="BH75" s="8" t="s">
        <v>634</v>
      </c>
      <c r="BK75" s="28" t="s">
        <v>693</v>
      </c>
    </row>
    <row r="76" spans="1:63" ht="15" customHeight="1" x14ac:dyDescent="0.25">
      <c r="A76" s="11">
        <v>8840539</v>
      </c>
      <c r="B76" s="17" t="s">
        <v>248</v>
      </c>
      <c r="C76" s="11">
        <v>52126314</v>
      </c>
      <c r="D76" s="3" t="s">
        <v>594</v>
      </c>
      <c r="E76" s="2">
        <v>13380373</v>
      </c>
      <c r="F76" s="4">
        <v>45231.200269872686</v>
      </c>
      <c r="G76" s="11">
        <v>901682277</v>
      </c>
      <c r="H76" s="3" t="s">
        <v>5</v>
      </c>
      <c r="I76" s="2" t="s">
        <v>6</v>
      </c>
      <c r="J76" s="2">
        <v>681067</v>
      </c>
      <c r="K76" s="4">
        <v>45244.928443599536</v>
      </c>
      <c r="L76" s="4">
        <v>45267</v>
      </c>
      <c r="M76" s="2" t="s">
        <v>13</v>
      </c>
      <c r="N76" s="5">
        <v>17673831</v>
      </c>
      <c r="O76" s="5">
        <v>0</v>
      </c>
      <c r="P76" s="5">
        <v>3176500</v>
      </c>
      <c r="Q76" s="5">
        <v>13615131</v>
      </c>
      <c r="R76" s="5">
        <v>882200</v>
      </c>
      <c r="S76" s="16" t="s">
        <v>619</v>
      </c>
      <c r="T76" s="16" t="s">
        <v>664</v>
      </c>
      <c r="U76" s="20">
        <f t="shared" si="7"/>
        <v>-882200</v>
      </c>
      <c r="V76" s="15">
        <f t="shared" si="8"/>
        <v>-1764400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13615131</v>
      </c>
      <c r="AJ76" s="19">
        <v>0</v>
      </c>
      <c r="AK76" s="19">
        <v>0</v>
      </c>
      <c r="AL76" s="19">
        <v>0</v>
      </c>
      <c r="AM76" s="19">
        <v>0</v>
      </c>
      <c r="AN76" s="18">
        <f t="shared" si="11"/>
        <v>13615131</v>
      </c>
      <c r="AO76" s="15">
        <f t="shared" si="9"/>
        <v>0</v>
      </c>
      <c r="AP76" s="8" t="s">
        <v>626</v>
      </c>
      <c r="AQ76" s="8">
        <v>0</v>
      </c>
      <c r="AR76" s="8">
        <v>0</v>
      </c>
      <c r="AS76" s="8">
        <v>17673831</v>
      </c>
      <c r="AT76" s="8">
        <v>0</v>
      </c>
      <c r="AU76" s="8">
        <v>0</v>
      </c>
      <c r="AV76" s="8">
        <v>0</v>
      </c>
      <c r="AW76" s="8">
        <v>4058700</v>
      </c>
      <c r="AX76" s="14">
        <f t="shared" si="12"/>
        <v>0</v>
      </c>
      <c r="AY76" s="8">
        <v>0</v>
      </c>
      <c r="AZ76" s="14">
        <f t="shared" si="10"/>
        <v>12732931</v>
      </c>
      <c r="BA76" s="8">
        <v>0</v>
      </c>
      <c r="BB76" s="8">
        <v>0</v>
      </c>
      <c r="BC76" s="8">
        <v>4058700</v>
      </c>
      <c r="BD76" s="14">
        <f t="shared" si="13"/>
        <v>0</v>
      </c>
      <c r="BE76" s="8">
        <v>882200</v>
      </c>
      <c r="BF76" s="8">
        <v>3176500</v>
      </c>
      <c r="BG76" s="8">
        <v>0</v>
      </c>
      <c r="BH76" s="8" t="s">
        <v>627</v>
      </c>
      <c r="BI76" s="1" t="s">
        <v>674</v>
      </c>
      <c r="BK76" s="28" t="s">
        <v>702</v>
      </c>
    </row>
    <row r="77" spans="1:63" ht="15" customHeight="1" x14ac:dyDescent="0.25">
      <c r="A77" s="11">
        <v>8862787</v>
      </c>
      <c r="B77" s="17" t="s">
        <v>260</v>
      </c>
      <c r="C77" s="11">
        <v>52126314</v>
      </c>
      <c r="D77" s="3" t="s">
        <v>594</v>
      </c>
      <c r="E77" s="2">
        <v>13274157</v>
      </c>
      <c r="F77" s="4">
        <v>45212.006841284718</v>
      </c>
      <c r="G77" s="11">
        <v>901682277</v>
      </c>
      <c r="H77" s="3" t="s">
        <v>5</v>
      </c>
      <c r="I77" s="2" t="s">
        <v>6</v>
      </c>
      <c r="J77" s="2">
        <v>681358</v>
      </c>
      <c r="K77" s="4">
        <v>45261.557584259259</v>
      </c>
      <c r="L77" s="4">
        <v>45301</v>
      </c>
      <c r="M77" s="2" t="s">
        <v>8</v>
      </c>
      <c r="N77" s="5">
        <v>6194667</v>
      </c>
      <c r="O77" s="5">
        <v>0</v>
      </c>
      <c r="P77" s="5">
        <v>0</v>
      </c>
      <c r="Q77" s="5">
        <v>0</v>
      </c>
      <c r="R77" s="5">
        <v>6194667</v>
      </c>
      <c r="S77" s="16" t="s">
        <v>619</v>
      </c>
      <c r="T77" s="16" t="s">
        <v>664</v>
      </c>
      <c r="U77" s="20">
        <f t="shared" si="7"/>
        <v>6194667</v>
      </c>
      <c r="V77" s="15">
        <f t="shared" si="8"/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8">
        <f t="shared" si="11"/>
        <v>0</v>
      </c>
      <c r="AO77" s="15">
        <f t="shared" si="9"/>
        <v>0</v>
      </c>
      <c r="AP77" s="8" t="s">
        <v>625</v>
      </c>
      <c r="AQ77" s="8">
        <v>0</v>
      </c>
      <c r="AR77" s="8">
        <v>0</v>
      </c>
      <c r="AS77" s="8">
        <v>6194667</v>
      </c>
      <c r="AT77" s="8">
        <v>0</v>
      </c>
      <c r="AU77" s="8">
        <v>0</v>
      </c>
      <c r="AV77" s="8">
        <v>0</v>
      </c>
      <c r="AW77" s="8">
        <v>0</v>
      </c>
      <c r="AX77" s="14">
        <f t="shared" si="12"/>
        <v>0</v>
      </c>
      <c r="AY77" s="8">
        <v>0</v>
      </c>
      <c r="AZ77" s="14">
        <f t="shared" si="10"/>
        <v>6194667</v>
      </c>
      <c r="BA77" s="8">
        <v>0</v>
      </c>
      <c r="BB77" s="8">
        <v>0</v>
      </c>
      <c r="BC77" s="8">
        <v>0</v>
      </c>
      <c r="BD77" s="14">
        <f t="shared" si="13"/>
        <v>0</v>
      </c>
      <c r="BE77" s="8">
        <v>0</v>
      </c>
      <c r="BF77" s="8">
        <v>0</v>
      </c>
      <c r="BG77" s="8">
        <v>0</v>
      </c>
      <c r="BH77" s="8" t="s">
        <v>625</v>
      </c>
      <c r="BK77" s="28" t="s">
        <v>691</v>
      </c>
    </row>
    <row r="78" spans="1:63" ht="15" customHeight="1" x14ac:dyDescent="0.25">
      <c r="A78" s="11">
        <v>8994492</v>
      </c>
      <c r="B78" s="17" t="s">
        <v>279</v>
      </c>
      <c r="C78" s="11">
        <v>52241464</v>
      </c>
      <c r="D78" s="3" t="s">
        <v>614</v>
      </c>
      <c r="E78" s="2">
        <v>14166888</v>
      </c>
      <c r="F78" s="4">
        <v>45366.907824108792</v>
      </c>
      <c r="G78" s="11">
        <v>901682277</v>
      </c>
      <c r="H78" s="3" t="s">
        <v>5</v>
      </c>
      <c r="I78" s="2" t="s">
        <v>6</v>
      </c>
      <c r="J78" s="2">
        <v>682066</v>
      </c>
      <c r="K78" s="4">
        <v>45371.725313888885</v>
      </c>
      <c r="L78" s="4">
        <v>45391</v>
      </c>
      <c r="M78" s="2" t="s">
        <v>13</v>
      </c>
      <c r="N78" s="5">
        <v>1827674</v>
      </c>
      <c r="O78" s="5">
        <v>0</v>
      </c>
      <c r="P78" s="5">
        <v>0</v>
      </c>
      <c r="Q78" s="5">
        <v>0</v>
      </c>
      <c r="R78" s="5">
        <v>1827674</v>
      </c>
      <c r="S78" s="16" t="s">
        <v>619</v>
      </c>
      <c r="T78" s="16" t="s">
        <v>664</v>
      </c>
      <c r="U78" s="20">
        <f t="shared" si="7"/>
        <v>-1674074</v>
      </c>
      <c r="V78" s="15">
        <f t="shared" si="8"/>
        <v>-3501748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8">
        <f t="shared" si="11"/>
        <v>0</v>
      </c>
      <c r="AO78" s="15">
        <f t="shared" si="9"/>
        <v>0</v>
      </c>
      <c r="AP78" s="8" t="s">
        <v>626</v>
      </c>
      <c r="AQ78" s="8">
        <v>0</v>
      </c>
      <c r="AR78" s="8">
        <v>0</v>
      </c>
      <c r="AS78" s="8">
        <v>1827674</v>
      </c>
      <c r="AT78" s="8">
        <v>0</v>
      </c>
      <c r="AU78" s="8">
        <v>0</v>
      </c>
      <c r="AV78" s="8">
        <v>0</v>
      </c>
      <c r="AW78" s="8">
        <v>1750874</v>
      </c>
      <c r="AX78" s="14">
        <f t="shared" si="12"/>
        <v>0</v>
      </c>
      <c r="AY78" s="8">
        <v>0</v>
      </c>
      <c r="AZ78" s="14">
        <f t="shared" si="10"/>
        <v>-1674074</v>
      </c>
      <c r="BA78" s="8">
        <v>1750874</v>
      </c>
      <c r="BB78" s="8">
        <v>0</v>
      </c>
      <c r="BC78" s="8">
        <v>0</v>
      </c>
      <c r="BD78" s="14">
        <f t="shared" si="13"/>
        <v>0</v>
      </c>
      <c r="BE78" s="8">
        <v>0</v>
      </c>
      <c r="BF78" s="8">
        <v>0</v>
      </c>
      <c r="BG78" s="8">
        <v>0</v>
      </c>
      <c r="BH78" s="8" t="s">
        <v>630</v>
      </c>
      <c r="BI78" s="1" t="s">
        <v>675</v>
      </c>
      <c r="BK78" s="28" t="s">
        <v>702</v>
      </c>
    </row>
    <row r="79" spans="1:63" ht="15" customHeight="1" x14ac:dyDescent="0.25">
      <c r="A79" s="11">
        <v>9190116</v>
      </c>
      <c r="B79" s="17" t="s">
        <v>111</v>
      </c>
      <c r="C79" s="11">
        <v>52317554</v>
      </c>
      <c r="D79" s="3" t="s">
        <v>481</v>
      </c>
      <c r="E79" s="2">
        <v>15081239</v>
      </c>
      <c r="F79" s="4">
        <v>44683.69930555555</v>
      </c>
      <c r="G79" s="11">
        <v>901495943</v>
      </c>
      <c r="H79" s="3" t="s">
        <v>5</v>
      </c>
      <c r="I79" s="2" t="s">
        <v>6</v>
      </c>
      <c r="J79" s="2">
        <v>683591</v>
      </c>
      <c r="K79" s="4">
        <v>45534.335166238423</v>
      </c>
      <c r="L79" s="4">
        <v>45559</v>
      </c>
      <c r="M79" s="2" t="s">
        <v>36</v>
      </c>
      <c r="N79" s="5">
        <v>88900</v>
      </c>
      <c r="O79" s="5">
        <v>88900</v>
      </c>
      <c r="P79" s="5">
        <v>177800</v>
      </c>
      <c r="Q79" s="5">
        <v>0</v>
      </c>
      <c r="R79" s="5">
        <v>0</v>
      </c>
      <c r="S79" s="16" t="s">
        <v>620</v>
      </c>
      <c r="T79" s="16" t="s">
        <v>663</v>
      </c>
      <c r="U79" s="20">
        <f t="shared" si="7"/>
        <v>0</v>
      </c>
      <c r="V79" s="15">
        <f t="shared" si="8"/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8">
        <f t="shared" si="11"/>
        <v>0</v>
      </c>
      <c r="AO79" s="15">
        <f t="shared" si="9"/>
        <v>0</v>
      </c>
      <c r="AP79" s="8" t="s">
        <v>631</v>
      </c>
      <c r="AQ79" s="8">
        <v>0</v>
      </c>
      <c r="AR79" s="8">
        <v>0</v>
      </c>
      <c r="AS79" s="8">
        <v>88900</v>
      </c>
      <c r="AT79" s="8">
        <v>0</v>
      </c>
      <c r="AU79" s="8">
        <v>0</v>
      </c>
      <c r="AV79" s="8">
        <v>88900</v>
      </c>
      <c r="AW79" s="8">
        <v>0</v>
      </c>
      <c r="AX79" s="14">
        <f t="shared" si="12"/>
        <v>0</v>
      </c>
      <c r="AY79" s="8">
        <v>0</v>
      </c>
      <c r="AZ79" s="14">
        <f t="shared" si="10"/>
        <v>0</v>
      </c>
      <c r="BA79" s="8">
        <v>0</v>
      </c>
      <c r="BB79" s="8">
        <v>0</v>
      </c>
      <c r="BC79" s="8">
        <v>0</v>
      </c>
      <c r="BD79" s="14">
        <f t="shared" si="13"/>
        <v>0</v>
      </c>
      <c r="BE79" s="8">
        <v>0</v>
      </c>
      <c r="BF79" s="8">
        <v>0</v>
      </c>
      <c r="BG79" s="8">
        <v>0</v>
      </c>
      <c r="BH79" s="8" t="s">
        <v>624</v>
      </c>
      <c r="BI79" s="1" t="s">
        <v>681</v>
      </c>
      <c r="BK79" s="28" t="s">
        <v>700</v>
      </c>
    </row>
    <row r="80" spans="1:63" ht="15" customHeight="1" x14ac:dyDescent="0.25">
      <c r="A80" s="11">
        <v>9076505</v>
      </c>
      <c r="B80" s="17" t="s">
        <v>305</v>
      </c>
      <c r="C80" s="11">
        <v>52317554</v>
      </c>
      <c r="D80" s="3" t="s">
        <v>481</v>
      </c>
      <c r="E80" s="2">
        <v>14587901</v>
      </c>
      <c r="F80" s="4">
        <v>44683.69983888889</v>
      </c>
      <c r="G80" s="11">
        <v>901682277</v>
      </c>
      <c r="H80" s="3" t="s">
        <v>5</v>
      </c>
      <c r="I80" s="2" t="s">
        <v>6</v>
      </c>
      <c r="J80" s="2">
        <v>682732</v>
      </c>
      <c r="K80" s="4">
        <v>45442.44591469907</v>
      </c>
      <c r="L80" s="4">
        <v>45463</v>
      </c>
      <c r="M80" s="2" t="s">
        <v>36</v>
      </c>
      <c r="N80" s="5">
        <v>88900</v>
      </c>
      <c r="O80" s="5">
        <v>0</v>
      </c>
      <c r="P80" s="5">
        <v>88900</v>
      </c>
      <c r="Q80" s="5">
        <v>0</v>
      </c>
      <c r="R80" s="5">
        <v>0</v>
      </c>
      <c r="S80" s="16" t="s">
        <v>620</v>
      </c>
      <c r="T80" s="16" t="s">
        <v>663</v>
      </c>
      <c r="U80" s="20">
        <f t="shared" si="7"/>
        <v>0</v>
      </c>
      <c r="V80" s="15">
        <f t="shared" si="8"/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8">
        <f t="shared" si="11"/>
        <v>0</v>
      </c>
      <c r="AO80" s="15">
        <f t="shared" si="9"/>
        <v>0</v>
      </c>
      <c r="AP80" s="8" t="s">
        <v>631</v>
      </c>
      <c r="AQ80" s="8">
        <v>0</v>
      </c>
      <c r="AR80" s="8">
        <v>0</v>
      </c>
      <c r="AS80" s="8">
        <v>88900</v>
      </c>
      <c r="AT80" s="8">
        <v>0</v>
      </c>
      <c r="AU80" s="8">
        <v>0</v>
      </c>
      <c r="AV80" s="8">
        <v>88900</v>
      </c>
      <c r="AW80" s="8">
        <v>0</v>
      </c>
      <c r="AX80" s="14">
        <f t="shared" si="12"/>
        <v>0</v>
      </c>
      <c r="AY80" s="8">
        <v>0</v>
      </c>
      <c r="AZ80" s="14">
        <f t="shared" si="10"/>
        <v>0</v>
      </c>
      <c r="BA80" s="8">
        <v>0</v>
      </c>
      <c r="BB80" s="8">
        <v>0</v>
      </c>
      <c r="BC80" s="8">
        <v>0</v>
      </c>
      <c r="BD80" s="14">
        <f t="shared" si="13"/>
        <v>0</v>
      </c>
      <c r="BE80" s="8">
        <v>0</v>
      </c>
      <c r="BF80" s="8">
        <v>0</v>
      </c>
      <c r="BG80" s="8">
        <v>0</v>
      </c>
      <c r="BH80" s="8" t="s">
        <v>624</v>
      </c>
      <c r="BK80" s="28" t="s">
        <v>712</v>
      </c>
    </row>
    <row r="81" spans="1:63" ht="15" customHeight="1" x14ac:dyDescent="0.25">
      <c r="A81" s="11">
        <v>8293431</v>
      </c>
      <c r="B81" s="17" t="s">
        <v>39</v>
      </c>
      <c r="C81" s="11">
        <v>53130733</v>
      </c>
      <c r="D81" s="3" t="s">
        <v>476</v>
      </c>
      <c r="E81" s="2">
        <v>10698270</v>
      </c>
      <c r="F81" s="4">
        <v>44733.443638622681</v>
      </c>
      <c r="G81" s="11">
        <v>901495943</v>
      </c>
      <c r="H81" s="3" t="s">
        <v>5</v>
      </c>
      <c r="I81" s="2" t="s">
        <v>6</v>
      </c>
      <c r="J81" s="2">
        <v>676755</v>
      </c>
      <c r="K81" s="4">
        <v>44741.521633680553</v>
      </c>
      <c r="L81" s="4">
        <v>44902</v>
      </c>
      <c r="M81" s="2" t="s">
        <v>13</v>
      </c>
      <c r="N81" s="5">
        <v>47200</v>
      </c>
      <c r="O81" s="5">
        <v>0</v>
      </c>
      <c r="P81" s="5">
        <v>0</v>
      </c>
      <c r="Q81" s="5">
        <v>47200</v>
      </c>
      <c r="R81" s="5">
        <v>0</v>
      </c>
      <c r="S81" s="16" t="s">
        <v>620</v>
      </c>
      <c r="T81" s="16" t="s">
        <v>663</v>
      </c>
      <c r="U81" s="20">
        <f t="shared" si="7"/>
        <v>-94400</v>
      </c>
      <c r="V81" s="15">
        <f t="shared" si="8"/>
        <v>-94400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47200</v>
      </c>
      <c r="AK81" s="19">
        <v>0</v>
      </c>
      <c r="AL81" s="19">
        <v>0</v>
      </c>
      <c r="AM81" s="19">
        <v>0</v>
      </c>
      <c r="AN81" s="18">
        <f t="shared" si="11"/>
        <v>47200</v>
      </c>
      <c r="AO81" s="15">
        <f t="shared" si="9"/>
        <v>0</v>
      </c>
      <c r="AP81" s="8" t="s">
        <v>629</v>
      </c>
      <c r="AQ81" s="8">
        <v>0</v>
      </c>
      <c r="AR81" s="8">
        <v>0</v>
      </c>
      <c r="AS81" s="8">
        <v>47200</v>
      </c>
      <c r="AT81" s="8">
        <v>0</v>
      </c>
      <c r="AU81" s="8">
        <v>0</v>
      </c>
      <c r="AV81" s="8">
        <v>0</v>
      </c>
      <c r="AW81" s="8">
        <v>47200</v>
      </c>
      <c r="AX81" s="14">
        <f t="shared" si="12"/>
        <v>0</v>
      </c>
      <c r="AY81" s="8">
        <v>0</v>
      </c>
      <c r="AZ81" s="14">
        <f t="shared" si="10"/>
        <v>-47200</v>
      </c>
      <c r="BA81" s="8">
        <v>0</v>
      </c>
      <c r="BB81" s="8">
        <v>0</v>
      </c>
      <c r="BC81" s="8">
        <v>47200</v>
      </c>
      <c r="BD81" s="14">
        <f t="shared" si="13"/>
        <v>0</v>
      </c>
      <c r="BE81" s="8">
        <v>47200</v>
      </c>
      <c r="BF81" s="8">
        <v>0</v>
      </c>
      <c r="BG81" s="8">
        <v>0</v>
      </c>
      <c r="BH81" s="8" t="s">
        <v>627</v>
      </c>
      <c r="BK81" s="28" t="s">
        <v>710</v>
      </c>
    </row>
    <row r="82" spans="1:63" ht="15" customHeight="1" x14ac:dyDescent="0.25">
      <c r="A82" s="11">
        <v>8293622</v>
      </c>
      <c r="B82" s="17" t="s">
        <v>41</v>
      </c>
      <c r="C82" s="11">
        <v>53130733</v>
      </c>
      <c r="D82" s="3" t="s">
        <v>476</v>
      </c>
      <c r="E82" s="2">
        <v>10709933</v>
      </c>
      <c r="F82" s="4">
        <v>44735.302759293976</v>
      </c>
      <c r="G82" s="11">
        <v>901495943</v>
      </c>
      <c r="H82" s="3" t="s">
        <v>5</v>
      </c>
      <c r="I82" s="2" t="s">
        <v>6</v>
      </c>
      <c r="J82" s="2">
        <v>676041</v>
      </c>
      <c r="K82" s="4">
        <v>44741.671710798611</v>
      </c>
      <c r="L82" s="4">
        <v>44882</v>
      </c>
      <c r="M82" s="2" t="s">
        <v>8</v>
      </c>
      <c r="N82" s="5">
        <v>47200</v>
      </c>
      <c r="O82" s="5">
        <v>0</v>
      </c>
      <c r="P82" s="5">
        <v>0</v>
      </c>
      <c r="Q82" s="5">
        <v>47200</v>
      </c>
      <c r="R82" s="5">
        <v>0</v>
      </c>
      <c r="S82" s="16" t="s">
        <v>620</v>
      </c>
      <c r="T82" s="16" t="s">
        <v>663</v>
      </c>
      <c r="U82" s="20">
        <f t="shared" si="7"/>
        <v>0</v>
      </c>
      <c r="V82" s="15">
        <f t="shared" si="8"/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47200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8">
        <f t="shared" si="11"/>
        <v>47200</v>
      </c>
      <c r="AO82" s="15">
        <f t="shared" si="9"/>
        <v>0</v>
      </c>
      <c r="AP82" s="8" t="s">
        <v>625</v>
      </c>
      <c r="AQ82" s="8">
        <v>0</v>
      </c>
      <c r="AR82" s="8">
        <v>0</v>
      </c>
      <c r="AS82" s="8">
        <v>47200</v>
      </c>
      <c r="AT82" s="8">
        <v>0</v>
      </c>
      <c r="AU82" s="8">
        <v>0</v>
      </c>
      <c r="AV82" s="8">
        <v>0</v>
      </c>
      <c r="AW82" s="8">
        <v>0</v>
      </c>
      <c r="AX82" s="14">
        <f t="shared" si="12"/>
        <v>0</v>
      </c>
      <c r="AY82" s="8">
        <v>0</v>
      </c>
      <c r="AZ82" s="14">
        <f t="shared" si="10"/>
        <v>47200</v>
      </c>
      <c r="BA82" s="8">
        <v>0</v>
      </c>
      <c r="BB82" s="8">
        <v>0</v>
      </c>
      <c r="BC82" s="8">
        <v>0</v>
      </c>
      <c r="BD82" s="14">
        <f t="shared" si="13"/>
        <v>0</v>
      </c>
      <c r="BE82" s="8">
        <v>0</v>
      </c>
      <c r="BF82" s="8">
        <v>0</v>
      </c>
      <c r="BG82" s="8">
        <v>0</v>
      </c>
      <c r="BH82" s="8" t="s">
        <v>634</v>
      </c>
      <c r="BK82" s="28" t="s">
        <v>693</v>
      </c>
    </row>
    <row r="83" spans="1:63" ht="15" customHeight="1" x14ac:dyDescent="0.25">
      <c r="A83" s="11">
        <v>8876626</v>
      </c>
      <c r="B83" s="17" t="s">
        <v>264</v>
      </c>
      <c r="C83" s="11">
        <v>71195347</v>
      </c>
      <c r="D83" s="3" t="s">
        <v>603</v>
      </c>
      <c r="E83" s="2">
        <v>13599731</v>
      </c>
      <c r="F83" s="4">
        <v>45269.888778275461</v>
      </c>
      <c r="G83" s="11">
        <v>901682277</v>
      </c>
      <c r="H83" s="3" t="s">
        <v>5</v>
      </c>
      <c r="I83" s="2" t="s">
        <v>6</v>
      </c>
      <c r="J83" s="2">
        <v>681358</v>
      </c>
      <c r="K83" s="4">
        <v>45274.040998495366</v>
      </c>
      <c r="L83" s="4">
        <v>45301</v>
      </c>
      <c r="M83" s="2" t="s">
        <v>8</v>
      </c>
      <c r="N83" s="5">
        <v>2999311</v>
      </c>
      <c r="O83" s="5">
        <v>0</v>
      </c>
      <c r="P83" s="5">
        <v>0</v>
      </c>
      <c r="Q83" s="5">
        <v>0</v>
      </c>
      <c r="R83" s="5">
        <v>2999311</v>
      </c>
      <c r="S83" s="16" t="s">
        <v>619</v>
      </c>
      <c r="T83" s="16" t="s">
        <v>664</v>
      </c>
      <c r="U83" s="20">
        <f t="shared" si="7"/>
        <v>2999311</v>
      </c>
      <c r="V83" s="15">
        <f t="shared" si="8"/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8">
        <f t="shared" si="11"/>
        <v>0</v>
      </c>
      <c r="AO83" s="15">
        <f t="shared" si="9"/>
        <v>0</v>
      </c>
      <c r="AP83" s="8" t="s">
        <v>625</v>
      </c>
      <c r="AQ83" s="8">
        <v>0</v>
      </c>
      <c r="AR83" s="8">
        <v>0</v>
      </c>
      <c r="AS83" s="8">
        <v>2999311</v>
      </c>
      <c r="AT83" s="8">
        <v>0</v>
      </c>
      <c r="AU83" s="8">
        <v>0</v>
      </c>
      <c r="AV83" s="8">
        <v>0</v>
      </c>
      <c r="AW83" s="8">
        <v>0</v>
      </c>
      <c r="AX83" s="14">
        <f t="shared" si="12"/>
        <v>0</v>
      </c>
      <c r="AY83" s="8">
        <v>0</v>
      </c>
      <c r="AZ83" s="14">
        <f t="shared" si="10"/>
        <v>2999311</v>
      </c>
      <c r="BA83" s="8">
        <v>0</v>
      </c>
      <c r="BB83" s="8">
        <v>0</v>
      </c>
      <c r="BC83" s="8">
        <v>0</v>
      </c>
      <c r="BD83" s="14">
        <f t="shared" si="13"/>
        <v>0</v>
      </c>
      <c r="BE83" s="8">
        <v>0</v>
      </c>
      <c r="BF83" s="8">
        <v>0</v>
      </c>
      <c r="BG83" s="8">
        <v>0</v>
      </c>
      <c r="BH83" s="8" t="s">
        <v>625</v>
      </c>
      <c r="BK83" s="28" t="s">
        <v>691</v>
      </c>
    </row>
    <row r="84" spans="1:63" ht="15" customHeight="1" x14ac:dyDescent="0.25">
      <c r="A84" s="11">
        <v>9207782</v>
      </c>
      <c r="B84" s="17" t="s">
        <v>152</v>
      </c>
      <c r="C84" s="11">
        <v>71393454</v>
      </c>
      <c r="D84" s="3" t="s">
        <v>540</v>
      </c>
      <c r="E84" s="2">
        <v>15094246</v>
      </c>
      <c r="F84" s="4">
        <v>44908.427083333328</v>
      </c>
      <c r="G84" s="11">
        <v>901495943</v>
      </c>
      <c r="H84" s="3" t="s">
        <v>5</v>
      </c>
      <c r="I84" s="2" t="s">
        <v>6</v>
      </c>
      <c r="J84" s="2">
        <v>683736</v>
      </c>
      <c r="K84" s="4">
        <v>45551.437572337964</v>
      </c>
      <c r="L84" s="4">
        <v>45559</v>
      </c>
      <c r="M84" s="2" t="s">
        <v>13</v>
      </c>
      <c r="N84" s="5">
        <v>94240422</v>
      </c>
      <c r="O84" s="5">
        <v>0</v>
      </c>
      <c r="P84" s="5">
        <v>0</v>
      </c>
      <c r="Q84" s="5">
        <v>0</v>
      </c>
      <c r="R84" s="5">
        <v>94240422</v>
      </c>
      <c r="S84" s="16" t="s">
        <v>620</v>
      </c>
      <c r="T84" s="16" t="s">
        <v>663</v>
      </c>
      <c r="U84" s="20">
        <f t="shared" si="7"/>
        <v>89955979</v>
      </c>
      <c r="V84" s="15">
        <f t="shared" si="8"/>
        <v>-4284443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8">
        <f t="shared" si="11"/>
        <v>0</v>
      </c>
      <c r="AO84" s="15">
        <f t="shared" si="9"/>
        <v>0</v>
      </c>
      <c r="AP84" s="8" t="s">
        <v>631</v>
      </c>
      <c r="AQ84" s="8">
        <v>0</v>
      </c>
      <c r="AR84" s="8">
        <v>0</v>
      </c>
      <c r="AS84" s="8">
        <v>94240422</v>
      </c>
      <c r="AT84" s="8">
        <v>0</v>
      </c>
      <c r="AU84" s="8">
        <v>0</v>
      </c>
      <c r="AV84" s="8">
        <v>0</v>
      </c>
      <c r="AW84" s="8">
        <v>4284443</v>
      </c>
      <c r="AX84" s="14">
        <f t="shared" si="12"/>
        <v>0</v>
      </c>
      <c r="AY84" s="8">
        <v>0</v>
      </c>
      <c r="AZ84" s="14">
        <f t="shared" si="10"/>
        <v>89955979</v>
      </c>
      <c r="BA84" s="8">
        <v>0</v>
      </c>
      <c r="BB84" s="8">
        <v>0</v>
      </c>
      <c r="BC84" s="8">
        <v>4284443</v>
      </c>
      <c r="BD84" s="14">
        <f t="shared" si="13"/>
        <v>4284443</v>
      </c>
      <c r="BE84" s="8">
        <v>0</v>
      </c>
      <c r="BF84" s="8">
        <v>0</v>
      </c>
      <c r="BG84" s="8">
        <v>0</v>
      </c>
      <c r="BH84" s="8" t="s">
        <v>632</v>
      </c>
      <c r="BI84" s="1" t="s">
        <v>677</v>
      </c>
      <c r="BK84" s="28" t="s">
        <v>702</v>
      </c>
    </row>
    <row r="85" spans="1:63" ht="15" customHeight="1" x14ac:dyDescent="0.25">
      <c r="A85" s="11">
        <v>8827385</v>
      </c>
      <c r="B85" s="17" t="s">
        <v>195</v>
      </c>
      <c r="C85" s="11">
        <v>71393454</v>
      </c>
      <c r="D85" s="3" t="s">
        <v>540</v>
      </c>
      <c r="E85" s="2">
        <v>13365933</v>
      </c>
      <c r="F85" s="4">
        <v>44982.73935640046</v>
      </c>
      <c r="G85" s="11">
        <v>901682277</v>
      </c>
      <c r="H85" s="3" t="s">
        <v>5</v>
      </c>
      <c r="I85" s="2" t="s">
        <v>6</v>
      </c>
      <c r="J85" s="2">
        <v>680739</v>
      </c>
      <c r="K85" s="4">
        <v>45230.803602164349</v>
      </c>
      <c r="L85" s="4">
        <v>45245</v>
      </c>
      <c r="M85" s="2" t="s">
        <v>13</v>
      </c>
      <c r="N85" s="5">
        <v>5659161</v>
      </c>
      <c r="O85" s="5">
        <v>0</v>
      </c>
      <c r="P85" s="5">
        <v>0</v>
      </c>
      <c r="Q85" s="5">
        <v>0</v>
      </c>
      <c r="R85" s="5">
        <v>5659161</v>
      </c>
      <c r="S85" s="16" t="s">
        <v>619</v>
      </c>
      <c r="T85" s="16" t="s">
        <v>664</v>
      </c>
      <c r="U85" s="20">
        <f t="shared" si="7"/>
        <v>0</v>
      </c>
      <c r="V85" s="15">
        <f t="shared" si="8"/>
        <v>-5659161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8">
        <f t="shared" si="11"/>
        <v>0</v>
      </c>
      <c r="AO85" s="15">
        <f t="shared" si="9"/>
        <v>0</v>
      </c>
      <c r="AP85" s="8" t="s">
        <v>624</v>
      </c>
      <c r="AQ85" s="8">
        <v>0</v>
      </c>
      <c r="AR85" s="8">
        <v>0</v>
      </c>
      <c r="AS85" s="8">
        <v>5659161</v>
      </c>
      <c r="AT85" s="8">
        <v>0</v>
      </c>
      <c r="AU85" s="8">
        <v>0</v>
      </c>
      <c r="AV85" s="8">
        <v>5659161</v>
      </c>
      <c r="AW85" s="8">
        <v>0</v>
      </c>
      <c r="AX85" s="14">
        <f t="shared" si="12"/>
        <v>0</v>
      </c>
      <c r="AY85" s="8">
        <v>0</v>
      </c>
      <c r="AZ85" s="14">
        <f t="shared" si="10"/>
        <v>0</v>
      </c>
      <c r="BA85" s="8">
        <v>0</v>
      </c>
      <c r="BB85" s="8">
        <v>0</v>
      </c>
      <c r="BC85" s="8">
        <v>0</v>
      </c>
      <c r="BD85" s="14">
        <f t="shared" si="13"/>
        <v>0</v>
      </c>
      <c r="BE85" s="8">
        <v>0</v>
      </c>
      <c r="BF85" s="8">
        <v>0</v>
      </c>
      <c r="BG85" s="8">
        <v>0</v>
      </c>
      <c r="BH85" s="8" t="s">
        <v>624</v>
      </c>
      <c r="BI85" s="1" t="s">
        <v>672</v>
      </c>
      <c r="BK85" s="28" t="s">
        <v>702</v>
      </c>
    </row>
    <row r="86" spans="1:63" ht="15" customHeight="1" x14ac:dyDescent="0.25">
      <c r="A86" s="11">
        <v>8829034</v>
      </c>
      <c r="B86" s="17" t="s">
        <v>240</v>
      </c>
      <c r="C86" s="11">
        <v>71393454</v>
      </c>
      <c r="D86" s="3" t="s">
        <v>540</v>
      </c>
      <c r="E86" s="2">
        <v>13318465</v>
      </c>
      <c r="F86" s="4">
        <v>44908.427530208333</v>
      </c>
      <c r="G86" s="11">
        <v>901682277</v>
      </c>
      <c r="H86" s="3" t="s">
        <v>5</v>
      </c>
      <c r="I86" s="2" t="s">
        <v>6</v>
      </c>
      <c r="J86" s="2">
        <v>680961</v>
      </c>
      <c r="K86" s="4">
        <v>45231.791218946761</v>
      </c>
      <c r="L86" s="4">
        <v>45244</v>
      </c>
      <c r="M86" s="2" t="s">
        <v>13</v>
      </c>
      <c r="N86" s="5">
        <v>94240422</v>
      </c>
      <c r="O86" s="5">
        <v>0</v>
      </c>
      <c r="P86" s="5">
        <v>94240422</v>
      </c>
      <c r="Q86" s="5">
        <v>0</v>
      </c>
      <c r="R86" s="5">
        <v>0</v>
      </c>
      <c r="S86" s="16" t="s">
        <v>661</v>
      </c>
      <c r="T86" s="16" t="s">
        <v>663</v>
      </c>
      <c r="U86" s="20">
        <f t="shared" si="7"/>
        <v>0</v>
      </c>
      <c r="V86" s="15">
        <f t="shared" si="8"/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8">
        <f t="shared" si="11"/>
        <v>0</v>
      </c>
      <c r="AO86" s="15">
        <f t="shared" si="9"/>
        <v>0</v>
      </c>
      <c r="AP86" s="8" t="s">
        <v>631</v>
      </c>
      <c r="AQ86" s="8">
        <v>0</v>
      </c>
      <c r="AR86" s="8">
        <v>0</v>
      </c>
      <c r="AS86" s="8">
        <v>94240422</v>
      </c>
      <c r="AT86" s="8">
        <v>0</v>
      </c>
      <c r="AU86" s="8">
        <v>0</v>
      </c>
      <c r="AV86" s="8">
        <v>94240422</v>
      </c>
      <c r="AW86" s="8">
        <v>0</v>
      </c>
      <c r="AX86" s="14">
        <f t="shared" si="12"/>
        <v>0</v>
      </c>
      <c r="AY86" s="8">
        <v>0</v>
      </c>
      <c r="AZ86" s="14">
        <f t="shared" si="10"/>
        <v>0</v>
      </c>
      <c r="BA86" s="8">
        <v>0</v>
      </c>
      <c r="BB86" s="8">
        <v>0</v>
      </c>
      <c r="BC86" s="8">
        <v>0</v>
      </c>
      <c r="BD86" s="14">
        <f t="shared" si="13"/>
        <v>0</v>
      </c>
      <c r="BE86" s="8">
        <v>0</v>
      </c>
      <c r="BF86" s="8">
        <v>0</v>
      </c>
      <c r="BG86" s="8">
        <v>0</v>
      </c>
      <c r="BH86" s="8" t="s">
        <v>624</v>
      </c>
      <c r="BK86" s="28" t="s">
        <v>712</v>
      </c>
    </row>
    <row r="87" spans="1:63" ht="15" customHeight="1" x14ac:dyDescent="0.25">
      <c r="A87" s="11">
        <v>8846224</v>
      </c>
      <c r="B87" s="17" t="s">
        <v>250</v>
      </c>
      <c r="C87" s="11">
        <v>71481319</v>
      </c>
      <c r="D87" s="3" t="s">
        <v>596</v>
      </c>
      <c r="E87" s="2">
        <v>13164419</v>
      </c>
      <c r="F87" s="4">
        <v>45194.737023726848</v>
      </c>
      <c r="G87" s="11">
        <v>901682277</v>
      </c>
      <c r="H87" s="3" t="s">
        <v>5</v>
      </c>
      <c r="I87" s="2" t="s">
        <v>6</v>
      </c>
      <c r="J87" s="2">
        <v>681067</v>
      </c>
      <c r="K87" s="4">
        <v>45249.586959224536</v>
      </c>
      <c r="L87" s="4">
        <v>45267</v>
      </c>
      <c r="M87" s="2" t="s">
        <v>8</v>
      </c>
      <c r="N87" s="5">
        <v>489676</v>
      </c>
      <c r="O87" s="5">
        <v>0</v>
      </c>
      <c r="P87" s="5">
        <v>0</v>
      </c>
      <c r="Q87" s="5">
        <v>489676</v>
      </c>
      <c r="R87" s="5">
        <v>0</v>
      </c>
      <c r="S87" s="16" t="s">
        <v>619</v>
      </c>
      <c r="T87" s="16" t="s">
        <v>664</v>
      </c>
      <c r="U87" s="20">
        <f t="shared" si="7"/>
        <v>0</v>
      </c>
      <c r="V87" s="15">
        <f t="shared" si="8"/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489676</v>
      </c>
      <c r="AJ87" s="19">
        <v>0</v>
      </c>
      <c r="AK87" s="19">
        <v>0</v>
      </c>
      <c r="AL87" s="19">
        <v>0</v>
      </c>
      <c r="AM87" s="19">
        <v>0</v>
      </c>
      <c r="AN87" s="18">
        <f t="shared" si="11"/>
        <v>489676</v>
      </c>
      <c r="AO87" s="15">
        <f t="shared" si="9"/>
        <v>0</v>
      </c>
      <c r="AP87" s="8" t="s">
        <v>625</v>
      </c>
      <c r="AQ87" s="8">
        <v>0</v>
      </c>
      <c r="AR87" s="8">
        <v>0</v>
      </c>
      <c r="AS87" s="8">
        <v>489676</v>
      </c>
      <c r="AT87" s="8">
        <v>0</v>
      </c>
      <c r="AU87" s="8">
        <v>0</v>
      </c>
      <c r="AV87" s="8">
        <v>0</v>
      </c>
      <c r="AW87" s="8">
        <v>0</v>
      </c>
      <c r="AX87" s="14">
        <f t="shared" si="12"/>
        <v>0</v>
      </c>
      <c r="AY87" s="8">
        <v>0</v>
      </c>
      <c r="AZ87" s="14">
        <f t="shared" si="10"/>
        <v>489676</v>
      </c>
      <c r="BA87" s="8">
        <v>0</v>
      </c>
      <c r="BB87" s="8">
        <v>0</v>
      </c>
      <c r="BC87" s="8">
        <v>0</v>
      </c>
      <c r="BD87" s="14">
        <f t="shared" si="13"/>
        <v>0</v>
      </c>
      <c r="BE87" s="8">
        <v>0</v>
      </c>
      <c r="BF87" s="8">
        <v>0</v>
      </c>
      <c r="BG87" s="8">
        <v>0</v>
      </c>
      <c r="BH87" s="8" t="s">
        <v>625</v>
      </c>
      <c r="BK87" s="28" t="s">
        <v>694</v>
      </c>
    </row>
    <row r="88" spans="1:63" ht="15" customHeight="1" x14ac:dyDescent="0.25">
      <c r="A88" s="11">
        <v>8206887</v>
      </c>
      <c r="B88" s="17" t="s">
        <v>374</v>
      </c>
      <c r="C88" s="11">
        <v>71707401</v>
      </c>
      <c r="D88" s="3" t="s">
        <v>458</v>
      </c>
      <c r="E88" s="2">
        <v>10125367</v>
      </c>
      <c r="F88" s="4">
        <v>44623.952578356482</v>
      </c>
      <c r="G88" s="11">
        <v>830053105</v>
      </c>
      <c r="H88" s="3" t="s">
        <v>341</v>
      </c>
      <c r="I88" s="2" t="s">
        <v>6</v>
      </c>
      <c r="J88" s="2">
        <v>674208</v>
      </c>
      <c r="K88" s="4">
        <v>44624.745963692127</v>
      </c>
      <c r="L88" s="4">
        <v>44662</v>
      </c>
      <c r="M88" s="2" t="s">
        <v>36</v>
      </c>
      <c r="N88" s="5">
        <v>1867546</v>
      </c>
      <c r="O88" s="5">
        <v>1867546</v>
      </c>
      <c r="P88" s="5">
        <v>3735092</v>
      </c>
      <c r="Q88" s="5">
        <v>0</v>
      </c>
      <c r="R88" s="5">
        <v>0</v>
      </c>
      <c r="S88" s="16" t="s">
        <v>620</v>
      </c>
      <c r="T88" s="16" t="s">
        <v>663</v>
      </c>
      <c r="U88" s="20">
        <f t="shared" si="7"/>
        <v>0</v>
      </c>
      <c r="V88" s="15">
        <f t="shared" si="8"/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8">
        <f t="shared" si="11"/>
        <v>0</v>
      </c>
      <c r="AO88" s="15">
        <f t="shared" si="9"/>
        <v>0</v>
      </c>
      <c r="AP88" s="8" t="s">
        <v>624</v>
      </c>
      <c r="AQ88" s="8">
        <v>0</v>
      </c>
      <c r="AR88" s="8">
        <v>0</v>
      </c>
      <c r="AS88" s="8">
        <v>1867546</v>
      </c>
      <c r="AT88" s="8">
        <v>0</v>
      </c>
      <c r="AU88" s="8">
        <v>0</v>
      </c>
      <c r="AV88" s="8">
        <v>1867546</v>
      </c>
      <c r="AW88" s="8">
        <v>0</v>
      </c>
      <c r="AX88" s="14">
        <f t="shared" si="12"/>
        <v>0</v>
      </c>
      <c r="AY88" s="8">
        <v>0</v>
      </c>
      <c r="AZ88" s="14">
        <f t="shared" si="10"/>
        <v>0</v>
      </c>
      <c r="BA88" s="8">
        <v>0</v>
      </c>
      <c r="BB88" s="8">
        <v>0</v>
      </c>
      <c r="BC88" s="8">
        <v>0</v>
      </c>
      <c r="BD88" s="14">
        <f t="shared" si="13"/>
        <v>0</v>
      </c>
      <c r="BE88" s="8">
        <v>0</v>
      </c>
      <c r="BF88" s="8">
        <v>0</v>
      </c>
      <c r="BG88" s="8">
        <v>0</v>
      </c>
      <c r="BH88" s="8" t="s">
        <v>624</v>
      </c>
      <c r="BK88" s="28" t="s">
        <v>704</v>
      </c>
    </row>
    <row r="89" spans="1:63" ht="15" customHeight="1" x14ac:dyDescent="0.25">
      <c r="A89" s="11">
        <v>8293713</v>
      </c>
      <c r="B89" s="17" t="s">
        <v>42</v>
      </c>
      <c r="C89" s="11">
        <v>71707401</v>
      </c>
      <c r="D89" s="3" t="s">
        <v>458</v>
      </c>
      <c r="E89" s="2">
        <v>10722634</v>
      </c>
      <c r="F89" s="4">
        <v>44623.95208333333</v>
      </c>
      <c r="G89" s="11">
        <v>901495943</v>
      </c>
      <c r="H89" s="3" t="s">
        <v>5</v>
      </c>
      <c r="I89" s="2" t="s">
        <v>6</v>
      </c>
      <c r="J89" s="2">
        <v>675134</v>
      </c>
      <c r="K89" s="4">
        <v>44741.729314039352</v>
      </c>
      <c r="L89" s="4">
        <v>44756</v>
      </c>
      <c r="M89" s="2" t="s">
        <v>13</v>
      </c>
      <c r="N89" s="5">
        <v>1698046</v>
      </c>
      <c r="O89" s="5">
        <v>0</v>
      </c>
      <c r="P89" s="5">
        <v>30000</v>
      </c>
      <c r="Q89" s="5">
        <v>1668046</v>
      </c>
      <c r="R89" s="5">
        <v>0</v>
      </c>
      <c r="S89" s="16" t="s">
        <v>620</v>
      </c>
      <c r="T89" s="16" t="s">
        <v>663</v>
      </c>
      <c r="U89" s="20">
        <f t="shared" si="7"/>
        <v>0</v>
      </c>
      <c r="V89" s="15">
        <f t="shared" si="8"/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1668046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8">
        <f t="shared" si="11"/>
        <v>1668046</v>
      </c>
      <c r="AO89" s="15">
        <f t="shared" si="9"/>
        <v>0</v>
      </c>
      <c r="AP89" s="8" t="s">
        <v>626</v>
      </c>
      <c r="AQ89" s="8">
        <v>0</v>
      </c>
      <c r="AR89" s="8">
        <v>0</v>
      </c>
      <c r="AS89" s="8">
        <v>1698046</v>
      </c>
      <c r="AT89" s="8">
        <v>0</v>
      </c>
      <c r="AU89" s="8">
        <v>0</v>
      </c>
      <c r="AV89" s="8">
        <v>0</v>
      </c>
      <c r="AW89" s="8">
        <v>30000</v>
      </c>
      <c r="AX89" s="14">
        <f t="shared" si="12"/>
        <v>0</v>
      </c>
      <c r="AY89" s="8">
        <v>0</v>
      </c>
      <c r="AZ89" s="14">
        <f t="shared" si="10"/>
        <v>1668046</v>
      </c>
      <c r="BA89" s="8">
        <v>0</v>
      </c>
      <c r="BB89" s="8">
        <v>0</v>
      </c>
      <c r="BC89" s="8">
        <v>30000</v>
      </c>
      <c r="BD89" s="14">
        <f t="shared" si="13"/>
        <v>0</v>
      </c>
      <c r="BE89" s="8">
        <v>0</v>
      </c>
      <c r="BF89" s="8">
        <v>30000</v>
      </c>
      <c r="BG89" s="8">
        <v>0</v>
      </c>
      <c r="BH89" s="8" t="s">
        <v>627</v>
      </c>
      <c r="BK89" s="28" t="s">
        <v>710</v>
      </c>
    </row>
    <row r="90" spans="1:63" ht="15" customHeight="1" x14ac:dyDescent="0.25">
      <c r="A90" s="11">
        <v>8157633</v>
      </c>
      <c r="B90" s="17" t="s">
        <v>356</v>
      </c>
      <c r="C90" s="11">
        <v>71715421</v>
      </c>
      <c r="D90" s="3" t="s">
        <v>423</v>
      </c>
      <c r="E90" s="2">
        <v>9579493</v>
      </c>
      <c r="F90" s="4">
        <v>44511.654767326385</v>
      </c>
      <c r="G90" s="11">
        <v>830053105</v>
      </c>
      <c r="H90" s="3" t="s">
        <v>341</v>
      </c>
      <c r="I90" s="2" t="s">
        <v>6</v>
      </c>
      <c r="J90" s="2">
        <v>673121</v>
      </c>
      <c r="K90" s="4">
        <v>44513.092924421297</v>
      </c>
      <c r="L90" s="4">
        <v>44539</v>
      </c>
      <c r="M90" s="2" t="s">
        <v>13</v>
      </c>
      <c r="N90" s="5">
        <v>628983</v>
      </c>
      <c r="O90" s="5">
        <v>0</v>
      </c>
      <c r="P90" s="5">
        <v>628983</v>
      </c>
      <c r="Q90" s="5">
        <v>0</v>
      </c>
      <c r="R90" s="5">
        <v>0</v>
      </c>
      <c r="S90" s="16" t="s">
        <v>620</v>
      </c>
      <c r="T90" s="16" t="s">
        <v>663</v>
      </c>
      <c r="U90" s="20">
        <f t="shared" si="7"/>
        <v>0</v>
      </c>
      <c r="V90" s="15">
        <f t="shared" si="8"/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9">
        <v>0</v>
      </c>
      <c r="AM90" s="19">
        <v>0</v>
      </c>
      <c r="AN90" s="18">
        <f t="shared" si="11"/>
        <v>0</v>
      </c>
      <c r="AO90" s="15">
        <f t="shared" si="9"/>
        <v>0</v>
      </c>
      <c r="AP90" s="8" t="s">
        <v>631</v>
      </c>
      <c r="AQ90" s="8">
        <v>0</v>
      </c>
      <c r="AR90" s="8">
        <v>0</v>
      </c>
      <c r="AS90" s="8">
        <v>628983</v>
      </c>
      <c r="AT90" s="8">
        <v>0</v>
      </c>
      <c r="AU90" s="8">
        <v>0</v>
      </c>
      <c r="AV90" s="8">
        <v>628983</v>
      </c>
      <c r="AW90" s="8">
        <v>0</v>
      </c>
      <c r="AX90" s="14">
        <f t="shared" si="12"/>
        <v>0</v>
      </c>
      <c r="AY90" s="8">
        <v>0</v>
      </c>
      <c r="AZ90" s="14">
        <f t="shared" si="10"/>
        <v>0</v>
      </c>
      <c r="BA90" s="8">
        <v>0</v>
      </c>
      <c r="BB90" s="8">
        <v>0</v>
      </c>
      <c r="BC90" s="8">
        <v>0</v>
      </c>
      <c r="BD90" s="14">
        <f t="shared" si="13"/>
        <v>0</v>
      </c>
      <c r="BE90" s="8">
        <v>0</v>
      </c>
      <c r="BF90" s="8">
        <v>0</v>
      </c>
      <c r="BG90" s="8">
        <v>0</v>
      </c>
      <c r="BH90" s="8" t="s">
        <v>624</v>
      </c>
      <c r="BK90" s="28" t="s">
        <v>705</v>
      </c>
    </row>
    <row r="91" spans="1:63" ht="15" customHeight="1" x14ac:dyDescent="0.25">
      <c r="A91" s="11">
        <v>9185159</v>
      </c>
      <c r="B91" s="17" t="s">
        <v>81</v>
      </c>
      <c r="C91" s="11">
        <v>71715421</v>
      </c>
      <c r="D91" s="3" t="s">
        <v>423</v>
      </c>
      <c r="E91" s="2">
        <v>15059451</v>
      </c>
      <c r="F91" s="4">
        <v>44511.517361111109</v>
      </c>
      <c r="G91" s="11">
        <v>901495943</v>
      </c>
      <c r="H91" s="3" t="s">
        <v>5</v>
      </c>
      <c r="I91" s="2" t="s">
        <v>6</v>
      </c>
      <c r="J91" s="2">
        <v>683591</v>
      </c>
      <c r="K91" s="4">
        <v>45531.350687499995</v>
      </c>
      <c r="L91" s="4">
        <v>45559</v>
      </c>
      <c r="M91" s="2" t="s">
        <v>13</v>
      </c>
      <c r="N91" s="5">
        <v>628887</v>
      </c>
      <c r="O91" s="5">
        <v>0</v>
      </c>
      <c r="P91" s="5">
        <v>0</v>
      </c>
      <c r="Q91" s="5">
        <v>0</v>
      </c>
      <c r="R91" s="5">
        <v>628887</v>
      </c>
      <c r="S91" s="16" t="s">
        <v>620</v>
      </c>
      <c r="T91" s="16" t="s">
        <v>663</v>
      </c>
      <c r="U91" s="20">
        <f t="shared" si="7"/>
        <v>458087</v>
      </c>
      <c r="V91" s="15">
        <f t="shared" si="8"/>
        <v>-170800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8">
        <f t="shared" si="11"/>
        <v>0</v>
      </c>
      <c r="AO91" s="15">
        <f t="shared" si="9"/>
        <v>0</v>
      </c>
      <c r="AP91" s="8" t="s">
        <v>631</v>
      </c>
      <c r="AQ91" s="8">
        <v>0</v>
      </c>
      <c r="AR91" s="8">
        <v>0</v>
      </c>
      <c r="AS91" s="8">
        <v>628887</v>
      </c>
      <c r="AT91" s="8">
        <v>0</v>
      </c>
      <c r="AU91" s="8">
        <v>0</v>
      </c>
      <c r="AV91" s="8">
        <v>0</v>
      </c>
      <c r="AW91" s="8">
        <v>170800</v>
      </c>
      <c r="AX91" s="14">
        <f t="shared" si="12"/>
        <v>0</v>
      </c>
      <c r="AY91" s="8">
        <v>0</v>
      </c>
      <c r="AZ91" s="14">
        <f t="shared" si="10"/>
        <v>458087</v>
      </c>
      <c r="BA91" s="8">
        <v>0</v>
      </c>
      <c r="BB91" s="8">
        <v>0</v>
      </c>
      <c r="BC91" s="8">
        <v>170800</v>
      </c>
      <c r="BD91" s="14">
        <f t="shared" si="13"/>
        <v>170800</v>
      </c>
      <c r="BE91" s="8">
        <v>0</v>
      </c>
      <c r="BF91" s="8">
        <v>0</v>
      </c>
      <c r="BG91" s="8">
        <v>0</v>
      </c>
      <c r="BH91" s="8" t="s">
        <v>632</v>
      </c>
      <c r="BI91" s="1" t="s">
        <v>677</v>
      </c>
      <c r="BK91" s="28" t="s">
        <v>702</v>
      </c>
    </row>
    <row r="92" spans="1:63" ht="15" customHeight="1" x14ac:dyDescent="0.25">
      <c r="A92" s="11">
        <v>9076990</v>
      </c>
      <c r="B92" s="17" t="s">
        <v>321</v>
      </c>
      <c r="C92" s="11">
        <v>71715421</v>
      </c>
      <c r="D92" s="3" t="s">
        <v>423</v>
      </c>
      <c r="E92" s="2">
        <v>14589250</v>
      </c>
      <c r="F92" s="4">
        <v>44511.517563460649</v>
      </c>
      <c r="G92" s="11">
        <v>901682277</v>
      </c>
      <c r="H92" s="3" t="s">
        <v>5</v>
      </c>
      <c r="I92" s="2" t="s">
        <v>6</v>
      </c>
      <c r="J92" s="2">
        <v>682732</v>
      </c>
      <c r="K92" s="4">
        <v>45442.527502164347</v>
      </c>
      <c r="L92" s="4">
        <v>45463</v>
      </c>
      <c r="M92" s="2" t="s">
        <v>36</v>
      </c>
      <c r="N92" s="5">
        <v>628887</v>
      </c>
      <c r="O92" s="5">
        <v>0</v>
      </c>
      <c r="P92" s="5">
        <v>628887</v>
      </c>
      <c r="Q92" s="5">
        <v>0</v>
      </c>
      <c r="R92" s="5">
        <v>0</v>
      </c>
      <c r="S92" s="16" t="s">
        <v>620</v>
      </c>
      <c r="T92" s="16" t="s">
        <v>663</v>
      </c>
      <c r="U92" s="20">
        <f t="shared" si="7"/>
        <v>0</v>
      </c>
      <c r="V92" s="15">
        <f t="shared" si="8"/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8">
        <f t="shared" si="11"/>
        <v>0</v>
      </c>
      <c r="AO92" s="15">
        <f t="shared" si="9"/>
        <v>0</v>
      </c>
      <c r="AP92" s="8" t="s">
        <v>631</v>
      </c>
      <c r="AQ92" s="8">
        <v>0</v>
      </c>
      <c r="AR92" s="8">
        <v>0</v>
      </c>
      <c r="AS92" s="8">
        <v>628887</v>
      </c>
      <c r="AT92" s="8">
        <v>0</v>
      </c>
      <c r="AU92" s="8">
        <v>0</v>
      </c>
      <c r="AV92" s="8">
        <v>628887</v>
      </c>
      <c r="AW92" s="8">
        <v>0</v>
      </c>
      <c r="AX92" s="14">
        <f t="shared" si="12"/>
        <v>0</v>
      </c>
      <c r="AY92" s="8">
        <v>0</v>
      </c>
      <c r="AZ92" s="14">
        <f t="shared" si="10"/>
        <v>0</v>
      </c>
      <c r="BA92" s="8">
        <v>0</v>
      </c>
      <c r="BB92" s="8">
        <v>0</v>
      </c>
      <c r="BC92" s="8">
        <v>0</v>
      </c>
      <c r="BD92" s="14">
        <f t="shared" si="13"/>
        <v>0</v>
      </c>
      <c r="BE92" s="8">
        <v>0</v>
      </c>
      <c r="BF92" s="8">
        <v>0</v>
      </c>
      <c r="BG92" s="8">
        <v>0</v>
      </c>
      <c r="BH92" s="8" t="s">
        <v>624</v>
      </c>
      <c r="BK92" s="28" t="s">
        <v>712</v>
      </c>
    </row>
    <row r="93" spans="1:63" ht="15" customHeight="1" x14ac:dyDescent="0.25">
      <c r="A93" s="11">
        <v>8231477</v>
      </c>
      <c r="B93" s="17" t="s">
        <v>380</v>
      </c>
      <c r="C93" s="11">
        <v>72169601</v>
      </c>
      <c r="D93" s="3" t="s">
        <v>464</v>
      </c>
      <c r="E93" s="2">
        <v>10308901</v>
      </c>
      <c r="F93" s="4">
        <v>44658.724637037034</v>
      </c>
      <c r="G93" s="11">
        <v>830053105</v>
      </c>
      <c r="H93" s="3" t="s">
        <v>341</v>
      </c>
      <c r="I93" s="2" t="s">
        <v>6</v>
      </c>
      <c r="J93" s="2">
        <v>674439</v>
      </c>
      <c r="K93" s="4">
        <v>44670.729948495369</v>
      </c>
      <c r="L93" s="4">
        <v>44691</v>
      </c>
      <c r="M93" s="2" t="s">
        <v>13</v>
      </c>
      <c r="N93" s="5">
        <v>10176200</v>
      </c>
      <c r="O93" s="5">
        <v>0</v>
      </c>
      <c r="P93" s="5">
        <v>8416</v>
      </c>
      <c r="Q93" s="5">
        <v>10167784</v>
      </c>
      <c r="R93" s="5">
        <v>0</v>
      </c>
      <c r="S93" s="16" t="s">
        <v>620</v>
      </c>
      <c r="T93" s="16" t="s">
        <v>663</v>
      </c>
      <c r="U93" s="20">
        <f t="shared" si="7"/>
        <v>-945600</v>
      </c>
      <c r="V93" s="15">
        <f t="shared" si="8"/>
        <v>-945600</v>
      </c>
      <c r="W93" s="19">
        <v>0</v>
      </c>
      <c r="X93" s="19">
        <v>0</v>
      </c>
      <c r="Y93" s="19">
        <v>0</v>
      </c>
      <c r="Z93" s="19">
        <v>0</v>
      </c>
      <c r="AA93" s="19">
        <v>9694984</v>
      </c>
      <c r="AB93" s="19">
        <v>0</v>
      </c>
      <c r="AC93" s="19">
        <v>0</v>
      </c>
      <c r="AD93" s="19">
        <v>0</v>
      </c>
      <c r="AE93" s="19">
        <v>472800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8">
        <f t="shared" si="11"/>
        <v>10167784</v>
      </c>
      <c r="AO93" s="15">
        <f t="shared" si="9"/>
        <v>0</v>
      </c>
      <c r="AP93" s="8" t="s">
        <v>626</v>
      </c>
      <c r="AQ93" s="8">
        <v>0</v>
      </c>
      <c r="AR93" s="8">
        <v>0</v>
      </c>
      <c r="AS93" s="8">
        <v>10176200</v>
      </c>
      <c r="AT93" s="8">
        <v>0</v>
      </c>
      <c r="AU93" s="8">
        <v>0</v>
      </c>
      <c r="AV93" s="8">
        <v>0</v>
      </c>
      <c r="AW93" s="8">
        <v>481216</v>
      </c>
      <c r="AX93" s="14">
        <f t="shared" si="12"/>
        <v>0</v>
      </c>
      <c r="AY93" s="8">
        <v>0</v>
      </c>
      <c r="AZ93" s="14">
        <f t="shared" si="10"/>
        <v>9222184</v>
      </c>
      <c r="BA93" s="8">
        <v>0</v>
      </c>
      <c r="BB93" s="8">
        <v>0</v>
      </c>
      <c r="BC93" s="8">
        <v>481216</v>
      </c>
      <c r="BD93" s="14">
        <f t="shared" si="13"/>
        <v>0</v>
      </c>
      <c r="BE93" s="8">
        <v>472800</v>
      </c>
      <c r="BF93" s="8">
        <v>8416</v>
      </c>
      <c r="BG93" s="8">
        <v>0</v>
      </c>
      <c r="BH93" s="8" t="s">
        <v>632</v>
      </c>
      <c r="BK93" s="28" t="s">
        <v>710</v>
      </c>
    </row>
    <row r="94" spans="1:63" ht="15" customHeight="1" x14ac:dyDescent="0.25">
      <c r="A94" s="11">
        <v>8828968</v>
      </c>
      <c r="B94" s="17" t="s">
        <v>235</v>
      </c>
      <c r="C94" s="11">
        <v>72173521</v>
      </c>
      <c r="D94" s="3" t="s">
        <v>579</v>
      </c>
      <c r="E94" s="2">
        <v>13378297</v>
      </c>
      <c r="F94" s="4">
        <v>45061.774774803242</v>
      </c>
      <c r="G94" s="11">
        <v>901682277</v>
      </c>
      <c r="H94" s="3" t="s">
        <v>5</v>
      </c>
      <c r="I94" s="2" t="s">
        <v>6</v>
      </c>
      <c r="J94" s="2">
        <v>680961</v>
      </c>
      <c r="K94" s="4">
        <v>45231.690366898147</v>
      </c>
      <c r="L94" s="4">
        <v>45244</v>
      </c>
      <c r="M94" s="2" t="s">
        <v>13</v>
      </c>
      <c r="N94" s="5">
        <v>6368441</v>
      </c>
      <c r="O94" s="5">
        <v>0</v>
      </c>
      <c r="P94" s="5">
        <v>0</v>
      </c>
      <c r="Q94" s="5">
        <v>0</v>
      </c>
      <c r="R94" s="5">
        <v>6368441</v>
      </c>
      <c r="S94" s="16" t="s">
        <v>619</v>
      </c>
      <c r="T94" s="16" t="s">
        <v>664</v>
      </c>
      <c r="U94" s="20">
        <f t="shared" si="7"/>
        <v>0</v>
      </c>
      <c r="V94" s="15">
        <f t="shared" si="8"/>
        <v>-6368441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8">
        <f t="shared" si="11"/>
        <v>0</v>
      </c>
      <c r="AO94" s="15">
        <f t="shared" si="9"/>
        <v>0</v>
      </c>
      <c r="AP94" s="8" t="s">
        <v>624</v>
      </c>
      <c r="AQ94" s="8">
        <v>0</v>
      </c>
      <c r="AR94" s="8">
        <v>0</v>
      </c>
      <c r="AS94" s="8">
        <v>6368441</v>
      </c>
      <c r="AT94" s="8">
        <v>0</v>
      </c>
      <c r="AU94" s="8">
        <v>0</v>
      </c>
      <c r="AV94" s="8">
        <v>6368441</v>
      </c>
      <c r="AW94" s="8">
        <v>0</v>
      </c>
      <c r="AX94" s="14">
        <f t="shared" si="12"/>
        <v>0</v>
      </c>
      <c r="AY94" s="8">
        <v>0</v>
      </c>
      <c r="AZ94" s="14">
        <f t="shared" si="10"/>
        <v>0</v>
      </c>
      <c r="BA94" s="8">
        <v>0</v>
      </c>
      <c r="BB94" s="8">
        <v>0</v>
      </c>
      <c r="BC94" s="8">
        <v>0</v>
      </c>
      <c r="BD94" s="14">
        <f t="shared" si="13"/>
        <v>0</v>
      </c>
      <c r="BE94" s="8">
        <v>0</v>
      </c>
      <c r="BF94" s="8">
        <v>0</v>
      </c>
      <c r="BG94" s="8">
        <v>0</v>
      </c>
      <c r="BH94" s="8" t="s">
        <v>624</v>
      </c>
      <c r="BI94" s="1" t="s">
        <v>672</v>
      </c>
      <c r="BK94" s="28" t="s">
        <v>702</v>
      </c>
    </row>
    <row r="95" spans="1:63" ht="15" customHeight="1" x14ac:dyDescent="0.25">
      <c r="A95" s="11">
        <v>8125855</v>
      </c>
      <c r="B95" s="17" t="s">
        <v>347</v>
      </c>
      <c r="C95" s="11">
        <v>74281019</v>
      </c>
      <c r="D95" s="3" t="s">
        <v>437</v>
      </c>
      <c r="E95" s="2">
        <v>9172373</v>
      </c>
      <c r="F95" s="4">
        <v>44432.735082905092</v>
      </c>
      <c r="G95" s="11">
        <v>830053105</v>
      </c>
      <c r="H95" s="3" t="s">
        <v>341</v>
      </c>
      <c r="I95" s="2" t="s">
        <v>6</v>
      </c>
      <c r="J95" s="2">
        <v>672334</v>
      </c>
      <c r="K95" s="4">
        <v>44433.214259988425</v>
      </c>
      <c r="L95" s="4">
        <v>44456</v>
      </c>
      <c r="M95" s="2" t="s">
        <v>13</v>
      </c>
      <c r="N95" s="5">
        <v>257482</v>
      </c>
      <c r="O95" s="5">
        <v>0</v>
      </c>
      <c r="P95" s="5">
        <v>257482</v>
      </c>
      <c r="Q95" s="5">
        <v>0</v>
      </c>
      <c r="R95" s="5">
        <v>0</v>
      </c>
      <c r="S95" s="16" t="s">
        <v>620</v>
      </c>
      <c r="T95" s="16" t="s">
        <v>663</v>
      </c>
      <c r="U95" s="20">
        <f t="shared" si="7"/>
        <v>0</v>
      </c>
      <c r="V95" s="15">
        <f t="shared" si="8"/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8">
        <f t="shared" si="11"/>
        <v>0</v>
      </c>
      <c r="AO95" s="15">
        <f t="shared" si="9"/>
        <v>0</v>
      </c>
      <c r="AP95" s="8" t="s">
        <v>631</v>
      </c>
      <c r="AQ95" s="8">
        <v>0</v>
      </c>
      <c r="AR95" s="8">
        <v>0</v>
      </c>
      <c r="AS95" s="8">
        <v>257482</v>
      </c>
      <c r="AT95" s="8">
        <v>0</v>
      </c>
      <c r="AU95" s="8">
        <v>0</v>
      </c>
      <c r="AV95" s="8">
        <v>257482</v>
      </c>
      <c r="AW95" s="8">
        <v>0</v>
      </c>
      <c r="AX95" s="14">
        <f t="shared" si="12"/>
        <v>0</v>
      </c>
      <c r="AY95" s="8">
        <v>0</v>
      </c>
      <c r="AZ95" s="14">
        <f t="shared" si="10"/>
        <v>0</v>
      </c>
      <c r="BA95" s="8">
        <v>0</v>
      </c>
      <c r="BB95" s="8">
        <v>0</v>
      </c>
      <c r="BC95" s="8">
        <v>0</v>
      </c>
      <c r="BD95" s="14">
        <f t="shared" si="13"/>
        <v>0</v>
      </c>
      <c r="BE95" s="8">
        <v>0</v>
      </c>
      <c r="BF95" s="8">
        <v>0</v>
      </c>
      <c r="BG95" s="8">
        <v>0</v>
      </c>
      <c r="BH95" s="8" t="s">
        <v>624</v>
      </c>
      <c r="BK95" s="28" t="s">
        <v>705</v>
      </c>
    </row>
    <row r="96" spans="1:63" ht="15" customHeight="1" x14ac:dyDescent="0.25">
      <c r="A96" s="11">
        <v>9190245</v>
      </c>
      <c r="B96" s="17" t="s">
        <v>117</v>
      </c>
      <c r="C96" s="11">
        <v>74281019</v>
      </c>
      <c r="D96" s="3" t="s">
        <v>437</v>
      </c>
      <c r="E96" s="2">
        <v>15081579</v>
      </c>
      <c r="F96" s="4">
        <v>44463.234722222223</v>
      </c>
      <c r="G96" s="11">
        <v>901495943</v>
      </c>
      <c r="H96" s="3" t="s">
        <v>5</v>
      </c>
      <c r="I96" s="2" t="s">
        <v>6</v>
      </c>
      <c r="J96" s="2">
        <v>683762</v>
      </c>
      <c r="K96" s="4">
        <v>45534.362877164349</v>
      </c>
      <c r="L96" s="4">
        <v>45559.847916666666</v>
      </c>
      <c r="M96" s="2" t="s">
        <v>13</v>
      </c>
      <c r="N96" s="5">
        <v>257482</v>
      </c>
      <c r="O96" s="5">
        <v>0</v>
      </c>
      <c r="P96" s="5">
        <v>0</v>
      </c>
      <c r="Q96" s="5">
        <v>0</v>
      </c>
      <c r="R96" s="5">
        <v>257482</v>
      </c>
      <c r="S96" s="16" t="s">
        <v>620</v>
      </c>
      <c r="T96" s="16" t="s">
        <v>663</v>
      </c>
      <c r="U96" s="20">
        <f t="shared" si="7"/>
        <v>0</v>
      </c>
      <c r="V96" s="15">
        <f t="shared" si="8"/>
        <v>-257482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8">
        <f t="shared" si="11"/>
        <v>0</v>
      </c>
      <c r="AO96" s="15">
        <f t="shared" si="9"/>
        <v>0</v>
      </c>
      <c r="AP96" s="8" t="s">
        <v>631</v>
      </c>
      <c r="AQ96" s="8">
        <v>0</v>
      </c>
      <c r="AR96" s="8">
        <v>0</v>
      </c>
      <c r="AS96" s="8">
        <v>257482</v>
      </c>
      <c r="AT96" s="8">
        <v>0</v>
      </c>
      <c r="AU96" s="8">
        <v>0</v>
      </c>
      <c r="AV96" s="8">
        <v>257482</v>
      </c>
      <c r="AW96" s="8">
        <v>0</v>
      </c>
      <c r="AX96" s="14">
        <f t="shared" si="12"/>
        <v>0</v>
      </c>
      <c r="AY96" s="8">
        <v>0</v>
      </c>
      <c r="AZ96" s="14">
        <f t="shared" si="10"/>
        <v>0</v>
      </c>
      <c r="BA96" s="8">
        <v>0</v>
      </c>
      <c r="BB96" s="8">
        <v>0</v>
      </c>
      <c r="BC96" s="8">
        <v>0</v>
      </c>
      <c r="BD96" s="14">
        <f t="shared" si="13"/>
        <v>0</v>
      </c>
      <c r="BE96" s="8">
        <v>0</v>
      </c>
      <c r="BF96" s="8">
        <v>0</v>
      </c>
      <c r="BG96" s="8">
        <v>0</v>
      </c>
      <c r="BH96" s="8" t="s">
        <v>624</v>
      </c>
      <c r="BI96" s="1" t="s">
        <v>680</v>
      </c>
      <c r="BK96" s="28" t="s">
        <v>702</v>
      </c>
    </row>
    <row r="97" spans="1:63" ht="15" customHeight="1" x14ac:dyDescent="0.25">
      <c r="A97" s="11">
        <v>9076756</v>
      </c>
      <c r="B97" s="17" t="s">
        <v>314</v>
      </c>
      <c r="C97" s="11">
        <v>74281019</v>
      </c>
      <c r="D97" s="3" t="s">
        <v>437</v>
      </c>
      <c r="E97" s="2">
        <v>14588806</v>
      </c>
      <c r="F97" s="4">
        <v>44463.234973067127</v>
      </c>
      <c r="G97" s="11">
        <v>901682277</v>
      </c>
      <c r="H97" s="3" t="s">
        <v>5</v>
      </c>
      <c r="I97" s="2" t="s">
        <v>6</v>
      </c>
      <c r="J97" s="2">
        <v>682732</v>
      </c>
      <c r="K97" s="4">
        <v>45442.489938194441</v>
      </c>
      <c r="L97" s="4">
        <v>45463</v>
      </c>
      <c r="M97" s="2" t="s">
        <v>36</v>
      </c>
      <c r="N97" s="5">
        <v>257482</v>
      </c>
      <c r="O97" s="5">
        <v>0</v>
      </c>
      <c r="P97" s="5">
        <v>257482</v>
      </c>
      <c r="Q97" s="5">
        <v>0</v>
      </c>
      <c r="R97" s="5">
        <v>0</v>
      </c>
      <c r="S97" s="16" t="s">
        <v>620</v>
      </c>
      <c r="T97" s="16" t="s">
        <v>663</v>
      </c>
      <c r="U97" s="20">
        <f t="shared" si="7"/>
        <v>0</v>
      </c>
      <c r="V97" s="15">
        <f t="shared" si="8"/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8">
        <f t="shared" si="11"/>
        <v>0</v>
      </c>
      <c r="AO97" s="15">
        <f t="shared" si="9"/>
        <v>0</v>
      </c>
      <c r="AP97" s="8" t="s">
        <v>631</v>
      </c>
      <c r="AQ97" s="8">
        <v>0</v>
      </c>
      <c r="AR97" s="8">
        <v>0</v>
      </c>
      <c r="AS97" s="8">
        <v>257482</v>
      </c>
      <c r="AT97" s="8">
        <v>0</v>
      </c>
      <c r="AU97" s="8">
        <v>0</v>
      </c>
      <c r="AV97" s="8">
        <v>257482</v>
      </c>
      <c r="AW97" s="8">
        <v>0</v>
      </c>
      <c r="AX97" s="14">
        <f t="shared" si="12"/>
        <v>0</v>
      </c>
      <c r="AY97" s="8">
        <v>0</v>
      </c>
      <c r="AZ97" s="14">
        <f t="shared" si="10"/>
        <v>0</v>
      </c>
      <c r="BA97" s="8">
        <v>0</v>
      </c>
      <c r="BB97" s="8">
        <v>0</v>
      </c>
      <c r="BC97" s="8">
        <v>0</v>
      </c>
      <c r="BD97" s="14">
        <f t="shared" si="13"/>
        <v>0</v>
      </c>
      <c r="BE97" s="8">
        <v>0</v>
      </c>
      <c r="BF97" s="8">
        <v>0</v>
      </c>
      <c r="BG97" s="8">
        <v>0</v>
      </c>
      <c r="BH97" s="8" t="s">
        <v>624</v>
      </c>
      <c r="BK97" s="28" t="s">
        <v>712</v>
      </c>
    </row>
    <row r="98" spans="1:63" ht="15" customHeight="1" x14ac:dyDescent="0.25">
      <c r="A98" s="11">
        <v>8829005</v>
      </c>
      <c r="B98" s="17" t="s">
        <v>239</v>
      </c>
      <c r="C98" s="11">
        <v>79059583</v>
      </c>
      <c r="D98" s="3" t="s">
        <v>592</v>
      </c>
      <c r="E98" s="2">
        <v>13369566</v>
      </c>
      <c r="F98" s="4">
        <v>44971.505388888887</v>
      </c>
      <c r="G98" s="11">
        <v>901682277</v>
      </c>
      <c r="H98" s="3" t="s">
        <v>5</v>
      </c>
      <c r="I98" s="2" t="s">
        <v>6</v>
      </c>
      <c r="J98" s="2">
        <v>680961</v>
      </c>
      <c r="K98" s="4">
        <v>45231.747645567128</v>
      </c>
      <c r="L98" s="4">
        <v>45244</v>
      </c>
      <c r="M98" s="2" t="s">
        <v>13</v>
      </c>
      <c r="N98" s="5">
        <v>1939078</v>
      </c>
      <c r="O98" s="5">
        <v>0</v>
      </c>
      <c r="P98" s="5">
        <v>0</v>
      </c>
      <c r="Q98" s="5">
        <v>0</v>
      </c>
      <c r="R98" s="5">
        <v>1939078</v>
      </c>
      <c r="S98" s="16" t="s">
        <v>619</v>
      </c>
      <c r="T98" s="16" t="s">
        <v>664</v>
      </c>
      <c r="U98" s="20">
        <f t="shared" si="7"/>
        <v>0</v>
      </c>
      <c r="V98" s="15">
        <f t="shared" si="8"/>
        <v>-1939078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8">
        <f t="shared" si="11"/>
        <v>0</v>
      </c>
      <c r="AO98" s="15">
        <f t="shared" si="9"/>
        <v>0</v>
      </c>
      <c r="AP98" s="8" t="s">
        <v>624</v>
      </c>
      <c r="AQ98" s="8">
        <v>0</v>
      </c>
      <c r="AR98" s="8">
        <v>0</v>
      </c>
      <c r="AS98" s="8">
        <v>1939078</v>
      </c>
      <c r="AT98" s="8">
        <v>0</v>
      </c>
      <c r="AU98" s="8">
        <v>0</v>
      </c>
      <c r="AV98" s="8">
        <v>1939078</v>
      </c>
      <c r="AW98" s="8">
        <v>0</v>
      </c>
      <c r="AX98" s="14">
        <f t="shared" si="12"/>
        <v>0</v>
      </c>
      <c r="AY98" s="8">
        <v>0</v>
      </c>
      <c r="AZ98" s="14">
        <f t="shared" si="10"/>
        <v>0</v>
      </c>
      <c r="BA98" s="8">
        <v>0</v>
      </c>
      <c r="BB98" s="8">
        <v>0</v>
      </c>
      <c r="BC98" s="8">
        <v>0</v>
      </c>
      <c r="BD98" s="14">
        <f t="shared" si="13"/>
        <v>0</v>
      </c>
      <c r="BE98" s="8">
        <v>0</v>
      </c>
      <c r="BF98" s="8">
        <v>0</v>
      </c>
      <c r="BG98" s="8">
        <v>0</v>
      </c>
      <c r="BH98" s="8" t="s">
        <v>624</v>
      </c>
      <c r="BI98" s="1" t="s">
        <v>671</v>
      </c>
      <c r="BK98" s="28" t="s">
        <v>702</v>
      </c>
    </row>
    <row r="99" spans="1:63" ht="15" customHeight="1" x14ac:dyDescent="0.25">
      <c r="A99" s="11">
        <v>8227437</v>
      </c>
      <c r="B99" s="17" t="s">
        <v>376</v>
      </c>
      <c r="C99" s="11">
        <v>79221538</v>
      </c>
      <c r="D99" s="3" t="s">
        <v>460</v>
      </c>
      <c r="E99" s="2">
        <v>10298527</v>
      </c>
      <c r="F99" s="4">
        <v>44657.442751655093</v>
      </c>
      <c r="G99" s="11">
        <v>830053105</v>
      </c>
      <c r="H99" s="3" t="s">
        <v>341</v>
      </c>
      <c r="I99" s="2" t="s">
        <v>6</v>
      </c>
      <c r="J99" s="2">
        <v>674439</v>
      </c>
      <c r="K99" s="4">
        <v>44663.767521030088</v>
      </c>
      <c r="L99" s="4">
        <v>44691</v>
      </c>
      <c r="M99" s="2" t="s">
        <v>13</v>
      </c>
      <c r="N99" s="5">
        <v>10567246</v>
      </c>
      <c r="O99" s="5">
        <v>0</v>
      </c>
      <c r="P99" s="5">
        <v>47736</v>
      </c>
      <c r="Q99" s="5">
        <v>10519510</v>
      </c>
      <c r="R99" s="5">
        <v>0</v>
      </c>
      <c r="S99" s="16" t="s">
        <v>620</v>
      </c>
      <c r="T99" s="16" t="s">
        <v>663</v>
      </c>
      <c r="U99" s="20">
        <f t="shared" si="7"/>
        <v>-504000</v>
      </c>
      <c r="V99" s="15">
        <f t="shared" si="8"/>
        <v>-504000</v>
      </c>
      <c r="W99" s="19">
        <v>0</v>
      </c>
      <c r="X99" s="19">
        <v>0</v>
      </c>
      <c r="Y99" s="19">
        <v>0</v>
      </c>
      <c r="Z99" s="19">
        <v>0</v>
      </c>
      <c r="AA99" s="19">
        <v>10267510</v>
      </c>
      <c r="AB99" s="19">
        <v>0</v>
      </c>
      <c r="AC99" s="19">
        <v>0</v>
      </c>
      <c r="AD99" s="19">
        <v>0</v>
      </c>
      <c r="AE99" s="19">
        <v>252000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9">
        <v>0</v>
      </c>
      <c r="AM99" s="19">
        <v>0</v>
      </c>
      <c r="AN99" s="18">
        <f t="shared" si="11"/>
        <v>10519510</v>
      </c>
      <c r="AO99" s="15">
        <f t="shared" si="9"/>
        <v>0</v>
      </c>
      <c r="AP99" s="8" t="s">
        <v>626</v>
      </c>
      <c r="AQ99" s="8">
        <v>0</v>
      </c>
      <c r="AR99" s="8">
        <v>0</v>
      </c>
      <c r="AS99" s="8">
        <v>10567246</v>
      </c>
      <c r="AT99" s="8">
        <v>0</v>
      </c>
      <c r="AU99" s="8">
        <v>0</v>
      </c>
      <c r="AV99" s="8">
        <v>0</v>
      </c>
      <c r="AW99" s="8">
        <v>299736</v>
      </c>
      <c r="AX99" s="14">
        <f t="shared" si="12"/>
        <v>0</v>
      </c>
      <c r="AY99" s="8">
        <v>0</v>
      </c>
      <c r="AZ99" s="14">
        <f t="shared" si="10"/>
        <v>10015510</v>
      </c>
      <c r="BA99" s="8">
        <v>0</v>
      </c>
      <c r="BB99" s="8">
        <v>0</v>
      </c>
      <c r="BC99" s="8">
        <v>299736</v>
      </c>
      <c r="BD99" s="14">
        <f t="shared" si="13"/>
        <v>0</v>
      </c>
      <c r="BE99" s="8">
        <v>252000</v>
      </c>
      <c r="BF99" s="8">
        <v>47736</v>
      </c>
      <c r="BG99" s="8">
        <v>0</v>
      </c>
      <c r="BH99" s="8" t="s">
        <v>632</v>
      </c>
      <c r="BK99" s="28" t="s">
        <v>707</v>
      </c>
    </row>
    <row r="100" spans="1:63" ht="15" customHeight="1" x14ac:dyDescent="0.25">
      <c r="A100" s="11">
        <v>8883756</v>
      </c>
      <c r="B100" s="17" t="s">
        <v>271</v>
      </c>
      <c r="C100" s="11">
        <v>79251144</v>
      </c>
      <c r="D100" s="3" t="s">
        <v>609</v>
      </c>
      <c r="E100" s="2">
        <v>13595888</v>
      </c>
      <c r="F100" s="4">
        <v>45267.836344212963</v>
      </c>
      <c r="G100" s="11">
        <v>901682277</v>
      </c>
      <c r="H100" s="3" t="s">
        <v>5</v>
      </c>
      <c r="I100" s="2" t="s">
        <v>6</v>
      </c>
      <c r="J100" s="2">
        <v>681358</v>
      </c>
      <c r="K100" s="4">
        <v>45279.572668483794</v>
      </c>
      <c r="L100" s="4">
        <v>45301</v>
      </c>
      <c r="M100" s="2" t="s">
        <v>8</v>
      </c>
      <c r="N100" s="5">
        <v>8981492</v>
      </c>
      <c r="O100" s="5">
        <v>0</v>
      </c>
      <c r="P100" s="5">
        <v>0</v>
      </c>
      <c r="Q100" s="5">
        <v>0</v>
      </c>
      <c r="R100" s="5">
        <v>8981492</v>
      </c>
      <c r="S100" s="16" t="s">
        <v>619</v>
      </c>
      <c r="T100" s="16" t="s">
        <v>664</v>
      </c>
      <c r="U100" s="20">
        <f t="shared" si="7"/>
        <v>8981492</v>
      </c>
      <c r="V100" s="15">
        <f t="shared" si="8"/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8">
        <f t="shared" si="11"/>
        <v>0</v>
      </c>
      <c r="AO100" s="15">
        <f t="shared" si="9"/>
        <v>0</v>
      </c>
      <c r="AP100" s="8" t="s">
        <v>625</v>
      </c>
      <c r="AQ100" s="8">
        <v>0</v>
      </c>
      <c r="AR100" s="8">
        <v>0</v>
      </c>
      <c r="AS100" s="8">
        <v>8981492</v>
      </c>
      <c r="AT100" s="8">
        <v>0</v>
      </c>
      <c r="AU100" s="8">
        <v>0</v>
      </c>
      <c r="AV100" s="8">
        <v>0</v>
      </c>
      <c r="AW100" s="8">
        <v>0</v>
      </c>
      <c r="AX100" s="14">
        <f t="shared" si="12"/>
        <v>0</v>
      </c>
      <c r="AY100" s="8">
        <v>0</v>
      </c>
      <c r="AZ100" s="14">
        <f t="shared" si="10"/>
        <v>8981492</v>
      </c>
      <c r="BA100" s="8">
        <v>0</v>
      </c>
      <c r="BB100" s="8">
        <v>0</v>
      </c>
      <c r="BC100" s="8">
        <v>0</v>
      </c>
      <c r="BD100" s="14">
        <f t="shared" si="13"/>
        <v>0</v>
      </c>
      <c r="BE100" s="8">
        <v>0</v>
      </c>
      <c r="BF100" s="8">
        <v>0</v>
      </c>
      <c r="BG100" s="8">
        <v>0</v>
      </c>
      <c r="BH100" s="8" t="s">
        <v>625</v>
      </c>
      <c r="BK100" s="28" t="s">
        <v>691</v>
      </c>
    </row>
    <row r="101" spans="1:63" ht="15" customHeight="1" x14ac:dyDescent="0.25">
      <c r="A101" s="11">
        <v>8313988</v>
      </c>
      <c r="B101" s="17" t="s">
        <v>52</v>
      </c>
      <c r="C101" s="11">
        <v>79462522</v>
      </c>
      <c r="D101" s="3" t="s">
        <v>503</v>
      </c>
      <c r="E101" s="2">
        <v>10848870</v>
      </c>
      <c r="F101" s="4">
        <v>44764.624790393515</v>
      </c>
      <c r="G101" s="11">
        <v>901495943</v>
      </c>
      <c r="H101" s="3" t="s">
        <v>5</v>
      </c>
      <c r="I101" s="2" t="s">
        <v>6</v>
      </c>
      <c r="J101" s="2">
        <v>675410</v>
      </c>
      <c r="K101" s="4">
        <v>44764.805890509255</v>
      </c>
      <c r="L101" s="4">
        <v>44812</v>
      </c>
      <c r="M101" s="2" t="s">
        <v>36</v>
      </c>
      <c r="N101" s="5">
        <v>146391</v>
      </c>
      <c r="O101" s="5">
        <v>0</v>
      </c>
      <c r="P101" s="5">
        <v>146391</v>
      </c>
      <c r="Q101" s="5">
        <v>0</v>
      </c>
      <c r="R101" s="5">
        <v>0</v>
      </c>
      <c r="S101" s="16" t="s">
        <v>620</v>
      </c>
      <c r="T101" s="16" t="s">
        <v>663</v>
      </c>
      <c r="U101" s="20">
        <f t="shared" si="7"/>
        <v>0</v>
      </c>
      <c r="V101" s="15">
        <f t="shared" si="8"/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8">
        <f t="shared" si="11"/>
        <v>0</v>
      </c>
      <c r="AO101" s="15">
        <f t="shared" si="9"/>
        <v>0</v>
      </c>
      <c r="AP101" s="8" t="s">
        <v>624</v>
      </c>
      <c r="AQ101" s="8">
        <v>0</v>
      </c>
      <c r="AR101" s="8">
        <v>0</v>
      </c>
      <c r="AS101" s="8">
        <v>146391</v>
      </c>
      <c r="AT101" s="8">
        <v>0</v>
      </c>
      <c r="AU101" s="8">
        <v>0</v>
      </c>
      <c r="AV101" s="8">
        <v>146391</v>
      </c>
      <c r="AW101" s="8">
        <v>0</v>
      </c>
      <c r="AX101" s="14">
        <f t="shared" si="12"/>
        <v>0</v>
      </c>
      <c r="AY101" s="8">
        <v>0</v>
      </c>
      <c r="AZ101" s="14">
        <f t="shared" si="10"/>
        <v>0</v>
      </c>
      <c r="BA101" s="8">
        <v>0</v>
      </c>
      <c r="BB101" s="8">
        <v>0</v>
      </c>
      <c r="BC101" s="8">
        <v>0</v>
      </c>
      <c r="BD101" s="14">
        <f t="shared" si="13"/>
        <v>0</v>
      </c>
      <c r="BE101" s="8">
        <v>0</v>
      </c>
      <c r="BF101" s="8">
        <v>0</v>
      </c>
      <c r="BG101" s="8">
        <v>0</v>
      </c>
      <c r="BH101" s="8" t="s">
        <v>624</v>
      </c>
      <c r="BK101" s="28" t="s">
        <v>709</v>
      </c>
    </row>
    <row r="102" spans="1:63" ht="15" customHeight="1" x14ac:dyDescent="0.25">
      <c r="A102" s="11">
        <v>8437169</v>
      </c>
      <c r="B102" s="17" t="s">
        <v>74</v>
      </c>
      <c r="C102" s="11">
        <v>79462522</v>
      </c>
      <c r="D102" s="3" t="s">
        <v>503</v>
      </c>
      <c r="E102" s="2">
        <v>11461915</v>
      </c>
      <c r="F102" s="4">
        <v>44764.624324039352</v>
      </c>
      <c r="G102" s="11">
        <v>901495943</v>
      </c>
      <c r="H102" s="3" t="s">
        <v>5</v>
      </c>
      <c r="I102" s="2" t="s">
        <v>6</v>
      </c>
      <c r="J102" s="2">
        <v>676785</v>
      </c>
      <c r="K102" s="4">
        <v>44882.764320752314</v>
      </c>
      <c r="L102" s="4">
        <v>44902</v>
      </c>
      <c r="M102" s="2" t="s">
        <v>8</v>
      </c>
      <c r="N102" s="5">
        <v>146391</v>
      </c>
      <c r="O102" s="5">
        <v>0</v>
      </c>
      <c r="P102" s="5">
        <v>0</v>
      </c>
      <c r="Q102" s="5">
        <v>146391</v>
      </c>
      <c r="R102" s="5">
        <v>0</v>
      </c>
      <c r="S102" s="16" t="s">
        <v>620</v>
      </c>
      <c r="T102" s="16" t="s">
        <v>663</v>
      </c>
      <c r="U102" s="20">
        <f t="shared" si="7"/>
        <v>0</v>
      </c>
      <c r="V102" s="15">
        <f t="shared" si="8"/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146391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8">
        <f t="shared" si="11"/>
        <v>146391</v>
      </c>
      <c r="AO102" s="15">
        <f t="shared" si="9"/>
        <v>0</v>
      </c>
      <c r="AP102" s="8" t="s">
        <v>625</v>
      </c>
      <c r="AQ102" s="8">
        <v>0</v>
      </c>
      <c r="AR102" s="8">
        <v>0</v>
      </c>
      <c r="AS102" s="8">
        <v>146391</v>
      </c>
      <c r="AT102" s="8">
        <v>0</v>
      </c>
      <c r="AU102" s="8">
        <v>0</v>
      </c>
      <c r="AV102" s="8">
        <v>0</v>
      </c>
      <c r="AW102" s="8">
        <v>0</v>
      </c>
      <c r="AX102" s="14">
        <f t="shared" si="12"/>
        <v>0</v>
      </c>
      <c r="AY102" s="8">
        <v>0</v>
      </c>
      <c r="AZ102" s="14">
        <f t="shared" si="10"/>
        <v>146391</v>
      </c>
      <c r="BA102" s="8">
        <v>0</v>
      </c>
      <c r="BB102" s="8">
        <v>0</v>
      </c>
      <c r="BC102" s="8">
        <v>0</v>
      </c>
      <c r="BD102" s="14">
        <f t="shared" si="13"/>
        <v>0</v>
      </c>
      <c r="BE102" s="8">
        <v>0</v>
      </c>
      <c r="BF102" s="8">
        <v>0</v>
      </c>
      <c r="BG102" s="8">
        <v>0</v>
      </c>
      <c r="BH102" s="8" t="s">
        <v>634</v>
      </c>
      <c r="BK102" s="28" t="s">
        <v>693</v>
      </c>
    </row>
    <row r="103" spans="1:63" ht="15" customHeight="1" x14ac:dyDescent="0.25">
      <c r="A103" s="11">
        <v>8773207</v>
      </c>
      <c r="B103" s="17" t="s">
        <v>165</v>
      </c>
      <c r="C103" s="11">
        <v>79509593</v>
      </c>
      <c r="D103" s="3" t="s">
        <v>561</v>
      </c>
      <c r="E103" s="2">
        <v>13128975</v>
      </c>
      <c r="F103" s="4">
        <v>45168.335781793983</v>
      </c>
      <c r="G103" s="11">
        <v>901682277</v>
      </c>
      <c r="H103" s="3" t="s">
        <v>5</v>
      </c>
      <c r="I103" s="2" t="s">
        <v>6</v>
      </c>
      <c r="J103" s="2">
        <v>680664</v>
      </c>
      <c r="K103" s="4">
        <v>45188.634840937499</v>
      </c>
      <c r="L103" s="4">
        <v>45212</v>
      </c>
      <c r="M103" s="2" t="s">
        <v>36</v>
      </c>
      <c r="N103" s="5">
        <v>1008000</v>
      </c>
      <c r="O103" s="5">
        <v>1008000</v>
      </c>
      <c r="P103" s="5">
        <v>1008000</v>
      </c>
      <c r="Q103" s="5">
        <v>0</v>
      </c>
      <c r="R103" s="5">
        <v>1008000</v>
      </c>
      <c r="S103" s="16" t="s">
        <v>661</v>
      </c>
      <c r="T103" s="16" t="s">
        <v>664</v>
      </c>
      <c r="U103" s="20">
        <f t="shared" si="7"/>
        <v>0</v>
      </c>
      <c r="V103" s="15">
        <f t="shared" si="8"/>
        <v>-1008000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8">
        <f t="shared" si="11"/>
        <v>0</v>
      </c>
      <c r="AO103" s="15">
        <f t="shared" si="9"/>
        <v>0</v>
      </c>
      <c r="AP103" s="8" t="s">
        <v>629</v>
      </c>
      <c r="AQ103" s="8">
        <v>0</v>
      </c>
      <c r="AR103" s="8">
        <v>0</v>
      </c>
      <c r="AS103" s="8">
        <v>1008000</v>
      </c>
      <c r="AT103" s="8">
        <v>0</v>
      </c>
      <c r="AU103" s="8">
        <v>0</v>
      </c>
      <c r="AV103" s="8">
        <v>0</v>
      </c>
      <c r="AW103" s="8">
        <v>1008000</v>
      </c>
      <c r="AX103" s="14">
        <f t="shared" si="12"/>
        <v>0</v>
      </c>
      <c r="AY103" s="8">
        <v>0</v>
      </c>
      <c r="AZ103" s="14">
        <f t="shared" si="10"/>
        <v>0</v>
      </c>
      <c r="BA103" s="8">
        <v>0</v>
      </c>
      <c r="BB103" s="8">
        <v>0</v>
      </c>
      <c r="BC103" s="8">
        <v>1008000</v>
      </c>
      <c r="BD103" s="14">
        <f t="shared" si="13"/>
        <v>1008000</v>
      </c>
      <c r="BE103" s="8">
        <v>0</v>
      </c>
      <c r="BF103" s="8">
        <v>0</v>
      </c>
      <c r="BG103" s="8">
        <v>0</v>
      </c>
      <c r="BH103" s="8" t="s">
        <v>627</v>
      </c>
      <c r="BI103" s="1" t="s">
        <v>669</v>
      </c>
      <c r="BK103" s="28" t="s">
        <v>702</v>
      </c>
    </row>
    <row r="104" spans="1:63" ht="15" customHeight="1" x14ac:dyDescent="0.25">
      <c r="A104" s="11">
        <v>8877442</v>
      </c>
      <c r="B104" s="17" t="s">
        <v>267</v>
      </c>
      <c r="C104" s="11">
        <v>79513893</v>
      </c>
      <c r="D104" s="3" t="s">
        <v>607</v>
      </c>
      <c r="E104" s="2">
        <v>13582582</v>
      </c>
      <c r="F104" s="4">
        <v>45266.06612372685</v>
      </c>
      <c r="G104" s="11">
        <v>901682277</v>
      </c>
      <c r="H104" s="3" t="s">
        <v>5</v>
      </c>
      <c r="I104" s="2" t="s">
        <v>6</v>
      </c>
      <c r="J104" s="2">
        <v>681358</v>
      </c>
      <c r="K104" s="4">
        <v>45274.483183796292</v>
      </c>
      <c r="L104" s="4">
        <v>45301</v>
      </c>
      <c r="M104" s="2" t="s">
        <v>8</v>
      </c>
      <c r="N104" s="5">
        <v>69979</v>
      </c>
      <c r="O104" s="5">
        <v>0</v>
      </c>
      <c r="P104" s="5">
        <v>0</v>
      </c>
      <c r="Q104" s="5">
        <v>0</v>
      </c>
      <c r="R104" s="5">
        <v>69979</v>
      </c>
      <c r="S104" s="16" t="s">
        <v>619</v>
      </c>
      <c r="T104" s="16" t="s">
        <v>664</v>
      </c>
      <c r="U104" s="20">
        <f t="shared" si="7"/>
        <v>69979</v>
      </c>
      <c r="V104" s="15">
        <f t="shared" si="8"/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8">
        <f t="shared" si="11"/>
        <v>0</v>
      </c>
      <c r="AO104" s="15">
        <f t="shared" si="9"/>
        <v>0</v>
      </c>
      <c r="AP104" s="8" t="s">
        <v>625</v>
      </c>
      <c r="AQ104" s="8">
        <v>0</v>
      </c>
      <c r="AR104" s="8">
        <v>0</v>
      </c>
      <c r="AS104" s="8">
        <v>69979</v>
      </c>
      <c r="AT104" s="8">
        <v>0</v>
      </c>
      <c r="AU104" s="8">
        <v>0</v>
      </c>
      <c r="AV104" s="8">
        <v>0</v>
      </c>
      <c r="AW104" s="8">
        <v>0</v>
      </c>
      <c r="AX104" s="14">
        <f t="shared" si="12"/>
        <v>0</v>
      </c>
      <c r="AY104" s="8">
        <v>0</v>
      </c>
      <c r="AZ104" s="14">
        <f t="shared" si="10"/>
        <v>69979</v>
      </c>
      <c r="BA104" s="8">
        <v>0</v>
      </c>
      <c r="BB104" s="8">
        <v>0</v>
      </c>
      <c r="BC104" s="8">
        <v>0</v>
      </c>
      <c r="BD104" s="14">
        <f t="shared" si="13"/>
        <v>0</v>
      </c>
      <c r="BE104" s="8">
        <v>0</v>
      </c>
      <c r="BF104" s="8">
        <v>0</v>
      </c>
      <c r="BG104" s="8">
        <v>0</v>
      </c>
      <c r="BH104" s="8" t="s">
        <v>625</v>
      </c>
      <c r="BK104" s="28" t="s">
        <v>691</v>
      </c>
    </row>
    <row r="105" spans="1:63" ht="15" customHeight="1" x14ac:dyDescent="0.25">
      <c r="A105" s="11">
        <v>8877331</v>
      </c>
      <c r="B105" s="17" t="s">
        <v>265</v>
      </c>
      <c r="C105" s="11">
        <v>79531813</v>
      </c>
      <c r="D105" s="3" t="s">
        <v>604</v>
      </c>
      <c r="E105" s="2">
        <v>13548508</v>
      </c>
      <c r="F105" s="4">
        <v>45260.236436145831</v>
      </c>
      <c r="G105" s="11">
        <v>901682277</v>
      </c>
      <c r="H105" s="3" t="s">
        <v>5</v>
      </c>
      <c r="I105" s="2" t="s">
        <v>6</v>
      </c>
      <c r="J105" s="2">
        <v>681358</v>
      </c>
      <c r="K105" s="4">
        <v>45274.458980057869</v>
      </c>
      <c r="L105" s="4">
        <v>45301</v>
      </c>
      <c r="M105" s="2" t="s">
        <v>8</v>
      </c>
      <c r="N105" s="5">
        <v>358568</v>
      </c>
      <c r="O105" s="5">
        <v>0</v>
      </c>
      <c r="P105" s="5">
        <v>0</v>
      </c>
      <c r="Q105" s="5">
        <v>0</v>
      </c>
      <c r="R105" s="5">
        <v>358568</v>
      </c>
      <c r="S105" s="16" t="s">
        <v>619</v>
      </c>
      <c r="T105" s="16" t="s">
        <v>664</v>
      </c>
      <c r="U105" s="20">
        <f t="shared" si="7"/>
        <v>358568</v>
      </c>
      <c r="V105" s="15">
        <f t="shared" si="8"/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8">
        <f t="shared" si="11"/>
        <v>0</v>
      </c>
      <c r="AO105" s="15">
        <f t="shared" si="9"/>
        <v>0</v>
      </c>
      <c r="AP105" s="8" t="s">
        <v>625</v>
      </c>
      <c r="AQ105" s="8">
        <v>0</v>
      </c>
      <c r="AR105" s="8">
        <v>0</v>
      </c>
      <c r="AS105" s="8">
        <v>358568</v>
      </c>
      <c r="AT105" s="8">
        <v>0</v>
      </c>
      <c r="AU105" s="8">
        <v>0</v>
      </c>
      <c r="AV105" s="8">
        <v>0</v>
      </c>
      <c r="AW105" s="8">
        <v>0</v>
      </c>
      <c r="AX105" s="14">
        <f t="shared" si="12"/>
        <v>0</v>
      </c>
      <c r="AY105" s="8">
        <v>0</v>
      </c>
      <c r="AZ105" s="14">
        <f t="shared" si="10"/>
        <v>358568</v>
      </c>
      <c r="BA105" s="8">
        <v>0</v>
      </c>
      <c r="BB105" s="8">
        <v>0</v>
      </c>
      <c r="BC105" s="8">
        <v>0</v>
      </c>
      <c r="BD105" s="14">
        <f t="shared" si="13"/>
        <v>0</v>
      </c>
      <c r="BE105" s="8">
        <v>0</v>
      </c>
      <c r="BF105" s="8">
        <v>0</v>
      </c>
      <c r="BG105" s="8">
        <v>0</v>
      </c>
      <c r="BH105" s="8" t="s">
        <v>625</v>
      </c>
      <c r="BK105" s="28" t="s">
        <v>691</v>
      </c>
    </row>
    <row r="106" spans="1:63" ht="15" customHeight="1" x14ac:dyDescent="0.25">
      <c r="A106" s="11">
        <v>8779557</v>
      </c>
      <c r="B106" s="17" t="s">
        <v>172</v>
      </c>
      <c r="C106" s="11">
        <v>79561119</v>
      </c>
      <c r="D106" s="3" t="s">
        <v>550</v>
      </c>
      <c r="E106" s="2">
        <v>13156336</v>
      </c>
      <c r="F106" s="4">
        <v>45148.450620601849</v>
      </c>
      <c r="G106" s="11">
        <v>901682277</v>
      </c>
      <c r="H106" s="3" t="s">
        <v>5</v>
      </c>
      <c r="I106" s="2" t="s">
        <v>6</v>
      </c>
      <c r="J106" s="2">
        <v>680664</v>
      </c>
      <c r="K106" s="4">
        <v>45192.769149618056</v>
      </c>
      <c r="L106" s="4">
        <v>45212</v>
      </c>
      <c r="M106" s="2" t="s">
        <v>36</v>
      </c>
      <c r="N106" s="5">
        <v>3478043</v>
      </c>
      <c r="O106" s="5">
        <v>3478043</v>
      </c>
      <c r="P106" s="5">
        <v>3478043</v>
      </c>
      <c r="Q106" s="5">
        <v>0</v>
      </c>
      <c r="R106" s="5">
        <v>3478043</v>
      </c>
      <c r="S106" s="16" t="s">
        <v>661</v>
      </c>
      <c r="T106" s="16" t="s">
        <v>664</v>
      </c>
      <c r="U106" s="20">
        <f t="shared" si="7"/>
        <v>3267843</v>
      </c>
      <c r="V106" s="15">
        <f t="shared" si="8"/>
        <v>-210200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8">
        <f t="shared" si="11"/>
        <v>0</v>
      </c>
      <c r="AO106" s="15">
        <f t="shared" si="9"/>
        <v>0</v>
      </c>
      <c r="AP106" s="8" t="s">
        <v>626</v>
      </c>
      <c r="AQ106" s="8">
        <v>0</v>
      </c>
      <c r="AR106" s="8">
        <v>0</v>
      </c>
      <c r="AS106" s="8">
        <v>3478043</v>
      </c>
      <c r="AT106" s="8">
        <v>0</v>
      </c>
      <c r="AU106" s="8">
        <v>0</v>
      </c>
      <c r="AV106" s="8">
        <v>0</v>
      </c>
      <c r="AW106" s="8">
        <v>210200</v>
      </c>
      <c r="AX106" s="14">
        <f t="shared" si="12"/>
        <v>0</v>
      </c>
      <c r="AY106" s="8">
        <v>0</v>
      </c>
      <c r="AZ106" s="14">
        <f t="shared" si="10"/>
        <v>3267843</v>
      </c>
      <c r="BA106" s="8">
        <v>0</v>
      </c>
      <c r="BB106" s="8">
        <v>0</v>
      </c>
      <c r="BC106" s="8">
        <v>210200</v>
      </c>
      <c r="BD106" s="14">
        <f t="shared" si="13"/>
        <v>210200</v>
      </c>
      <c r="BE106" s="8">
        <v>0</v>
      </c>
      <c r="BF106" s="8">
        <v>0</v>
      </c>
      <c r="BG106" s="8">
        <v>0</v>
      </c>
      <c r="BH106" s="8" t="s">
        <v>627</v>
      </c>
      <c r="BI106" s="1" t="s">
        <v>669</v>
      </c>
      <c r="BK106" s="28" t="s">
        <v>702</v>
      </c>
    </row>
    <row r="107" spans="1:63" ht="15" customHeight="1" x14ac:dyDescent="0.25">
      <c r="A107" s="11">
        <v>8799715</v>
      </c>
      <c r="B107" s="17" t="s">
        <v>176</v>
      </c>
      <c r="C107" s="11">
        <v>79561119</v>
      </c>
      <c r="D107" s="3" t="s">
        <v>550</v>
      </c>
      <c r="E107" s="2">
        <v>13036758</v>
      </c>
      <c r="F107" s="4">
        <v>45173.93192052083</v>
      </c>
      <c r="G107" s="11">
        <v>901682277</v>
      </c>
      <c r="H107" s="3" t="s">
        <v>5</v>
      </c>
      <c r="I107" s="2" t="s">
        <v>6</v>
      </c>
      <c r="J107" s="2">
        <v>680739</v>
      </c>
      <c r="K107" s="4">
        <v>45208.722276192129</v>
      </c>
      <c r="L107" s="4">
        <v>45245</v>
      </c>
      <c r="M107" s="2" t="s">
        <v>8</v>
      </c>
      <c r="N107" s="5">
        <v>10023573</v>
      </c>
      <c r="O107" s="5">
        <v>0</v>
      </c>
      <c r="P107" s="5">
        <v>0</v>
      </c>
      <c r="Q107" s="5">
        <v>10023573</v>
      </c>
      <c r="R107" s="5">
        <v>0</v>
      </c>
      <c r="S107" s="16" t="s">
        <v>619</v>
      </c>
      <c r="T107" s="16" t="s">
        <v>664</v>
      </c>
      <c r="U107" s="20">
        <f t="shared" si="7"/>
        <v>0</v>
      </c>
      <c r="V107" s="15">
        <f t="shared" si="8"/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10023573</v>
      </c>
      <c r="AJ107" s="19">
        <v>0</v>
      </c>
      <c r="AK107" s="19">
        <v>0</v>
      </c>
      <c r="AL107" s="19">
        <v>0</v>
      </c>
      <c r="AM107" s="19">
        <v>0</v>
      </c>
      <c r="AN107" s="18">
        <f t="shared" si="11"/>
        <v>10023573</v>
      </c>
      <c r="AO107" s="15">
        <f t="shared" si="9"/>
        <v>0</v>
      </c>
      <c r="AP107" s="8" t="s">
        <v>625</v>
      </c>
      <c r="AQ107" s="8">
        <v>0</v>
      </c>
      <c r="AR107" s="8">
        <v>0</v>
      </c>
      <c r="AS107" s="8">
        <v>10023573</v>
      </c>
      <c r="AT107" s="8">
        <v>0</v>
      </c>
      <c r="AU107" s="8">
        <v>0</v>
      </c>
      <c r="AV107" s="8">
        <v>0</v>
      </c>
      <c r="AW107" s="8">
        <v>0</v>
      </c>
      <c r="AX107" s="14">
        <f t="shared" si="12"/>
        <v>0</v>
      </c>
      <c r="AY107" s="8">
        <v>0</v>
      </c>
      <c r="AZ107" s="14">
        <f t="shared" si="10"/>
        <v>10023573</v>
      </c>
      <c r="BA107" s="8">
        <v>0</v>
      </c>
      <c r="BB107" s="8">
        <v>0</v>
      </c>
      <c r="BC107" s="8">
        <v>0</v>
      </c>
      <c r="BD107" s="14">
        <f t="shared" si="13"/>
        <v>0</v>
      </c>
      <c r="BE107" s="8">
        <v>0</v>
      </c>
      <c r="BF107" s="8">
        <v>0</v>
      </c>
      <c r="BG107" s="8">
        <v>0</v>
      </c>
      <c r="BH107" s="8" t="s">
        <v>625</v>
      </c>
      <c r="BK107" s="28" t="s">
        <v>694</v>
      </c>
    </row>
    <row r="108" spans="1:63" ht="15" customHeight="1" x14ac:dyDescent="0.25">
      <c r="A108" s="11">
        <v>8828973</v>
      </c>
      <c r="B108" s="17" t="s">
        <v>236</v>
      </c>
      <c r="C108" s="11">
        <v>79582903</v>
      </c>
      <c r="D108" s="3" t="s">
        <v>580</v>
      </c>
      <c r="E108" s="2">
        <v>13378310</v>
      </c>
      <c r="F108" s="4">
        <v>45060.801002662032</v>
      </c>
      <c r="G108" s="11">
        <v>901682277</v>
      </c>
      <c r="H108" s="3" t="s">
        <v>5</v>
      </c>
      <c r="I108" s="2" t="s">
        <v>6</v>
      </c>
      <c r="J108" s="2">
        <v>680961</v>
      </c>
      <c r="K108" s="4">
        <v>45231.691684606478</v>
      </c>
      <c r="L108" s="4">
        <v>45244</v>
      </c>
      <c r="M108" s="2" t="s">
        <v>13</v>
      </c>
      <c r="N108" s="5">
        <v>8245867</v>
      </c>
      <c r="O108" s="5">
        <v>0</v>
      </c>
      <c r="P108" s="5">
        <v>0</v>
      </c>
      <c r="Q108" s="5">
        <v>0</v>
      </c>
      <c r="R108" s="5">
        <v>8245867</v>
      </c>
      <c r="S108" s="16" t="s">
        <v>619</v>
      </c>
      <c r="T108" s="16" t="s">
        <v>664</v>
      </c>
      <c r="U108" s="20">
        <f t="shared" si="7"/>
        <v>0</v>
      </c>
      <c r="V108" s="15">
        <f t="shared" si="8"/>
        <v>-8245867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8">
        <f t="shared" si="11"/>
        <v>0</v>
      </c>
      <c r="AO108" s="15">
        <f t="shared" si="9"/>
        <v>0</v>
      </c>
      <c r="AP108" s="8" t="s">
        <v>624</v>
      </c>
      <c r="AQ108" s="8">
        <v>0</v>
      </c>
      <c r="AR108" s="8">
        <v>0</v>
      </c>
      <c r="AS108" s="8">
        <v>8245867</v>
      </c>
      <c r="AT108" s="8">
        <v>0</v>
      </c>
      <c r="AU108" s="8">
        <v>0</v>
      </c>
      <c r="AV108" s="8">
        <v>8245867</v>
      </c>
      <c r="AW108" s="8">
        <v>0</v>
      </c>
      <c r="AX108" s="14">
        <f t="shared" si="12"/>
        <v>0</v>
      </c>
      <c r="AY108" s="8">
        <v>0</v>
      </c>
      <c r="AZ108" s="14">
        <f t="shared" si="10"/>
        <v>0</v>
      </c>
      <c r="BA108" s="8">
        <v>0</v>
      </c>
      <c r="BB108" s="8">
        <v>0</v>
      </c>
      <c r="BC108" s="8">
        <v>0</v>
      </c>
      <c r="BD108" s="14">
        <f t="shared" si="13"/>
        <v>0</v>
      </c>
      <c r="BE108" s="8">
        <v>0</v>
      </c>
      <c r="BF108" s="8">
        <v>0</v>
      </c>
      <c r="BG108" s="8">
        <v>0</v>
      </c>
      <c r="BH108" s="8" t="s">
        <v>624</v>
      </c>
      <c r="BI108" s="1" t="s">
        <v>672</v>
      </c>
      <c r="BK108" s="28" t="s">
        <v>702</v>
      </c>
    </row>
    <row r="109" spans="1:63" ht="15" customHeight="1" x14ac:dyDescent="0.25">
      <c r="A109" s="11">
        <v>8125491</v>
      </c>
      <c r="B109" s="17" t="s">
        <v>346</v>
      </c>
      <c r="C109" s="11">
        <v>79584405</v>
      </c>
      <c r="D109" s="3" t="s">
        <v>436</v>
      </c>
      <c r="E109" s="2">
        <v>9146669</v>
      </c>
      <c r="F109" s="4">
        <v>44427.574071724535</v>
      </c>
      <c r="G109" s="11">
        <v>830053105</v>
      </c>
      <c r="H109" s="3" t="s">
        <v>341</v>
      </c>
      <c r="I109" s="2" t="s">
        <v>6</v>
      </c>
      <c r="J109" s="2">
        <v>672334</v>
      </c>
      <c r="K109" s="4">
        <v>44432.430984143517</v>
      </c>
      <c r="L109" s="4">
        <v>44456</v>
      </c>
      <c r="M109" s="2" t="s">
        <v>13</v>
      </c>
      <c r="N109" s="5">
        <v>2114683</v>
      </c>
      <c r="O109" s="5">
        <v>0</v>
      </c>
      <c r="P109" s="5">
        <v>2114683</v>
      </c>
      <c r="Q109" s="5">
        <v>0</v>
      </c>
      <c r="R109" s="5">
        <v>0</v>
      </c>
      <c r="S109" s="16" t="s">
        <v>620</v>
      </c>
      <c r="T109" s="16" t="s">
        <v>663</v>
      </c>
      <c r="U109" s="20">
        <f t="shared" si="7"/>
        <v>0</v>
      </c>
      <c r="V109" s="15">
        <f t="shared" si="8"/>
        <v>0</v>
      </c>
      <c r="W109" s="19">
        <v>0</v>
      </c>
      <c r="X109" s="19">
        <v>0</v>
      </c>
      <c r="Y109" s="19">
        <v>0</v>
      </c>
      <c r="Z109" s="19">
        <v>0</v>
      </c>
      <c r="AA109" s="19">
        <v>0</v>
      </c>
      <c r="AB109" s="19">
        <v>0</v>
      </c>
      <c r="AC109" s="19">
        <v>0</v>
      </c>
      <c r="AD109" s="19">
        <v>0</v>
      </c>
      <c r="AE109" s="19">
        <v>0</v>
      </c>
      <c r="AF109" s="19">
        <v>0</v>
      </c>
      <c r="AG109" s="19">
        <v>0</v>
      </c>
      <c r="AH109" s="19">
        <v>0</v>
      </c>
      <c r="AI109" s="19">
        <v>0</v>
      </c>
      <c r="AJ109" s="19">
        <v>0</v>
      </c>
      <c r="AK109" s="19">
        <v>0</v>
      </c>
      <c r="AL109" s="19">
        <v>0</v>
      </c>
      <c r="AM109" s="19">
        <v>0</v>
      </c>
      <c r="AN109" s="18">
        <f t="shared" si="11"/>
        <v>0</v>
      </c>
      <c r="AO109" s="15">
        <f t="shared" si="9"/>
        <v>0</v>
      </c>
      <c r="AP109" s="8" t="s">
        <v>631</v>
      </c>
      <c r="AQ109" s="8">
        <v>0</v>
      </c>
      <c r="AR109" s="8">
        <v>0</v>
      </c>
      <c r="AS109" s="8">
        <v>2114683</v>
      </c>
      <c r="AT109" s="8">
        <v>0</v>
      </c>
      <c r="AU109" s="8">
        <v>0</v>
      </c>
      <c r="AV109" s="8">
        <v>2114683</v>
      </c>
      <c r="AW109" s="8">
        <v>0</v>
      </c>
      <c r="AX109" s="14">
        <f t="shared" si="12"/>
        <v>0</v>
      </c>
      <c r="AY109" s="8">
        <v>0</v>
      </c>
      <c r="AZ109" s="14">
        <f t="shared" si="10"/>
        <v>0</v>
      </c>
      <c r="BA109" s="8">
        <v>0</v>
      </c>
      <c r="BB109" s="8">
        <v>0</v>
      </c>
      <c r="BC109" s="8">
        <v>0</v>
      </c>
      <c r="BD109" s="14">
        <f t="shared" si="13"/>
        <v>0</v>
      </c>
      <c r="BE109" s="8">
        <v>0</v>
      </c>
      <c r="BF109" s="8">
        <v>0</v>
      </c>
      <c r="BG109" s="8">
        <v>0</v>
      </c>
      <c r="BH109" s="8" t="s">
        <v>624</v>
      </c>
      <c r="BK109" s="28" t="s">
        <v>705</v>
      </c>
    </row>
    <row r="110" spans="1:63" ht="15" customHeight="1" x14ac:dyDescent="0.25">
      <c r="A110" s="11">
        <v>9186871</v>
      </c>
      <c r="B110" s="17" t="s">
        <v>88</v>
      </c>
      <c r="C110" s="11">
        <v>79584405</v>
      </c>
      <c r="D110" s="3" t="s">
        <v>436</v>
      </c>
      <c r="E110" s="2">
        <v>15062133</v>
      </c>
      <c r="F110" s="4">
        <v>44335.97152777778</v>
      </c>
      <c r="G110" s="11">
        <v>901495943</v>
      </c>
      <c r="H110" s="3" t="s">
        <v>5</v>
      </c>
      <c r="I110" s="2" t="s">
        <v>6</v>
      </c>
      <c r="J110" s="2">
        <v>683591</v>
      </c>
      <c r="K110" s="4">
        <v>45532.457415543977</v>
      </c>
      <c r="L110" s="4">
        <v>45559</v>
      </c>
      <c r="M110" s="2" t="s">
        <v>13</v>
      </c>
      <c r="N110" s="5">
        <v>2223983</v>
      </c>
      <c r="O110" s="5">
        <v>0</v>
      </c>
      <c r="P110" s="5">
        <v>0</v>
      </c>
      <c r="Q110" s="5">
        <v>0</v>
      </c>
      <c r="R110" s="5">
        <v>2223983</v>
      </c>
      <c r="S110" s="16" t="s">
        <v>620</v>
      </c>
      <c r="T110" s="16" t="s">
        <v>665</v>
      </c>
      <c r="U110" s="20">
        <f t="shared" si="7"/>
        <v>1354512</v>
      </c>
      <c r="V110" s="15">
        <f t="shared" si="8"/>
        <v>-869471</v>
      </c>
      <c r="W110" s="19">
        <v>0</v>
      </c>
      <c r="X110" s="19">
        <v>0</v>
      </c>
      <c r="Y110" s="19">
        <v>0</v>
      </c>
      <c r="Z110" s="19">
        <v>0</v>
      </c>
      <c r="AA110" s="19">
        <v>0</v>
      </c>
      <c r="AB110" s="19">
        <v>0</v>
      </c>
      <c r="AC110" s="19">
        <v>0</v>
      </c>
      <c r="AD110" s="19">
        <v>0</v>
      </c>
      <c r="AE110" s="19">
        <v>0</v>
      </c>
      <c r="AF110" s="19">
        <v>0</v>
      </c>
      <c r="AG110" s="19">
        <v>0</v>
      </c>
      <c r="AH110" s="19">
        <v>0</v>
      </c>
      <c r="AI110" s="19">
        <v>0</v>
      </c>
      <c r="AJ110" s="19">
        <v>0</v>
      </c>
      <c r="AK110" s="19">
        <v>0</v>
      </c>
      <c r="AL110" s="19">
        <v>0</v>
      </c>
      <c r="AM110" s="19">
        <v>0</v>
      </c>
      <c r="AN110" s="18">
        <f t="shared" si="11"/>
        <v>0</v>
      </c>
      <c r="AO110" s="15">
        <f t="shared" si="9"/>
        <v>0</v>
      </c>
      <c r="AP110" s="8" t="s">
        <v>631</v>
      </c>
      <c r="AQ110" s="8">
        <v>0</v>
      </c>
      <c r="AR110" s="8">
        <v>0</v>
      </c>
      <c r="AS110" s="8">
        <v>2223983</v>
      </c>
      <c r="AT110" s="8">
        <v>0</v>
      </c>
      <c r="AU110" s="8">
        <v>0</v>
      </c>
      <c r="AV110" s="8">
        <v>0</v>
      </c>
      <c r="AW110" s="8">
        <v>869471</v>
      </c>
      <c r="AX110" s="14">
        <f t="shared" si="12"/>
        <v>0</v>
      </c>
      <c r="AY110" s="8">
        <v>0</v>
      </c>
      <c r="AZ110" s="14">
        <f t="shared" si="10"/>
        <v>1354512</v>
      </c>
      <c r="BA110" s="8">
        <v>0</v>
      </c>
      <c r="BB110" s="8">
        <v>0</v>
      </c>
      <c r="BC110" s="8">
        <v>869471</v>
      </c>
      <c r="BD110" s="14">
        <f t="shared" si="13"/>
        <v>869471</v>
      </c>
      <c r="BE110" s="8">
        <v>0</v>
      </c>
      <c r="BF110" s="8">
        <v>0</v>
      </c>
      <c r="BG110" s="8">
        <v>0</v>
      </c>
      <c r="BH110" s="8" t="s">
        <v>632</v>
      </c>
      <c r="BI110" s="1" t="s">
        <v>676</v>
      </c>
      <c r="BK110" s="28" t="s">
        <v>701</v>
      </c>
    </row>
    <row r="111" spans="1:63" ht="15" customHeight="1" x14ac:dyDescent="0.25">
      <c r="A111" s="11">
        <v>9075668</v>
      </c>
      <c r="B111" s="17" t="s">
        <v>291</v>
      </c>
      <c r="C111" s="11">
        <v>79584405</v>
      </c>
      <c r="D111" s="3" t="s">
        <v>436</v>
      </c>
      <c r="E111" s="2">
        <v>14585260</v>
      </c>
      <c r="F111" s="4">
        <v>44335.971618831019</v>
      </c>
      <c r="G111" s="11">
        <v>901682277</v>
      </c>
      <c r="H111" s="3" t="s">
        <v>5</v>
      </c>
      <c r="I111" s="2" t="s">
        <v>6</v>
      </c>
      <c r="J111" s="2">
        <v>682732</v>
      </c>
      <c r="K111" s="4">
        <v>45441.978910995371</v>
      </c>
      <c r="L111" s="4">
        <v>45463</v>
      </c>
      <c r="M111" s="2" t="s">
        <v>36</v>
      </c>
      <c r="N111" s="5">
        <v>2223983</v>
      </c>
      <c r="O111" s="5">
        <v>0</v>
      </c>
      <c r="P111" s="5">
        <v>2223983</v>
      </c>
      <c r="Q111" s="5">
        <v>0</v>
      </c>
      <c r="R111" s="5">
        <v>0</v>
      </c>
      <c r="S111" s="16" t="s">
        <v>620</v>
      </c>
      <c r="T111" s="16" t="s">
        <v>665</v>
      </c>
      <c r="U111" s="20">
        <f t="shared" si="7"/>
        <v>0</v>
      </c>
      <c r="V111" s="15">
        <f t="shared" si="8"/>
        <v>0</v>
      </c>
      <c r="W111" s="19">
        <v>0</v>
      </c>
      <c r="X111" s="19">
        <v>0</v>
      </c>
      <c r="Y111" s="19">
        <v>0</v>
      </c>
      <c r="Z111" s="19">
        <v>0</v>
      </c>
      <c r="AA111" s="19">
        <v>0</v>
      </c>
      <c r="AB111" s="19">
        <v>0</v>
      </c>
      <c r="AC111" s="19">
        <v>0</v>
      </c>
      <c r="AD111" s="19">
        <v>0</v>
      </c>
      <c r="AE111" s="19">
        <v>0</v>
      </c>
      <c r="AF111" s="19">
        <v>0</v>
      </c>
      <c r="AG111" s="19">
        <v>0</v>
      </c>
      <c r="AH111" s="19">
        <v>0</v>
      </c>
      <c r="AI111" s="19">
        <v>0</v>
      </c>
      <c r="AJ111" s="19">
        <v>0</v>
      </c>
      <c r="AK111" s="19">
        <v>0</v>
      </c>
      <c r="AL111" s="19">
        <v>0</v>
      </c>
      <c r="AM111" s="19">
        <v>0</v>
      </c>
      <c r="AN111" s="18">
        <f t="shared" si="11"/>
        <v>0</v>
      </c>
      <c r="AO111" s="15">
        <f t="shared" si="9"/>
        <v>0</v>
      </c>
      <c r="AP111" s="8" t="s">
        <v>631</v>
      </c>
      <c r="AQ111" s="8">
        <v>0</v>
      </c>
      <c r="AR111" s="8">
        <v>0</v>
      </c>
      <c r="AS111" s="8">
        <v>2223983</v>
      </c>
      <c r="AT111" s="8">
        <v>0</v>
      </c>
      <c r="AU111" s="8">
        <v>0</v>
      </c>
      <c r="AV111" s="8">
        <v>2223983</v>
      </c>
      <c r="AW111" s="8">
        <v>0</v>
      </c>
      <c r="AX111" s="14">
        <f t="shared" si="12"/>
        <v>0</v>
      </c>
      <c r="AY111" s="8">
        <v>0</v>
      </c>
      <c r="AZ111" s="14">
        <f t="shared" si="10"/>
        <v>0</v>
      </c>
      <c r="BA111" s="8">
        <v>0</v>
      </c>
      <c r="BB111" s="8">
        <v>0</v>
      </c>
      <c r="BC111" s="8">
        <v>0</v>
      </c>
      <c r="BD111" s="14">
        <f t="shared" si="13"/>
        <v>0</v>
      </c>
      <c r="BE111" s="8">
        <v>0</v>
      </c>
      <c r="BF111" s="8">
        <v>0</v>
      </c>
      <c r="BG111" s="8">
        <v>0</v>
      </c>
      <c r="BH111" s="8" t="s">
        <v>624</v>
      </c>
      <c r="BK111" s="28" t="s">
        <v>718</v>
      </c>
    </row>
    <row r="112" spans="1:63" ht="15" customHeight="1" x14ac:dyDescent="0.25">
      <c r="A112" s="11">
        <v>8121877</v>
      </c>
      <c r="B112" s="17" t="s">
        <v>344</v>
      </c>
      <c r="C112" s="11">
        <v>79658985</v>
      </c>
      <c r="D112" s="3" t="s">
        <v>434</v>
      </c>
      <c r="E112" s="2">
        <v>9126368</v>
      </c>
      <c r="F112" s="4">
        <v>44423.825755474536</v>
      </c>
      <c r="G112" s="11">
        <v>830053105</v>
      </c>
      <c r="H112" s="3" t="s">
        <v>341</v>
      </c>
      <c r="I112" s="2" t="s">
        <v>6</v>
      </c>
      <c r="J112" s="2">
        <v>672334</v>
      </c>
      <c r="K112" s="4">
        <v>44424.259566284723</v>
      </c>
      <c r="L112" s="4">
        <v>44456</v>
      </c>
      <c r="M112" s="2" t="s">
        <v>13</v>
      </c>
      <c r="N112" s="5">
        <v>123496</v>
      </c>
      <c r="O112" s="5">
        <v>0</v>
      </c>
      <c r="P112" s="5">
        <v>123496</v>
      </c>
      <c r="Q112" s="5">
        <v>0</v>
      </c>
      <c r="R112" s="5">
        <v>0</v>
      </c>
      <c r="S112" s="16" t="s">
        <v>620</v>
      </c>
      <c r="T112" s="16" t="s">
        <v>663</v>
      </c>
      <c r="U112" s="20">
        <f t="shared" si="7"/>
        <v>0</v>
      </c>
      <c r="V112" s="15">
        <f t="shared" si="8"/>
        <v>0</v>
      </c>
      <c r="W112" s="19">
        <v>0</v>
      </c>
      <c r="X112" s="19">
        <v>0</v>
      </c>
      <c r="Y112" s="19">
        <v>0</v>
      </c>
      <c r="Z112" s="19">
        <v>0</v>
      </c>
      <c r="AA112" s="19">
        <v>0</v>
      </c>
      <c r="AB112" s="19">
        <v>0</v>
      </c>
      <c r="AC112" s="19">
        <v>0</v>
      </c>
      <c r="AD112" s="19">
        <v>0</v>
      </c>
      <c r="AE112" s="19">
        <v>0</v>
      </c>
      <c r="AF112" s="19">
        <v>0</v>
      </c>
      <c r="AG112" s="19">
        <v>0</v>
      </c>
      <c r="AH112" s="19">
        <v>0</v>
      </c>
      <c r="AI112" s="19">
        <v>0</v>
      </c>
      <c r="AJ112" s="19">
        <v>0</v>
      </c>
      <c r="AK112" s="19">
        <v>0</v>
      </c>
      <c r="AL112" s="19">
        <v>0</v>
      </c>
      <c r="AM112" s="19">
        <v>0</v>
      </c>
      <c r="AN112" s="18">
        <f t="shared" si="11"/>
        <v>0</v>
      </c>
      <c r="AO112" s="15">
        <f t="shared" si="9"/>
        <v>0</v>
      </c>
      <c r="AP112" s="8" t="s">
        <v>631</v>
      </c>
      <c r="AQ112" s="8">
        <v>0</v>
      </c>
      <c r="AR112" s="8">
        <v>0</v>
      </c>
      <c r="AS112" s="8">
        <v>123496</v>
      </c>
      <c r="AT112" s="8">
        <v>0</v>
      </c>
      <c r="AU112" s="8">
        <v>0</v>
      </c>
      <c r="AV112" s="8">
        <v>123496</v>
      </c>
      <c r="AW112" s="8">
        <v>0</v>
      </c>
      <c r="AX112" s="14">
        <f t="shared" si="12"/>
        <v>0</v>
      </c>
      <c r="AY112" s="8">
        <v>0</v>
      </c>
      <c r="AZ112" s="14">
        <f t="shared" si="10"/>
        <v>0</v>
      </c>
      <c r="BA112" s="8">
        <v>0</v>
      </c>
      <c r="BB112" s="8">
        <v>0</v>
      </c>
      <c r="BC112" s="8">
        <v>0</v>
      </c>
      <c r="BD112" s="14">
        <f t="shared" si="13"/>
        <v>0</v>
      </c>
      <c r="BE112" s="8">
        <v>0</v>
      </c>
      <c r="BF112" s="8">
        <v>0</v>
      </c>
      <c r="BG112" s="8">
        <v>0</v>
      </c>
      <c r="BH112" s="8" t="s">
        <v>624</v>
      </c>
      <c r="BK112" s="28" t="s">
        <v>705</v>
      </c>
    </row>
    <row r="113" spans="1:63" ht="15" customHeight="1" x14ac:dyDescent="0.25">
      <c r="A113" s="11">
        <v>8181030</v>
      </c>
      <c r="B113" s="17" t="s">
        <v>363</v>
      </c>
      <c r="C113" s="11">
        <v>79658985</v>
      </c>
      <c r="D113" s="3" t="s">
        <v>434</v>
      </c>
      <c r="E113" s="2">
        <v>9813027</v>
      </c>
      <c r="F113" s="4">
        <v>44562.91902418981</v>
      </c>
      <c r="G113" s="11">
        <v>830053105</v>
      </c>
      <c r="H113" s="3" t="s">
        <v>341</v>
      </c>
      <c r="I113" s="2" t="s">
        <v>6</v>
      </c>
      <c r="J113" s="2">
        <v>673685</v>
      </c>
      <c r="K113" s="4">
        <v>44570.812637615738</v>
      </c>
      <c r="L113" s="4">
        <v>44600</v>
      </c>
      <c r="M113" s="2" t="s">
        <v>13</v>
      </c>
      <c r="N113" s="5">
        <v>3866640</v>
      </c>
      <c r="O113" s="5">
        <v>0</v>
      </c>
      <c r="P113" s="5">
        <v>3866640</v>
      </c>
      <c r="Q113" s="5">
        <v>0</v>
      </c>
      <c r="R113" s="5">
        <v>0</v>
      </c>
      <c r="S113" s="16" t="s">
        <v>620</v>
      </c>
      <c r="T113" s="16" t="s">
        <v>663</v>
      </c>
      <c r="U113" s="20">
        <f t="shared" si="7"/>
        <v>0</v>
      </c>
      <c r="V113" s="15">
        <f t="shared" si="8"/>
        <v>0</v>
      </c>
      <c r="W113" s="19">
        <v>0</v>
      </c>
      <c r="X113" s="19">
        <v>0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v>0</v>
      </c>
      <c r="AF113" s="19">
        <v>0</v>
      </c>
      <c r="AG113" s="19">
        <v>0</v>
      </c>
      <c r="AH113" s="19">
        <v>0</v>
      </c>
      <c r="AI113" s="19">
        <v>0</v>
      </c>
      <c r="AJ113" s="19">
        <v>0</v>
      </c>
      <c r="AK113" s="19">
        <v>0</v>
      </c>
      <c r="AL113" s="19">
        <v>0</v>
      </c>
      <c r="AM113" s="19">
        <v>0</v>
      </c>
      <c r="AN113" s="18">
        <f t="shared" si="11"/>
        <v>0</v>
      </c>
      <c r="AO113" s="15">
        <f t="shared" si="9"/>
        <v>0</v>
      </c>
      <c r="AP113" s="8" t="s">
        <v>624</v>
      </c>
      <c r="AQ113" s="8">
        <v>0</v>
      </c>
      <c r="AR113" s="8">
        <v>0</v>
      </c>
      <c r="AS113" s="8">
        <v>3866640</v>
      </c>
      <c r="AT113" s="8">
        <v>0</v>
      </c>
      <c r="AU113" s="8">
        <v>0</v>
      </c>
      <c r="AV113" s="8">
        <v>3866640</v>
      </c>
      <c r="AW113" s="8">
        <v>0</v>
      </c>
      <c r="AX113" s="14">
        <f t="shared" si="12"/>
        <v>0</v>
      </c>
      <c r="AY113" s="8">
        <v>0</v>
      </c>
      <c r="AZ113" s="14">
        <f t="shared" si="10"/>
        <v>0</v>
      </c>
      <c r="BA113" s="8">
        <v>0</v>
      </c>
      <c r="BB113" s="8">
        <v>0</v>
      </c>
      <c r="BC113" s="8">
        <v>0</v>
      </c>
      <c r="BD113" s="14">
        <f t="shared" si="13"/>
        <v>0</v>
      </c>
      <c r="BE113" s="8">
        <v>0</v>
      </c>
      <c r="BF113" s="8">
        <v>0</v>
      </c>
      <c r="BG113" s="8">
        <v>0</v>
      </c>
      <c r="BH113" s="8" t="s">
        <v>624</v>
      </c>
      <c r="BK113" s="28" t="s">
        <v>705</v>
      </c>
    </row>
    <row r="114" spans="1:63" ht="15" customHeight="1" x14ac:dyDescent="0.25">
      <c r="A114" s="11">
        <v>9187322</v>
      </c>
      <c r="B114" s="17" t="s">
        <v>95</v>
      </c>
      <c r="C114" s="11">
        <v>79658985</v>
      </c>
      <c r="D114" s="3" t="s">
        <v>434</v>
      </c>
      <c r="E114" s="2">
        <v>15069960</v>
      </c>
      <c r="F114" s="4">
        <v>44562.9</v>
      </c>
      <c r="G114" s="11">
        <v>901495943</v>
      </c>
      <c r="H114" s="3" t="s">
        <v>5</v>
      </c>
      <c r="I114" s="2" t="s">
        <v>6</v>
      </c>
      <c r="J114" s="2">
        <v>683591</v>
      </c>
      <c r="K114" s="4">
        <v>45532.600442361108</v>
      </c>
      <c r="L114" s="4">
        <v>45559</v>
      </c>
      <c r="M114" s="2" t="s">
        <v>13</v>
      </c>
      <c r="N114" s="5">
        <v>3471300</v>
      </c>
      <c r="O114" s="5">
        <v>0</v>
      </c>
      <c r="P114" s="5">
        <v>0</v>
      </c>
      <c r="Q114" s="5">
        <v>0</v>
      </c>
      <c r="R114" s="5">
        <v>3471300</v>
      </c>
      <c r="S114" s="16" t="s">
        <v>620</v>
      </c>
      <c r="T114" s="16" t="s">
        <v>663</v>
      </c>
      <c r="U114" s="20">
        <f t="shared" si="7"/>
        <v>0</v>
      </c>
      <c r="V114" s="15">
        <f t="shared" si="8"/>
        <v>-3471300</v>
      </c>
      <c r="W114" s="19">
        <v>0</v>
      </c>
      <c r="X114" s="19">
        <v>0</v>
      </c>
      <c r="Y114" s="19">
        <v>0</v>
      </c>
      <c r="Z114" s="19">
        <v>0</v>
      </c>
      <c r="AA114" s="19">
        <v>0</v>
      </c>
      <c r="AB114" s="19">
        <v>0</v>
      </c>
      <c r="AC114" s="19">
        <v>0</v>
      </c>
      <c r="AD114" s="19">
        <v>0</v>
      </c>
      <c r="AE114" s="19">
        <v>0</v>
      </c>
      <c r="AF114" s="19">
        <v>0</v>
      </c>
      <c r="AG114" s="19">
        <v>0</v>
      </c>
      <c r="AH114" s="19">
        <v>0</v>
      </c>
      <c r="AI114" s="19">
        <v>0</v>
      </c>
      <c r="AJ114" s="19">
        <v>0</v>
      </c>
      <c r="AK114" s="19">
        <v>0</v>
      </c>
      <c r="AL114" s="19">
        <v>0</v>
      </c>
      <c r="AM114" s="19">
        <v>0</v>
      </c>
      <c r="AN114" s="18">
        <f t="shared" si="11"/>
        <v>0</v>
      </c>
      <c r="AO114" s="15">
        <f t="shared" si="9"/>
        <v>0</v>
      </c>
      <c r="AP114" s="8" t="s">
        <v>631</v>
      </c>
      <c r="AQ114" s="8">
        <v>0</v>
      </c>
      <c r="AR114" s="8">
        <v>0</v>
      </c>
      <c r="AS114" s="8">
        <v>3471300</v>
      </c>
      <c r="AT114" s="8">
        <v>0</v>
      </c>
      <c r="AU114" s="8">
        <v>0</v>
      </c>
      <c r="AV114" s="8">
        <v>0</v>
      </c>
      <c r="AW114" s="8">
        <v>3471300</v>
      </c>
      <c r="AX114" s="14">
        <f t="shared" si="12"/>
        <v>0</v>
      </c>
      <c r="AY114" s="8">
        <v>0</v>
      </c>
      <c r="AZ114" s="14">
        <f t="shared" si="10"/>
        <v>0</v>
      </c>
      <c r="BA114" s="8">
        <v>0</v>
      </c>
      <c r="BB114" s="8">
        <v>0</v>
      </c>
      <c r="BC114" s="8">
        <v>3471300</v>
      </c>
      <c r="BD114" s="14">
        <f t="shared" si="13"/>
        <v>3471300</v>
      </c>
      <c r="BE114" s="8">
        <v>0</v>
      </c>
      <c r="BF114" s="8">
        <v>0</v>
      </c>
      <c r="BG114" s="8">
        <v>0</v>
      </c>
      <c r="BH114" s="8" t="s">
        <v>632</v>
      </c>
      <c r="BI114" s="1" t="s">
        <v>676</v>
      </c>
      <c r="BK114" s="28" t="s">
        <v>702</v>
      </c>
    </row>
    <row r="115" spans="1:63" ht="15" customHeight="1" x14ac:dyDescent="0.25">
      <c r="A115" s="11">
        <v>9190139</v>
      </c>
      <c r="B115" s="17" t="s">
        <v>112</v>
      </c>
      <c r="C115" s="11">
        <v>79658985</v>
      </c>
      <c r="D115" s="3" t="s">
        <v>434</v>
      </c>
      <c r="E115" s="2">
        <v>15081289</v>
      </c>
      <c r="F115" s="4">
        <v>44454.825694444444</v>
      </c>
      <c r="G115" s="11">
        <v>901495943</v>
      </c>
      <c r="H115" s="3" t="s">
        <v>5</v>
      </c>
      <c r="I115" s="2" t="s">
        <v>6</v>
      </c>
      <c r="J115" s="2">
        <v>683762</v>
      </c>
      <c r="K115" s="4">
        <v>45534.340253472219</v>
      </c>
      <c r="L115" s="4">
        <v>45559.847916666666</v>
      </c>
      <c r="M115" s="2" t="s">
        <v>8</v>
      </c>
      <c r="N115" s="5">
        <v>123496</v>
      </c>
      <c r="O115" s="5">
        <v>0</v>
      </c>
      <c r="P115" s="5">
        <v>0</v>
      </c>
      <c r="Q115" s="5">
        <v>0</v>
      </c>
      <c r="R115" s="5">
        <v>123496</v>
      </c>
      <c r="S115" s="16" t="s">
        <v>620</v>
      </c>
      <c r="T115" s="16" t="s">
        <v>663</v>
      </c>
      <c r="U115" s="20">
        <f t="shared" si="7"/>
        <v>123496</v>
      </c>
      <c r="V115" s="15">
        <f t="shared" si="8"/>
        <v>0</v>
      </c>
      <c r="W115" s="19">
        <v>0</v>
      </c>
      <c r="X115" s="19">
        <v>0</v>
      </c>
      <c r="Y115" s="19">
        <v>0</v>
      </c>
      <c r="Z115" s="19">
        <v>0</v>
      </c>
      <c r="AA115" s="19">
        <v>0</v>
      </c>
      <c r="AB115" s="19">
        <v>0</v>
      </c>
      <c r="AC115" s="19">
        <v>0</v>
      </c>
      <c r="AD115" s="19">
        <v>0</v>
      </c>
      <c r="AE115" s="19">
        <v>0</v>
      </c>
      <c r="AF115" s="19">
        <v>0</v>
      </c>
      <c r="AG115" s="19">
        <v>0</v>
      </c>
      <c r="AH115" s="19">
        <v>0</v>
      </c>
      <c r="AI115" s="19">
        <v>0</v>
      </c>
      <c r="AJ115" s="19">
        <v>0</v>
      </c>
      <c r="AK115" s="19">
        <v>0</v>
      </c>
      <c r="AL115" s="19">
        <v>0</v>
      </c>
      <c r="AM115" s="19">
        <v>0</v>
      </c>
      <c r="AN115" s="18">
        <f t="shared" si="11"/>
        <v>0</v>
      </c>
      <c r="AO115" s="15">
        <f t="shared" si="9"/>
        <v>0</v>
      </c>
      <c r="AP115" s="8" t="s">
        <v>631</v>
      </c>
      <c r="AQ115" s="8">
        <v>0</v>
      </c>
      <c r="AR115" s="8">
        <v>0</v>
      </c>
      <c r="AS115" s="8">
        <v>123496</v>
      </c>
      <c r="AT115" s="8">
        <v>0</v>
      </c>
      <c r="AU115" s="8">
        <v>0</v>
      </c>
      <c r="AV115" s="8">
        <v>0</v>
      </c>
      <c r="AW115" s="8">
        <v>0</v>
      </c>
      <c r="AX115" s="14">
        <f t="shared" si="12"/>
        <v>0</v>
      </c>
      <c r="AY115" s="8">
        <v>0</v>
      </c>
      <c r="AZ115" s="14">
        <f t="shared" si="10"/>
        <v>123496</v>
      </c>
      <c r="BA115" s="8">
        <v>0</v>
      </c>
      <c r="BB115" s="8">
        <v>0</v>
      </c>
      <c r="BC115" s="8">
        <v>0</v>
      </c>
      <c r="BD115" s="14">
        <f t="shared" si="13"/>
        <v>0</v>
      </c>
      <c r="BE115" s="8">
        <v>0</v>
      </c>
      <c r="BF115" s="8">
        <v>0</v>
      </c>
      <c r="BG115" s="8">
        <v>0</v>
      </c>
      <c r="BH115" s="8" t="s">
        <v>625</v>
      </c>
      <c r="BK115" s="28" t="s">
        <v>691</v>
      </c>
    </row>
    <row r="116" spans="1:63" ht="15" customHeight="1" x14ac:dyDescent="0.25">
      <c r="A116" s="11">
        <v>9075652</v>
      </c>
      <c r="B116" s="17" t="s">
        <v>287</v>
      </c>
      <c r="C116" s="11">
        <v>79658985</v>
      </c>
      <c r="D116" s="3" t="s">
        <v>434</v>
      </c>
      <c r="E116" s="2">
        <v>14584945</v>
      </c>
      <c r="F116" s="4">
        <v>44562.900060995365</v>
      </c>
      <c r="G116" s="11">
        <v>901682277</v>
      </c>
      <c r="H116" s="3" t="s">
        <v>5</v>
      </c>
      <c r="I116" s="2" t="s">
        <v>6</v>
      </c>
      <c r="J116" s="2">
        <v>682732</v>
      </c>
      <c r="K116" s="4">
        <v>45441.933373495369</v>
      </c>
      <c r="L116" s="4">
        <v>45463</v>
      </c>
      <c r="M116" s="2" t="s">
        <v>36</v>
      </c>
      <c r="N116" s="5">
        <v>3471300</v>
      </c>
      <c r="O116" s="5">
        <v>0</v>
      </c>
      <c r="P116" s="5">
        <v>3471300</v>
      </c>
      <c r="Q116" s="5">
        <v>0</v>
      </c>
      <c r="R116" s="5">
        <v>0</v>
      </c>
      <c r="S116" s="16" t="s">
        <v>620</v>
      </c>
      <c r="T116" s="16" t="s">
        <v>663</v>
      </c>
      <c r="U116" s="20">
        <f t="shared" si="7"/>
        <v>0</v>
      </c>
      <c r="V116" s="15">
        <f t="shared" si="8"/>
        <v>0</v>
      </c>
      <c r="W116" s="19">
        <v>0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0</v>
      </c>
      <c r="AE116" s="19">
        <v>0</v>
      </c>
      <c r="AF116" s="19">
        <v>0</v>
      </c>
      <c r="AG116" s="19">
        <v>0</v>
      </c>
      <c r="AH116" s="19">
        <v>0</v>
      </c>
      <c r="AI116" s="19">
        <v>0</v>
      </c>
      <c r="AJ116" s="19">
        <v>0</v>
      </c>
      <c r="AK116" s="19">
        <v>0</v>
      </c>
      <c r="AL116" s="19">
        <v>0</v>
      </c>
      <c r="AM116" s="19">
        <v>0</v>
      </c>
      <c r="AN116" s="18">
        <f t="shared" si="11"/>
        <v>0</v>
      </c>
      <c r="AO116" s="15">
        <f t="shared" si="9"/>
        <v>0</v>
      </c>
      <c r="AP116" s="8" t="s">
        <v>631</v>
      </c>
      <c r="AQ116" s="8">
        <v>0</v>
      </c>
      <c r="AR116" s="8">
        <v>0</v>
      </c>
      <c r="AS116" s="8">
        <v>3471300</v>
      </c>
      <c r="AT116" s="8">
        <v>0</v>
      </c>
      <c r="AU116" s="8">
        <v>0</v>
      </c>
      <c r="AV116" s="8">
        <v>3471300</v>
      </c>
      <c r="AW116" s="8">
        <v>0</v>
      </c>
      <c r="AX116" s="14">
        <f t="shared" si="12"/>
        <v>0</v>
      </c>
      <c r="AY116" s="8">
        <v>0</v>
      </c>
      <c r="AZ116" s="14">
        <f t="shared" si="10"/>
        <v>0</v>
      </c>
      <c r="BA116" s="8">
        <v>0</v>
      </c>
      <c r="BB116" s="8">
        <v>0</v>
      </c>
      <c r="BC116" s="8">
        <v>0</v>
      </c>
      <c r="BD116" s="14">
        <f t="shared" si="13"/>
        <v>0</v>
      </c>
      <c r="BE116" s="8">
        <v>0</v>
      </c>
      <c r="BF116" s="8">
        <v>0</v>
      </c>
      <c r="BG116" s="8">
        <v>0</v>
      </c>
      <c r="BH116" s="8" t="s">
        <v>624</v>
      </c>
      <c r="BK116" s="28" t="s">
        <v>712</v>
      </c>
    </row>
    <row r="117" spans="1:63" ht="15" customHeight="1" x14ac:dyDescent="0.25">
      <c r="A117" s="11">
        <v>9076525</v>
      </c>
      <c r="B117" s="17" t="s">
        <v>307</v>
      </c>
      <c r="C117" s="11">
        <v>79658985</v>
      </c>
      <c r="D117" s="3" t="s">
        <v>434</v>
      </c>
      <c r="E117" s="2">
        <v>14588169</v>
      </c>
      <c r="F117" s="4">
        <v>44454.825952893516</v>
      </c>
      <c r="G117" s="11">
        <v>901682277</v>
      </c>
      <c r="H117" s="3" t="s">
        <v>5</v>
      </c>
      <c r="I117" s="2" t="s">
        <v>6</v>
      </c>
      <c r="J117" s="2">
        <v>682732</v>
      </c>
      <c r="K117" s="4">
        <v>45442.449951817129</v>
      </c>
      <c r="L117" s="4">
        <v>45463</v>
      </c>
      <c r="M117" s="2" t="s">
        <v>36</v>
      </c>
      <c r="N117" s="5">
        <v>123496</v>
      </c>
      <c r="O117" s="5">
        <v>0</v>
      </c>
      <c r="P117" s="5">
        <v>123496</v>
      </c>
      <c r="Q117" s="5">
        <v>0</v>
      </c>
      <c r="R117" s="5">
        <v>0</v>
      </c>
      <c r="S117" s="16" t="s">
        <v>620</v>
      </c>
      <c r="T117" s="16" t="s">
        <v>663</v>
      </c>
      <c r="U117" s="20">
        <f t="shared" si="7"/>
        <v>0</v>
      </c>
      <c r="V117" s="15">
        <f t="shared" si="8"/>
        <v>0</v>
      </c>
      <c r="W117" s="19">
        <v>0</v>
      </c>
      <c r="X117" s="19">
        <v>0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0</v>
      </c>
      <c r="AG117" s="19">
        <v>0</v>
      </c>
      <c r="AH117" s="19">
        <v>0</v>
      </c>
      <c r="AI117" s="19">
        <v>0</v>
      </c>
      <c r="AJ117" s="19">
        <v>0</v>
      </c>
      <c r="AK117" s="19">
        <v>0</v>
      </c>
      <c r="AL117" s="19">
        <v>0</v>
      </c>
      <c r="AM117" s="19">
        <v>0</v>
      </c>
      <c r="AN117" s="18">
        <f t="shared" si="11"/>
        <v>0</v>
      </c>
      <c r="AO117" s="15">
        <f t="shared" si="9"/>
        <v>0</v>
      </c>
      <c r="AP117" s="8" t="s">
        <v>631</v>
      </c>
      <c r="AQ117" s="8">
        <v>0</v>
      </c>
      <c r="AR117" s="8">
        <v>0</v>
      </c>
      <c r="AS117" s="8">
        <v>123496</v>
      </c>
      <c r="AT117" s="8">
        <v>0</v>
      </c>
      <c r="AU117" s="8">
        <v>0</v>
      </c>
      <c r="AV117" s="8">
        <v>123496</v>
      </c>
      <c r="AW117" s="8">
        <v>0</v>
      </c>
      <c r="AX117" s="14">
        <f t="shared" si="12"/>
        <v>0</v>
      </c>
      <c r="AY117" s="8">
        <v>0</v>
      </c>
      <c r="AZ117" s="14">
        <f t="shared" si="10"/>
        <v>0</v>
      </c>
      <c r="BA117" s="8">
        <v>0</v>
      </c>
      <c r="BB117" s="8">
        <v>0</v>
      </c>
      <c r="BC117" s="8">
        <v>0</v>
      </c>
      <c r="BD117" s="14">
        <f t="shared" si="13"/>
        <v>0</v>
      </c>
      <c r="BE117" s="8">
        <v>0</v>
      </c>
      <c r="BF117" s="8">
        <v>0</v>
      </c>
      <c r="BG117" s="8">
        <v>0</v>
      </c>
      <c r="BH117" s="8" t="s">
        <v>624</v>
      </c>
      <c r="BK117" s="28" t="s">
        <v>712</v>
      </c>
    </row>
    <row r="118" spans="1:63" ht="15" customHeight="1" x14ac:dyDescent="0.25">
      <c r="A118" s="11">
        <v>8330635</v>
      </c>
      <c r="B118" s="17" t="s">
        <v>59</v>
      </c>
      <c r="C118" s="11">
        <v>79659038</v>
      </c>
      <c r="D118" s="3" t="s">
        <v>510</v>
      </c>
      <c r="E118" s="2">
        <v>10941834</v>
      </c>
      <c r="F118" s="4">
        <v>44783.322650150461</v>
      </c>
      <c r="G118" s="11">
        <v>901495943</v>
      </c>
      <c r="H118" s="3" t="s">
        <v>5</v>
      </c>
      <c r="I118" s="2" t="s">
        <v>6</v>
      </c>
      <c r="J118" s="2">
        <v>675734</v>
      </c>
      <c r="K118" s="4">
        <v>44783.324749189815</v>
      </c>
      <c r="L118" s="4">
        <v>44882</v>
      </c>
      <c r="M118" s="2" t="s">
        <v>8</v>
      </c>
      <c r="N118" s="5">
        <v>47200</v>
      </c>
      <c r="O118" s="5">
        <v>0</v>
      </c>
      <c r="P118" s="5">
        <v>47200</v>
      </c>
      <c r="Q118" s="5">
        <v>0</v>
      </c>
      <c r="R118" s="5">
        <v>0</v>
      </c>
      <c r="S118" s="16" t="s">
        <v>620</v>
      </c>
      <c r="T118" s="16" t="s">
        <v>663</v>
      </c>
      <c r="U118" s="20">
        <f t="shared" si="7"/>
        <v>47200</v>
      </c>
      <c r="V118" s="15">
        <f t="shared" si="8"/>
        <v>47200</v>
      </c>
      <c r="W118" s="19">
        <v>0</v>
      </c>
      <c r="X118" s="19">
        <v>0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v>0</v>
      </c>
      <c r="AF118" s="19">
        <v>0</v>
      </c>
      <c r="AG118" s="19">
        <v>0</v>
      </c>
      <c r="AH118" s="19">
        <v>0</v>
      </c>
      <c r="AI118" s="19">
        <v>0</v>
      </c>
      <c r="AJ118" s="19">
        <v>0</v>
      </c>
      <c r="AK118" s="19">
        <v>0</v>
      </c>
      <c r="AL118" s="19">
        <v>0</v>
      </c>
      <c r="AM118" s="19">
        <v>0</v>
      </c>
      <c r="AN118" s="18">
        <f t="shared" si="11"/>
        <v>0</v>
      </c>
      <c r="AO118" s="15">
        <f t="shared" si="9"/>
        <v>0</v>
      </c>
      <c r="AP118" s="8" t="s">
        <v>625</v>
      </c>
      <c r="AQ118" s="8">
        <v>0</v>
      </c>
      <c r="AR118" s="8">
        <v>0</v>
      </c>
      <c r="AS118" s="8">
        <v>47200</v>
      </c>
      <c r="AT118" s="8">
        <v>0</v>
      </c>
      <c r="AU118" s="8">
        <v>0</v>
      </c>
      <c r="AV118" s="8">
        <v>0</v>
      </c>
      <c r="AW118" s="8">
        <v>0</v>
      </c>
      <c r="AX118" s="14">
        <f t="shared" si="12"/>
        <v>0</v>
      </c>
      <c r="AY118" s="8">
        <v>0</v>
      </c>
      <c r="AZ118" s="14">
        <f t="shared" si="10"/>
        <v>47200</v>
      </c>
      <c r="BA118" s="8">
        <v>0</v>
      </c>
      <c r="BB118" s="8">
        <v>0</v>
      </c>
      <c r="BC118" s="8">
        <v>0</v>
      </c>
      <c r="BD118" s="14">
        <f t="shared" si="13"/>
        <v>0</v>
      </c>
      <c r="BE118" s="8">
        <v>0</v>
      </c>
      <c r="BF118" s="8">
        <v>0</v>
      </c>
      <c r="BG118" s="8">
        <v>0</v>
      </c>
      <c r="BH118" s="8" t="s">
        <v>634</v>
      </c>
      <c r="BK118" s="28" t="s">
        <v>692</v>
      </c>
    </row>
    <row r="119" spans="1:63" ht="15" customHeight="1" x14ac:dyDescent="0.25">
      <c r="A119" s="11">
        <v>9189110</v>
      </c>
      <c r="B119" s="17" t="s">
        <v>103</v>
      </c>
      <c r="C119" s="11">
        <v>79659038</v>
      </c>
      <c r="D119" s="3" t="s">
        <v>510</v>
      </c>
      <c r="E119" s="2">
        <v>15077552</v>
      </c>
      <c r="F119" s="4">
        <v>44783.009722222218</v>
      </c>
      <c r="G119" s="11">
        <v>901495943</v>
      </c>
      <c r="H119" s="3" t="s">
        <v>5</v>
      </c>
      <c r="I119" s="2" t="s">
        <v>6</v>
      </c>
      <c r="J119" s="2">
        <v>683591</v>
      </c>
      <c r="K119" s="4">
        <v>45533.596023761573</v>
      </c>
      <c r="L119" s="4">
        <v>45559</v>
      </c>
      <c r="M119" s="2" t="s">
        <v>8</v>
      </c>
      <c r="N119" s="5">
        <v>47200</v>
      </c>
      <c r="O119" s="5">
        <v>0</v>
      </c>
      <c r="P119" s="5">
        <v>0</v>
      </c>
      <c r="Q119" s="5">
        <v>0</v>
      </c>
      <c r="R119" s="5">
        <v>47200</v>
      </c>
      <c r="S119" s="16" t="s">
        <v>620</v>
      </c>
      <c r="T119" s="16" t="s">
        <v>663</v>
      </c>
      <c r="U119" s="20">
        <f t="shared" si="7"/>
        <v>47200</v>
      </c>
      <c r="V119" s="15">
        <f t="shared" si="8"/>
        <v>0</v>
      </c>
      <c r="W119" s="19">
        <v>0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v>0</v>
      </c>
      <c r="AG119" s="19">
        <v>0</v>
      </c>
      <c r="AH119" s="19">
        <v>0</v>
      </c>
      <c r="AI119" s="19">
        <v>0</v>
      </c>
      <c r="AJ119" s="19">
        <v>0</v>
      </c>
      <c r="AK119" s="19">
        <v>0</v>
      </c>
      <c r="AL119" s="19">
        <v>0</v>
      </c>
      <c r="AM119" s="19">
        <v>0</v>
      </c>
      <c r="AN119" s="18">
        <f t="shared" si="11"/>
        <v>0</v>
      </c>
      <c r="AO119" s="15">
        <f t="shared" si="9"/>
        <v>0</v>
      </c>
      <c r="AP119" s="8" t="s">
        <v>631</v>
      </c>
      <c r="AQ119" s="8">
        <v>0</v>
      </c>
      <c r="AR119" s="8">
        <v>0</v>
      </c>
      <c r="AS119" s="8">
        <v>47200</v>
      </c>
      <c r="AT119" s="8">
        <v>0</v>
      </c>
      <c r="AU119" s="8">
        <v>0</v>
      </c>
      <c r="AV119" s="8">
        <v>0</v>
      </c>
      <c r="AW119" s="8">
        <v>0</v>
      </c>
      <c r="AX119" s="14">
        <f t="shared" si="12"/>
        <v>0</v>
      </c>
      <c r="AY119" s="8">
        <v>0</v>
      </c>
      <c r="AZ119" s="14">
        <f t="shared" si="10"/>
        <v>47200</v>
      </c>
      <c r="BA119" s="8">
        <v>0</v>
      </c>
      <c r="BB119" s="8">
        <v>0</v>
      </c>
      <c r="BC119" s="8">
        <v>0</v>
      </c>
      <c r="BD119" s="14">
        <f t="shared" si="13"/>
        <v>0</v>
      </c>
      <c r="BE119" s="8">
        <v>0</v>
      </c>
      <c r="BF119" s="8">
        <v>0</v>
      </c>
      <c r="BG119" s="8">
        <v>0</v>
      </c>
      <c r="BH119" s="8" t="s">
        <v>625</v>
      </c>
      <c r="BK119" s="28" t="s">
        <v>691</v>
      </c>
    </row>
    <row r="120" spans="1:63" ht="15" customHeight="1" x14ac:dyDescent="0.25">
      <c r="A120" s="11">
        <v>9075826</v>
      </c>
      <c r="B120" s="17" t="s">
        <v>295</v>
      </c>
      <c r="C120" s="11">
        <v>79659038</v>
      </c>
      <c r="D120" s="3" t="s">
        <v>510</v>
      </c>
      <c r="E120" s="2">
        <v>14585328</v>
      </c>
      <c r="F120" s="4">
        <v>44783.010092094904</v>
      </c>
      <c r="G120" s="11">
        <v>901682277</v>
      </c>
      <c r="H120" s="3" t="s">
        <v>5</v>
      </c>
      <c r="I120" s="2" t="s">
        <v>6</v>
      </c>
      <c r="J120" s="2">
        <v>682732</v>
      </c>
      <c r="K120" s="4">
        <v>45442.294959259256</v>
      </c>
      <c r="L120" s="4">
        <v>45463</v>
      </c>
      <c r="M120" s="2" t="s">
        <v>36</v>
      </c>
      <c r="N120" s="5">
        <v>47200</v>
      </c>
      <c r="O120" s="5">
        <v>0</v>
      </c>
      <c r="P120" s="5">
        <v>47200</v>
      </c>
      <c r="Q120" s="5">
        <v>0</v>
      </c>
      <c r="R120" s="5">
        <v>0</v>
      </c>
      <c r="S120" s="16" t="s">
        <v>620</v>
      </c>
      <c r="T120" s="16" t="s">
        <v>663</v>
      </c>
      <c r="U120" s="20">
        <f t="shared" si="7"/>
        <v>0</v>
      </c>
      <c r="V120" s="15">
        <f t="shared" si="8"/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0</v>
      </c>
      <c r="AI120" s="19">
        <v>0</v>
      </c>
      <c r="AJ120" s="19">
        <v>0</v>
      </c>
      <c r="AK120" s="19">
        <v>0</v>
      </c>
      <c r="AL120" s="19">
        <v>0</v>
      </c>
      <c r="AM120" s="19">
        <v>0</v>
      </c>
      <c r="AN120" s="18">
        <f t="shared" si="11"/>
        <v>0</v>
      </c>
      <c r="AO120" s="15">
        <f t="shared" si="9"/>
        <v>0</v>
      </c>
      <c r="AP120" s="8" t="s">
        <v>631</v>
      </c>
      <c r="AQ120" s="8">
        <v>0</v>
      </c>
      <c r="AR120" s="8">
        <v>0</v>
      </c>
      <c r="AS120" s="8">
        <v>47200</v>
      </c>
      <c r="AT120" s="8">
        <v>0</v>
      </c>
      <c r="AU120" s="8">
        <v>0</v>
      </c>
      <c r="AV120" s="8">
        <v>47200</v>
      </c>
      <c r="AW120" s="8">
        <v>0</v>
      </c>
      <c r="AX120" s="14">
        <f t="shared" si="12"/>
        <v>0</v>
      </c>
      <c r="AY120" s="8">
        <v>0</v>
      </c>
      <c r="AZ120" s="14">
        <f t="shared" si="10"/>
        <v>0</v>
      </c>
      <c r="BA120" s="8">
        <v>0</v>
      </c>
      <c r="BB120" s="8">
        <v>0</v>
      </c>
      <c r="BC120" s="8">
        <v>0</v>
      </c>
      <c r="BD120" s="14">
        <f t="shared" si="13"/>
        <v>0</v>
      </c>
      <c r="BE120" s="8">
        <v>0</v>
      </c>
      <c r="BF120" s="8">
        <v>0</v>
      </c>
      <c r="BG120" s="8">
        <v>0</v>
      </c>
      <c r="BH120" s="8" t="s">
        <v>624</v>
      </c>
      <c r="BK120" s="28" t="s">
        <v>712</v>
      </c>
    </row>
    <row r="121" spans="1:63" ht="15" customHeight="1" x14ac:dyDescent="0.25">
      <c r="A121" s="11">
        <v>8804386</v>
      </c>
      <c r="B121" s="17" t="s">
        <v>184</v>
      </c>
      <c r="C121" s="11">
        <v>79725645</v>
      </c>
      <c r="D121" s="3" t="s">
        <v>557</v>
      </c>
      <c r="E121" s="2">
        <v>13080853</v>
      </c>
      <c r="F121" s="4">
        <v>45181.129236145833</v>
      </c>
      <c r="G121" s="11">
        <v>901682277</v>
      </c>
      <c r="H121" s="3" t="s">
        <v>5</v>
      </c>
      <c r="I121" s="2" t="s">
        <v>6</v>
      </c>
      <c r="J121" s="2">
        <v>680739</v>
      </c>
      <c r="K121" s="4">
        <v>45212.361732638885</v>
      </c>
      <c r="L121" s="4">
        <v>45245</v>
      </c>
      <c r="M121" s="2" t="s">
        <v>8</v>
      </c>
      <c r="N121" s="5">
        <v>1294800</v>
      </c>
      <c r="O121" s="5">
        <v>0</v>
      </c>
      <c r="P121" s="5">
        <v>0</v>
      </c>
      <c r="Q121" s="5">
        <v>1294800</v>
      </c>
      <c r="R121" s="5">
        <v>0</v>
      </c>
      <c r="S121" s="16" t="s">
        <v>619</v>
      </c>
      <c r="T121" s="16" t="s">
        <v>664</v>
      </c>
      <c r="U121" s="20">
        <f t="shared" si="7"/>
        <v>0</v>
      </c>
      <c r="V121" s="15">
        <f t="shared" si="8"/>
        <v>0</v>
      </c>
      <c r="W121" s="19">
        <v>0</v>
      </c>
      <c r="X121" s="19">
        <v>0</v>
      </c>
      <c r="Y121" s="19">
        <v>0</v>
      </c>
      <c r="Z121" s="19">
        <v>0</v>
      </c>
      <c r="AA121" s="19">
        <v>0</v>
      </c>
      <c r="AB121" s="19">
        <v>0</v>
      </c>
      <c r="AC121" s="19">
        <v>0</v>
      </c>
      <c r="AD121" s="19">
        <v>0</v>
      </c>
      <c r="AE121" s="19">
        <v>0</v>
      </c>
      <c r="AF121" s="19">
        <v>0</v>
      </c>
      <c r="AG121" s="19">
        <v>0</v>
      </c>
      <c r="AH121" s="19">
        <v>0</v>
      </c>
      <c r="AI121" s="19">
        <v>1294800</v>
      </c>
      <c r="AJ121" s="19">
        <v>0</v>
      </c>
      <c r="AK121" s="19">
        <v>0</v>
      </c>
      <c r="AL121" s="19">
        <v>0</v>
      </c>
      <c r="AM121" s="19">
        <v>0</v>
      </c>
      <c r="AN121" s="18">
        <f t="shared" si="11"/>
        <v>1294800</v>
      </c>
      <c r="AO121" s="15">
        <f t="shared" si="9"/>
        <v>0</v>
      </c>
      <c r="AP121" s="8" t="s">
        <v>625</v>
      </c>
      <c r="AQ121" s="8">
        <v>0</v>
      </c>
      <c r="AR121" s="8">
        <v>0</v>
      </c>
      <c r="AS121" s="8">
        <v>1294800</v>
      </c>
      <c r="AT121" s="8">
        <v>0</v>
      </c>
      <c r="AU121" s="8">
        <v>0</v>
      </c>
      <c r="AV121" s="8">
        <v>0</v>
      </c>
      <c r="AW121" s="8">
        <v>0</v>
      </c>
      <c r="AX121" s="14">
        <f t="shared" si="12"/>
        <v>0</v>
      </c>
      <c r="AY121" s="8">
        <v>0</v>
      </c>
      <c r="AZ121" s="14">
        <f t="shared" si="10"/>
        <v>1294800</v>
      </c>
      <c r="BA121" s="8">
        <v>0</v>
      </c>
      <c r="BB121" s="8">
        <v>0</v>
      </c>
      <c r="BC121" s="8">
        <v>0</v>
      </c>
      <c r="BD121" s="14">
        <f t="shared" si="13"/>
        <v>0</v>
      </c>
      <c r="BE121" s="8">
        <v>0</v>
      </c>
      <c r="BF121" s="8">
        <v>0</v>
      </c>
      <c r="BG121" s="8">
        <v>0</v>
      </c>
      <c r="BH121" s="8" t="s">
        <v>625</v>
      </c>
      <c r="BK121" s="28" t="s">
        <v>695</v>
      </c>
    </row>
    <row r="122" spans="1:63" ht="15" customHeight="1" x14ac:dyDescent="0.25">
      <c r="A122" s="11">
        <v>8856832</v>
      </c>
      <c r="B122" s="17" t="s">
        <v>258</v>
      </c>
      <c r="C122" s="11">
        <v>79725645</v>
      </c>
      <c r="D122" s="3" t="s">
        <v>557</v>
      </c>
      <c r="E122" s="2">
        <v>13535286</v>
      </c>
      <c r="F122" s="4">
        <v>45181.441646840278</v>
      </c>
      <c r="G122" s="11">
        <v>901682277</v>
      </c>
      <c r="H122" s="3" t="s">
        <v>5</v>
      </c>
      <c r="I122" s="2" t="s">
        <v>6</v>
      </c>
      <c r="J122" s="2">
        <v>681067</v>
      </c>
      <c r="K122" s="4">
        <v>45258.465943090276</v>
      </c>
      <c r="L122" s="4">
        <v>45267</v>
      </c>
      <c r="M122" s="2" t="s">
        <v>13</v>
      </c>
      <c r="N122" s="5">
        <v>1278318</v>
      </c>
      <c r="O122" s="5">
        <v>0</v>
      </c>
      <c r="P122" s="5">
        <v>0</v>
      </c>
      <c r="Q122" s="5">
        <v>0</v>
      </c>
      <c r="R122" s="5">
        <v>1278318</v>
      </c>
      <c r="S122" s="16" t="s">
        <v>619</v>
      </c>
      <c r="T122" s="16" t="s">
        <v>664</v>
      </c>
      <c r="U122" s="20">
        <f t="shared" si="7"/>
        <v>0</v>
      </c>
      <c r="V122" s="15">
        <f t="shared" si="8"/>
        <v>-1278318</v>
      </c>
      <c r="W122" s="19">
        <v>0</v>
      </c>
      <c r="X122" s="19">
        <v>0</v>
      </c>
      <c r="Y122" s="19">
        <v>0</v>
      </c>
      <c r="Z122" s="19">
        <v>0</v>
      </c>
      <c r="AA122" s="19">
        <v>0</v>
      </c>
      <c r="AB122" s="19">
        <v>0</v>
      </c>
      <c r="AC122" s="19">
        <v>0</v>
      </c>
      <c r="AD122" s="19">
        <v>0</v>
      </c>
      <c r="AE122" s="19">
        <v>0</v>
      </c>
      <c r="AF122" s="19">
        <v>0</v>
      </c>
      <c r="AG122" s="19">
        <v>0</v>
      </c>
      <c r="AH122" s="19">
        <v>0</v>
      </c>
      <c r="AI122" s="19">
        <v>0</v>
      </c>
      <c r="AJ122" s="19">
        <v>0</v>
      </c>
      <c r="AK122" s="19">
        <v>0</v>
      </c>
      <c r="AL122" s="19">
        <v>0</v>
      </c>
      <c r="AM122" s="19">
        <v>0</v>
      </c>
      <c r="AN122" s="18">
        <f t="shared" si="11"/>
        <v>0</v>
      </c>
      <c r="AO122" s="15">
        <f t="shared" si="9"/>
        <v>0</v>
      </c>
      <c r="AP122" s="8" t="s">
        <v>624</v>
      </c>
      <c r="AQ122" s="8">
        <v>0</v>
      </c>
      <c r="AR122" s="8">
        <v>0</v>
      </c>
      <c r="AS122" s="8">
        <v>1278318</v>
      </c>
      <c r="AT122" s="8">
        <v>0</v>
      </c>
      <c r="AU122" s="8">
        <v>0</v>
      </c>
      <c r="AV122" s="8">
        <v>1278318</v>
      </c>
      <c r="AW122" s="8">
        <v>0</v>
      </c>
      <c r="AX122" s="14">
        <f t="shared" si="12"/>
        <v>0</v>
      </c>
      <c r="AY122" s="8">
        <v>0</v>
      </c>
      <c r="AZ122" s="14">
        <f t="shared" si="10"/>
        <v>0</v>
      </c>
      <c r="BA122" s="8">
        <v>0</v>
      </c>
      <c r="BB122" s="8">
        <v>0</v>
      </c>
      <c r="BC122" s="8">
        <v>0</v>
      </c>
      <c r="BD122" s="14">
        <f t="shared" si="13"/>
        <v>0</v>
      </c>
      <c r="BE122" s="8">
        <v>0</v>
      </c>
      <c r="BF122" s="8">
        <v>0</v>
      </c>
      <c r="BG122" s="8">
        <v>0</v>
      </c>
      <c r="BH122" s="8" t="s">
        <v>624</v>
      </c>
      <c r="BI122" s="1" t="s">
        <v>671</v>
      </c>
      <c r="BK122" s="28" t="s">
        <v>699</v>
      </c>
    </row>
    <row r="123" spans="1:63" ht="15" customHeight="1" x14ac:dyDescent="0.25">
      <c r="A123" s="11">
        <v>8326800</v>
      </c>
      <c r="B123" s="17" t="s">
        <v>57</v>
      </c>
      <c r="C123" s="11">
        <v>79726511</v>
      </c>
      <c r="D123" s="3" t="s">
        <v>509</v>
      </c>
      <c r="E123" s="2">
        <v>10740892</v>
      </c>
      <c r="F123" s="4">
        <v>44742.361879942131</v>
      </c>
      <c r="G123" s="11">
        <v>901495943</v>
      </c>
      <c r="H123" s="3" t="s">
        <v>5</v>
      </c>
      <c r="I123" s="2" t="s">
        <v>6</v>
      </c>
      <c r="J123" s="2">
        <v>675734</v>
      </c>
      <c r="K123" s="4">
        <v>44777.465922303236</v>
      </c>
      <c r="L123" s="4">
        <v>44882</v>
      </c>
      <c r="M123" s="2" t="s">
        <v>8</v>
      </c>
      <c r="N123" s="5">
        <v>47200</v>
      </c>
      <c r="O123" s="5">
        <v>0</v>
      </c>
      <c r="P123" s="5">
        <v>0</v>
      </c>
      <c r="Q123" s="5">
        <v>47200</v>
      </c>
      <c r="R123" s="5">
        <v>0</v>
      </c>
      <c r="S123" s="16" t="s">
        <v>620</v>
      </c>
      <c r="T123" s="16" t="s">
        <v>663</v>
      </c>
      <c r="U123" s="20">
        <f t="shared" si="7"/>
        <v>0</v>
      </c>
      <c r="V123" s="15">
        <f t="shared" si="8"/>
        <v>0</v>
      </c>
      <c r="W123" s="19">
        <v>0</v>
      </c>
      <c r="X123" s="19">
        <v>0</v>
      </c>
      <c r="Y123" s="19">
        <v>0</v>
      </c>
      <c r="Z123" s="19">
        <v>0</v>
      </c>
      <c r="AA123" s="19">
        <v>0</v>
      </c>
      <c r="AB123" s="19">
        <v>0</v>
      </c>
      <c r="AC123" s="19">
        <v>0</v>
      </c>
      <c r="AD123" s="19">
        <v>47200</v>
      </c>
      <c r="AE123" s="19">
        <v>0</v>
      </c>
      <c r="AF123" s="19">
        <v>0</v>
      </c>
      <c r="AG123" s="19">
        <v>0</v>
      </c>
      <c r="AH123" s="19">
        <v>0</v>
      </c>
      <c r="AI123" s="19">
        <v>0</v>
      </c>
      <c r="AJ123" s="19">
        <v>0</v>
      </c>
      <c r="AK123" s="19">
        <v>0</v>
      </c>
      <c r="AL123" s="19">
        <v>0</v>
      </c>
      <c r="AM123" s="19">
        <v>0</v>
      </c>
      <c r="AN123" s="18">
        <f t="shared" si="11"/>
        <v>47200</v>
      </c>
      <c r="AO123" s="15">
        <f t="shared" si="9"/>
        <v>0</v>
      </c>
      <c r="AP123" s="8" t="s">
        <v>625</v>
      </c>
      <c r="AQ123" s="8">
        <v>0</v>
      </c>
      <c r="AR123" s="8">
        <v>0</v>
      </c>
      <c r="AS123" s="8">
        <v>47200</v>
      </c>
      <c r="AT123" s="8">
        <v>0</v>
      </c>
      <c r="AU123" s="8">
        <v>0</v>
      </c>
      <c r="AV123" s="8">
        <v>0</v>
      </c>
      <c r="AW123" s="8">
        <v>0</v>
      </c>
      <c r="AX123" s="14">
        <f t="shared" si="12"/>
        <v>0</v>
      </c>
      <c r="AY123" s="8">
        <v>0</v>
      </c>
      <c r="AZ123" s="14">
        <f t="shared" si="10"/>
        <v>47200</v>
      </c>
      <c r="BA123" s="8">
        <v>0</v>
      </c>
      <c r="BB123" s="8">
        <v>0</v>
      </c>
      <c r="BC123" s="8">
        <v>0</v>
      </c>
      <c r="BD123" s="14">
        <f t="shared" si="13"/>
        <v>0</v>
      </c>
      <c r="BE123" s="8">
        <v>0</v>
      </c>
      <c r="BF123" s="8">
        <v>0</v>
      </c>
      <c r="BG123" s="8">
        <v>0</v>
      </c>
      <c r="BH123" s="8" t="s">
        <v>634</v>
      </c>
      <c r="BK123" s="28" t="s">
        <v>693</v>
      </c>
    </row>
    <row r="124" spans="1:63" ht="15" customHeight="1" x14ac:dyDescent="0.25">
      <c r="A124" s="11">
        <v>8236405</v>
      </c>
      <c r="B124" s="17" t="s">
        <v>382</v>
      </c>
      <c r="C124" s="11">
        <v>79770581</v>
      </c>
      <c r="D124" s="3" t="s">
        <v>466</v>
      </c>
      <c r="E124" s="2">
        <v>10381064</v>
      </c>
      <c r="F124" s="4">
        <v>44675.059601817127</v>
      </c>
      <c r="G124" s="11">
        <v>830053105</v>
      </c>
      <c r="H124" s="3" t="s">
        <v>341</v>
      </c>
      <c r="I124" s="2" t="s">
        <v>6</v>
      </c>
      <c r="J124" s="2">
        <v>674439</v>
      </c>
      <c r="K124" s="4">
        <v>44677.648122650462</v>
      </c>
      <c r="L124" s="4">
        <v>44691</v>
      </c>
      <c r="M124" s="2" t="s">
        <v>13</v>
      </c>
      <c r="N124" s="5">
        <v>9695180</v>
      </c>
      <c r="O124" s="5">
        <v>0</v>
      </c>
      <c r="P124" s="5">
        <v>1963180</v>
      </c>
      <c r="Q124" s="5">
        <v>7732000</v>
      </c>
      <c r="R124" s="5">
        <v>0</v>
      </c>
      <c r="S124" s="16" t="s">
        <v>620</v>
      </c>
      <c r="T124" s="16" t="s">
        <v>663</v>
      </c>
      <c r="U124" s="20">
        <f t="shared" si="7"/>
        <v>-1062600</v>
      </c>
      <c r="V124" s="15">
        <f t="shared" si="8"/>
        <v>-1062600</v>
      </c>
      <c r="W124" s="19">
        <v>0</v>
      </c>
      <c r="X124" s="19">
        <v>0</v>
      </c>
      <c r="Y124" s="19">
        <v>0</v>
      </c>
      <c r="Z124" s="19">
        <v>0</v>
      </c>
      <c r="AA124" s="19">
        <v>7200700</v>
      </c>
      <c r="AB124" s="19">
        <v>0</v>
      </c>
      <c r="AC124" s="19">
        <v>0</v>
      </c>
      <c r="AD124" s="19">
        <v>0</v>
      </c>
      <c r="AE124" s="19">
        <v>531300</v>
      </c>
      <c r="AF124" s="19">
        <v>0</v>
      </c>
      <c r="AG124" s="19">
        <v>0</v>
      </c>
      <c r="AH124" s="19">
        <v>0</v>
      </c>
      <c r="AI124" s="19">
        <v>0</v>
      </c>
      <c r="AJ124" s="19">
        <v>0</v>
      </c>
      <c r="AK124" s="19">
        <v>0</v>
      </c>
      <c r="AL124" s="19">
        <v>0</v>
      </c>
      <c r="AM124" s="19">
        <v>0</v>
      </c>
      <c r="AN124" s="18">
        <f t="shared" si="11"/>
        <v>7732000</v>
      </c>
      <c r="AO124" s="15">
        <f t="shared" si="9"/>
        <v>0</v>
      </c>
      <c r="AP124" s="8" t="s">
        <v>626</v>
      </c>
      <c r="AQ124" s="8">
        <v>0</v>
      </c>
      <c r="AR124" s="8">
        <v>0</v>
      </c>
      <c r="AS124" s="8">
        <v>9695180</v>
      </c>
      <c r="AT124" s="8">
        <v>0</v>
      </c>
      <c r="AU124" s="8">
        <v>0</v>
      </c>
      <c r="AV124" s="8">
        <v>0</v>
      </c>
      <c r="AW124" s="8">
        <v>2494480</v>
      </c>
      <c r="AX124" s="14">
        <f t="shared" si="12"/>
        <v>0</v>
      </c>
      <c r="AY124" s="8">
        <v>0</v>
      </c>
      <c r="AZ124" s="14">
        <f t="shared" si="10"/>
        <v>6669400</v>
      </c>
      <c r="BA124" s="8">
        <v>0</v>
      </c>
      <c r="BB124" s="8">
        <v>0</v>
      </c>
      <c r="BC124" s="8">
        <v>2494480</v>
      </c>
      <c r="BD124" s="14">
        <f t="shared" si="13"/>
        <v>0</v>
      </c>
      <c r="BE124" s="8">
        <v>531300</v>
      </c>
      <c r="BF124" s="8">
        <v>1963180</v>
      </c>
      <c r="BG124" s="8">
        <v>0</v>
      </c>
      <c r="BH124" s="8" t="s">
        <v>632</v>
      </c>
      <c r="BK124" s="28" t="s">
        <v>706</v>
      </c>
    </row>
    <row r="125" spans="1:63" ht="15" customHeight="1" x14ac:dyDescent="0.25">
      <c r="A125" s="11">
        <v>8856012</v>
      </c>
      <c r="B125" s="17" t="s">
        <v>257</v>
      </c>
      <c r="C125" s="11">
        <v>80031013</v>
      </c>
      <c r="D125" s="3" t="s">
        <v>601</v>
      </c>
      <c r="E125" s="2">
        <v>13454041</v>
      </c>
      <c r="F125" s="4">
        <v>45245.547450231483</v>
      </c>
      <c r="G125" s="11">
        <v>901682277</v>
      </c>
      <c r="H125" s="3" t="s">
        <v>5</v>
      </c>
      <c r="I125" s="2" t="s">
        <v>6</v>
      </c>
      <c r="J125" s="2">
        <v>681067</v>
      </c>
      <c r="K125" s="4">
        <v>45257.778597372686</v>
      </c>
      <c r="L125" s="4">
        <v>45267</v>
      </c>
      <c r="M125" s="2" t="s">
        <v>13</v>
      </c>
      <c r="N125" s="5">
        <v>33040584</v>
      </c>
      <c r="O125" s="5">
        <v>0</v>
      </c>
      <c r="P125" s="5">
        <v>801045</v>
      </c>
      <c r="Q125" s="5">
        <v>30751884</v>
      </c>
      <c r="R125" s="5">
        <v>1487655</v>
      </c>
      <c r="S125" s="16" t="s">
        <v>619</v>
      </c>
      <c r="T125" s="16" t="s">
        <v>664</v>
      </c>
      <c r="U125" s="20">
        <f t="shared" si="7"/>
        <v>-1487655</v>
      </c>
      <c r="V125" s="15">
        <f t="shared" si="8"/>
        <v>-2975310</v>
      </c>
      <c r="W125" s="19">
        <v>0</v>
      </c>
      <c r="X125" s="19">
        <v>0</v>
      </c>
      <c r="Y125" s="19">
        <v>0</v>
      </c>
      <c r="Z125" s="19">
        <v>0</v>
      </c>
      <c r="AA125" s="19">
        <v>0</v>
      </c>
      <c r="AB125" s="19">
        <v>0</v>
      </c>
      <c r="AC125" s="19">
        <v>0</v>
      </c>
      <c r="AD125" s="19">
        <v>0</v>
      </c>
      <c r="AE125" s="19">
        <v>0</v>
      </c>
      <c r="AF125" s="19">
        <v>0</v>
      </c>
      <c r="AG125" s="19">
        <v>0</v>
      </c>
      <c r="AH125" s="19">
        <v>0</v>
      </c>
      <c r="AI125" s="19">
        <v>30751884</v>
      </c>
      <c r="AJ125" s="19">
        <v>0</v>
      </c>
      <c r="AK125" s="19">
        <v>0</v>
      </c>
      <c r="AL125" s="19">
        <v>0</v>
      </c>
      <c r="AM125" s="19">
        <v>0</v>
      </c>
      <c r="AN125" s="18">
        <f t="shared" si="11"/>
        <v>30751884</v>
      </c>
      <c r="AO125" s="15">
        <f t="shared" si="9"/>
        <v>0</v>
      </c>
      <c r="AP125" s="8" t="s">
        <v>626</v>
      </c>
      <c r="AQ125" s="8">
        <v>0</v>
      </c>
      <c r="AR125" s="8">
        <v>0</v>
      </c>
      <c r="AS125" s="8">
        <v>33040584</v>
      </c>
      <c r="AT125" s="8">
        <v>0</v>
      </c>
      <c r="AU125" s="8">
        <v>0</v>
      </c>
      <c r="AV125" s="8">
        <v>0</v>
      </c>
      <c r="AW125" s="8">
        <v>2288700</v>
      </c>
      <c r="AX125" s="14">
        <f t="shared" si="12"/>
        <v>0</v>
      </c>
      <c r="AY125" s="8">
        <v>0</v>
      </c>
      <c r="AZ125" s="14">
        <f t="shared" si="10"/>
        <v>29264229</v>
      </c>
      <c r="BA125" s="8">
        <v>0</v>
      </c>
      <c r="BB125" s="8">
        <v>0</v>
      </c>
      <c r="BC125" s="8">
        <v>2288700</v>
      </c>
      <c r="BD125" s="14">
        <f t="shared" si="13"/>
        <v>0</v>
      </c>
      <c r="BE125" s="8">
        <v>1487655</v>
      </c>
      <c r="BF125" s="8">
        <v>801045</v>
      </c>
      <c r="BG125" s="8">
        <v>0</v>
      </c>
      <c r="BH125" s="8" t="s">
        <v>627</v>
      </c>
      <c r="BI125" s="1" t="s">
        <v>674</v>
      </c>
      <c r="BJ125" s="1" t="s">
        <v>673</v>
      </c>
      <c r="BK125" s="28" t="s">
        <v>702</v>
      </c>
    </row>
    <row r="126" spans="1:63" ht="15" customHeight="1" x14ac:dyDescent="0.25">
      <c r="A126" s="11">
        <v>8131661</v>
      </c>
      <c r="B126" s="17" t="s">
        <v>348</v>
      </c>
      <c r="C126" s="11">
        <v>80164523</v>
      </c>
      <c r="D126" s="3" t="s">
        <v>432</v>
      </c>
      <c r="E126" s="2">
        <v>8924308</v>
      </c>
      <c r="F126" s="4">
        <v>44382.598402777774</v>
      </c>
      <c r="G126" s="11">
        <v>830053105</v>
      </c>
      <c r="H126" s="3" t="s">
        <v>341</v>
      </c>
      <c r="I126" s="2" t="s">
        <v>6</v>
      </c>
      <c r="J126" s="2">
        <v>673033</v>
      </c>
      <c r="K126" s="4">
        <v>44446.489913275458</v>
      </c>
      <c r="L126" s="4">
        <v>44539</v>
      </c>
      <c r="M126" s="2" t="s">
        <v>13</v>
      </c>
      <c r="N126" s="5">
        <v>201800</v>
      </c>
      <c r="O126" s="5">
        <v>0</v>
      </c>
      <c r="P126" s="5">
        <v>201800</v>
      </c>
      <c r="Q126" s="5">
        <v>0</v>
      </c>
      <c r="R126" s="5">
        <v>0</v>
      </c>
      <c r="S126" s="16" t="s">
        <v>620</v>
      </c>
      <c r="T126" s="16" t="s">
        <v>663</v>
      </c>
      <c r="U126" s="20">
        <f t="shared" si="7"/>
        <v>0</v>
      </c>
      <c r="V126" s="15">
        <f t="shared" si="8"/>
        <v>0</v>
      </c>
      <c r="W126" s="19">
        <v>0</v>
      </c>
      <c r="X126" s="19">
        <v>0</v>
      </c>
      <c r="Y126" s="19">
        <v>0</v>
      </c>
      <c r="Z126" s="19">
        <v>0</v>
      </c>
      <c r="AA126" s="19">
        <v>0</v>
      </c>
      <c r="AB126" s="19">
        <v>0</v>
      </c>
      <c r="AC126" s="19">
        <v>0</v>
      </c>
      <c r="AD126" s="19">
        <v>0</v>
      </c>
      <c r="AE126" s="19">
        <v>0</v>
      </c>
      <c r="AF126" s="19">
        <v>0</v>
      </c>
      <c r="AG126" s="19">
        <v>0</v>
      </c>
      <c r="AH126" s="19">
        <v>0</v>
      </c>
      <c r="AI126" s="19">
        <v>0</v>
      </c>
      <c r="AJ126" s="19">
        <v>0</v>
      </c>
      <c r="AK126" s="19">
        <v>0</v>
      </c>
      <c r="AL126" s="19">
        <v>0</v>
      </c>
      <c r="AM126" s="19">
        <v>0</v>
      </c>
      <c r="AN126" s="18">
        <f t="shared" si="11"/>
        <v>0</v>
      </c>
      <c r="AO126" s="15">
        <f t="shared" si="9"/>
        <v>0</v>
      </c>
      <c r="AP126" s="8" t="s">
        <v>631</v>
      </c>
      <c r="AQ126" s="8">
        <v>0</v>
      </c>
      <c r="AR126" s="8">
        <v>0</v>
      </c>
      <c r="AS126" s="8">
        <v>201800</v>
      </c>
      <c r="AT126" s="8">
        <v>0</v>
      </c>
      <c r="AU126" s="8">
        <v>0</v>
      </c>
      <c r="AV126" s="8">
        <v>201800</v>
      </c>
      <c r="AW126" s="8">
        <v>0</v>
      </c>
      <c r="AX126" s="14">
        <f t="shared" si="12"/>
        <v>0</v>
      </c>
      <c r="AY126" s="8">
        <v>0</v>
      </c>
      <c r="AZ126" s="14">
        <f t="shared" si="10"/>
        <v>0</v>
      </c>
      <c r="BA126" s="8">
        <v>0</v>
      </c>
      <c r="BB126" s="8">
        <v>0</v>
      </c>
      <c r="BC126" s="8">
        <v>0</v>
      </c>
      <c r="BD126" s="14">
        <f t="shared" si="13"/>
        <v>0</v>
      </c>
      <c r="BE126" s="8">
        <v>0</v>
      </c>
      <c r="BF126" s="8">
        <v>0</v>
      </c>
      <c r="BG126" s="8">
        <v>0</v>
      </c>
      <c r="BH126" s="8" t="s">
        <v>624</v>
      </c>
      <c r="BK126" s="28" t="s">
        <v>705</v>
      </c>
    </row>
    <row r="127" spans="1:63" ht="15" customHeight="1" x14ac:dyDescent="0.25">
      <c r="A127" s="11">
        <v>9184527</v>
      </c>
      <c r="B127" s="17" t="s">
        <v>79</v>
      </c>
      <c r="C127" s="11">
        <v>80164523</v>
      </c>
      <c r="D127" s="3" t="s">
        <v>432</v>
      </c>
      <c r="E127" s="2">
        <v>15055037</v>
      </c>
      <c r="F127" s="4">
        <v>44382.505621608798</v>
      </c>
      <c r="G127" s="11">
        <v>901495943</v>
      </c>
      <c r="H127" s="3" t="s">
        <v>5</v>
      </c>
      <c r="I127" s="2" t="s">
        <v>6</v>
      </c>
      <c r="J127" s="2">
        <v>683762</v>
      </c>
      <c r="K127" s="4">
        <v>45530.661763888886</v>
      </c>
      <c r="L127" s="4">
        <v>45559.847916666666</v>
      </c>
      <c r="M127" s="2" t="s">
        <v>13</v>
      </c>
      <c r="N127" s="5">
        <v>222100</v>
      </c>
      <c r="O127" s="5">
        <v>0</v>
      </c>
      <c r="P127" s="5">
        <v>0</v>
      </c>
      <c r="Q127" s="5">
        <v>0</v>
      </c>
      <c r="R127" s="5">
        <v>222100</v>
      </c>
      <c r="S127" s="16" t="s">
        <v>620</v>
      </c>
      <c r="T127" s="16" t="s">
        <v>663</v>
      </c>
      <c r="U127" s="20">
        <f t="shared" si="7"/>
        <v>0</v>
      </c>
      <c r="V127" s="15">
        <f t="shared" si="8"/>
        <v>-222100</v>
      </c>
      <c r="W127" s="19">
        <v>0</v>
      </c>
      <c r="X127" s="19">
        <v>0</v>
      </c>
      <c r="Y127" s="19">
        <v>0</v>
      </c>
      <c r="Z127" s="19">
        <v>0</v>
      </c>
      <c r="AA127" s="19">
        <v>0</v>
      </c>
      <c r="AB127" s="19">
        <v>0</v>
      </c>
      <c r="AC127" s="19">
        <v>0</v>
      </c>
      <c r="AD127" s="19">
        <v>0</v>
      </c>
      <c r="AE127" s="19">
        <v>0</v>
      </c>
      <c r="AF127" s="19">
        <v>0</v>
      </c>
      <c r="AG127" s="19">
        <v>0</v>
      </c>
      <c r="AH127" s="19">
        <v>0</v>
      </c>
      <c r="AI127" s="19">
        <v>0</v>
      </c>
      <c r="AJ127" s="19">
        <v>0</v>
      </c>
      <c r="AK127" s="19">
        <v>0</v>
      </c>
      <c r="AL127" s="19">
        <v>0</v>
      </c>
      <c r="AM127" s="19">
        <v>0</v>
      </c>
      <c r="AN127" s="18">
        <f t="shared" si="11"/>
        <v>0</v>
      </c>
      <c r="AO127" s="15">
        <f t="shared" si="9"/>
        <v>0</v>
      </c>
      <c r="AP127" s="8" t="s">
        <v>631</v>
      </c>
      <c r="AQ127" s="8">
        <v>0</v>
      </c>
      <c r="AR127" s="8">
        <v>0</v>
      </c>
      <c r="AS127" s="8">
        <v>222100</v>
      </c>
      <c r="AT127" s="8">
        <v>0</v>
      </c>
      <c r="AU127" s="8">
        <v>0</v>
      </c>
      <c r="AV127" s="8">
        <v>0</v>
      </c>
      <c r="AW127" s="8">
        <v>222100</v>
      </c>
      <c r="AX127" s="14">
        <f t="shared" si="12"/>
        <v>0</v>
      </c>
      <c r="AY127" s="8">
        <v>0</v>
      </c>
      <c r="AZ127" s="14">
        <f t="shared" si="10"/>
        <v>0</v>
      </c>
      <c r="BA127" s="8">
        <v>0</v>
      </c>
      <c r="BB127" s="8">
        <v>0</v>
      </c>
      <c r="BC127" s="8">
        <v>222100</v>
      </c>
      <c r="BD127" s="14">
        <f t="shared" si="13"/>
        <v>222100</v>
      </c>
      <c r="BE127" s="8">
        <v>0</v>
      </c>
      <c r="BF127" s="8">
        <v>0</v>
      </c>
      <c r="BG127" s="8">
        <v>0</v>
      </c>
      <c r="BH127" s="8" t="s">
        <v>637</v>
      </c>
      <c r="BI127" s="1" t="s">
        <v>676</v>
      </c>
      <c r="BK127" s="28" t="s">
        <v>702</v>
      </c>
    </row>
    <row r="128" spans="1:63" ht="15" customHeight="1" x14ac:dyDescent="0.25">
      <c r="A128" s="11">
        <v>9076704</v>
      </c>
      <c r="B128" s="17" t="s">
        <v>312</v>
      </c>
      <c r="C128" s="11">
        <v>80164523</v>
      </c>
      <c r="D128" s="3" t="s">
        <v>432</v>
      </c>
      <c r="E128" s="2">
        <v>14585316</v>
      </c>
      <c r="F128" s="4">
        <v>44382.006245949073</v>
      </c>
      <c r="G128" s="11">
        <v>901682277</v>
      </c>
      <c r="H128" s="3" t="s">
        <v>5</v>
      </c>
      <c r="I128" s="2" t="s">
        <v>6</v>
      </c>
      <c r="J128" s="2">
        <v>682732</v>
      </c>
      <c r="K128" s="4">
        <v>45442.481729513886</v>
      </c>
      <c r="L128" s="4">
        <v>45463</v>
      </c>
      <c r="M128" s="2" t="s">
        <v>36</v>
      </c>
      <c r="N128" s="5">
        <v>222100</v>
      </c>
      <c r="O128" s="5">
        <v>0</v>
      </c>
      <c r="P128" s="5">
        <v>222100</v>
      </c>
      <c r="Q128" s="5">
        <v>0</v>
      </c>
      <c r="R128" s="5">
        <v>0</v>
      </c>
      <c r="S128" s="16" t="s">
        <v>620</v>
      </c>
      <c r="T128" s="16" t="s">
        <v>663</v>
      </c>
      <c r="U128" s="20">
        <f t="shared" si="7"/>
        <v>0</v>
      </c>
      <c r="V128" s="15">
        <f t="shared" si="8"/>
        <v>0</v>
      </c>
      <c r="W128" s="19">
        <v>0</v>
      </c>
      <c r="X128" s="19">
        <v>0</v>
      </c>
      <c r="Y128" s="19">
        <v>0</v>
      </c>
      <c r="Z128" s="19">
        <v>0</v>
      </c>
      <c r="AA128" s="19">
        <v>0</v>
      </c>
      <c r="AB128" s="19">
        <v>0</v>
      </c>
      <c r="AC128" s="19">
        <v>0</v>
      </c>
      <c r="AD128" s="19">
        <v>0</v>
      </c>
      <c r="AE128" s="19">
        <v>0</v>
      </c>
      <c r="AF128" s="19">
        <v>0</v>
      </c>
      <c r="AG128" s="19">
        <v>0</v>
      </c>
      <c r="AH128" s="19">
        <v>0</v>
      </c>
      <c r="AI128" s="19">
        <v>0</v>
      </c>
      <c r="AJ128" s="19">
        <v>0</v>
      </c>
      <c r="AK128" s="19">
        <v>0</v>
      </c>
      <c r="AL128" s="19">
        <v>0</v>
      </c>
      <c r="AM128" s="19">
        <v>0</v>
      </c>
      <c r="AN128" s="18">
        <f t="shared" si="11"/>
        <v>0</v>
      </c>
      <c r="AO128" s="15">
        <f t="shared" si="9"/>
        <v>0</v>
      </c>
      <c r="AP128" s="8" t="s">
        <v>631</v>
      </c>
      <c r="AQ128" s="8">
        <v>0</v>
      </c>
      <c r="AR128" s="8">
        <v>0</v>
      </c>
      <c r="AS128" s="8">
        <v>222100</v>
      </c>
      <c r="AT128" s="8">
        <v>0</v>
      </c>
      <c r="AU128" s="8">
        <v>0</v>
      </c>
      <c r="AV128" s="8">
        <v>222100</v>
      </c>
      <c r="AW128" s="8">
        <v>0</v>
      </c>
      <c r="AX128" s="14">
        <f t="shared" si="12"/>
        <v>0</v>
      </c>
      <c r="AY128" s="8">
        <v>0</v>
      </c>
      <c r="AZ128" s="14">
        <f t="shared" si="10"/>
        <v>0</v>
      </c>
      <c r="BA128" s="8">
        <v>0</v>
      </c>
      <c r="BB128" s="8">
        <v>0</v>
      </c>
      <c r="BC128" s="8">
        <v>0</v>
      </c>
      <c r="BD128" s="14">
        <f t="shared" si="13"/>
        <v>0</v>
      </c>
      <c r="BE128" s="8">
        <v>0</v>
      </c>
      <c r="BF128" s="8">
        <v>0</v>
      </c>
      <c r="BG128" s="8">
        <v>0</v>
      </c>
      <c r="BH128" s="8" t="s">
        <v>624</v>
      </c>
      <c r="BK128" s="28" t="s">
        <v>712</v>
      </c>
    </row>
    <row r="129" spans="1:63" ht="15" customHeight="1" x14ac:dyDescent="0.25">
      <c r="A129" s="11">
        <v>8828826</v>
      </c>
      <c r="B129" s="17" t="s">
        <v>220</v>
      </c>
      <c r="C129" s="11">
        <v>80225981</v>
      </c>
      <c r="D129" s="3" t="s">
        <v>583</v>
      </c>
      <c r="E129" s="2">
        <v>13357332</v>
      </c>
      <c r="F129" s="4">
        <v>44983.405629363428</v>
      </c>
      <c r="G129" s="11">
        <v>901682277</v>
      </c>
      <c r="H129" s="3" t="s">
        <v>5</v>
      </c>
      <c r="I129" s="2" t="s">
        <v>6</v>
      </c>
      <c r="J129" s="2">
        <v>680961</v>
      </c>
      <c r="K129" s="4">
        <v>45231.643828969907</v>
      </c>
      <c r="L129" s="4">
        <v>45244</v>
      </c>
      <c r="M129" s="2" t="s">
        <v>13</v>
      </c>
      <c r="N129" s="5">
        <v>856667</v>
      </c>
      <c r="O129" s="5">
        <v>0</v>
      </c>
      <c r="P129" s="5">
        <v>0</v>
      </c>
      <c r="Q129" s="5">
        <v>0</v>
      </c>
      <c r="R129" s="5">
        <v>856667</v>
      </c>
      <c r="S129" s="16" t="s">
        <v>619</v>
      </c>
      <c r="T129" s="16" t="s">
        <v>664</v>
      </c>
      <c r="U129" s="20">
        <f t="shared" si="7"/>
        <v>0</v>
      </c>
      <c r="V129" s="15">
        <f t="shared" si="8"/>
        <v>-856667</v>
      </c>
      <c r="W129" s="19">
        <v>0</v>
      </c>
      <c r="X129" s="19">
        <v>0</v>
      </c>
      <c r="Y129" s="19">
        <v>0</v>
      </c>
      <c r="Z129" s="19">
        <v>0</v>
      </c>
      <c r="AA129" s="19">
        <v>0</v>
      </c>
      <c r="AB129" s="19">
        <v>0</v>
      </c>
      <c r="AC129" s="19">
        <v>0</v>
      </c>
      <c r="AD129" s="19">
        <v>0</v>
      </c>
      <c r="AE129" s="19">
        <v>0</v>
      </c>
      <c r="AF129" s="19">
        <v>0</v>
      </c>
      <c r="AG129" s="19">
        <v>0</v>
      </c>
      <c r="AH129" s="19">
        <v>0</v>
      </c>
      <c r="AI129" s="19">
        <v>0</v>
      </c>
      <c r="AJ129" s="19">
        <v>0</v>
      </c>
      <c r="AK129" s="19">
        <v>0</v>
      </c>
      <c r="AL129" s="19">
        <v>0</v>
      </c>
      <c r="AM129" s="19">
        <v>0</v>
      </c>
      <c r="AN129" s="18">
        <f t="shared" si="11"/>
        <v>0</v>
      </c>
      <c r="AO129" s="15">
        <f t="shared" si="9"/>
        <v>0</v>
      </c>
      <c r="AP129" s="8" t="s">
        <v>624</v>
      </c>
      <c r="AQ129" s="8">
        <v>0</v>
      </c>
      <c r="AR129" s="8">
        <v>0</v>
      </c>
      <c r="AS129" s="8">
        <v>856667</v>
      </c>
      <c r="AT129" s="8">
        <v>0</v>
      </c>
      <c r="AU129" s="8">
        <v>0</v>
      </c>
      <c r="AV129" s="8">
        <v>856667</v>
      </c>
      <c r="AW129" s="8">
        <v>0</v>
      </c>
      <c r="AX129" s="14">
        <f t="shared" si="12"/>
        <v>0</v>
      </c>
      <c r="AY129" s="8">
        <v>0</v>
      </c>
      <c r="AZ129" s="14">
        <f t="shared" si="10"/>
        <v>0</v>
      </c>
      <c r="BA129" s="8">
        <v>0</v>
      </c>
      <c r="BB129" s="8">
        <v>0</v>
      </c>
      <c r="BC129" s="8">
        <v>0</v>
      </c>
      <c r="BD129" s="14">
        <f t="shared" si="13"/>
        <v>0</v>
      </c>
      <c r="BE129" s="8">
        <v>0</v>
      </c>
      <c r="BF129" s="8">
        <v>0</v>
      </c>
      <c r="BG129" s="8">
        <v>0</v>
      </c>
      <c r="BH129" s="8" t="s">
        <v>624</v>
      </c>
      <c r="BI129" s="1" t="s">
        <v>671</v>
      </c>
      <c r="BK129" s="28" t="s">
        <v>702</v>
      </c>
    </row>
    <row r="130" spans="1:63" ht="15" customHeight="1" x14ac:dyDescent="0.25">
      <c r="A130" s="11">
        <v>9203751</v>
      </c>
      <c r="B130" s="17" t="s">
        <v>136</v>
      </c>
      <c r="C130" s="11">
        <v>80238347</v>
      </c>
      <c r="D130" s="3" t="s">
        <v>533</v>
      </c>
      <c r="E130" s="2">
        <v>15140823</v>
      </c>
      <c r="F130" s="4">
        <v>44907.790277777778</v>
      </c>
      <c r="G130" s="11">
        <v>901495943</v>
      </c>
      <c r="H130" s="3" t="s">
        <v>5</v>
      </c>
      <c r="I130" s="2" t="s">
        <v>6</v>
      </c>
      <c r="J130" s="2">
        <v>683697</v>
      </c>
      <c r="K130" s="4">
        <v>45546.517124039347</v>
      </c>
      <c r="L130" s="4">
        <v>45559</v>
      </c>
      <c r="M130" s="2" t="s">
        <v>8</v>
      </c>
      <c r="N130" s="5">
        <v>9340678</v>
      </c>
      <c r="O130" s="5">
        <v>0</v>
      </c>
      <c r="P130" s="5">
        <v>0</v>
      </c>
      <c r="Q130" s="5">
        <v>0</v>
      </c>
      <c r="R130" s="5">
        <v>9340678</v>
      </c>
      <c r="S130" s="16" t="s">
        <v>620</v>
      </c>
      <c r="T130" s="16" t="s">
        <v>663</v>
      </c>
      <c r="U130" s="20">
        <f t="shared" ref="U130:U193" si="14">AZ130-AN130</f>
        <v>9340678</v>
      </c>
      <c r="V130" s="15">
        <f t="shared" ref="V130:V193" si="15">U130-R130</f>
        <v>0</v>
      </c>
      <c r="W130" s="19">
        <v>0</v>
      </c>
      <c r="X130" s="19">
        <v>0</v>
      </c>
      <c r="Y130" s="19">
        <v>0</v>
      </c>
      <c r="Z130" s="19">
        <v>0</v>
      </c>
      <c r="AA130" s="19">
        <v>0</v>
      </c>
      <c r="AB130" s="19">
        <v>0</v>
      </c>
      <c r="AC130" s="19">
        <v>0</v>
      </c>
      <c r="AD130" s="19">
        <v>0</v>
      </c>
      <c r="AE130" s="19">
        <v>0</v>
      </c>
      <c r="AF130" s="19">
        <v>0</v>
      </c>
      <c r="AG130" s="19">
        <v>0</v>
      </c>
      <c r="AH130" s="19">
        <v>0</v>
      </c>
      <c r="AI130" s="19">
        <v>0</v>
      </c>
      <c r="AJ130" s="19">
        <v>0</v>
      </c>
      <c r="AK130" s="19">
        <v>0</v>
      </c>
      <c r="AL130" s="19">
        <v>0</v>
      </c>
      <c r="AM130" s="19">
        <v>0</v>
      </c>
      <c r="AN130" s="18">
        <f t="shared" si="11"/>
        <v>0</v>
      </c>
      <c r="AO130" s="15">
        <f t="shared" ref="AO130:AO193" si="16">AN130-Q130</f>
        <v>0</v>
      </c>
      <c r="AP130" s="8" t="s">
        <v>631</v>
      </c>
      <c r="AQ130" s="8">
        <v>0</v>
      </c>
      <c r="AR130" s="8">
        <v>0</v>
      </c>
      <c r="AS130" s="8">
        <v>9340678</v>
      </c>
      <c r="AT130" s="8">
        <v>0</v>
      </c>
      <c r="AU130" s="8">
        <v>0</v>
      </c>
      <c r="AV130" s="8">
        <v>0</v>
      </c>
      <c r="AW130" s="8">
        <v>0</v>
      </c>
      <c r="AX130" s="14">
        <f t="shared" si="12"/>
        <v>0</v>
      </c>
      <c r="AY130" s="8">
        <v>0</v>
      </c>
      <c r="AZ130" s="14">
        <f t="shared" ref="AZ130:AZ193" si="17">N130-AT130-AU130-AV130-AW130-BA130-BE130</f>
        <v>9340678</v>
      </c>
      <c r="BA130" s="8">
        <v>0</v>
      </c>
      <c r="BB130" s="8">
        <v>0</v>
      </c>
      <c r="BC130" s="8">
        <v>0</v>
      </c>
      <c r="BD130" s="14">
        <f t="shared" si="13"/>
        <v>0</v>
      </c>
      <c r="BE130" s="8">
        <v>0</v>
      </c>
      <c r="BF130" s="8">
        <v>0</v>
      </c>
      <c r="BG130" s="8">
        <v>0</v>
      </c>
      <c r="BH130" s="8" t="s">
        <v>625</v>
      </c>
      <c r="BK130" s="28" t="s">
        <v>691</v>
      </c>
    </row>
    <row r="131" spans="1:63" ht="15" customHeight="1" x14ac:dyDescent="0.25">
      <c r="A131" s="11">
        <v>8827435</v>
      </c>
      <c r="B131" s="17" t="s">
        <v>209</v>
      </c>
      <c r="C131" s="11">
        <v>80238347</v>
      </c>
      <c r="D131" s="3" t="s">
        <v>533</v>
      </c>
      <c r="E131" s="2">
        <v>13284939</v>
      </c>
      <c r="F131" s="4">
        <v>44907.790409340276</v>
      </c>
      <c r="G131" s="11">
        <v>901682277</v>
      </c>
      <c r="H131" s="3" t="s">
        <v>5</v>
      </c>
      <c r="I131" s="2" t="s">
        <v>6</v>
      </c>
      <c r="J131" s="2">
        <v>680739</v>
      </c>
      <c r="K131" s="4">
        <v>45230.830310729165</v>
      </c>
      <c r="L131" s="4">
        <v>45245</v>
      </c>
      <c r="M131" s="2" t="s">
        <v>13</v>
      </c>
      <c r="N131" s="5">
        <v>9340678</v>
      </c>
      <c r="O131" s="5">
        <v>0</v>
      </c>
      <c r="P131" s="5">
        <v>9340678</v>
      </c>
      <c r="Q131" s="5">
        <v>0</v>
      </c>
      <c r="R131" s="5">
        <v>0</v>
      </c>
      <c r="S131" s="16" t="s">
        <v>661</v>
      </c>
      <c r="T131" s="16" t="s">
        <v>663</v>
      </c>
      <c r="U131" s="20">
        <f t="shared" si="14"/>
        <v>0</v>
      </c>
      <c r="V131" s="15">
        <f t="shared" si="15"/>
        <v>0</v>
      </c>
      <c r="W131" s="19">
        <v>0</v>
      </c>
      <c r="X131" s="19">
        <v>0</v>
      </c>
      <c r="Y131" s="19">
        <v>0</v>
      </c>
      <c r="Z131" s="19">
        <v>0</v>
      </c>
      <c r="AA131" s="19">
        <v>0</v>
      </c>
      <c r="AB131" s="19">
        <v>0</v>
      </c>
      <c r="AC131" s="19">
        <v>0</v>
      </c>
      <c r="AD131" s="19">
        <v>0</v>
      </c>
      <c r="AE131" s="19">
        <v>0</v>
      </c>
      <c r="AF131" s="19">
        <v>0</v>
      </c>
      <c r="AG131" s="19">
        <v>0</v>
      </c>
      <c r="AH131" s="19">
        <v>0</v>
      </c>
      <c r="AI131" s="19">
        <v>0</v>
      </c>
      <c r="AJ131" s="19">
        <v>0</v>
      </c>
      <c r="AK131" s="19">
        <v>0</v>
      </c>
      <c r="AL131" s="19">
        <v>0</v>
      </c>
      <c r="AM131" s="19">
        <v>0</v>
      </c>
      <c r="AN131" s="18">
        <f t="shared" ref="AN131:AN194" si="18">SUM(W131:AM131)</f>
        <v>0</v>
      </c>
      <c r="AO131" s="15">
        <f t="shared" si="16"/>
        <v>0</v>
      </c>
      <c r="AP131" s="8" t="s">
        <v>631</v>
      </c>
      <c r="AQ131" s="8">
        <v>0</v>
      </c>
      <c r="AR131" s="8">
        <v>0</v>
      </c>
      <c r="AS131" s="8">
        <v>9340678</v>
      </c>
      <c r="AT131" s="8">
        <v>0</v>
      </c>
      <c r="AU131" s="8">
        <v>0</v>
      </c>
      <c r="AV131" s="8">
        <v>9340678</v>
      </c>
      <c r="AW131" s="8">
        <v>0</v>
      </c>
      <c r="AX131" s="14">
        <f t="shared" ref="AX131:AX194" si="19">AW131-BA131-BB131-BC131</f>
        <v>0</v>
      </c>
      <c r="AY131" s="8">
        <v>0</v>
      </c>
      <c r="AZ131" s="14">
        <f t="shared" si="17"/>
        <v>0</v>
      </c>
      <c r="BA131" s="8">
        <v>0</v>
      </c>
      <c r="BB131" s="8">
        <v>0</v>
      </c>
      <c r="BC131" s="8">
        <v>0</v>
      </c>
      <c r="BD131" s="14">
        <f t="shared" ref="BD131:BD194" si="20">BC131-BE131-BF131-BG131</f>
        <v>0</v>
      </c>
      <c r="BE131" s="8">
        <v>0</v>
      </c>
      <c r="BF131" s="8">
        <v>0</v>
      </c>
      <c r="BG131" s="8">
        <v>0</v>
      </c>
      <c r="BH131" s="8" t="s">
        <v>624</v>
      </c>
      <c r="BK131" s="28" t="s">
        <v>712</v>
      </c>
    </row>
    <row r="132" spans="1:63" ht="15" customHeight="1" x14ac:dyDescent="0.25">
      <c r="A132" s="11">
        <v>8286621</v>
      </c>
      <c r="B132" s="17" t="s">
        <v>28</v>
      </c>
      <c r="C132" s="11">
        <v>80254255</v>
      </c>
      <c r="D132" s="3" t="s">
        <v>497</v>
      </c>
      <c r="E132" s="2">
        <v>10692193</v>
      </c>
      <c r="F132" s="4">
        <v>44730.464514201391</v>
      </c>
      <c r="G132" s="11">
        <v>901495943</v>
      </c>
      <c r="H132" s="3" t="s">
        <v>5</v>
      </c>
      <c r="I132" s="2" t="s">
        <v>6</v>
      </c>
      <c r="J132" s="2">
        <v>675135</v>
      </c>
      <c r="K132" s="4">
        <v>44734.533854050926</v>
      </c>
      <c r="L132" s="4">
        <v>44756</v>
      </c>
      <c r="M132" s="2" t="s">
        <v>8</v>
      </c>
      <c r="N132" s="5">
        <v>905311</v>
      </c>
      <c r="O132" s="5">
        <v>0</v>
      </c>
      <c r="P132" s="5">
        <v>0</v>
      </c>
      <c r="Q132" s="5">
        <v>905311</v>
      </c>
      <c r="R132" s="5">
        <v>0</v>
      </c>
      <c r="S132" s="16" t="s">
        <v>620</v>
      </c>
      <c r="T132" s="16" t="s">
        <v>663</v>
      </c>
      <c r="U132" s="20">
        <f t="shared" si="14"/>
        <v>0</v>
      </c>
      <c r="V132" s="15">
        <f t="shared" si="15"/>
        <v>0</v>
      </c>
      <c r="W132" s="19">
        <v>0</v>
      </c>
      <c r="X132" s="19">
        <v>0</v>
      </c>
      <c r="Y132" s="19">
        <v>0</v>
      </c>
      <c r="Z132" s="19">
        <v>0</v>
      </c>
      <c r="AA132" s="19">
        <v>0</v>
      </c>
      <c r="AB132" s="19">
        <v>905311</v>
      </c>
      <c r="AC132" s="19">
        <v>0</v>
      </c>
      <c r="AD132" s="19">
        <v>0</v>
      </c>
      <c r="AE132" s="19">
        <v>0</v>
      </c>
      <c r="AF132" s="19">
        <v>0</v>
      </c>
      <c r="AG132" s="19">
        <v>0</v>
      </c>
      <c r="AH132" s="19">
        <v>0</v>
      </c>
      <c r="AI132" s="19">
        <v>0</v>
      </c>
      <c r="AJ132" s="19">
        <v>0</v>
      </c>
      <c r="AK132" s="19">
        <v>0</v>
      </c>
      <c r="AL132" s="19">
        <v>0</v>
      </c>
      <c r="AM132" s="19">
        <v>0</v>
      </c>
      <c r="AN132" s="18">
        <f t="shared" si="18"/>
        <v>905311</v>
      </c>
      <c r="AO132" s="15">
        <f t="shared" si="16"/>
        <v>0</v>
      </c>
      <c r="AP132" s="8" t="s">
        <v>625</v>
      </c>
      <c r="AQ132" s="8">
        <v>0</v>
      </c>
      <c r="AR132" s="8">
        <v>0</v>
      </c>
      <c r="AS132" s="8">
        <v>905311</v>
      </c>
      <c r="AT132" s="8">
        <v>0</v>
      </c>
      <c r="AU132" s="8">
        <v>0</v>
      </c>
      <c r="AV132" s="8">
        <v>0</v>
      </c>
      <c r="AW132" s="8">
        <v>0</v>
      </c>
      <c r="AX132" s="14">
        <f t="shared" si="19"/>
        <v>0</v>
      </c>
      <c r="AY132" s="8">
        <v>0</v>
      </c>
      <c r="AZ132" s="14">
        <f t="shared" si="17"/>
        <v>905311</v>
      </c>
      <c r="BA132" s="8">
        <v>0</v>
      </c>
      <c r="BB132" s="8">
        <v>0</v>
      </c>
      <c r="BC132" s="8">
        <v>0</v>
      </c>
      <c r="BD132" s="14">
        <f t="shared" si="20"/>
        <v>0</v>
      </c>
      <c r="BE132" s="8">
        <v>0</v>
      </c>
      <c r="BF132" s="8">
        <v>0</v>
      </c>
      <c r="BG132" s="8">
        <v>0</v>
      </c>
      <c r="BH132" s="8" t="s">
        <v>634</v>
      </c>
      <c r="BK132" s="28" t="s">
        <v>693</v>
      </c>
    </row>
    <row r="133" spans="1:63" ht="15" customHeight="1" x14ac:dyDescent="0.25">
      <c r="A133" s="11">
        <v>8343216</v>
      </c>
      <c r="B133" s="17" t="s">
        <v>66</v>
      </c>
      <c r="C133" s="11">
        <v>80264101</v>
      </c>
      <c r="D133" s="3" t="s">
        <v>517</v>
      </c>
      <c r="E133" s="2">
        <v>10974809</v>
      </c>
      <c r="F133" s="4">
        <v>44790.340099189816</v>
      </c>
      <c r="G133" s="11">
        <v>901495943</v>
      </c>
      <c r="H133" s="3" t="s">
        <v>5</v>
      </c>
      <c r="I133" s="2" t="s">
        <v>6</v>
      </c>
      <c r="J133" s="2">
        <v>675734</v>
      </c>
      <c r="K133" s="4">
        <v>44797.430535914347</v>
      </c>
      <c r="L133" s="4">
        <v>44882</v>
      </c>
      <c r="M133" s="2" t="s">
        <v>8</v>
      </c>
      <c r="N133" s="5">
        <v>47200</v>
      </c>
      <c r="O133" s="5">
        <v>0</v>
      </c>
      <c r="P133" s="5">
        <v>47200</v>
      </c>
      <c r="Q133" s="5">
        <v>0</v>
      </c>
      <c r="R133" s="5">
        <v>0</v>
      </c>
      <c r="S133" s="16" t="s">
        <v>620</v>
      </c>
      <c r="T133" s="16" t="s">
        <v>663</v>
      </c>
      <c r="U133" s="20">
        <f t="shared" si="14"/>
        <v>47200</v>
      </c>
      <c r="V133" s="15">
        <f t="shared" si="15"/>
        <v>47200</v>
      </c>
      <c r="W133" s="19">
        <v>0</v>
      </c>
      <c r="X133" s="19">
        <v>0</v>
      </c>
      <c r="Y133" s="19">
        <v>0</v>
      </c>
      <c r="Z133" s="19">
        <v>0</v>
      </c>
      <c r="AA133" s="19">
        <v>0</v>
      </c>
      <c r="AB133" s="19">
        <v>0</v>
      </c>
      <c r="AC133" s="19">
        <v>0</v>
      </c>
      <c r="AD133" s="19">
        <v>0</v>
      </c>
      <c r="AE133" s="19">
        <v>0</v>
      </c>
      <c r="AF133" s="19">
        <v>0</v>
      </c>
      <c r="AG133" s="19">
        <v>0</v>
      </c>
      <c r="AH133" s="19">
        <v>0</v>
      </c>
      <c r="AI133" s="19">
        <v>0</v>
      </c>
      <c r="AJ133" s="19">
        <v>0</v>
      </c>
      <c r="AK133" s="19">
        <v>0</v>
      </c>
      <c r="AL133" s="19">
        <v>0</v>
      </c>
      <c r="AM133" s="19">
        <v>0</v>
      </c>
      <c r="AN133" s="18">
        <f t="shared" si="18"/>
        <v>0</v>
      </c>
      <c r="AO133" s="15">
        <f t="shared" si="16"/>
        <v>0</v>
      </c>
      <c r="AP133" s="8" t="s">
        <v>625</v>
      </c>
      <c r="AQ133" s="8">
        <v>0</v>
      </c>
      <c r="AR133" s="8">
        <v>0</v>
      </c>
      <c r="AS133" s="8">
        <v>47200</v>
      </c>
      <c r="AT133" s="8">
        <v>0</v>
      </c>
      <c r="AU133" s="8">
        <v>0</v>
      </c>
      <c r="AV133" s="8">
        <v>0</v>
      </c>
      <c r="AW133" s="8">
        <v>0</v>
      </c>
      <c r="AX133" s="14">
        <f t="shared" si="19"/>
        <v>0</v>
      </c>
      <c r="AY133" s="8">
        <v>0</v>
      </c>
      <c r="AZ133" s="14">
        <f t="shared" si="17"/>
        <v>47200</v>
      </c>
      <c r="BA133" s="8">
        <v>0</v>
      </c>
      <c r="BB133" s="8">
        <v>0</v>
      </c>
      <c r="BC133" s="8">
        <v>0</v>
      </c>
      <c r="BD133" s="14">
        <f t="shared" si="20"/>
        <v>0</v>
      </c>
      <c r="BE133" s="8">
        <v>0</v>
      </c>
      <c r="BF133" s="8">
        <v>0</v>
      </c>
      <c r="BG133" s="8">
        <v>0</v>
      </c>
      <c r="BH133" s="8" t="s">
        <v>634</v>
      </c>
      <c r="BK133" s="28" t="s">
        <v>692</v>
      </c>
    </row>
    <row r="134" spans="1:63" ht="15" customHeight="1" x14ac:dyDescent="0.25">
      <c r="A134" s="11">
        <v>9189331</v>
      </c>
      <c r="B134" s="17" t="s">
        <v>108</v>
      </c>
      <c r="C134" s="11">
        <v>80264101</v>
      </c>
      <c r="D134" s="3" t="s">
        <v>517</v>
      </c>
      <c r="E134" s="2">
        <v>15077926</v>
      </c>
      <c r="F134" s="4">
        <v>44790.01180555555</v>
      </c>
      <c r="G134" s="11">
        <v>901495943</v>
      </c>
      <c r="H134" s="3" t="s">
        <v>5</v>
      </c>
      <c r="I134" s="2" t="s">
        <v>6</v>
      </c>
      <c r="J134" s="2">
        <v>683591</v>
      </c>
      <c r="K134" s="4">
        <v>45533.636862384257</v>
      </c>
      <c r="L134" s="4">
        <v>45559</v>
      </c>
      <c r="M134" s="2" t="s">
        <v>8</v>
      </c>
      <c r="N134" s="5">
        <v>47200</v>
      </c>
      <c r="O134" s="5">
        <v>0</v>
      </c>
      <c r="P134" s="5">
        <v>0</v>
      </c>
      <c r="Q134" s="5">
        <v>0</v>
      </c>
      <c r="R134" s="5">
        <v>47200</v>
      </c>
      <c r="S134" s="16" t="s">
        <v>620</v>
      </c>
      <c r="T134" s="16" t="s">
        <v>663</v>
      </c>
      <c r="U134" s="20">
        <f t="shared" si="14"/>
        <v>47200</v>
      </c>
      <c r="V134" s="15">
        <f t="shared" si="15"/>
        <v>0</v>
      </c>
      <c r="W134" s="19">
        <v>0</v>
      </c>
      <c r="X134" s="19">
        <v>0</v>
      </c>
      <c r="Y134" s="19">
        <v>0</v>
      </c>
      <c r="Z134" s="19">
        <v>0</v>
      </c>
      <c r="AA134" s="19">
        <v>0</v>
      </c>
      <c r="AB134" s="19">
        <v>0</v>
      </c>
      <c r="AC134" s="19">
        <v>0</v>
      </c>
      <c r="AD134" s="19">
        <v>0</v>
      </c>
      <c r="AE134" s="19">
        <v>0</v>
      </c>
      <c r="AF134" s="19">
        <v>0</v>
      </c>
      <c r="AG134" s="19">
        <v>0</v>
      </c>
      <c r="AH134" s="19">
        <v>0</v>
      </c>
      <c r="AI134" s="19">
        <v>0</v>
      </c>
      <c r="AJ134" s="19">
        <v>0</v>
      </c>
      <c r="AK134" s="19">
        <v>0</v>
      </c>
      <c r="AL134" s="19">
        <v>0</v>
      </c>
      <c r="AM134" s="19">
        <v>0</v>
      </c>
      <c r="AN134" s="18">
        <f t="shared" si="18"/>
        <v>0</v>
      </c>
      <c r="AO134" s="15">
        <f t="shared" si="16"/>
        <v>0</v>
      </c>
      <c r="AP134" s="8" t="s">
        <v>631</v>
      </c>
      <c r="AQ134" s="8">
        <v>0</v>
      </c>
      <c r="AR134" s="8">
        <v>0</v>
      </c>
      <c r="AS134" s="8">
        <v>47200</v>
      </c>
      <c r="AT134" s="8">
        <v>0</v>
      </c>
      <c r="AU134" s="8">
        <v>0</v>
      </c>
      <c r="AV134" s="8">
        <v>0</v>
      </c>
      <c r="AW134" s="8">
        <v>0</v>
      </c>
      <c r="AX134" s="14">
        <f t="shared" si="19"/>
        <v>0</v>
      </c>
      <c r="AY134" s="8">
        <v>0</v>
      </c>
      <c r="AZ134" s="14">
        <f t="shared" si="17"/>
        <v>47200</v>
      </c>
      <c r="BA134" s="8">
        <v>0</v>
      </c>
      <c r="BB134" s="8">
        <v>0</v>
      </c>
      <c r="BC134" s="8">
        <v>0</v>
      </c>
      <c r="BD134" s="14">
        <f t="shared" si="20"/>
        <v>0</v>
      </c>
      <c r="BE134" s="8">
        <v>0</v>
      </c>
      <c r="BF134" s="8">
        <v>0</v>
      </c>
      <c r="BG134" s="8">
        <v>0</v>
      </c>
      <c r="BH134" s="8" t="s">
        <v>625</v>
      </c>
      <c r="BK134" s="28" t="s">
        <v>691</v>
      </c>
    </row>
    <row r="135" spans="1:63" ht="15" customHeight="1" x14ac:dyDescent="0.25">
      <c r="A135" s="11">
        <v>9075835</v>
      </c>
      <c r="B135" s="17" t="s">
        <v>297</v>
      </c>
      <c r="C135" s="11">
        <v>80264101</v>
      </c>
      <c r="D135" s="3" t="s">
        <v>517</v>
      </c>
      <c r="E135" s="2">
        <v>14585336</v>
      </c>
      <c r="F135" s="4">
        <v>44790.01216820602</v>
      </c>
      <c r="G135" s="11">
        <v>901682277</v>
      </c>
      <c r="H135" s="3" t="s">
        <v>5</v>
      </c>
      <c r="I135" s="2" t="s">
        <v>6</v>
      </c>
      <c r="J135" s="2">
        <v>682732</v>
      </c>
      <c r="K135" s="4">
        <v>45442.297650231478</v>
      </c>
      <c r="L135" s="4">
        <v>45463</v>
      </c>
      <c r="M135" s="2" t="s">
        <v>36</v>
      </c>
      <c r="N135" s="5">
        <v>47200</v>
      </c>
      <c r="O135" s="5">
        <v>0</v>
      </c>
      <c r="P135" s="5">
        <v>47200</v>
      </c>
      <c r="Q135" s="5">
        <v>0</v>
      </c>
      <c r="R135" s="5">
        <v>0</v>
      </c>
      <c r="S135" s="16" t="s">
        <v>620</v>
      </c>
      <c r="T135" s="16" t="s">
        <v>663</v>
      </c>
      <c r="U135" s="20">
        <f t="shared" si="14"/>
        <v>0</v>
      </c>
      <c r="V135" s="15">
        <f t="shared" si="15"/>
        <v>0</v>
      </c>
      <c r="W135" s="19">
        <v>0</v>
      </c>
      <c r="X135" s="19">
        <v>0</v>
      </c>
      <c r="Y135" s="19">
        <v>0</v>
      </c>
      <c r="Z135" s="19">
        <v>0</v>
      </c>
      <c r="AA135" s="19">
        <v>0</v>
      </c>
      <c r="AB135" s="19">
        <v>0</v>
      </c>
      <c r="AC135" s="19">
        <v>0</v>
      </c>
      <c r="AD135" s="19">
        <v>0</v>
      </c>
      <c r="AE135" s="19">
        <v>0</v>
      </c>
      <c r="AF135" s="19">
        <v>0</v>
      </c>
      <c r="AG135" s="19">
        <v>0</v>
      </c>
      <c r="AH135" s="19">
        <v>0</v>
      </c>
      <c r="AI135" s="19">
        <v>0</v>
      </c>
      <c r="AJ135" s="19">
        <v>0</v>
      </c>
      <c r="AK135" s="19">
        <v>0</v>
      </c>
      <c r="AL135" s="19">
        <v>0</v>
      </c>
      <c r="AM135" s="19">
        <v>0</v>
      </c>
      <c r="AN135" s="18">
        <f t="shared" si="18"/>
        <v>0</v>
      </c>
      <c r="AO135" s="15">
        <f t="shared" si="16"/>
        <v>0</v>
      </c>
      <c r="AP135" s="8" t="s">
        <v>631</v>
      </c>
      <c r="AQ135" s="8">
        <v>0</v>
      </c>
      <c r="AR135" s="8">
        <v>0</v>
      </c>
      <c r="AS135" s="8">
        <v>47200</v>
      </c>
      <c r="AT135" s="8">
        <v>0</v>
      </c>
      <c r="AU135" s="8">
        <v>0</v>
      </c>
      <c r="AV135" s="8">
        <v>47200</v>
      </c>
      <c r="AW135" s="8">
        <v>0</v>
      </c>
      <c r="AX135" s="14">
        <f t="shared" si="19"/>
        <v>0</v>
      </c>
      <c r="AY135" s="8">
        <v>0</v>
      </c>
      <c r="AZ135" s="14">
        <f t="shared" si="17"/>
        <v>0</v>
      </c>
      <c r="BA135" s="8">
        <v>0</v>
      </c>
      <c r="BB135" s="8">
        <v>0</v>
      </c>
      <c r="BC135" s="8">
        <v>0</v>
      </c>
      <c r="BD135" s="14">
        <f t="shared" si="20"/>
        <v>0</v>
      </c>
      <c r="BE135" s="8">
        <v>0</v>
      </c>
      <c r="BF135" s="8">
        <v>0</v>
      </c>
      <c r="BG135" s="8">
        <v>0</v>
      </c>
      <c r="BH135" s="8" t="s">
        <v>624</v>
      </c>
      <c r="BK135" s="28" t="s">
        <v>712</v>
      </c>
    </row>
    <row r="136" spans="1:63" ht="15" customHeight="1" x14ac:dyDescent="0.25">
      <c r="A136" s="11">
        <v>8318248</v>
      </c>
      <c r="B136" s="17" t="s">
        <v>53</v>
      </c>
      <c r="C136" s="11">
        <v>80280395</v>
      </c>
      <c r="D136" s="3" t="s">
        <v>505</v>
      </c>
      <c r="E136" s="2">
        <v>10868298</v>
      </c>
      <c r="F136" s="4">
        <v>44769.396957025463</v>
      </c>
      <c r="G136" s="11">
        <v>901495943</v>
      </c>
      <c r="H136" s="3" t="s">
        <v>5</v>
      </c>
      <c r="I136" s="2" t="s">
        <v>6</v>
      </c>
      <c r="J136" s="2">
        <v>675484</v>
      </c>
      <c r="K136" s="4">
        <v>44769.398525231481</v>
      </c>
      <c r="L136" s="4">
        <v>44812</v>
      </c>
      <c r="M136" s="2" t="s">
        <v>13</v>
      </c>
      <c r="N136" s="5">
        <v>47200</v>
      </c>
      <c r="O136" s="5">
        <v>0</v>
      </c>
      <c r="P136" s="5">
        <v>0</v>
      </c>
      <c r="Q136" s="5">
        <v>47200</v>
      </c>
      <c r="R136" s="5">
        <v>0</v>
      </c>
      <c r="S136" s="16" t="s">
        <v>620</v>
      </c>
      <c r="T136" s="16" t="s">
        <v>663</v>
      </c>
      <c r="U136" s="20">
        <f t="shared" si="14"/>
        <v>-94400</v>
      </c>
      <c r="V136" s="15">
        <f t="shared" si="15"/>
        <v>-94400</v>
      </c>
      <c r="W136" s="19">
        <v>0</v>
      </c>
      <c r="X136" s="19">
        <v>0</v>
      </c>
      <c r="Y136" s="19">
        <v>0</v>
      </c>
      <c r="Z136" s="19">
        <v>0</v>
      </c>
      <c r="AA136" s="19">
        <v>0</v>
      </c>
      <c r="AB136" s="19">
        <v>0</v>
      </c>
      <c r="AC136" s="19">
        <v>0</v>
      </c>
      <c r="AD136" s="19">
        <v>0</v>
      </c>
      <c r="AE136" s="19">
        <v>0</v>
      </c>
      <c r="AF136" s="19">
        <v>0</v>
      </c>
      <c r="AG136" s="19">
        <v>47200</v>
      </c>
      <c r="AH136" s="19">
        <v>0</v>
      </c>
      <c r="AI136" s="19">
        <v>0</v>
      </c>
      <c r="AJ136" s="19">
        <v>0</v>
      </c>
      <c r="AK136" s="19">
        <v>0</v>
      </c>
      <c r="AL136" s="19">
        <v>0</v>
      </c>
      <c r="AM136" s="19">
        <v>0</v>
      </c>
      <c r="AN136" s="18">
        <f t="shared" si="18"/>
        <v>47200</v>
      </c>
      <c r="AO136" s="15">
        <f t="shared" si="16"/>
        <v>0</v>
      </c>
      <c r="AP136" s="8" t="s">
        <v>629</v>
      </c>
      <c r="AQ136" s="8">
        <v>0</v>
      </c>
      <c r="AR136" s="8">
        <v>0</v>
      </c>
      <c r="AS136" s="8">
        <v>47200</v>
      </c>
      <c r="AT136" s="8">
        <v>0</v>
      </c>
      <c r="AU136" s="8">
        <v>0</v>
      </c>
      <c r="AV136" s="8">
        <v>0</v>
      </c>
      <c r="AW136" s="8">
        <v>47200</v>
      </c>
      <c r="AX136" s="14">
        <f t="shared" si="19"/>
        <v>0</v>
      </c>
      <c r="AY136" s="8">
        <v>0</v>
      </c>
      <c r="AZ136" s="14">
        <f t="shared" si="17"/>
        <v>-47200</v>
      </c>
      <c r="BA136" s="8">
        <v>47200</v>
      </c>
      <c r="BB136" s="8">
        <v>0</v>
      </c>
      <c r="BC136" s="8">
        <v>0</v>
      </c>
      <c r="BD136" s="14">
        <f t="shared" si="20"/>
        <v>0</v>
      </c>
      <c r="BE136" s="8">
        <v>0</v>
      </c>
      <c r="BF136" s="8">
        <v>0</v>
      </c>
      <c r="BG136" s="8">
        <v>0</v>
      </c>
      <c r="BH136" s="8" t="s">
        <v>636</v>
      </c>
      <c r="BK136" s="28" t="s">
        <v>710</v>
      </c>
    </row>
    <row r="137" spans="1:63" ht="15" customHeight="1" x14ac:dyDescent="0.25">
      <c r="A137" s="11">
        <v>8733703</v>
      </c>
      <c r="B137" s="17" t="s">
        <v>162</v>
      </c>
      <c r="C137" s="11">
        <v>80312720</v>
      </c>
      <c r="D137" s="3" t="s">
        <v>548</v>
      </c>
      <c r="E137" s="2">
        <v>12798488</v>
      </c>
      <c r="F137" s="4">
        <v>45131.98198329861</v>
      </c>
      <c r="G137" s="11">
        <v>901682277</v>
      </c>
      <c r="H137" s="3" t="s">
        <v>5</v>
      </c>
      <c r="I137" s="2" t="s">
        <v>6</v>
      </c>
      <c r="J137" s="2">
        <v>680153</v>
      </c>
      <c r="K137" s="4">
        <v>45158.55159239583</v>
      </c>
      <c r="L137" s="4">
        <v>45181</v>
      </c>
      <c r="M137" s="2" t="s">
        <v>13</v>
      </c>
      <c r="N137" s="5">
        <v>2054814</v>
      </c>
      <c r="O137" s="5">
        <v>0</v>
      </c>
      <c r="P137" s="5">
        <v>0</v>
      </c>
      <c r="Q137" s="5">
        <v>0</v>
      </c>
      <c r="R137" s="5">
        <v>2054814</v>
      </c>
      <c r="S137" s="16" t="s">
        <v>620</v>
      </c>
      <c r="T137" s="16" t="s">
        <v>664</v>
      </c>
      <c r="U137" s="20">
        <f t="shared" si="14"/>
        <v>0</v>
      </c>
      <c r="V137" s="15">
        <f t="shared" si="15"/>
        <v>-2054814</v>
      </c>
      <c r="W137" s="19">
        <v>0</v>
      </c>
      <c r="X137" s="19">
        <v>0</v>
      </c>
      <c r="Y137" s="19">
        <v>0</v>
      </c>
      <c r="Z137" s="19">
        <v>0</v>
      </c>
      <c r="AA137" s="19">
        <v>0</v>
      </c>
      <c r="AB137" s="19">
        <v>0</v>
      </c>
      <c r="AC137" s="19">
        <v>0</v>
      </c>
      <c r="AD137" s="19">
        <v>0</v>
      </c>
      <c r="AE137" s="19">
        <v>0</v>
      </c>
      <c r="AF137" s="19">
        <v>0</v>
      </c>
      <c r="AG137" s="19">
        <v>0</v>
      </c>
      <c r="AH137" s="19">
        <v>0</v>
      </c>
      <c r="AI137" s="19">
        <v>0</v>
      </c>
      <c r="AJ137" s="19">
        <v>0</v>
      </c>
      <c r="AK137" s="19">
        <v>0</v>
      </c>
      <c r="AL137" s="19">
        <v>0</v>
      </c>
      <c r="AM137" s="19">
        <v>0</v>
      </c>
      <c r="AN137" s="18">
        <f t="shared" si="18"/>
        <v>0</v>
      </c>
      <c r="AO137" s="15">
        <f t="shared" si="16"/>
        <v>0</v>
      </c>
      <c r="AP137" s="8" t="s">
        <v>640</v>
      </c>
      <c r="AQ137" s="8">
        <v>0</v>
      </c>
      <c r="AR137" s="8">
        <v>0</v>
      </c>
      <c r="AS137" s="8">
        <v>2054814</v>
      </c>
      <c r="AT137" s="8">
        <v>0</v>
      </c>
      <c r="AU137" s="8">
        <v>0</v>
      </c>
      <c r="AV137" s="8">
        <v>2054814</v>
      </c>
      <c r="AW137" s="8">
        <v>0</v>
      </c>
      <c r="AX137" s="14">
        <f t="shared" si="19"/>
        <v>0</v>
      </c>
      <c r="AY137" s="8">
        <v>0</v>
      </c>
      <c r="AZ137" s="14">
        <f t="shared" si="17"/>
        <v>0</v>
      </c>
      <c r="BA137" s="8">
        <v>0</v>
      </c>
      <c r="BB137" s="8">
        <v>0</v>
      </c>
      <c r="BC137" s="8">
        <v>0</v>
      </c>
      <c r="BD137" s="14">
        <f t="shared" si="20"/>
        <v>0</v>
      </c>
      <c r="BE137" s="8">
        <v>0</v>
      </c>
      <c r="BF137" s="8">
        <v>0</v>
      </c>
      <c r="BG137" s="8">
        <v>0</v>
      </c>
      <c r="BH137" s="8" t="s">
        <v>624</v>
      </c>
      <c r="BI137" s="1" t="s">
        <v>682</v>
      </c>
      <c r="BK137" s="28" t="s">
        <v>702</v>
      </c>
    </row>
    <row r="138" spans="1:63" ht="15" customHeight="1" x14ac:dyDescent="0.25">
      <c r="A138" s="11">
        <v>8828895</v>
      </c>
      <c r="B138" s="17" t="s">
        <v>223</v>
      </c>
      <c r="C138" s="11">
        <v>80371389</v>
      </c>
      <c r="D138" s="3" t="s">
        <v>585</v>
      </c>
      <c r="E138" s="2">
        <v>13365730</v>
      </c>
      <c r="F138" s="4">
        <v>44973.552652812497</v>
      </c>
      <c r="G138" s="11">
        <v>901682277</v>
      </c>
      <c r="H138" s="3" t="s">
        <v>5</v>
      </c>
      <c r="I138" s="2" t="s">
        <v>6</v>
      </c>
      <c r="J138" s="2">
        <v>680961</v>
      </c>
      <c r="K138" s="4">
        <v>45231.666096909721</v>
      </c>
      <c r="L138" s="4">
        <v>45244</v>
      </c>
      <c r="M138" s="2" t="s">
        <v>13</v>
      </c>
      <c r="N138" s="5">
        <v>2229824</v>
      </c>
      <c r="O138" s="5">
        <v>0</v>
      </c>
      <c r="P138" s="5">
        <v>0</v>
      </c>
      <c r="Q138" s="5">
        <v>0</v>
      </c>
      <c r="R138" s="5">
        <v>2229824</v>
      </c>
      <c r="S138" s="16" t="s">
        <v>619</v>
      </c>
      <c r="T138" s="16" t="s">
        <v>664</v>
      </c>
      <c r="U138" s="20">
        <f t="shared" si="14"/>
        <v>0</v>
      </c>
      <c r="V138" s="15">
        <f t="shared" si="15"/>
        <v>-2229824</v>
      </c>
      <c r="W138" s="19">
        <v>0</v>
      </c>
      <c r="X138" s="19">
        <v>0</v>
      </c>
      <c r="Y138" s="19">
        <v>0</v>
      </c>
      <c r="Z138" s="19">
        <v>0</v>
      </c>
      <c r="AA138" s="19">
        <v>0</v>
      </c>
      <c r="AB138" s="19">
        <v>0</v>
      </c>
      <c r="AC138" s="19">
        <v>0</v>
      </c>
      <c r="AD138" s="19">
        <v>0</v>
      </c>
      <c r="AE138" s="19">
        <v>0</v>
      </c>
      <c r="AF138" s="19">
        <v>0</v>
      </c>
      <c r="AG138" s="19">
        <v>0</v>
      </c>
      <c r="AH138" s="19">
        <v>0</v>
      </c>
      <c r="AI138" s="19">
        <v>0</v>
      </c>
      <c r="AJ138" s="19">
        <v>0</v>
      </c>
      <c r="AK138" s="19">
        <v>0</v>
      </c>
      <c r="AL138" s="19">
        <v>0</v>
      </c>
      <c r="AM138" s="19">
        <v>0</v>
      </c>
      <c r="AN138" s="18">
        <f t="shared" si="18"/>
        <v>0</v>
      </c>
      <c r="AO138" s="15">
        <f t="shared" si="16"/>
        <v>0</v>
      </c>
      <c r="AP138" s="8" t="s">
        <v>624</v>
      </c>
      <c r="AQ138" s="8">
        <v>0</v>
      </c>
      <c r="AR138" s="8">
        <v>0</v>
      </c>
      <c r="AS138" s="8">
        <v>2229824</v>
      </c>
      <c r="AT138" s="8">
        <v>0</v>
      </c>
      <c r="AU138" s="8">
        <v>0</v>
      </c>
      <c r="AV138" s="8">
        <v>2229824</v>
      </c>
      <c r="AW138" s="8">
        <v>0</v>
      </c>
      <c r="AX138" s="14">
        <f t="shared" si="19"/>
        <v>0</v>
      </c>
      <c r="AY138" s="8">
        <v>0</v>
      </c>
      <c r="AZ138" s="14">
        <f t="shared" si="17"/>
        <v>0</v>
      </c>
      <c r="BA138" s="8">
        <v>0</v>
      </c>
      <c r="BB138" s="8">
        <v>0</v>
      </c>
      <c r="BC138" s="8">
        <v>0</v>
      </c>
      <c r="BD138" s="14">
        <f t="shared" si="20"/>
        <v>0</v>
      </c>
      <c r="BE138" s="8">
        <v>0</v>
      </c>
      <c r="BF138" s="8">
        <v>0</v>
      </c>
      <c r="BG138" s="8">
        <v>0</v>
      </c>
      <c r="BH138" s="8" t="s">
        <v>624</v>
      </c>
      <c r="BI138" s="1" t="s">
        <v>671</v>
      </c>
      <c r="BK138" s="28" t="s">
        <v>702</v>
      </c>
    </row>
    <row r="139" spans="1:63" ht="15" customHeight="1" x14ac:dyDescent="0.25">
      <c r="A139" s="11">
        <v>9203538</v>
      </c>
      <c r="B139" s="17" t="s">
        <v>135</v>
      </c>
      <c r="C139" s="11">
        <v>80398159</v>
      </c>
      <c r="D139" s="3" t="s">
        <v>520</v>
      </c>
      <c r="E139" s="2">
        <v>15140472</v>
      </c>
      <c r="F139" s="4">
        <v>44900.542361111111</v>
      </c>
      <c r="G139" s="11">
        <v>901495943</v>
      </c>
      <c r="H139" s="3" t="s">
        <v>5</v>
      </c>
      <c r="I139" s="2" t="s">
        <v>6</v>
      </c>
      <c r="J139" s="2">
        <v>683697</v>
      </c>
      <c r="K139" s="4">
        <v>45546.449258182867</v>
      </c>
      <c r="L139" s="4">
        <v>45559</v>
      </c>
      <c r="M139" s="2" t="s">
        <v>13</v>
      </c>
      <c r="N139" s="5">
        <v>2412969</v>
      </c>
      <c r="O139" s="5">
        <v>0</v>
      </c>
      <c r="P139" s="5">
        <v>0</v>
      </c>
      <c r="Q139" s="5">
        <v>0</v>
      </c>
      <c r="R139" s="5">
        <v>2412969</v>
      </c>
      <c r="S139" s="16" t="s">
        <v>620</v>
      </c>
      <c r="T139" s="16" t="s">
        <v>663</v>
      </c>
      <c r="U139" s="20">
        <f t="shared" si="14"/>
        <v>1718169</v>
      </c>
      <c r="V139" s="15">
        <f t="shared" si="15"/>
        <v>-694800</v>
      </c>
      <c r="W139" s="19">
        <v>0</v>
      </c>
      <c r="X139" s="19">
        <v>0</v>
      </c>
      <c r="Y139" s="19">
        <v>0</v>
      </c>
      <c r="Z139" s="19">
        <v>0</v>
      </c>
      <c r="AA139" s="19">
        <v>0</v>
      </c>
      <c r="AB139" s="19">
        <v>0</v>
      </c>
      <c r="AC139" s="19">
        <v>0</v>
      </c>
      <c r="AD139" s="19">
        <v>0</v>
      </c>
      <c r="AE139" s="19">
        <v>0</v>
      </c>
      <c r="AF139" s="19">
        <v>0</v>
      </c>
      <c r="AG139" s="19">
        <v>0</v>
      </c>
      <c r="AH139" s="19">
        <v>0</v>
      </c>
      <c r="AI139" s="19">
        <v>0</v>
      </c>
      <c r="AJ139" s="19">
        <v>0</v>
      </c>
      <c r="AK139" s="19">
        <v>0</v>
      </c>
      <c r="AL139" s="19">
        <v>0</v>
      </c>
      <c r="AM139" s="19">
        <v>0</v>
      </c>
      <c r="AN139" s="18">
        <f t="shared" si="18"/>
        <v>0</v>
      </c>
      <c r="AO139" s="15">
        <f t="shared" si="16"/>
        <v>0</v>
      </c>
      <c r="AP139" s="8" t="s">
        <v>631</v>
      </c>
      <c r="AQ139" s="8">
        <v>0</v>
      </c>
      <c r="AR139" s="8">
        <v>0</v>
      </c>
      <c r="AS139" s="8">
        <v>2412969</v>
      </c>
      <c r="AT139" s="8">
        <v>0</v>
      </c>
      <c r="AU139" s="8">
        <v>0</v>
      </c>
      <c r="AV139" s="8">
        <v>0</v>
      </c>
      <c r="AW139" s="8">
        <v>694800</v>
      </c>
      <c r="AX139" s="14">
        <f t="shared" si="19"/>
        <v>0</v>
      </c>
      <c r="AY139" s="8">
        <v>0</v>
      </c>
      <c r="AZ139" s="14">
        <f t="shared" si="17"/>
        <v>1718169</v>
      </c>
      <c r="BA139" s="8">
        <v>0</v>
      </c>
      <c r="BB139" s="8">
        <v>0</v>
      </c>
      <c r="BC139" s="8">
        <v>694800</v>
      </c>
      <c r="BD139" s="14">
        <f t="shared" si="20"/>
        <v>694800</v>
      </c>
      <c r="BE139" s="8">
        <v>0</v>
      </c>
      <c r="BF139" s="8">
        <v>0</v>
      </c>
      <c r="BG139" s="8">
        <v>0</v>
      </c>
      <c r="BH139" s="8" t="s">
        <v>632</v>
      </c>
      <c r="BI139" s="1" t="s">
        <v>676</v>
      </c>
      <c r="BK139" s="28" t="s">
        <v>702</v>
      </c>
    </row>
    <row r="140" spans="1:63" ht="15" customHeight="1" x14ac:dyDescent="0.25">
      <c r="A140" s="11">
        <v>8827416</v>
      </c>
      <c r="B140" s="17" t="s">
        <v>202</v>
      </c>
      <c r="C140" s="11">
        <v>80398159</v>
      </c>
      <c r="D140" s="3" t="s">
        <v>520</v>
      </c>
      <c r="E140" s="2">
        <v>13369956</v>
      </c>
      <c r="F140" s="4">
        <v>44900.542575115738</v>
      </c>
      <c r="G140" s="11">
        <v>901682277</v>
      </c>
      <c r="H140" s="3" t="s">
        <v>5</v>
      </c>
      <c r="I140" s="2" t="s">
        <v>6</v>
      </c>
      <c r="J140" s="2">
        <v>680739</v>
      </c>
      <c r="K140" s="4">
        <v>45230.818258645828</v>
      </c>
      <c r="L140" s="4">
        <v>45245</v>
      </c>
      <c r="M140" s="2" t="s">
        <v>13</v>
      </c>
      <c r="N140" s="5">
        <v>2412969</v>
      </c>
      <c r="O140" s="5">
        <v>0</v>
      </c>
      <c r="P140" s="5">
        <v>2412969</v>
      </c>
      <c r="Q140" s="5">
        <v>0</v>
      </c>
      <c r="R140" s="5">
        <v>0</v>
      </c>
      <c r="S140" s="16" t="s">
        <v>661</v>
      </c>
      <c r="T140" s="16" t="s">
        <v>663</v>
      </c>
      <c r="U140" s="20">
        <f t="shared" si="14"/>
        <v>0</v>
      </c>
      <c r="V140" s="15">
        <f t="shared" si="15"/>
        <v>0</v>
      </c>
      <c r="W140" s="19">
        <v>0</v>
      </c>
      <c r="X140" s="19">
        <v>0</v>
      </c>
      <c r="Y140" s="19">
        <v>0</v>
      </c>
      <c r="Z140" s="19">
        <v>0</v>
      </c>
      <c r="AA140" s="19">
        <v>0</v>
      </c>
      <c r="AB140" s="19">
        <v>0</v>
      </c>
      <c r="AC140" s="19">
        <v>0</v>
      </c>
      <c r="AD140" s="19">
        <v>0</v>
      </c>
      <c r="AE140" s="19">
        <v>0</v>
      </c>
      <c r="AF140" s="19">
        <v>0</v>
      </c>
      <c r="AG140" s="19">
        <v>0</v>
      </c>
      <c r="AH140" s="19">
        <v>0</v>
      </c>
      <c r="AI140" s="19">
        <v>0</v>
      </c>
      <c r="AJ140" s="19">
        <v>0</v>
      </c>
      <c r="AK140" s="19">
        <v>0</v>
      </c>
      <c r="AL140" s="19">
        <v>0</v>
      </c>
      <c r="AM140" s="19">
        <v>0</v>
      </c>
      <c r="AN140" s="18">
        <f t="shared" si="18"/>
        <v>0</v>
      </c>
      <c r="AO140" s="15">
        <f t="shared" si="16"/>
        <v>0</v>
      </c>
      <c r="AP140" s="8" t="s">
        <v>631</v>
      </c>
      <c r="AQ140" s="8">
        <v>0</v>
      </c>
      <c r="AR140" s="8">
        <v>0</v>
      </c>
      <c r="AS140" s="8">
        <v>2412969</v>
      </c>
      <c r="AT140" s="8">
        <v>0</v>
      </c>
      <c r="AU140" s="8">
        <v>0</v>
      </c>
      <c r="AV140" s="8">
        <v>2412969</v>
      </c>
      <c r="AW140" s="8">
        <v>0</v>
      </c>
      <c r="AX140" s="14">
        <f t="shared" si="19"/>
        <v>0</v>
      </c>
      <c r="AY140" s="8">
        <v>0</v>
      </c>
      <c r="AZ140" s="14">
        <f t="shared" si="17"/>
        <v>0</v>
      </c>
      <c r="BA140" s="8">
        <v>0</v>
      </c>
      <c r="BB140" s="8">
        <v>0</v>
      </c>
      <c r="BC140" s="8">
        <v>0</v>
      </c>
      <c r="BD140" s="14">
        <f t="shared" si="20"/>
        <v>0</v>
      </c>
      <c r="BE140" s="8">
        <v>0</v>
      </c>
      <c r="BF140" s="8">
        <v>0</v>
      </c>
      <c r="BG140" s="8">
        <v>0</v>
      </c>
      <c r="BH140" s="8" t="s">
        <v>624</v>
      </c>
      <c r="BK140" s="28" t="s">
        <v>712</v>
      </c>
    </row>
    <row r="141" spans="1:63" ht="15" customHeight="1" x14ac:dyDescent="0.25">
      <c r="A141" s="11">
        <v>8968975</v>
      </c>
      <c r="B141" s="17" t="s">
        <v>276</v>
      </c>
      <c r="C141" s="11">
        <v>80491482</v>
      </c>
      <c r="D141" s="3" t="s">
        <v>612</v>
      </c>
      <c r="E141" s="2">
        <v>13957023</v>
      </c>
      <c r="F141" s="4">
        <v>45335.8525099537</v>
      </c>
      <c r="G141" s="11">
        <v>901682277</v>
      </c>
      <c r="H141" s="3" t="s">
        <v>5</v>
      </c>
      <c r="I141" s="2" t="s">
        <v>6</v>
      </c>
      <c r="J141" s="2">
        <v>682066</v>
      </c>
      <c r="K141" s="4">
        <v>45352.75677461805</v>
      </c>
      <c r="L141" s="4">
        <v>45391</v>
      </c>
      <c r="M141" s="2" t="s">
        <v>13</v>
      </c>
      <c r="N141" s="5">
        <v>10165625</v>
      </c>
      <c r="O141" s="5">
        <v>0</v>
      </c>
      <c r="P141" s="5">
        <v>0</v>
      </c>
      <c r="Q141" s="5">
        <v>0</v>
      </c>
      <c r="R141" s="5">
        <v>10165625</v>
      </c>
      <c r="S141" s="16" t="s">
        <v>619</v>
      </c>
      <c r="T141" s="16" t="s">
        <v>664</v>
      </c>
      <c r="U141" s="20">
        <f t="shared" si="14"/>
        <v>9132910</v>
      </c>
      <c r="V141" s="15">
        <f t="shared" si="15"/>
        <v>-1032715</v>
      </c>
      <c r="W141" s="19">
        <v>0</v>
      </c>
      <c r="X141" s="19">
        <v>0</v>
      </c>
      <c r="Y141" s="19">
        <v>0</v>
      </c>
      <c r="Z141" s="19">
        <v>0</v>
      </c>
      <c r="AA141" s="19">
        <v>0</v>
      </c>
      <c r="AB141" s="19">
        <v>0</v>
      </c>
      <c r="AC141" s="19">
        <v>0</v>
      </c>
      <c r="AD141" s="19">
        <v>0</v>
      </c>
      <c r="AE141" s="19">
        <v>0</v>
      </c>
      <c r="AF141" s="19">
        <v>0</v>
      </c>
      <c r="AG141" s="19">
        <v>0</v>
      </c>
      <c r="AH141" s="19">
        <v>0</v>
      </c>
      <c r="AI141" s="19">
        <v>0</v>
      </c>
      <c r="AJ141" s="19">
        <v>0</v>
      </c>
      <c r="AK141" s="19">
        <v>0</v>
      </c>
      <c r="AL141" s="19">
        <v>0</v>
      </c>
      <c r="AM141" s="19">
        <v>0</v>
      </c>
      <c r="AN141" s="18">
        <f t="shared" si="18"/>
        <v>0</v>
      </c>
      <c r="AO141" s="15">
        <f t="shared" si="16"/>
        <v>0</v>
      </c>
      <c r="AP141" s="8" t="s">
        <v>626</v>
      </c>
      <c r="AQ141" s="8">
        <v>0</v>
      </c>
      <c r="AR141" s="8">
        <v>0</v>
      </c>
      <c r="AS141" s="8">
        <v>10165625</v>
      </c>
      <c r="AT141" s="8">
        <v>0</v>
      </c>
      <c r="AU141" s="8">
        <v>0</v>
      </c>
      <c r="AV141" s="8">
        <v>0</v>
      </c>
      <c r="AW141" s="8">
        <v>1032715</v>
      </c>
      <c r="AX141" s="14">
        <f t="shared" si="19"/>
        <v>0</v>
      </c>
      <c r="AY141" s="8">
        <v>0</v>
      </c>
      <c r="AZ141" s="14">
        <f t="shared" si="17"/>
        <v>9132910</v>
      </c>
      <c r="BA141" s="8">
        <v>0</v>
      </c>
      <c r="BB141" s="8">
        <v>0</v>
      </c>
      <c r="BC141" s="8">
        <v>1032715</v>
      </c>
      <c r="BD141" s="14">
        <f t="shared" si="20"/>
        <v>1032715</v>
      </c>
      <c r="BE141" s="8">
        <v>0</v>
      </c>
      <c r="BF141" s="8">
        <v>0</v>
      </c>
      <c r="BG141" s="8">
        <v>0</v>
      </c>
      <c r="BH141" s="8" t="s">
        <v>627</v>
      </c>
      <c r="BI141" s="1" t="s">
        <v>675</v>
      </c>
      <c r="BK141" s="28" t="s">
        <v>702</v>
      </c>
    </row>
    <row r="142" spans="1:63" ht="15" customHeight="1" x14ac:dyDescent="0.25">
      <c r="A142" s="11">
        <v>9025556</v>
      </c>
      <c r="B142" s="17" t="s">
        <v>284</v>
      </c>
      <c r="C142" s="11">
        <v>80541611</v>
      </c>
      <c r="D142" s="3" t="s">
        <v>478</v>
      </c>
      <c r="E142" s="2">
        <v>14295195</v>
      </c>
      <c r="F142" s="4">
        <v>45391.938148379624</v>
      </c>
      <c r="G142" s="11">
        <v>901682277</v>
      </c>
      <c r="H142" s="3" t="s">
        <v>5</v>
      </c>
      <c r="I142" s="2" t="s">
        <v>6</v>
      </c>
      <c r="J142" s="2">
        <v>682373</v>
      </c>
      <c r="K142" s="4">
        <v>45399.468429976849</v>
      </c>
      <c r="L142" s="4">
        <v>45421</v>
      </c>
      <c r="M142" s="2" t="s">
        <v>8</v>
      </c>
      <c r="N142" s="5">
        <v>12290075</v>
      </c>
      <c r="O142" s="5">
        <v>0</v>
      </c>
      <c r="P142" s="5">
        <v>0</v>
      </c>
      <c r="Q142" s="5">
        <v>0</v>
      </c>
      <c r="R142" s="5">
        <v>12290075</v>
      </c>
      <c r="S142" s="16" t="s">
        <v>619</v>
      </c>
      <c r="T142" s="16" t="s">
        <v>664</v>
      </c>
      <c r="U142" s="20">
        <f t="shared" si="14"/>
        <v>12290075</v>
      </c>
      <c r="V142" s="15">
        <f t="shared" si="15"/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v>0</v>
      </c>
      <c r="AI142" s="19">
        <v>0</v>
      </c>
      <c r="AJ142" s="19">
        <v>0</v>
      </c>
      <c r="AK142" s="19">
        <v>0</v>
      </c>
      <c r="AL142" s="19">
        <v>0</v>
      </c>
      <c r="AM142" s="19">
        <v>0</v>
      </c>
      <c r="AN142" s="18">
        <f t="shared" si="18"/>
        <v>0</v>
      </c>
      <c r="AO142" s="15">
        <f t="shared" si="16"/>
        <v>0</v>
      </c>
      <c r="AP142" s="8" t="s">
        <v>625</v>
      </c>
      <c r="AQ142" s="8">
        <v>0</v>
      </c>
      <c r="AR142" s="8">
        <v>0</v>
      </c>
      <c r="AS142" s="8">
        <v>12290075</v>
      </c>
      <c r="AT142" s="8">
        <v>0</v>
      </c>
      <c r="AU142" s="8">
        <v>0</v>
      </c>
      <c r="AV142" s="8">
        <v>0</v>
      </c>
      <c r="AW142" s="8">
        <v>0</v>
      </c>
      <c r="AX142" s="14">
        <f t="shared" si="19"/>
        <v>0</v>
      </c>
      <c r="AY142" s="8">
        <v>0</v>
      </c>
      <c r="AZ142" s="14">
        <f t="shared" si="17"/>
        <v>12290075</v>
      </c>
      <c r="BA142" s="8">
        <v>0</v>
      </c>
      <c r="BB142" s="8">
        <v>0</v>
      </c>
      <c r="BC142" s="8">
        <v>0</v>
      </c>
      <c r="BD142" s="14">
        <f t="shared" si="20"/>
        <v>0</v>
      </c>
      <c r="BE142" s="8">
        <v>0</v>
      </c>
      <c r="BF142" s="8">
        <v>0</v>
      </c>
      <c r="BG142" s="8">
        <v>0</v>
      </c>
      <c r="BH142" s="8" t="s">
        <v>625</v>
      </c>
      <c r="BK142" s="28" t="s">
        <v>691</v>
      </c>
    </row>
    <row r="143" spans="1:63" ht="15" customHeight="1" x14ac:dyDescent="0.25">
      <c r="A143" s="11">
        <v>8328385</v>
      </c>
      <c r="B143" s="17" t="s">
        <v>58</v>
      </c>
      <c r="C143" s="11">
        <v>80743316</v>
      </c>
      <c r="D143" s="3" t="s">
        <v>504</v>
      </c>
      <c r="E143" s="2">
        <v>10862819</v>
      </c>
      <c r="F143" s="4">
        <v>44768.482862303237</v>
      </c>
      <c r="G143" s="11">
        <v>901495943</v>
      </c>
      <c r="H143" s="3" t="s">
        <v>5</v>
      </c>
      <c r="I143" s="2" t="s">
        <v>6</v>
      </c>
      <c r="J143" s="2">
        <v>676756</v>
      </c>
      <c r="K143" s="4">
        <v>44778.66525917824</v>
      </c>
      <c r="L143" s="4">
        <v>44902</v>
      </c>
      <c r="M143" s="2" t="s">
        <v>13</v>
      </c>
      <c r="N143" s="5">
        <v>47200</v>
      </c>
      <c r="O143" s="5">
        <v>0</v>
      </c>
      <c r="P143" s="5">
        <v>47200</v>
      </c>
      <c r="Q143" s="5">
        <v>0</v>
      </c>
      <c r="R143" s="5">
        <v>0</v>
      </c>
      <c r="S143" s="16" t="s">
        <v>620</v>
      </c>
      <c r="T143" s="16" t="s">
        <v>663</v>
      </c>
      <c r="U143" s="20">
        <f t="shared" si="14"/>
        <v>0</v>
      </c>
      <c r="V143" s="15">
        <f t="shared" si="15"/>
        <v>0</v>
      </c>
      <c r="W143" s="19">
        <v>0</v>
      </c>
      <c r="X143" s="19">
        <v>0</v>
      </c>
      <c r="Y143" s="19">
        <v>0</v>
      </c>
      <c r="Z143" s="19">
        <v>0</v>
      </c>
      <c r="AA143" s="19">
        <v>0</v>
      </c>
      <c r="AB143" s="19">
        <v>0</v>
      </c>
      <c r="AC143" s="19">
        <v>0</v>
      </c>
      <c r="AD143" s="19">
        <v>0</v>
      </c>
      <c r="AE143" s="19">
        <v>0</v>
      </c>
      <c r="AF143" s="19">
        <v>0</v>
      </c>
      <c r="AG143" s="19">
        <v>0</v>
      </c>
      <c r="AH143" s="19">
        <v>0</v>
      </c>
      <c r="AI143" s="19">
        <v>0</v>
      </c>
      <c r="AJ143" s="19">
        <v>0</v>
      </c>
      <c r="AK143" s="19">
        <v>0</v>
      </c>
      <c r="AL143" s="19">
        <v>0</v>
      </c>
      <c r="AM143" s="19">
        <v>0</v>
      </c>
      <c r="AN143" s="18">
        <f t="shared" si="18"/>
        <v>0</v>
      </c>
      <c r="AO143" s="15">
        <f t="shared" si="16"/>
        <v>0</v>
      </c>
      <c r="AP143" s="8" t="s">
        <v>624</v>
      </c>
      <c r="AQ143" s="8">
        <v>0</v>
      </c>
      <c r="AR143" s="8">
        <v>0</v>
      </c>
      <c r="AS143" s="8">
        <v>47200</v>
      </c>
      <c r="AT143" s="8">
        <v>0</v>
      </c>
      <c r="AU143" s="8">
        <v>0</v>
      </c>
      <c r="AV143" s="8">
        <v>47200</v>
      </c>
      <c r="AW143" s="8">
        <v>0</v>
      </c>
      <c r="AX143" s="14">
        <f t="shared" si="19"/>
        <v>0</v>
      </c>
      <c r="AY143" s="8">
        <v>0</v>
      </c>
      <c r="AZ143" s="14">
        <f t="shared" si="17"/>
        <v>0</v>
      </c>
      <c r="BA143" s="8">
        <v>0</v>
      </c>
      <c r="BB143" s="8">
        <v>0</v>
      </c>
      <c r="BC143" s="8">
        <v>0</v>
      </c>
      <c r="BD143" s="14">
        <f t="shared" si="20"/>
        <v>0</v>
      </c>
      <c r="BE143" s="8">
        <v>0</v>
      </c>
      <c r="BF143" s="8">
        <v>0</v>
      </c>
      <c r="BG143" s="8">
        <v>0</v>
      </c>
      <c r="BH143" s="8" t="s">
        <v>624</v>
      </c>
      <c r="BK143" s="28" t="s">
        <v>709</v>
      </c>
    </row>
    <row r="144" spans="1:63" ht="15" customHeight="1" x14ac:dyDescent="0.25">
      <c r="A144" s="11">
        <v>9188963</v>
      </c>
      <c r="B144" s="17" t="s">
        <v>102</v>
      </c>
      <c r="C144" s="11">
        <v>80743316</v>
      </c>
      <c r="D144" s="3" t="s">
        <v>504</v>
      </c>
      <c r="E144" s="2">
        <v>15076943</v>
      </c>
      <c r="F144" s="4">
        <v>44768.482638888891</v>
      </c>
      <c r="G144" s="11">
        <v>901495943</v>
      </c>
      <c r="H144" s="3" t="s">
        <v>5</v>
      </c>
      <c r="I144" s="2" t="s">
        <v>6</v>
      </c>
      <c r="J144" s="2">
        <v>683591</v>
      </c>
      <c r="K144" s="4">
        <v>45533.530653622685</v>
      </c>
      <c r="L144" s="4">
        <v>45559</v>
      </c>
      <c r="M144" s="2" t="s">
        <v>13</v>
      </c>
      <c r="N144" s="5">
        <v>47200</v>
      </c>
      <c r="O144" s="5">
        <v>0</v>
      </c>
      <c r="P144" s="5">
        <v>0</v>
      </c>
      <c r="Q144" s="5">
        <v>0</v>
      </c>
      <c r="R144" s="5">
        <v>47200</v>
      </c>
      <c r="S144" s="16" t="s">
        <v>620</v>
      </c>
      <c r="T144" s="16" t="s">
        <v>663</v>
      </c>
      <c r="U144" s="20">
        <f t="shared" si="14"/>
        <v>0</v>
      </c>
      <c r="V144" s="15">
        <f t="shared" si="15"/>
        <v>-47200</v>
      </c>
      <c r="W144" s="19">
        <v>0</v>
      </c>
      <c r="X144" s="19">
        <v>0</v>
      </c>
      <c r="Y144" s="19">
        <v>0</v>
      </c>
      <c r="Z144" s="19">
        <v>0</v>
      </c>
      <c r="AA144" s="19">
        <v>0</v>
      </c>
      <c r="AB144" s="19">
        <v>0</v>
      </c>
      <c r="AC144" s="19">
        <v>0</v>
      </c>
      <c r="AD144" s="19">
        <v>0</v>
      </c>
      <c r="AE144" s="19">
        <v>0</v>
      </c>
      <c r="AF144" s="19">
        <v>0</v>
      </c>
      <c r="AG144" s="19">
        <v>0</v>
      </c>
      <c r="AH144" s="19">
        <v>0</v>
      </c>
      <c r="AI144" s="19">
        <v>0</v>
      </c>
      <c r="AJ144" s="19">
        <v>0</v>
      </c>
      <c r="AK144" s="19">
        <v>0</v>
      </c>
      <c r="AL144" s="19">
        <v>0</v>
      </c>
      <c r="AM144" s="19">
        <v>0</v>
      </c>
      <c r="AN144" s="18">
        <f t="shared" si="18"/>
        <v>0</v>
      </c>
      <c r="AO144" s="15">
        <f t="shared" si="16"/>
        <v>0</v>
      </c>
      <c r="AP144" s="8" t="s">
        <v>631</v>
      </c>
      <c r="AQ144" s="8">
        <v>0</v>
      </c>
      <c r="AR144" s="8">
        <v>0</v>
      </c>
      <c r="AS144" s="8">
        <v>47200</v>
      </c>
      <c r="AT144" s="8">
        <v>0</v>
      </c>
      <c r="AU144" s="8">
        <v>0</v>
      </c>
      <c r="AV144" s="8">
        <v>0</v>
      </c>
      <c r="AW144" s="8">
        <v>47200</v>
      </c>
      <c r="AX144" s="14">
        <f t="shared" si="19"/>
        <v>47200</v>
      </c>
      <c r="AY144" s="8">
        <v>0</v>
      </c>
      <c r="AZ144" s="14">
        <f t="shared" si="17"/>
        <v>0</v>
      </c>
      <c r="BA144" s="8">
        <v>0</v>
      </c>
      <c r="BB144" s="8">
        <v>0</v>
      </c>
      <c r="BC144" s="8">
        <v>0</v>
      </c>
      <c r="BD144" s="14">
        <f t="shared" si="20"/>
        <v>0</v>
      </c>
      <c r="BE144" s="8">
        <v>0</v>
      </c>
      <c r="BF144" s="8">
        <v>0</v>
      </c>
      <c r="BG144" s="8">
        <v>0</v>
      </c>
      <c r="BH144" s="8" t="s">
        <v>629</v>
      </c>
      <c r="BI144" s="1" t="s">
        <v>677</v>
      </c>
      <c r="BJ144" s="1" t="s">
        <v>683</v>
      </c>
      <c r="BK144" s="28" t="s">
        <v>702</v>
      </c>
    </row>
    <row r="145" spans="1:63" ht="15" customHeight="1" x14ac:dyDescent="0.25">
      <c r="A145" s="11">
        <v>9076375</v>
      </c>
      <c r="B145" s="17" t="s">
        <v>302</v>
      </c>
      <c r="C145" s="11">
        <v>80743316</v>
      </c>
      <c r="D145" s="3" t="s">
        <v>504</v>
      </c>
      <c r="E145" s="2">
        <v>14587771</v>
      </c>
      <c r="F145" s="4">
        <v>44768.483182141201</v>
      </c>
      <c r="G145" s="11">
        <v>901682277</v>
      </c>
      <c r="H145" s="3" t="s">
        <v>5</v>
      </c>
      <c r="I145" s="2" t="s">
        <v>6</v>
      </c>
      <c r="J145" s="2">
        <v>682732</v>
      </c>
      <c r="K145" s="4">
        <v>45442.421144097221</v>
      </c>
      <c r="L145" s="4">
        <v>45463</v>
      </c>
      <c r="M145" s="2" t="s">
        <v>36</v>
      </c>
      <c r="N145" s="5">
        <v>47200</v>
      </c>
      <c r="O145" s="5">
        <v>0</v>
      </c>
      <c r="P145" s="5">
        <v>47200</v>
      </c>
      <c r="Q145" s="5">
        <v>0</v>
      </c>
      <c r="R145" s="5">
        <v>0</v>
      </c>
      <c r="S145" s="16" t="s">
        <v>620</v>
      </c>
      <c r="T145" s="16" t="s">
        <v>663</v>
      </c>
      <c r="U145" s="20">
        <f t="shared" si="14"/>
        <v>0</v>
      </c>
      <c r="V145" s="15">
        <f t="shared" si="15"/>
        <v>0</v>
      </c>
      <c r="W145" s="19">
        <v>0</v>
      </c>
      <c r="X145" s="19">
        <v>0</v>
      </c>
      <c r="Y145" s="19">
        <v>0</v>
      </c>
      <c r="Z145" s="19">
        <v>0</v>
      </c>
      <c r="AA145" s="19">
        <v>0</v>
      </c>
      <c r="AB145" s="19">
        <v>0</v>
      </c>
      <c r="AC145" s="19">
        <v>0</v>
      </c>
      <c r="AD145" s="19">
        <v>0</v>
      </c>
      <c r="AE145" s="19">
        <v>0</v>
      </c>
      <c r="AF145" s="19">
        <v>0</v>
      </c>
      <c r="AG145" s="19">
        <v>0</v>
      </c>
      <c r="AH145" s="19">
        <v>0</v>
      </c>
      <c r="AI145" s="19">
        <v>0</v>
      </c>
      <c r="AJ145" s="19">
        <v>0</v>
      </c>
      <c r="AK145" s="19">
        <v>0</v>
      </c>
      <c r="AL145" s="19">
        <v>0</v>
      </c>
      <c r="AM145" s="19">
        <v>0</v>
      </c>
      <c r="AN145" s="18">
        <f t="shared" si="18"/>
        <v>0</v>
      </c>
      <c r="AO145" s="15">
        <f t="shared" si="16"/>
        <v>0</v>
      </c>
      <c r="AP145" s="8" t="s">
        <v>631</v>
      </c>
      <c r="AQ145" s="8">
        <v>0</v>
      </c>
      <c r="AR145" s="8">
        <v>0</v>
      </c>
      <c r="AS145" s="8">
        <v>47200</v>
      </c>
      <c r="AT145" s="8">
        <v>0</v>
      </c>
      <c r="AU145" s="8">
        <v>0</v>
      </c>
      <c r="AV145" s="8">
        <v>47200</v>
      </c>
      <c r="AW145" s="8">
        <v>0</v>
      </c>
      <c r="AX145" s="14">
        <f t="shared" si="19"/>
        <v>0</v>
      </c>
      <c r="AY145" s="8">
        <v>0</v>
      </c>
      <c r="AZ145" s="14">
        <f t="shared" si="17"/>
        <v>0</v>
      </c>
      <c r="BA145" s="8">
        <v>0</v>
      </c>
      <c r="BB145" s="8">
        <v>0</v>
      </c>
      <c r="BC145" s="8">
        <v>0</v>
      </c>
      <c r="BD145" s="14">
        <f t="shared" si="20"/>
        <v>0</v>
      </c>
      <c r="BE145" s="8">
        <v>0</v>
      </c>
      <c r="BF145" s="8">
        <v>0</v>
      </c>
      <c r="BG145" s="8">
        <v>0</v>
      </c>
      <c r="BH145" s="8" t="s">
        <v>624</v>
      </c>
      <c r="BK145" s="28" t="s">
        <v>712</v>
      </c>
    </row>
    <row r="146" spans="1:63" ht="15" customHeight="1" x14ac:dyDescent="0.25">
      <c r="A146" s="11">
        <v>8193024</v>
      </c>
      <c r="B146" s="17" t="s">
        <v>368</v>
      </c>
      <c r="C146" s="11">
        <v>80750957</v>
      </c>
      <c r="D146" s="3" t="s">
        <v>452</v>
      </c>
      <c r="E146" s="2">
        <v>9969124</v>
      </c>
      <c r="F146" s="4">
        <v>44595.150209953703</v>
      </c>
      <c r="G146" s="11">
        <v>830053105</v>
      </c>
      <c r="H146" s="3" t="s">
        <v>341</v>
      </c>
      <c r="I146" s="2" t="s">
        <v>6</v>
      </c>
      <c r="J146" s="2">
        <v>673858</v>
      </c>
      <c r="K146" s="4">
        <v>44595.424231747682</v>
      </c>
      <c r="L146" s="4">
        <v>44634</v>
      </c>
      <c r="M146" s="2" t="s">
        <v>36</v>
      </c>
      <c r="N146" s="5">
        <v>222100</v>
      </c>
      <c r="O146" s="5">
        <v>0</v>
      </c>
      <c r="P146" s="5">
        <v>222100</v>
      </c>
      <c r="Q146" s="5">
        <v>0</v>
      </c>
      <c r="R146" s="5">
        <v>0</v>
      </c>
      <c r="S146" s="16" t="s">
        <v>620</v>
      </c>
      <c r="T146" s="16" t="s">
        <v>663</v>
      </c>
      <c r="U146" s="20">
        <f t="shared" si="14"/>
        <v>0</v>
      </c>
      <c r="V146" s="15">
        <f t="shared" si="15"/>
        <v>0</v>
      </c>
      <c r="W146" s="19">
        <v>0</v>
      </c>
      <c r="X146" s="19">
        <v>0</v>
      </c>
      <c r="Y146" s="19">
        <v>0</v>
      </c>
      <c r="Z146" s="19">
        <v>0</v>
      </c>
      <c r="AA146" s="19">
        <v>0</v>
      </c>
      <c r="AB146" s="19">
        <v>0</v>
      </c>
      <c r="AC146" s="19">
        <v>0</v>
      </c>
      <c r="AD146" s="19">
        <v>0</v>
      </c>
      <c r="AE146" s="19">
        <v>0</v>
      </c>
      <c r="AF146" s="19">
        <v>0</v>
      </c>
      <c r="AG146" s="19">
        <v>0</v>
      </c>
      <c r="AH146" s="19">
        <v>0</v>
      </c>
      <c r="AI146" s="19">
        <v>0</v>
      </c>
      <c r="AJ146" s="19">
        <v>0</v>
      </c>
      <c r="AK146" s="19">
        <v>0</v>
      </c>
      <c r="AL146" s="19">
        <v>0</v>
      </c>
      <c r="AM146" s="19">
        <v>0</v>
      </c>
      <c r="AN146" s="18">
        <f t="shared" si="18"/>
        <v>0</v>
      </c>
      <c r="AO146" s="15">
        <f t="shared" si="16"/>
        <v>0</v>
      </c>
      <c r="AP146" s="8" t="s">
        <v>624</v>
      </c>
      <c r="AQ146" s="8">
        <v>0</v>
      </c>
      <c r="AR146" s="8">
        <v>0</v>
      </c>
      <c r="AS146" s="8">
        <v>222100</v>
      </c>
      <c r="AT146" s="8">
        <v>0</v>
      </c>
      <c r="AU146" s="8">
        <v>0</v>
      </c>
      <c r="AV146" s="8">
        <v>222100</v>
      </c>
      <c r="AW146" s="8">
        <v>0</v>
      </c>
      <c r="AX146" s="14">
        <f t="shared" si="19"/>
        <v>0</v>
      </c>
      <c r="AY146" s="8">
        <v>0</v>
      </c>
      <c r="AZ146" s="14">
        <f t="shared" si="17"/>
        <v>0</v>
      </c>
      <c r="BA146" s="8">
        <v>0</v>
      </c>
      <c r="BB146" s="8">
        <v>0</v>
      </c>
      <c r="BC146" s="8">
        <v>0</v>
      </c>
      <c r="BD146" s="14">
        <f t="shared" si="20"/>
        <v>0</v>
      </c>
      <c r="BE146" s="8">
        <v>0</v>
      </c>
      <c r="BF146" s="8">
        <v>0</v>
      </c>
      <c r="BG146" s="8">
        <v>0</v>
      </c>
      <c r="BH146" s="8" t="s">
        <v>624</v>
      </c>
      <c r="BK146" s="28" t="s">
        <v>704</v>
      </c>
    </row>
    <row r="147" spans="1:63" ht="15" customHeight="1" x14ac:dyDescent="0.25">
      <c r="A147" s="11">
        <v>8195366</v>
      </c>
      <c r="B147" s="17" t="s">
        <v>22</v>
      </c>
      <c r="C147" s="11">
        <v>80750957</v>
      </c>
      <c r="D147" s="3" t="s">
        <v>452</v>
      </c>
      <c r="E147" s="2">
        <v>9966074</v>
      </c>
      <c r="F147" s="4">
        <v>44595.229728009261</v>
      </c>
      <c r="G147" s="11">
        <v>901495943</v>
      </c>
      <c r="H147" s="3" t="s">
        <v>5</v>
      </c>
      <c r="I147" s="2" t="s">
        <v>6</v>
      </c>
      <c r="J147" s="2">
        <v>673859</v>
      </c>
      <c r="K147" s="4">
        <v>44601.310062152777</v>
      </c>
      <c r="L147" s="4">
        <v>44634</v>
      </c>
      <c r="M147" s="2" t="s">
        <v>13</v>
      </c>
      <c r="N147" s="5">
        <v>1932620</v>
      </c>
      <c r="O147" s="5">
        <v>0</v>
      </c>
      <c r="P147" s="5">
        <v>0</v>
      </c>
      <c r="Q147" s="5">
        <v>1932620</v>
      </c>
      <c r="R147" s="5">
        <v>0</v>
      </c>
      <c r="S147" s="16" t="s">
        <v>620</v>
      </c>
      <c r="T147" s="16" t="s">
        <v>663</v>
      </c>
      <c r="U147" s="20">
        <f t="shared" si="14"/>
        <v>-201600</v>
      </c>
      <c r="V147" s="15">
        <f t="shared" si="15"/>
        <v>-201600</v>
      </c>
      <c r="W147" s="19">
        <v>0</v>
      </c>
      <c r="X147" s="19">
        <v>0</v>
      </c>
      <c r="Y147" s="19">
        <v>0</v>
      </c>
      <c r="Z147" s="19">
        <v>1831820</v>
      </c>
      <c r="AA147" s="19">
        <v>0</v>
      </c>
      <c r="AB147" s="19">
        <v>0</v>
      </c>
      <c r="AC147" s="19">
        <v>0</v>
      </c>
      <c r="AD147" s="19">
        <v>0</v>
      </c>
      <c r="AE147" s="19">
        <v>100800</v>
      </c>
      <c r="AF147" s="19">
        <v>0</v>
      </c>
      <c r="AG147" s="19">
        <v>0</v>
      </c>
      <c r="AH147" s="19">
        <v>0</v>
      </c>
      <c r="AI147" s="19">
        <v>0</v>
      </c>
      <c r="AJ147" s="19">
        <v>0</v>
      </c>
      <c r="AK147" s="19">
        <v>0</v>
      </c>
      <c r="AL147" s="19">
        <v>0</v>
      </c>
      <c r="AM147" s="19">
        <v>0</v>
      </c>
      <c r="AN147" s="18">
        <f t="shared" si="18"/>
        <v>1932620</v>
      </c>
      <c r="AO147" s="15">
        <f t="shared" si="16"/>
        <v>0</v>
      </c>
      <c r="AP147" s="8" t="s">
        <v>626</v>
      </c>
      <c r="AQ147" s="8">
        <v>0</v>
      </c>
      <c r="AR147" s="8">
        <v>0</v>
      </c>
      <c r="AS147" s="8">
        <v>1932620</v>
      </c>
      <c r="AT147" s="8">
        <v>0</v>
      </c>
      <c r="AU147" s="8">
        <v>0</v>
      </c>
      <c r="AV147" s="8">
        <v>0</v>
      </c>
      <c r="AW147" s="8">
        <v>100800</v>
      </c>
      <c r="AX147" s="14">
        <f t="shared" si="19"/>
        <v>0</v>
      </c>
      <c r="AY147" s="8">
        <v>0</v>
      </c>
      <c r="AZ147" s="14">
        <f t="shared" si="17"/>
        <v>1731020</v>
      </c>
      <c r="BA147" s="8">
        <v>0</v>
      </c>
      <c r="BB147" s="8">
        <v>0</v>
      </c>
      <c r="BC147" s="8">
        <v>100800</v>
      </c>
      <c r="BD147" s="14">
        <f t="shared" si="20"/>
        <v>0</v>
      </c>
      <c r="BE147" s="8">
        <v>100800</v>
      </c>
      <c r="BF147" s="8">
        <v>0</v>
      </c>
      <c r="BG147" s="8">
        <v>0</v>
      </c>
      <c r="BH147" s="8" t="s">
        <v>632</v>
      </c>
      <c r="BK147" s="28" t="s">
        <v>710</v>
      </c>
    </row>
    <row r="148" spans="1:63" ht="15" customHeight="1" x14ac:dyDescent="0.25">
      <c r="A148" s="11">
        <v>8287900</v>
      </c>
      <c r="B148" s="17" t="s">
        <v>29</v>
      </c>
      <c r="C148" s="11">
        <v>80750957</v>
      </c>
      <c r="D148" s="3" t="s">
        <v>452</v>
      </c>
      <c r="E148" s="2">
        <v>10713541</v>
      </c>
      <c r="F148" s="4">
        <v>44595.15</v>
      </c>
      <c r="G148" s="11">
        <v>901495943</v>
      </c>
      <c r="H148" s="3" t="s">
        <v>5</v>
      </c>
      <c r="I148" s="2" t="s">
        <v>6</v>
      </c>
      <c r="J148" s="2">
        <v>675134</v>
      </c>
      <c r="K148" s="4">
        <v>44735.485586145835</v>
      </c>
      <c r="L148" s="4">
        <v>44756</v>
      </c>
      <c r="M148" s="2" t="s">
        <v>13</v>
      </c>
      <c r="N148" s="5">
        <v>201800</v>
      </c>
      <c r="O148" s="5">
        <v>0</v>
      </c>
      <c r="P148" s="5">
        <v>1878</v>
      </c>
      <c r="Q148" s="5">
        <v>199922</v>
      </c>
      <c r="R148" s="5">
        <v>0</v>
      </c>
      <c r="S148" s="16" t="s">
        <v>620</v>
      </c>
      <c r="T148" s="16" t="s">
        <v>663</v>
      </c>
      <c r="U148" s="20">
        <f t="shared" si="14"/>
        <v>-399844</v>
      </c>
      <c r="V148" s="15">
        <f t="shared" si="15"/>
        <v>-399844</v>
      </c>
      <c r="W148" s="19">
        <v>0</v>
      </c>
      <c r="X148" s="19">
        <v>0</v>
      </c>
      <c r="Y148" s="19">
        <v>0</v>
      </c>
      <c r="Z148" s="19">
        <v>0</v>
      </c>
      <c r="AA148" s="19">
        <v>0</v>
      </c>
      <c r="AB148" s="19">
        <v>0</v>
      </c>
      <c r="AC148" s="19">
        <v>0</v>
      </c>
      <c r="AD148" s="19">
        <v>0</v>
      </c>
      <c r="AE148" s="19">
        <v>0</v>
      </c>
      <c r="AF148" s="19">
        <v>0</v>
      </c>
      <c r="AG148" s="19">
        <v>0</v>
      </c>
      <c r="AH148" s="19">
        <v>0</v>
      </c>
      <c r="AI148" s="19">
        <v>0</v>
      </c>
      <c r="AJ148" s="19">
        <v>0</v>
      </c>
      <c r="AK148" s="19">
        <v>0</v>
      </c>
      <c r="AL148" s="19">
        <v>199922</v>
      </c>
      <c r="AM148" s="19">
        <v>0</v>
      </c>
      <c r="AN148" s="18">
        <f t="shared" si="18"/>
        <v>199922</v>
      </c>
      <c r="AO148" s="15">
        <f t="shared" si="16"/>
        <v>0</v>
      </c>
      <c r="AP148" s="8" t="s">
        <v>629</v>
      </c>
      <c r="AQ148" s="8">
        <v>0</v>
      </c>
      <c r="AR148" s="8">
        <v>0</v>
      </c>
      <c r="AS148" s="8">
        <v>201800</v>
      </c>
      <c r="AT148" s="8">
        <v>0</v>
      </c>
      <c r="AU148" s="8">
        <v>0</v>
      </c>
      <c r="AV148" s="8">
        <v>0</v>
      </c>
      <c r="AW148" s="8">
        <v>201800</v>
      </c>
      <c r="AX148" s="14">
        <f t="shared" si="19"/>
        <v>0</v>
      </c>
      <c r="AY148" s="8">
        <v>0</v>
      </c>
      <c r="AZ148" s="14">
        <f t="shared" si="17"/>
        <v>-199922</v>
      </c>
      <c r="BA148" s="8">
        <v>0</v>
      </c>
      <c r="BB148" s="8">
        <v>0</v>
      </c>
      <c r="BC148" s="8">
        <v>201800</v>
      </c>
      <c r="BD148" s="14">
        <f t="shared" si="20"/>
        <v>0</v>
      </c>
      <c r="BE148" s="8">
        <v>199922</v>
      </c>
      <c r="BF148" s="8">
        <v>1878</v>
      </c>
      <c r="BG148" s="8">
        <v>0</v>
      </c>
      <c r="BH148" s="8" t="s">
        <v>627</v>
      </c>
      <c r="BK148" s="28" t="s">
        <v>710</v>
      </c>
    </row>
    <row r="149" spans="1:63" ht="15" customHeight="1" x14ac:dyDescent="0.25">
      <c r="A149" s="11">
        <v>8190429</v>
      </c>
      <c r="B149" s="17" t="s">
        <v>366</v>
      </c>
      <c r="C149" s="11">
        <v>80767590</v>
      </c>
      <c r="D149" s="3" t="s">
        <v>450</v>
      </c>
      <c r="E149" s="2">
        <v>9840057</v>
      </c>
      <c r="F149" s="4">
        <v>44571.585539733795</v>
      </c>
      <c r="G149" s="11">
        <v>830053105</v>
      </c>
      <c r="H149" s="3" t="s">
        <v>341</v>
      </c>
      <c r="I149" s="2" t="s">
        <v>6</v>
      </c>
      <c r="J149" s="2">
        <v>673685</v>
      </c>
      <c r="K149" s="4">
        <v>44589.873852581019</v>
      </c>
      <c r="L149" s="4">
        <v>44600</v>
      </c>
      <c r="M149" s="2" t="s">
        <v>13</v>
      </c>
      <c r="N149" s="5">
        <v>1905973</v>
      </c>
      <c r="O149" s="5">
        <v>0</v>
      </c>
      <c r="P149" s="5">
        <v>1905973</v>
      </c>
      <c r="Q149" s="5">
        <v>0</v>
      </c>
      <c r="R149" s="5">
        <v>0</v>
      </c>
      <c r="S149" s="16" t="s">
        <v>620</v>
      </c>
      <c r="T149" s="16" t="s">
        <v>663</v>
      </c>
      <c r="U149" s="20">
        <f t="shared" si="14"/>
        <v>0</v>
      </c>
      <c r="V149" s="15">
        <f t="shared" si="15"/>
        <v>0</v>
      </c>
      <c r="W149" s="19">
        <v>0</v>
      </c>
      <c r="X149" s="19">
        <v>0</v>
      </c>
      <c r="Y149" s="19">
        <v>0</v>
      </c>
      <c r="Z149" s="19">
        <v>0</v>
      </c>
      <c r="AA149" s="19">
        <v>0</v>
      </c>
      <c r="AB149" s="19">
        <v>0</v>
      </c>
      <c r="AC149" s="19">
        <v>0</v>
      </c>
      <c r="AD149" s="19">
        <v>0</v>
      </c>
      <c r="AE149" s="19">
        <v>0</v>
      </c>
      <c r="AF149" s="19">
        <v>0</v>
      </c>
      <c r="AG149" s="19">
        <v>0</v>
      </c>
      <c r="AH149" s="19">
        <v>0</v>
      </c>
      <c r="AI149" s="19">
        <v>0</v>
      </c>
      <c r="AJ149" s="19">
        <v>0</v>
      </c>
      <c r="AK149" s="19">
        <v>0</v>
      </c>
      <c r="AL149" s="19">
        <v>0</v>
      </c>
      <c r="AM149" s="19">
        <v>0</v>
      </c>
      <c r="AN149" s="18">
        <f t="shared" si="18"/>
        <v>0</v>
      </c>
      <c r="AO149" s="15">
        <f t="shared" si="16"/>
        <v>0</v>
      </c>
      <c r="AP149" s="8" t="s">
        <v>624</v>
      </c>
      <c r="AQ149" s="8">
        <v>0</v>
      </c>
      <c r="AR149" s="8">
        <v>0</v>
      </c>
      <c r="AS149" s="8">
        <v>1905973</v>
      </c>
      <c r="AT149" s="8">
        <v>0</v>
      </c>
      <c r="AU149" s="8">
        <v>0</v>
      </c>
      <c r="AV149" s="8">
        <v>1905973</v>
      </c>
      <c r="AW149" s="8">
        <v>0</v>
      </c>
      <c r="AX149" s="14">
        <f t="shared" si="19"/>
        <v>0</v>
      </c>
      <c r="AY149" s="8">
        <v>0</v>
      </c>
      <c r="AZ149" s="14">
        <f t="shared" si="17"/>
        <v>0</v>
      </c>
      <c r="BA149" s="8">
        <v>0</v>
      </c>
      <c r="BB149" s="8">
        <v>0</v>
      </c>
      <c r="BC149" s="8">
        <v>0</v>
      </c>
      <c r="BD149" s="14">
        <f t="shared" si="20"/>
        <v>0</v>
      </c>
      <c r="BE149" s="8">
        <v>0</v>
      </c>
      <c r="BF149" s="8">
        <v>0</v>
      </c>
      <c r="BG149" s="8">
        <v>0</v>
      </c>
      <c r="BH149" s="8" t="s">
        <v>624</v>
      </c>
      <c r="BK149" s="28" t="s">
        <v>705</v>
      </c>
    </row>
    <row r="150" spans="1:63" ht="15" customHeight="1" x14ac:dyDescent="0.25">
      <c r="A150" s="11">
        <v>9190730</v>
      </c>
      <c r="B150" s="17" t="s">
        <v>124</v>
      </c>
      <c r="C150" s="11">
        <v>80767590</v>
      </c>
      <c r="D150" s="3" t="s">
        <v>450</v>
      </c>
      <c r="E150" s="2">
        <v>15082936</v>
      </c>
      <c r="F150" s="4">
        <v>44571.585416666661</v>
      </c>
      <c r="G150" s="11">
        <v>901495943</v>
      </c>
      <c r="H150" s="3" t="s">
        <v>5</v>
      </c>
      <c r="I150" s="2" t="s">
        <v>6</v>
      </c>
      <c r="J150" s="2">
        <v>683591</v>
      </c>
      <c r="K150" s="4">
        <v>45534.477310335649</v>
      </c>
      <c r="L150" s="4">
        <v>45559</v>
      </c>
      <c r="M150" s="2" t="s">
        <v>8</v>
      </c>
      <c r="N150" s="5">
        <v>1905973</v>
      </c>
      <c r="O150" s="5">
        <v>0</v>
      </c>
      <c r="P150" s="5">
        <v>0</v>
      </c>
      <c r="Q150" s="5">
        <v>0</v>
      </c>
      <c r="R150" s="5">
        <v>1905973</v>
      </c>
      <c r="S150" s="16" t="s">
        <v>620</v>
      </c>
      <c r="T150" s="16" t="s">
        <v>663</v>
      </c>
      <c r="U150" s="20">
        <f t="shared" si="14"/>
        <v>1905973</v>
      </c>
      <c r="V150" s="15">
        <f t="shared" si="15"/>
        <v>0</v>
      </c>
      <c r="W150" s="19">
        <v>0</v>
      </c>
      <c r="X150" s="19">
        <v>0</v>
      </c>
      <c r="Y150" s="19">
        <v>0</v>
      </c>
      <c r="Z150" s="19">
        <v>0</v>
      </c>
      <c r="AA150" s="19">
        <v>0</v>
      </c>
      <c r="AB150" s="19">
        <v>0</v>
      </c>
      <c r="AC150" s="19">
        <v>0</v>
      </c>
      <c r="AD150" s="19">
        <v>0</v>
      </c>
      <c r="AE150" s="19">
        <v>0</v>
      </c>
      <c r="AF150" s="19">
        <v>0</v>
      </c>
      <c r="AG150" s="19">
        <v>0</v>
      </c>
      <c r="AH150" s="19">
        <v>0</v>
      </c>
      <c r="AI150" s="19">
        <v>0</v>
      </c>
      <c r="AJ150" s="19">
        <v>0</v>
      </c>
      <c r="AK150" s="19">
        <v>0</v>
      </c>
      <c r="AL150" s="19">
        <v>0</v>
      </c>
      <c r="AM150" s="19">
        <v>0</v>
      </c>
      <c r="AN150" s="18">
        <f t="shared" si="18"/>
        <v>0</v>
      </c>
      <c r="AO150" s="15">
        <f t="shared" si="16"/>
        <v>0</v>
      </c>
      <c r="AP150" s="8" t="s">
        <v>631</v>
      </c>
      <c r="AQ150" s="8">
        <v>0</v>
      </c>
      <c r="AR150" s="8">
        <v>0</v>
      </c>
      <c r="AS150" s="8">
        <v>1905973</v>
      </c>
      <c r="AT150" s="8">
        <v>0</v>
      </c>
      <c r="AU150" s="8">
        <v>0</v>
      </c>
      <c r="AV150" s="8">
        <v>0</v>
      </c>
      <c r="AW150" s="8">
        <v>0</v>
      </c>
      <c r="AX150" s="14">
        <f t="shared" si="19"/>
        <v>0</v>
      </c>
      <c r="AY150" s="8">
        <v>0</v>
      </c>
      <c r="AZ150" s="14">
        <f t="shared" si="17"/>
        <v>1905973</v>
      </c>
      <c r="BA150" s="8">
        <v>0</v>
      </c>
      <c r="BB150" s="8">
        <v>0</v>
      </c>
      <c r="BC150" s="8">
        <v>0</v>
      </c>
      <c r="BD150" s="14">
        <f t="shared" si="20"/>
        <v>0</v>
      </c>
      <c r="BE150" s="8">
        <v>0</v>
      </c>
      <c r="BF150" s="8">
        <v>0</v>
      </c>
      <c r="BG150" s="8">
        <v>0</v>
      </c>
      <c r="BH150" s="8" t="s">
        <v>625</v>
      </c>
      <c r="BK150" s="28" t="s">
        <v>691</v>
      </c>
    </row>
    <row r="151" spans="1:63" ht="15" customHeight="1" x14ac:dyDescent="0.25">
      <c r="A151" s="11">
        <v>8883931</v>
      </c>
      <c r="B151" s="17" t="s">
        <v>272</v>
      </c>
      <c r="C151" s="11">
        <v>80767590</v>
      </c>
      <c r="D151" s="3" t="s">
        <v>450</v>
      </c>
      <c r="E151" s="2">
        <v>13633083</v>
      </c>
      <c r="F151" s="4">
        <v>45274.833513275458</v>
      </c>
      <c r="G151" s="11">
        <v>901682277</v>
      </c>
      <c r="H151" s="3" t="s">
        <v>5</v>
      </c>
      <c r="I151" s="2" t="s">
        <v>6</v>
      </c>
      <c r="J151" s="2">
        <v>681358</v>
      </c>
      <c r="K151" s="4">
        <v>45279.627592592587</v>
      </c>
      <c r="L151" s="4">
        <v>45301</v>
      </c>
      <c r="M151" s="2" t="s">
        <v>13</v>
      </c>
      <c r="N151" s="5">
        <v>4548786</v>
      </c>
      <c r="O151" s="5">
        <v>0</v>
      </c>
      <c r="P151" s="5">
        <v>0</v>
      </c>
      <c r="Q151" s="5">
        <v>0</v>
      </c>
      <c r="R151" s="5">
        <v>4548786</v>
      </c>
      <c r="S151" s="16" t="s">
        <v>619</v>
      </c>
      <c r="T151" s="16" t="s">
        <v>664</v>
      </c>
      <c r="U151" s="20">
        <f t="shared" si="14"/>
        <v>-1991885</v>
      </c>
      <c r="V151" s="15">
        <f t="shared" si="15"/>
        <v>-6540671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0</v>
      </c>
      <c r="AI151" s="19">
        <v>0</v>
      </c>
      <c r="AJ151" s="19">
        <v>0</v>
      </c>
      <c r="AK151" s="19">
        <v>0</v>
      </c>
      <c r="AL151" s="19">
        <v>0</v>
      </c>
      <c r="AM151" s="19">
        <v>0</v>
      </c>
      <c r="AN151" s="18">
        <f t="shared" si="18"/>
        <v>0</v>
      </c>
      <c r="AO151" s="15">
        <f t="shared" si="16"/>
        <v>0</v>
      </c>
      <c r="AP151" s="8" t="s">
        <v>626</v>
      </c>
      <c r="AQ151" s="8">
        <v>0</v>
      </c>
      <c r="AR151" s="8">
        <v>0</v>
      </c>
      <c r="AS151" s="8">
        <v>4548786</v>
      </c>
      <c r="AT151" s="8">
        <v>0</v>
      </c>
      <c r="AU151" s="8">
        <v>0</v>
      </c>
      <c r="AV151" s="8">
        <v>0</v>
      </c>
      <c r="AW151" s="8">
        <v>4480186</v>
      </c>
      <c r="AX151" s="14">
        <f t="shared" si="19"/>
        <v>0</v>
      </c>
      <c r="AY151" s="8">
        <v>0</v>
      </c>
      <c r="AZ151" s="14">
        <f t="shared" si="17"/>
        <v>-1991885</v>
      </c>
      <c r="BA151" s="8">
        <v>2060485</v>
      </c>
      <c r="BB151" s="8">
        <v>0</v>
      </c>
      <c r="BC151" s="8">
        <v>2419701</v>
      </c>
      <c r="BD151" s="14">
        <f t="shared" si="20"/>
        <v>2419701</v>
      </c>
      <c r="BE151" s="8">
        <v>0</v>
      </c>
      <c r="BF151" s="8">
        <v>0</v>
      </c>
      <c r="BG151" s="8">
        <v>0</v>
      </c>
      <c r="BH151" s="8" t="s">
        <v>628</v>
      </c>
      <c r="BI151" s="1" t="s">
        <v>684</v>
      </c>
      <c r="BK151" s="28" t="s">
        <v>702</v>
      </c>
    </row>
    <row r="152" spans="1:63" ht="15" customHeight="1" x14ac:dyDescent="0.25">
      <c r="A152" s="11">
        <v>9077215</v>
      </c>
      <c r="B152" s="17" t="s">
        <v>327</v>
      </c>
      <c r="C152" s="11">
        <v>80767590</v>
      </c>
      <c r="D152" s="3" t="s">
        <v>450</v>
      </c>
      <c r="E152" s="2">
        <v>14587081</v>
      </c>
      <c r="F152" s="4">
        <v>44571.586030405088</v>
      </c>
      <c r="G152" s="11">
        <v>901682277</v>
      </c>
      <c r="H152" s="3" t="s">
        <v>5</v>
      </c>
      <c r="I152" s="2" t="s">
        <v>6</v>
      </c>
      <c r="J152" s="2">
        <v>682732</v>
      </c>
      <c r="K152" s="4">
        <v>45442.594951701387</v>
      </c>
      <c r="L152" s="4">
        <v>45463</v>
      </c>
      <c r="M152" s="2" t="s">
        <v>36</v>
      </c>
      <c r="N152" s="5">
        <v>1905973</v>
      </c>
      <c r="O152" s="5">
        <v>0</v>
      </c>
      <c r="P152" s="5">
        <v>1905973</v>
      </c>
      <c r="Q152" s="5">
        <v>0</v>
      </c>
      <c r="R152" s="5">
        <v>0</v>
      </c>
      <c r="S152" s="16" t="s">
        <v>620</v>
      </c>
      <c r="T152" s="16" t="s">
        <v>663</v>
      </c>
      <c r="U152" s="20">
        <f t="shared" si="14"/>
        <v>0</v>
      </c>
      <c r="V152" s="15">
        <f t="shared" si="15"/>
        <v>0</v>
      </c>
      <c r="W152" s="19">
        <v>0</v>
      </c>
      <c r="X152" s="19">
        <v>0</v>
      </c>
      <c r="Y152" s="19">
        <v>0</v>
      </c>
      <c r="Z152" s="19">
        <v>0</v>
      </c>
      <c r="AA152" s="19">
        <v>0</v>
      </c>
      <c r="AB152" s="19">
        <v>0</v>
      </c>
      <c r="AC152" s="19">
        <v>0</v>
      </c>
      <c r="AD152" s="19">
        <v>0</v>
      </c>
      <c r="AE152" s="19">
        <v>0</v>
      </c>
      <c r="AF152" s="19">
        <v>0</v>
      </c>
      <c r="AG152" s="19">
        <v>0</v>
      </c>
      <c r="AH152" s="19">
        <v>0</v>
      </c>
      <c r="AI152" s="19">
        <v>0</v>
      </c>
      <c r="AJ152" s="19">
        <v>0</v>
      </c>
      <c r="AK152" s="19">
        <v>0</v>
      </c>
      <c r="AL152" s="19">
        <v>0</v>
      </c>
      <c r="AM152" s="19">
        <v>0</v>
      </c>
      <c r="AN152" s="18">
        <f t="shared" si="18"/>
        <v>0</v>
      </c>
      <c r="AO152" s="15">
        <f t="shared" si="16"/>
        <v>0</v>
      </c>
      <c r="AP152" s="8" t="s">
        <v>631</v>
      </c>
      <c r="AQ152" s="8">
        <v>0</v>
      </c>
      <c r="AR152" s="8">
        <v>0</v>
      </c>
      <c r="AS152" s="8">
        <v>1905973</v>
      </c>
      <c r="AT152" s="8">
        <v>0</v>
      </c>
      <c r="AU152" s="8">
        <v>0</v>
      </c>
      <c r="AV152" s="8">
        <v>1905973</v>
      </c>
      <c r="AW152" s="8">
        <v>0</v>
      </c>
      <c r="AX152" s="14">
        <f t="shared" si="19"/>
        <v>0</v>
      </c>
      <c r="AY152" s="8">
        <v>0</v>
      </c>
      <c r="AZ152" s="14">
        <f t="shared" si="17"/>
        <v>0</v>
      </c>
      <c r="BA152" s="8">
        <v>0</v>
      </c>
      <c r="BB152" s="8">
        <v>0</v>
      </c>
      <c r="BC152" s="8">
        <v>0</v>
      </c>
      <c r="BD152" s="14">
        <f t="shared" si="20"/>
        <v>0</v>
      </c>
      <c r="BE152" s="8">
        <v>0</v>
      </c>
      <c r="BF152" s="8">
        <v>0</v>
      </c>
      <c r="BG152" s="8">
        <v>0</v>
      </c>
      <c r="BH152" s="8" t="s">
        <v>624</v>
      </c>
      <c r="BK152" s="28" t="s">
        <v>712</v>
      </c>
    </row>
    <row r="153" spans="1:63" ht="15" customHeight="1" x14ac:dyDescent="0.25">
      <c r="A153" s="11">
        <v>8779501</v>
      </c>
      <c r="B153" s="17" t="s">
        <v>171</v>
      </c>
      <c r="C153" s="11">
        <v>80770203</v>
      </c>
      <c r="D153" s="3" t="s">
        <v>549</v>
      </c>
      <c r="E153" s="2">
        <v>13156204</v>
      </c>
      <c r="F153" s="4">
        <v>45157.686690891205</v>
      </c>
      <c r="G153" s="11">
        <v>901682277</v>
      </c>
      <c r="H153" s="3" t="s">
        <v>5</v>
      </c>
      <c r="I153" s="2" t="s">
        <v>6</v>
      </c>
      <c r="J153" s="2">
        <v>680664</v>
      </c>
      <c r="K153" s="4">
        <v>45192.711628159719</v>
      </c>
      <c r="L153" s="4">
        <v>45212</v>
      </c>
      <c r="M153" s="2" t="s">
        <v>36</v>
      </c>
      <c r="N153" s="5">
        <v>3575938</v>
      </c>
      <c r="O153" s="5">
        <v>3575938</v>
      </c>
      <c r="P153" s="5">
        <v>3575938</v>
      </c>
      <c r="Q153" s="5">
        <v>0</v>
      </c>
      <c r="R153" s="5">
        <v>3575938</v>
      </c>
      <c r="S153" s="16" t="s">
        <v>661</v>
      </c>
      <c r="T153" s="16" t="s">
        <v>664</v>
      </c>
      <c r="U153" s="20">
        <f t="shared" si="14"/>
        <v>673600</v>
      </c>
      <c r="V153" s="15">
        <f t="shared" si="15"/>
        <v>-2902338</v>
      </c>
      <c r="W153" s="19">
        <v>0</v>
      </c>
      <c r="X153" s="19">
        <v>0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0</v>
      </c>
      <c r="AE153" s="19">
        <v>0</v>
      </c>
      <c r="AF153" s="19">
        <v>0</v>
      </c>
      <c r="AG153" s="19">
        <v>0</v>
      </c>
      <c r="AH153" s="19">
        <v>0</v>
      </c>
      <c r="AI153" s="19">
        <v>0</v>
      </c>
      <c r="AJ153" s="19">
        <v>0</v>
      </c>
      <c r="AK153" s="19">
        <v>0</v>
      </c>
      <c r="AL153" s="19">
        <v>0</v>
      </c>
      <c r="AM153" s="19">
        <v>0</v>
      </c>
      <c r="AN153" s="18">
        <f t="shared" si="18"/>
        <v>0</v>
      </c>
      <c r="AO153" s="15">
        <f t="shared" si="16"/>
        <v>0</v>
      </c>
      <c r="AP153" s="8" t="s">
        <v>626</v>
      </c>
      <c r="AQ153" s="8">
        <v>0</v>
      </c>
      <c r="AR153" s="8">
        <v>0</v>
      </c>
      <c r="AS153" s="8">
        <v>3575938</v>
      </c>
      <c r="AT153" s="8">
        <v>0</v>
      </c>
      <c r="AU153" s="8">
        <v>0</v>
      </c>
      <c r="AV153" s="8">
        <v>0</v>
      </c>
      <c r="AW153" s="8">
        <v>2902338</v>
      </c>
      <c r="AX153" s="14">
        <f t="shared" si="19"/>
        <v>0</v>
      </c>
      <c r="AY153" s="8">
        <v>0</v>
      </c>
      <c r="AZ153" s="14">
        <f t="shared" si="17"/>
        <v>673600</v>
      </c>
      <c r="BA153" s="8">
        <v>0</v>
      </c>
      <c r="BB153" s="8">
        <v>0</v>
      </c>
      <c r="BC153" s="8">
        <v>2902338</v>
      </c>
      <c r="BD153" s="14">
        <f t="shared" si="20"/>
        <v>2902338</v>
      </c>
      <c r="BE153" s="8">
        <v>0</v>
      </c>
      <c r="BF153" s="8">
        <v>0</v>
      </c>
      <c r="BG153" s="8">
        <v>0</v>
      </c>
      <c r="BH153" s="8" t="s">
        <v>627</v>
      </c>
      <c r="BI153" s="1" t="s">
        <v>669</v>
      </c>
      <c r="BK153" s="28" t="s">
        <v>702</v>
      </c>
    </row>
    <row r="154" spans="1:63" ht="15" customHeight="1" x14ac:dyDescent="0.25">
      <c r="A154" s="11">
        <v>9203338</v>
      </c>
      <c r="B154" s="17" t="s">
        <v>132</v>
      </c>
      <c r="C154" s="11">
        <v>80880393</v>
      </c>
      <c r="D154" s="3" t="s">
        <v>524</v>
      </c>
      <c r="E154" s="2">
        <v>15139902</v>
      </c>
      <c r="F154" s="4">
        <v>44928.65902777778</v>
      </c>
      <c r="G154" s="11">
        <v>901495943</v>
      </c>
      <c r="H154" s="3" t="s">
        <v>5</v>
      </c>
      <c r="I154" s="2" t="s">
        <v>6</v>
      </c>
      <c r="J154" s="2">
        <v>683697</v>
      </c>
      <c r="K154" s="4">
        <v>45546.391124884256</v>
      </c>
      <c r="L154" s="4">
        <v>45559</v>
      </c>
      <c r="M154" s="2" t="s">
        <v>13</v>
      </c>
      <c r="N154" s="5">
        <v>1496599</v>
      </c>
      <c r="O154" s="5">
        <v>0</v>
      </c>
      <c r="P154" s="5">
        <v>0</v>
      </c>
      <c r="Q154" s="5">
        <v>0</v>
      </c>
      <c r="R154" s="5">
        <v>1496599</v>
      </c>
      <c r="S154" s="16" t="s">
        <v>620</v>
      </c>
      <c r="T154" s="16" t="s">
        <v>663</v>
      </c>
      <c r="U154" s="20">
        <f t="shared" si="14"/>
        <v>168299</v>
      </c>
      <c r="V154" s="15">
        <f t="shared" si="15"/>
        <v>-1328300</v>
      </c>
      <c r="W154" s="19">
        <v>0</v>
      </c>
      <c r="X154" s="19">
        <v>0</v>
      </c>
      <c r="Y154" s="19">
        <v>0</v>
      </c>
      <c r="Z154" s="19">
        <v>0</v>
      </c>
      <c r="AA154" s="19">
        <v>0</v>
      </c>
      <c r="AB154" s="19">
        <v>0</v>
      </c>
      <c r="AC154" s="19">
        <v>0</v>
      </c>
      <c r="AD154" s="19">
        <v>0</v>
      </c>
      <c r="AE154" s="19">
        <v>0</v>
      </c>
      <c r="AF154" s="19">
        <v>0</v>
      </c>
      <c r="AG154" s="19">
        <v>0</v>
      </c>
      <c r="AH154" s="19">
        <v>0</v>
      </c>
      <c r="AI154" s="19">
        <v>0</v>
      </c>
      <c r="AJ154" s="19">
        <v>0</v>
      </c>
      <c r="AK154" s="19">
        <v>0</v>
      </c>
      <c r="AL154" s="19">
        <v>0</v>
      </c>
      <c r="AM154" s="19">
        <v>0</v>
      </c>
      <c r="AN154" s="18">
        <f t="shared" si="18"/>
        <v>0</v>
      </c>
      <c r="AO154" s="15">
        <f t="shared" si="16"/>
        <v>0</v>
      </c>
      <c r="AP154" s="8" t="s">
        <v>631</v>
      </c>
      <c r="AQ154" s="8">
        <v>0</v>
      </c>
      <c r="AR154" s="8">
        <v>0</v>
      </c>
      <c r="AS154" s="8">
        <v>1496599</v>
      </c>
      <c r="AT154" s="8">
        <v>0</v>
      </c>
      <c r="AU154" s="8">
        <v>0</v>
      </c>
      <c r="AV154" s="8">
        <v>0</v>
      </c>
      <c r="AW154" s="8">
        <v>1328300</v>
      </c>
      <c r="AX154" s="14">
        <f t="shared" si="19"/>
        <v>0</v>
      </c>
      <c r="AY154" s="8">
        <v>0</v>
      </c>
      <c r="AZ154" s="14">
        <f t="shared" si="17"/>
        <v>168299</v>
      </c>
      <c r="BA154" s="8">
        <v>0</v>
      </c>
      <c r="BB154" s="8">
        <v>0</v>
      </c>
      <c r="BC154" s="8">
        <v>1328300</v>
      </c>
      <c r="BD154" s="14">
        <f t="shared" si="20"/>
        <v>1328300</v>
      </c>
      <c r="BE154" s="8">
        <v>0</v>
      </c>
      <c r="BF154" s="8">
        <v>0</v>
      </c>
      <c r="BG154" s="8">
        <v>0</v>
      </c>
      <c r="BH154" s="8" t="s">
        <v>632</v>
      </c>
      <c r="BI154" s="1" t="s">
        <v>676</v>
      </c>
      <c r="BK154" s="28" t="s">
        <v>702</v>
      </c>
    </row>
    <row r="155" spans="1:63" ht="15" customHeight="1" x14ac:dyDescent="0.25">
      <c r="A155" s="11">
        <v>8827406</v>
      </c>
      <c r="B155" s="17" t="s">
        <v>199</v>
      </c>
      <c r="C155" s="11">
        <v>80880393</v>
      </c>
      <c r="D155" s="3" t="s">
        <v>524</v>
      </c>
      <c r="E155" s="2">
        <v>13371061</v>
      </c>
      <c r="F155" s="4">
        <v>44928.65962126157</v>
      </c>
      <c r="G155" s="11">
        <v>901682277</v>
      </c>
      <c r="H155" s="3" t="s">
        <v>5</v>
      </c>
      <c r="I155" s="2" t="s">
        <v>6</v>
      </c>
      <c r="J155" s="2">
        <v>680739</v>
      </c>
      <c r="K155" s="4">
        <v>45230.812645601851</v>
      </c>
      <c r="L155" s="4">
        <v>45245</v>
      </c>
      <c r="M155" s="2" t="s">
        <v>13</v>
      </c>
      <c r="N155" s="5">
        <v>1496599</v>
      </c>
      <c r="O155" s="5">
        <v>0</v>
      </c>
      <c r="P155" s="5">
        <v>1496599</v>
      </c>
      <c r="Q155" s="5">
        <v>0</v>
      </c>
      <c r="R155" s="5">
        <v>0</v>
      </c>
      <c r="S155" s="16" t="s">
        <v>661</v>
      </c>
      <c r="T155" s="16" t="s">
        <v>663</v>
      </c>
      <c r="U155" s="20">
        <f t="shared" si="14"/>
        <v>0</v>
      </c>
      <c r="V155" s="15">
        <f t="shared" si="15"/>
        <v>0</v>
      </c>
      <c r="W155" s="19">
        <v>0</v>
      </c>
      <c r="X155" s="19">
        <v>0</v>
      </c>
      <c r="Y155" s="19">
        <v>0</v>
      </c>
      <c r="Z155" s="19">
        <v>0</v>
      </c>
      <c r="AA155" s="19">
        <v>0</v>
      </c>
      <c r="AB155" s="19">
        <v>0</v>
      </c>
      <c r="AC155" s="19">
        <v>0</v>
      </c>
      <c r="AD155" s="19">
        <v>0</v>
      </c>
      <c r="AE155" s="19">
        <v>0</v>
      </c>
      <c r="AF155" s="19">
        <v>0</v>
      </c>
      <c r="AG155" s="19">
        <v>0</v>
      </c>
      <c r="AH155" s="19">
        <v>0</v>
      </c>
      <c r="AI155" s="19">
        <v>0</v>
      </c>
      <c r="AJ155" s="19">
        <v>0</v>
      </c>
      <c r="AK155" s="19">
        <v>0</v>
      </c>
      <c r="AL155" s="19">
        <v>0</v>
      </c>
      <c r="AM155" s="19">
        <v>0</v>
      </c>
      <c r="AN155" s="18">
        <f t="shared" si="18"/>
        <v>0</v>
      </c>
      <c r="AO155" s="15">
        <f t="shared" si="16"/>
        <v>0</v>
      </c>
      <c r="AP155" s="8" t="s">
        <v>631</v>
      </c>
      <c r="AQ155" s="8">
        <v>0</v>
      </c>
      <c r="AR155" s="8">
        <v>0</v>
      </c>
      <c r="AS155" s="8">
        <v>1496599</v>
      </c>
      <c r="AT155" s="8">
        <v>0</v>
      </c>
      <c r="AU155" s="8">
        <v>0</v>
      </c>
      <c r="AV155" s="8">
        <v>1496599</v>
      </c>
      <c r="AW155" s="8">
        <v>0</v>
      </c>
      <c r="AX155" s="14">
        <f t="shared" si="19"/>
        <v>0</v>
      </c>
      <c r="AY155" s="8">
        <v>0</v>
      </c>
      <c r="AZ155" s="14">
        <f t="shared" si="17"/>
        <v>0</v>
      </c>
      <c r="BA155" s="8">
        <v>0</v>
      </c>
      <c r="BB155" s="8">
        <v>0</v>
      </c>
      <c r="BC155" s="8">
        <v>0</v>
      </c>
      <c r="BD155" s="14">
        <f t="shared" si="20"/>
        <v>0</v>
      </c>
      <c r="BE155" s="8">
        <v>0</v>
      </c>
      <c r="BF155" s="8">
        <v>0</v>
      </c>
      <c r="BG155" s="8">
        <v>0</v>
      </c>
      <c r="BH155" s="8" t="s">
        <v>624</v>
      </c>
      <c r="BK155" s="28" t="s">
        <v>712</v>
      </c>
    </row>
    <row r="156" spans="1:63" ht="15" customHeight="1" x14ac:dyDescent="0.25">
      <c r="A156" s="11">
        <v>8772475</v>
      </c>
      <c r="B156" s="17" t="s">
        <v>163</v>
      </c>
      <c r="C156" s="11">
        <v>86002195</v>
      </c>
      <c r="D156" s="3" t="s">
        <v>559</v>
      </c>
      <c r="E156" s="2">
        <v>13125005</v>
      </c>
      <c r="F156" s="4">
        <v>45060.125458564813</v>
      </c>
      <c r="G156" s="11">
        <v>901682277</v>
      </c>
      <c r="H156" s="3" t="s">
        <v>5</v>
      </c>
      <c r="I156" s="2" t="s">
        <v>6</v>
      </c>
      <c r="J156" s="2">
        <v>680664</v>
      </c>
      <c r="K156" s="4">
        <v>45188.448633564811</v>
      </c>
      <c r="L156" s="4">
        <v>45212</v>
      </c>
      <c r="M156" s="2" t="s">
        <v>8</v>
      </c>
      <c r="N156" s="5">
        <v>18391531</v>
      </c>
      <c r="O156" s="5">
        <v>0</v>
      </c>
      <c r="P156" s="5">
        <v>18391531</v>
      </c>
      <c r="Q156" s="5">
        <v>0</v>
      </c>
      <c r="R156" s="5">
        <v>0</v>
      </c>
      <c r="S156" s="16" t="s">
        <v>620</v>
      </c>
      <c r="T156" s="16" t="s">
        <v>664</v>
      </c>
      <c r="U156" s="20">
        <f t="shared" si="14"/>
        <v>0</v>
      </c>
      <c r="V156" s="15">
        <f t="shared" si="15"/>
        <v>0</v>
      </c>
      <c r="W156" s="19">
        <v>0</v>
      </c>
      <c r="X156" s="19">
        <v>0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  <c r="AE156" s="19">
        <v>0</v>
      </c>
      <c r="AF156" s="19">
        <v>0</v>
      </c>
      <c r="AG156" s="19">
        <v>0</v>
      </c>
      <c r="AH156" s="19">
        <v>0</v>
      </c>
      <c r="AI156" s="19">
        <v>0</v>
      </c>
      <c r="AJ156" s="19">
        <v>0</v>
      </c>
      <c r="AK156" s="19">
        <v>0</v>
      </c>
      <c r="AL156" s="19">
        <v>0</v>
      </c>
      <c r="AM156" s="19">
        <v>0</v>
      </c>
      <c r="AN156" s="18">
        <f t="shared" si="18"/>
        <v>0</v>
      </c>
      <c r="AO156" s="15">
        <f t="shared" si="16"/>
        <v>0</v>
      </c>
      <c r="AP156" s="8" t="s">
        <v>631</v>
      </c>
      <c r="AQ156" s="8">
        <v>0</v>
      </c>
      <c r="AR156" s="8">
        <v>0</v>
      </c>
      <c r="AS156" s="8">
        <v>18391531</v>
      </c>
      <c r="AT156" s="8">
        <v>0</v>
      </c>
      <c r="AU156" s="8">
        <v>0</v>
      </c>
      <c r="AV156" s="8">
        <v>18391531</v>
      </c>
      <c r="AW156" s="8">
        <v>0</v>
      </c>
      <c r="AX156" s="14">
        <f t="shared" si="19"/>
        <v>0</v>
      </c>
      <c r="AY156" s="8">
        <v>0</v>
      </c>
      <c r="AZ156" s="14">
        <f t="shared" si="17"/>
        <v>0</v>
      </c>
      <c r="BA156" s="8">
        <v>0</v>
      </c>
      <c r="BB156" s="8">
        <v>0</v>
      </c>
      <c r="BC156" s="8">
        <v>0</v>
      </c>
      <c r="BD156" s="14">
        <f t="shared" si="20"/>
        <v>0</v>
      </c>
      <c r="BE156" s="8">
        <v>0</v>
      </c>
      <c r="BF156" s="8">
        <v>0</v>
      </c>
      <c r="BG156" s="8">
        <v>0</v>
      </c>
      <c r="BH156" s="8" t="s">
        <v>624</v>
      </c>
      <c r="BK156" s="28" t="s">
        <v>713</v>
      </c>
    </row>
    <row r="157" spans="1:63" ht="15" customHeight="1" x14ac:dyDescent="0.25">
      <c r="A157" s="11">
        <v>8828945</v>
      </c>
      <c r="B157" s="17" t="s">
        <v>231</v>
      </c>
      <c r="C157" s="11">
        <v>86002195</v>
      </c>
      <c r="D157" s="3" t="s">
        <v>559</v>
      </c>
      <c r="E157" s="2">
        <v>13364534</v>
      </c>
      <c r="F157" s="4">
        <v>45060.64314537037</v>
      </c>
      <c r="G157" s="11">
        <v>901682277</v>
      </c>
      <c r="H157" s="3" t="s">
        <v>5</v>
      </c>
      <c r="I157" s="2" t="s">
        <v>6</v>
      </c>
      <c r="J157" s="2">
        <v>680961</v>
      </c>
      <c r="K157" s="4">
        <v>45231.682287384254</v>
      </c>
      <c r="L157" s="4">
        <v>45244</v>
      </c>
      <c r="M157" s="2" t="s">
        <v>13</v>
      </c>
      <c r="N157" s="5">
        <v>18383353</v>
      </c>
      <c r="O157" s="5">
        <v>0</v>
      </c>
      <c r="P157" s="5">
        <v>0</v>
      </c>
      <c r="Q157" s="5">
        <v>0</v>
      </c>
      <c r="R157" s="5">
        <v>18383353</v>
      </c>
      <c r="S157" s="16" t="s">
        <v>619</v>
      </c>
      <c r="T157" s="16" t="s">
        <v>664</v>
      </c>
      <c r="U157" s="20">
        <f t="shared" si="14"/>
        <v>0</v>
      </c>
      <c r="V157" s="15">
        <f t="shared" si="15"/>
        <v>-18383353</v>
      </c>
      <c r="W157" s="19">
        <v>0</v>
      </c>
      <c r="X157" s="19">
        <v>0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9">
        <v>0</v>
      </c>
      <c r="AE157" s="19">
        <v>0</v>
      </c>
      <c r="AF157" s="19">
        <v>0</v>
      </c>
      <c r="AG157" s="19">
        <v>0</v>
      </c>
      <c r="AH157" s="19">
        <v>0</v>
      </c>
      <c r="AI157" s="19">
        <v>0</v>
      </c>
      <c r="AJ157" s="19">
        <v>0</v>
      </c>
      <c r="AK157" s="19">
        <v>0</v>
      </c>
      <c r="AL157" s="19">
        <v>0</v>
      </c>
      <c r="AM157" s="19">
        <v>0</v>
      </c>
      <c r="AN157" s="18">
        <f t="shared" si="18"/>
        <v>0</v>
      </c>
      <c r="AO157" s="15">
        <f t="shared" si="16"/>
        <v>0</v>
      </c>
      <c r="AP157" s="8" t="s">
        <v>624</v>
      </c>
      <c r="AQ157" s="8">
        <v>0</v>
      </c>
      <c r="AR157" s="8">
        <v>0</v>
      </c>
      <c r="AS157" s="8">
        <v>18383353</v>
      </c>
      <c r="AT157" s="8">
        <v>0</v>
      </c>
      <c r="AU157" s="8">
        <v>0</v>
      </c>
      <c r="AV157" s="8">
        <v>18383353</v>
      </c>
      <c r="AW157" s="8">
        <v>0</v>
      </c>
      <c r="AX157" s="14">
        <f t="shared" si="19"/>
        <v>0</v>
      </c>
      <c r="AY157" s="8">
        <v>0</v>
      </c>
      <c r="AZ157" s="14">
        <f t="shared" si="17"/>
        <v>0</v>
      </c>
      <c r="BA157" s="8">
        <v>0</v>
      </c>
      <c r="BB157" s="8">
        <v>0</v>
      </c>
      <c r="BC157" s="8">
        <v>0</v>
      </c>
      <c r="BD157" s="14">
        <f t="shared" si="20"/>
        <v>0</v>
      </c>
      <c r="BE157" s="8">
        <v>0</v>
      </c>
      <c r="BF157" s="8">
        <v>0</v>
      </c>
      <c r="BG157" s="8">
        <v>0</v>
      </c>
      <c r="BH157" s="8" t="s">
        <v>624</v>
      </c>
      <c r="BI157" s="1" t="s">
        <v>672</v>
      </c>
      <c r="BK157" s="28" t="s">
        <v>702</v>
      </c>
    </row>
    <row r="158" spans="1:63" ht="15" customHeight="1" x14ac:dyDescent="0.25">
      <c r="A158" s="11">
        <v>8838809</v>
      </c>
      <c r="B158" s="17" t="s">
        <v>247</v>
      </c>
      <c r="C158" s="11">
        <v>86002195</v>
      </c>
      <c r="D158" s="3" t="s">
        <v>559</v>
      </c>
      <c r="E158" s="2">
        <v>13387319</v>
      </c>
      <c r="F158" s="4">
        <v>45231.84696195602</v>
      </c>
      <c r="G158" s="11">
        <v>901682277</v>
      </c>
      <c r="H158" s="3" t="s">
        <v>5</v>
      </c>
      <c r="I158" s="2" t="s">
        <v>6</v>
      </c>
      <c r="J158" s="2">
        <v>681067</v>
      </c>
      <c r="K158" s="4">
        <v>45243.575315358794</v>
      </c>
      <c r="L158" s="4">
        <v>45267</v>
      </c>
      <c r="M158" s="2" t="s">
        <v>13</v>
      </c>
      <c r="N158" s="5">
        <v>21616132</v>
      </c>
      <c r="O158" s="5">
        <v>0</v>
      </c>
      <c r="P158" s="5">
        <v>565905</v>
      </c>
      <c r="Q158" s="5">
        <v>0</v>
      </c>
      <c r="R158" s="5">
        <v>21050227</v>
      </c>
      <c r="S158" s="16" t="s">
        <v>619</v>
      </c>
      <c r="T158" s="16" t="s">
        <v>664</v>
      </c>
      <c r="U158" s="20">
        <f t="shared" si="14"/>
        <v>18733893.199999999</v>
      </c>
      <c r="V158" s="15">
        <f t="shared" si="15"/>
        <v>-2316333.8000000007</v>
      </c>
      <c r="W158" s="19">
        <v>0</v>
      </c>
      <c r="X158" s="19">
        <v>0</v>
      </c>
      <c r="Y158" s="19">
        <v>0</v>
      </c>
      <c r="Z158" s="19">
        <v>0</v>
      </c>
      <c r="AA158" s="19">
        <v>0</v>
      </c>
      <c r="AB158" s="19">
        <v>0</v>
      </c>
      <c r="AC158" s="19">
        <v>0</v>
      </c>
      <c r="AD158" s="19">
        <v>0</v>
      </c>
      <c r="AE158" s="19">
        <v>0</v>
      </c>
      <c r="AF158" s="19">
        <v>0</v>
      </c>
      <c r="AG158" s="19">
        <v>0</v>
      </c>
      <c r="AH158" s="19">
        <v>0</v>
      </c>
      <c r="AI158" s="19">
        <v>0</v>
      </c>
      <c r="AJ158" s="19">
        <v>0</v>
      </c>
      <c r="AK158" s="19">
        <v>0</v>
      </c>
      <c r="AL158" s="19">
        <v>0</v>
      </c>
      <c r="AM158" s="19">
        <v>0</v>
      </c>
      <c r="AN158" s="18">
        <f t="shared" si="18"/>
        <v>0</v>
      </c>
      <c r="AO158" s="15">
        <f t="shared" si="16"/>
        <v>0</v>
      </c>
      <c r="AP158" s="8" t="s">
        <v>626</v>
      </c>
      <c r="AQ158" s="8">
        <v>0</v>
      </c>
      <c r="AR158" s="8">
        <v>0</v>
      </c>
      <c r="AS158" s="8">
        <v>21616132</v>
      </c>
      <c r="AT158" s="8">
        <v>0</v>
      </c>
      <c r="AU158" s="8">
        <v>0</v>
      </c>
      <c r="AV158" s="8">
        <v>0</v>
      </c>
      <c r="AW158" s="8">
        <v>1724072</v>
      </c>
      <c r="AX158" s="14">
        <f t="shared" si="19"/>
        <v>0</v>
      </c>
      <c r="AY158" s="8">
        <v>0</v>
      </c>
      <c r="AZ158" s="14">
        <f t="shared" si="17"/>
        <v>18733893.199999999</v>
      </c>
      <c r="BA158" s="8">
        <v>107200</v>
      </c>
      <c r="BB158" s="8">
        <v>0</v>
      </c>
      <c r="BC158" s="8">
        <v>1616872</v>
      </c>
      <c r="BD158" s="14">
        <f t="shared" si="20"/>
        <v>0</v>
      </c>
      <c r="BE158" s="8">
        <v>1050966.8</v>
      </c>
      <c r="BF158" s="8">
        <v>565905.19999999995</v>
      </c>
      <c r="BG158" s="8">
        <v>0</v>
      </c>
      <c r="BH158" s="8" t="s">
        <v>628</v>
      </c>
      <c r="BI158" s="1" t="s">
        <v>674</v>
      </c>
      <c r="BK158" s="28" t="s">
        <v>702</v>
      </c>
    </row>
    <row r="159" spans="1:63" ht="15" customHeight="1" x14ac:dyDescent="0.25">
      <c r="A159" s="11">
        <v>8986175</v>
      </c>
      <c r="B159" s="17" t="s">
        <v>278</v>
      </c>
      <c r="C159" s="11">
        <v>86011437</v>
      </c>
      <c r="D159" s="3" t="s">
        <v>613</v>
      </c>
      <c r="E159" s="2">
        <v>14141772</v>
      </c>
      <c r="F159" s="4">
        <v>45363.982177812497</v>
      </c>
      <c r="G159" s="11">
        <v>901682277</v>
      </c>
      <c r="H159" s="3" t="s">
        <v>5</v>
      </c>
      <c r="I159" s="2" t="s">
        <v>6</v>
      </c>
      <c r="J159" s="2">
        <v>682066</v>
      </c>
      <c r="K159" s="4">
        <v>45366.032317824072</v>
      </c>
      <c r="L159" s="4">
        <v>45391</v>
      </c>
      <c r="M159" s="2" t="s">
        <v>8</v>
      </c>
      <c r="N159" s="5">
        <v>460417</v>
      </c>
      <c r="O159" s="5">
        <v>0</v>
      </c>
      <c r="P159" s="5">
        <v>0</v>
      </c>
      <c r="Q159" s="5">
        <v>0</v>
      </c>
      <c r="R159" s="5">
        <v>460417</v>
      </c>
      <c r="S159" s="16" t="s">
        <v>619</v>
      </c>
      <c r="T159" s="16" t="s">
        <v>664</v>
      </c>
      <c r="U159" s="20">
        <f t="shared" si="14"/>
        <v>460417</v>
      </c>
      <c r="V159" s="15">
        <f t="shared" si="15"/>
        <v>0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19">
        <v>0</v>
      </c>
      <c r="AD159" s="19">
        <v>0</v>
      </c>
      <c r="AE159" s="19">
        <v>0</v>
      </c>
      <c r="AF159" s="19">
        <v>0</v>
      </c>
      <c r="AG159" s="19">
        <v>0</v>
      </c>
      <c r="AH159" s="19">
        <v>0</v>
      </c>
      <c r="AI159" s="19">
        <v>0</v>
      </c>
      <c r="AJ159" s="19">
        <v>0</v>
      </c>
      <c r="AK159" s="19">
        <v>0</v>
      </c>
      <c r="AL159" s="19">
        <v>0</v>
      </c>
      <c r="AM159" s="19">
        <v>0</v>
      </c>
      <c r="AN159" s="18">
        <f t="shared" si="18"/>
        <v>0</v>
      </c>
      <c r="AO159" s="15">
        <f t="shared" si="16"/>
        <v>0</v>
      </c>
      <c r="AP159" s="8" t="s">
        <v>625</v>
      </c>
      <c r="AQ159" s="8">
        <v>0</v>
      </c>
      <c r="AR159" s="8">
        <v>0</v>
      </c>
      <c r="AS159" s="8">
        <v>460417</v>
      </c>
      <c r="AT159" s="8">
        <v>0</v>
      </c>
      <c r="AU159" s="8">
        <v>0</v>
      </c>
      <c r="AV159" s="8">
        <v>0</v>
      </c>
      <c r="AW159" s="8">
        <v>0</v>
      </c>
      <c r="AX159" s="14">
        <f t="shared" si="19"/>
        <v>0</v>
      </c>
      <c r="AY159" s="8">
        <v>0</v>
      </c>
      <c r="AZ159" s="14">
        <f t="shared" si="17"/>
        <v>460417</v>
      </c>
      <c r="BA159" s="8">
        <v>0</v>
      </c>
      <c r="BB159" s="8">
        <v>0</v>
      </c>
      <c r="BC159" s="8">
        <v>0</v>
      </c>
      <c r="BD159" s="14">
        <f t="shared" si="20"/>
        <v>0</v>
      </c>
      <c r="BE159" s="8">
        <v>0</v>
      </c>
      <c r="BF159" s="8">
        <v>0</v>
      </c>
      <c r="BG159" s="8">
        <v>0</v>
      </c>
      <c r="BH159" s="8" t="s">
        <v>625</v>
      </c>
      <c r="BK159" s="28" t="s">
        <v>691</v>
      </c>
    </row>
    <row r="160" spans="1:63" ht="15" customHeight="1" x14ac:dyDescent="0.25">
      <c r="A160" s="11">
        <v>8772688</v>
      </c>
      <c r="B160" s="17" t="s">
        <v>164</v>
      </c>
      <c r="C160" s="11">
        <v>86054837</v>
      </c>
      <c r="D160" s="3" t="s">
        <v>560</v>
      </c>
      <c r="E160" s="2">
        <v>13126868</v>
      </c>
      <c r="F160" s="4">
        <v>45054.536126423613</v>
      </c>
      <c r="G160" s="11">
        <v>901682277</v>
      </c>
      <c r="H160" s="3" t="s">
        <v>5</v>
      </c>
      <c r="I160" s="2" t="s">
        <v>6</v>
      </c>
      <c r="J160" s="2">
        <v>680664</v>
      </c>
      <c r="K160" s="4">
        <v>45188.491562233794</v>
      </c>
      <c r="L160" s="4">
        <v>45212</v>
      </c>
      <c r="M160" s="2" t="s">
        <v>8</v>
      </c>
      <c r="N160" s="5">
        <v>12348740</v>
      </c>
      <c r="O160" s="5">
        <v>0</v>
      </c>
      <c r="P160" s="5">
        <v>12348740</v>
      </c>
      <c r="Q160" s="5">
        <v>0</v>
      </c>
      <c r="R160" s="5">
        <v>0</v>
      </c>
      <c r="S160" s="16" t="s">
        <v>620</v>
      </c>
      <c r="T160" s="16" t="s">
        <v>664</v>
      </c>
      <c r="U160" s="20">
        <f t="shared" si="14"/>
        <v>0</v>
      </c>
      <c r="V160" s="15">
        <f t="shared" si="15"/>
        <v>0</v>
      </c>
      <c r="W160" s="19">
        <v>0</v>
      </c>
      <c r="X160" s="19">
        <v>0</v>
      </c>
      <c r="Y160" s="19">
        <v>0</v>
      </c>
      <c r="Z160" s="19">
        <v>0</v>
      </c>
      <c r="AA160" s="19">
        <v>0</v>
      </c>
      <c r="AB160" s="19">
        <v>0</v>
      </c>
      <c r="AC160" s="19">
        <v>0</v>
      </c>
      <c r="AD160" s="19">
        <v>0</v>
      </c>
      <c r="AE160" s="19">
        <v>0</v>
      </c>
      <c r="AF160" s="19">
        <v>0</v>
      </c>
      <c r="AG160" s="19">
        <v>0</v>
      </c>
      <c r="AH160" s="19">
        <v>0</v>
      </c>
      <c r="AI160" s="19">
        <v>0</v>
      </c>
      <c r="AJ160" s="19">
        <v>0</v>
      </c>
      <c r="AK160" s="19">
        <v>0</v>
      </c>
      <c r="AL160" s="19">
        <v>0</v>
      </c>
      <c r="AM160" s="19">
        <v>0</v>
      </c>
      <c r="AN160" s="18">
        <f t="shared" si="18"/>
        <v>0</v>
      </c>
      <c r="AO160" s="15">
        <f t="shared" si="16"/>
        <v>0</v>
      </c>
      <c r="AP160" s="8" t="s">
        <v>631</v>
      </c>
      <c r="AQ160" s="8">
        <v>0</v>
      </c>
      <c r="AR160" s="8">
        <v>0</v>
      </c>
      <c r="AS160" s="8">
        <v>12348740</v>
      </c>
      <c r="AT160" s="8">
        <v>0</v>
      </c>
      <c r="AU160" s="8">
        <v>0</v>
      </c>
      <c r="AV160" s="8">
        <v>12348740</v>
      </c>
      <c r="AW160" s="8">
        <v>0</v>
      </c>
      <c r="AX160" s="14">
        <f t="shared" si="19"/>
        <v>0</v>
      </c>
      <c r="AY160" s="8">
        <v>0</v>
      </c>
      <c r="AZ160" s="14">
        <f t="shared" si="17"/>
        <v>0</v>
      </c>
      <c r="BA160" s="8">
        <v>0</v>
      </c>
      <c r="BB160" s="8">
        <v>0</v>
      </c>
      <c r="BC160" s="8">
        <v>0</v>
      </c>
      <c r="BD160" s="14">
        <f t="shared" si="20"/>
        <v>0</v>
      </c>
      <c r="BE160" s="8">
        <v>0</v>
      </c>
      <c r="BF160" s="8">
        <v>0</v>
      </c>
      <c r="BG160" s="8">
        <v>0</v>
      </c>
      <c r="BH160" s="8" t="s">
        <v>624</v>
      </c>
      <c r="BK160" s="28" t="s">
        <v>713</v>
      </c>
    </row>
    <row r="161" spans="1:63" ht="15" customHeight="1" x14ac:dyDescent="0.25">
      <c r="A161" s="11">
        <v>8828953</v>
      </c>
      <c r="B161" s="17" t="s">
        <v>232</v>
      </c>
      <c r="C161" s="11">
        <v>86054837</v>
      </c>
      <c r="D161" s="3" t="s">
        <v>560</v>
      </c>
      <c r="E161" s="2">
        <v>13377999</v>
      </c>
      <c r="F161" s="4">
        <v>45054.654260763884</v>
      </c>
      <c r="G161" s="11">
        <v>901682277</v>
      </c>
      <c r="H161" s="3" t="s">
        <v>5</v>
      </c>
      <c r="I161" s="2" t="s">
        <v>6</v>
      </c>
      <c r="J161" s="2">
        <v>680961</v>
      </c>
      <c r="K161" s="4">
        <v>45231.684565856478</v>
      </c>
      <c r="L161" s="4">
        <v>45244</v>
      </c>
      <c r="M161" s="2" t="s">
        <v>13</v>
      </c>
      <c r="N161" s="5">
        <v>11995817</v>
      </c>
      <c r="O161" s="5">
        <v>0</v>
      </c>
      <c r="P161" s="5">
        <v>0</v>
      </c>
      <c r="Q161" s="5">
        <v>0</v>
      </c>
      <c r="R161" s="5">
        <v>11995817</v>
      </c>
      <c r="S161" s="16" t="s">
        <v>619</v>
      </c>
      <c r="T161" s="16" t="s">
        <v>664</v>
      </c>
      <c r="U161" s="20">
        <f t="shared" si="14"/>
        <v>0</v>
      </c>
      <c r="V161" s="15">
        <f t="shared" si="15"/>
        <v>-11995817</v>
      </c>
      <c r="W161" s="19">
        <v>0</v>
      </c>
      <c r="X161" s="19">
        <v>0</v>
      </c>
      <c r="Y161" s="19">
        <v>0</v>
      </c>
      <c r="Z161" s="19">
        <v>0</v>
      </c>
      <c r="AA161" s="19">
        <v>0</v>
      </c>
      <c r="AB161" s="19">
        <v>0</v>
      </c>
      <c r="AC161" s="19">
        <v>0</v>
      </c>
      <c r="AD161" s="19">
        <v>0</v>
      </c>
      <c r="AE161" s="19">
        <v>0</v>
      </c>
      <c r="AF161" s="19">
        <v>0</v>
      </c>
      <c r="AG161" s="19">
        <v>0</v>
      </c>
      <c r="AH161" s="19">
        <v>0</v>
      </c>
      <c r="AI161" s="19">
        <v>0</v>
      </c>
      <c r="AJ161" s="19">
        <v>0</v>
      </c>
      <c r="AK161" s="19">
        <v>0</v>
      </c>
      <c r="AL161" s="19">
        <v>0</v>
      </c>
      <c r="AM161" s="19">
        <v>0</v>
      </c>
      <c r="AN161" s="18">
        <f t="shared" si="18"/>
        <v>0</v>
      </c>
      <c r="AO161" s="15">
        <f t="shared" si="16"/>
        <v>0</v>
      </c>
      <c r="AP161" s="8" t="s">
        <v>624</v>
      </c>
      <c r="AQ161" s="8">
        <v>0</v>
      </c>
      <c r="AR161" s="8">
        <v>0</v>
      </c>
      <c r="AS161" s="8">
        <v>11995817</v>
      </c>
      <c r="AT161" s="8">
        <v>0</v>
      </c>
      <c r="AU161" s="8">
        <v>0</v>
      </c>
      <c r="AV161" s="8">
        <v>11995817</v>
      </c>
      <c r="AW161" s="8">
        <v>0</v>
      </c>
      <c r="AX161" s="14">
        <f t="shared" si="19"/>
        <v>0</v>
      </c>
      <c r="AY161" s="8">
        <v>0</v>
      </c>
      <c r="AZ161" s="14">
        <f t="shared" si="17"/>
        <v>0</v>
      </c>
      <c r="BA161" s="8">
        <v>0</v>
      </c>
      <c r="BB161" s="8">
        <v>0</v>
      </c>
      <c r="BC161" s="8">
        <v>0</v>
      </c>
      <c r="BD161" s="14">
        <f t="shared" si="20"/>
        <v>0</v>
      </c>
      <c r="BE161" s="8">
        <v>0</v>
      </c>
      <c r="BF161" s="8">
        <v>0</v>
      </c>
      <c r="BG161" s="8">
        <v>0</v>
      </c>
      <c r="BH161" s="8" t="s">
        <v>624</v>
      </c>
      <c r="BI161" s="1" t="s">
        <v>672</v>
      </c>
      <c r="BK161" s="28" t="s">
        <v>702</v>
      </c>
    </row>
    <row r="162" spans="1:63" ht="15" customHeight="1" x14ac:dyDescent="0.25">
      <c r="A162" s="11">
        <v>9208128</v>
      </c>
      <c r="B162" s="17" t="s">
        <v>155</v>
      </c>
      <c r="C162" s="11">
        <v>88196983</v>
      </c>
      <c r="D162" s="3" t="s">
        <v>534</v>
      </c>
      <c r="E162" s="2">
        <v>15115338</v>
      </c>
      <c r="F162" s="4">
        <v>44951.634722222218</v>
      </c>
      <c r="G162" s="11">
        <v>901495943</v>
      </c>
      <c r="H162" s="3" t="s">
        <v>5</v>
      </c>
      <c r="I162" s="2" t="s">
        <v>6</v>
      </c>
      <c r="J162" s="2">
        <v>683736</v>
      </c>
      <c r="K162" s="4">
        <v>45551.596152627309</v>
      </c>
      <c r="L162" s="4">
        <v>45559</v>
      </c>
      <c r="M162" s="2" t="s">
        <v>8</v>
      </c>
      <c r="N162" s="5">
        <v>8782778</v>
      </c>
      <c r="O162" s="5">
        <v>0</v>
      </c>
      <c r="P162" s="5">
        <v>0</v>
      </c>
      <c r="Q162" s="5">
        <v>0</v>
      </c>
      <c r="R162" s="5">
        <v>8782778</v>
      </c>
      <c r="S162" s="16" t="s">
        <v>620</v>
      </c>
      <c r="T162" s="16" t="s">
        <v>663</v>
      </c>
      <c r="U162" s="20">
        <f t="shared" si="14"/>
        <v>8782778</v>
      </c>
      <c r="V162" s="15">
        <f t="shared" si="15"/>
        <v>0</v>
      </c>
      <c r="W162" s="19">
        <v>0</v>
      </c>
      <c r="X162" s="19">
        <v>0</v>
      </c>
      <c r="Y162" s="19">
        <v>0</v>
      </c>
      <c r="Z162" s="19">
        <v>0</v>
      </c>
      <c r="AA162" s="19">
        <v>0</v>
      </c>
      <c r="AB162" s="19">
        <v>0</v>
      </c>
      <c r="AC162" s="19">
        <v>0</v>
      </c>
      <c r="AD162" s="19">
        <v>0</v>
      </c>
      <c r="AE162" s="19">
        <v>0</v>
      </c>
      <c r="AF162" s="19">
        <v>0</v>
      </c>
      <c r="AG162" s="19">
        <v>0</v>
      </c>
      <c r="AH162" s="19">
        <v>0</v>
      </c>
      <c r="AI162" s="19">
        <v>0</v>
      </c>
      <c r="AJ162" s="19">
        <v>0</v>
      </c>
      <c r="AK162" s="19">
        <v>0</v>
      </c>
      <c r="AL162" s="19">
        <v>0</v>
      </c>
      <c r="AM162" s="19">
        <v>0</v>
      </c>
      <c r="AN162" s="18">
        <f t="shared" si="18"/>
        <v>0</v>
      </c>
      <c r="AO162" s="15">
        <f t="shared" si="16"/>
        <v>0</v>
      </c>
      <c r="AP162" s="8" t="s">
        <v>631</v>
      </c>
      <c r="AQ162" s="8">
        <v>0</v>
      </c>
      <c r="AR162" s="8">
        <v>0</v>
      </c>
      <c r="AS162" s="8">
        <v>8782778</v>
      </c>
      <c r="AT162" s="8">
        <v>0</v>
      </c>
      <c r="AU162" s="8">
        <v>0</v>
      </c>
      <c r="AV162" s="8">
        <v>0</v>
      </c>
      <c r="AW162" s="8">
        <v>0</v>
      </c>
      <c r="AX162" s="14">
        <f t="shared" si="19"/>
        <v>0</v>
      </c>
      <c r="AY162" s="8">
        <v>0</v>
      </c>
      <c r="AZ162" s="14">
        <f t="shared" si="17"/>
        <v>8782778</v>
      </c>
      <c r="BA162" s="8">
        <v>0</v>
      </c>
      <c r="BB162" s="8">
        <v>0</v>
      </c>
      <c r="BC162" s="8">
        <v>0</v>
      </c>
      <c r="BD162" s="14">
        <f t="shared" si="20"/>
        <v>0</v>
      </c>
      <c r="BE162" s="8">
        <v>0</v>
      </c>
      <c r="BF162" s="8">
        <v>0</v>
      </c>
      <c r="BG162" s="8">
        <v>0</v>
      </c>
      <c r="BH162" s="8" t="s">
        <v>625</v>
      </c>
      <c r="BK162" s="28" t="s">
        <v>691</v>
      </c>
    </row>
    <row r="163" spans="1:63" ht="15" customHeight="1" x14ac:dyDescent="0.25">
      <c r="A163" s="11">
        <v>8827608</v>
      </c>
      <c r="B163" s="17" t="s">
        <v>217</v>
      </c>
      <c r="C163" s="11">
        <v>88196983</v>
      </c>
      <c r="D163" s="3" t="s">
        <v>534</v>
      </c>
      <c r="E163" s="2">
        <v>13377857</v>
      </c>
      <c r="F163" s="4">
        <v>44951.634885335647</v>
      </c>
      <c r="G163" s="11">
        <v>901682277</v>
      </c>
      <c r="H163" s="3" t="s">
        <v>5</v>
      </c>
      <c r="I163" s="2" t="s">
        <v>6</v>
      </c>
      <c r="J163" s="2">
        <v>680739</v>
      </c>
      <c r="K163" s="4">
        <v>45230.986370451385</v>
      </c>
      <c r="L163" s="4">
        <v>45245</v>
      </c>
      <c r="M163" s="2" t="s">
        <v>13</v>
      </c>
      <c r="N163" s="5">
        <v>8782778</v>
      </c>
      <c r="O163" s="5">
        <v>0</v>
      </c>
      <c r="P163" s="5">
        <v>8782778</v>
      </c>
      <c r="Q163" s="5">
        <v>0</v>
      </c>
      <c r="R163" s="5">
        <v>0</v>
      </c>
      <c r="S163" s="16" t="s">
        <v>661</v>
      </c>
      <c r="T163" s="16" t="s">
        <v>663</v>
      </c>
      <c r="U163" s="20">
        <f t="shared" si="14"/>
        <v>0</v>
      </c>
      <c r="V163" s="15">
        <f t="shared" si="15"/>
        <v>0</v>
      </c>
      <c r="W163" s="19">
        <v>0</v>
      </c>
      <c r="X163" s="19">
        <v>0</v>
      </c>
      <c r="Y163" s="19">
        <v>0</v>
      </c>
      <c r="Z163" s="19">
        <v>0</v>
      </c>
      <c r="AA163" s="19">
        <v>0</v>
      </c>
      <c r="AB163" s="19">
        <v>0</v>
      </c>
      <c r="AC163" s="19">
        <v>0</v>
      </c>
      <c r="AD163" s="19">
        <v>0</v>
      </c>
      <c r="AE163" s="19">
        <v>0</v>
      </c>
      <c r="AF163" s="19">
        <v>0</v>
      </c>
      <c r="AG163" s="19">
        <v>0</v>
      </c>
      <c r="AH163" s="19">
        <v>0</v>
      </c>
      <c r="AI163" s="19">
        <v>0</v>
      </c>
      <c r="AJ163" s="19">
        <v>0</v>
      </c>
      <c r="AK163" s="19">
        <v>0</v>
      </c>
      <c r="AL163" s="19">
        <v>0</v>
      </c>
      <c r="AM163" s="19">
        <v>0</v>
      </c>
      <c r="AN163" s="18">
        <f t="shared" si="18"/>
        <v>0</v>
      </c>
      <c r="AO163" s="15">
        <f t="shared" si="16"/>
        <v>0</v>
      </c>
      <c r="AP163" s="8" t="s">
        <v>631</v>
      </c>
      <c r="AQ163" s="8">
        <v>0</v>
      </c>
      <c r="AR163" s="8">
        <v>0</v>
      </c>
      <c r="AS163" s="8">
        <v>8782778</v>
      </c>
      <c r="AT163" s="8">
        <v>0</v>
      </c>
      <c r="AU163" s="8">
        <v>0</v>
      </c>
      <c r="AV163" s="8">
        <v>8782778</v>
      </c>
      <c r="AW163" s="8">
        <v>0</v>
      </c>
      <c r="AX163" s="14">
        <f t="shared" si="19"/>
        <v>0</v>
      </c>
      <c r="AY163" s="8">
        <v>0</v>
      </c>
      <c r="AZ163" s="14">
        <f t="shared" si="17"/>
        <v>0</v>
      </c>
      <c r="BA163" s="8">
        <v>0</v>
      </c>
      <c r="BB163" s="8">
        <v>0</v>
      </c>
      <c r="BC163" s="8">
        <v>0</v>
      </c>
      <c r="BD163" s="14">
        <f t="shared" si="20"/>
        <v>0</v>
      </c>
      <c r="BE163" s="8">
        <v>0</v>
      </c>
      <c r="BF163" s="8">
        <v>0</v>
      </c>
      <c r="BG163" s="8">
        <v>0</v>
      </c>
      <c r="BH163" s="8" t="s">
        <v>624</v>
      </c>
      <c r="BK163" s="28" t="s">
        <v>712</v>
      </c>
    </row>
    <row r="164" spans="1:63" ht="15" customHeight="1" x14ac:dyDescent="0.25">
      <c r="A164" s="11">
        <v>8154823</v>
      </c>
      <c r="B164" s="17" t="s">
        <v>355</v>
      </c>
      <c r="C164" s="11">
        <v>91271255</v>
      </c>
      <c r="D164" s="3" t="s">
        <v>443</v>
      </c>
      <c r="E164" s="2">
        <v>9517598</v>
      </c>
      <c r="F164" s="4">
        <v>44500.77678028935</v>
      </c>
      <c r="G164" s="11">
        <v>830053105</v>
      </c>
      <c r="H164" s="3" t="s">
        <v>341</v>
      </c>
      <c r="I164" s="2" t="s">
        <v>6</v>
      </c>
      <c r="J164" s="2">
        <v>673222</v>
      </c>
      <c r="K164" s="4">
        <v>44506.829434606479</v>
      </c>
      <c r="L164" s="4">
        <v>44545</v>
      </c>
      <c r="M164" s="2" t="s">
        <v>13</v>
      </c>
      <c r="N164" s="5">
        <v>3273644</v>
      </c>
      <c r="O164" s="5">
        <v>0</v>
      </c>
      <c r="P164" s="5">
        <v>3273644</v>
      </c>
      <c r="Q164" s="5">
        <v>0</v>
      </c>
      <c r="R164" s="5">
        <v>0</v>
      </c>
      <c r="S164" s="16" t="s">
        <v>620</v>
      </c>
      <c r="T164" s="16" t="s">
        <v>663</v>
      </c>
      <c r="U164" s="20">
        <f t="shared" si="14"/>
        <v>0</v>
      </c>
      <c r="V164" s="15">
        <f t="shared" si="15"/>
        <v>0</v>
      </c>
      <c r="W164" s="19">
        <v>0</v>
      </c>
      <c r="X164" s="19">
        <v>0</v>
      </c>
      <c r="Y164" s="19">
        <v>0</v>
      </c>
      <c r="Z164" s="19">
        <v>0</v>
      </c>
      <c r="AA164" s="19">
        <v>0</v>
      </c>
      <c r="AB164" s="19">
        <v>0</v>
      </c>
      <c r="AC164" s="19">
        <v>0</v>
      </c>
      <c r="AD164" s="19">
        <v>0</v>
      </c>
      <c r="AE164" s="19">
        <v>0</v>
      </c>
      <c r="AF164" s="19">
        <v>0</v>
      </c>
      <c r="AG164" s="19">
        <v>0</v>
      </c>
      <c r="AH164" s="19">
        <v>0</v>
      </c>
      <c r="AI164" s="19">
        <v>0</v>
      </c>
      <c r="AJ164" s="19">
        <v>0</v>
      </c>
      <c r="AK164" s="19">
        <v>0</v>
      </c>
      <c r="AL164" s="19">
        <v>0</v>
      </c>
      <c r="AM164" s="19">
        <v>0</v>
      </c>
      <c r="AN164" s="18">
        <f t="shared" si="18"/>
        <v>0</v>
      </c>
      <c r="AO164" s="15">
        <f t="shared" si="16"/>
        <v>0</v>
      </c>
      <c r="AP164" s="8" t="s">
        <v>624</v>
      </c>
      <c r="AQ164" s="8">
        <v>0</v>
      </c>
      <c r="AR164" s="8">
        <v>0</v>
      </c>
      <c r="AS164" s="8">
        <v>3273644</v>
      </c>
      <c r="AT164" s="8">
        <v>0</v>
      </c>
      <c r="AU164" s="8">
        <v>0</v>
      </c>
      <c r="AV164" s="8">
        <v>3273644</v>
      </c>
      <c r="AW164" s="8">
        <v>0</v>
      </c>
      <c r="AX164" s="14">
        <f t="shared" si="19"/>
        <v>0</v>
      </c>
      <c r="AY164" s="8">
        <v>0</v>
      </c>
      <c r="AZ164" s="14">
        <f t="shared" si="17"/>
        <v>0</v>
      </c>
      <c r="BA164" s="8">
        <v>0</v>
      </c>
      <c r="BB164" s="8">
        <v>0</v>
      </c>
      <c r="BC164" s="8">
        <v>0</v>
      </c>
      <c r="BD164" s="14">
        <f t="shared" si="20"/>
        <v>0</v>
      </c>
      <c r="BE164" s="8">
        <v>0</v>
      </c>
      <c r="BF164" s="8">
        <v>0</v>
      </c>
      <c r="BG164" s="8">
        <v>0</v>
      </c>
      <c r="BH164" s="8" t="s">
        <v>624</v>
      </c>
      <c r="BK164" s="28" t="s">
        <v>705</v>
      </c>
    </row>
    <row r="165" spans="1:63" ht="15" customHeight="1" x14ac:dyDescent="0.25">
      <c r="A165" s="11">
        <v>9190863</v>
      </c>
      <c r="B165" s="17" t="s">
        <v>126</v>
      </c>
      <c r="C165" s="11">
        <v>91271255</v>
      </c>
      <c r="D165" s="3" t="s">
        <v>443</v>
      </c>
      <c r="E165" s="2">
        <v>15083309</v>
      </c>
      <c r="F165" s="4">
        <v>44500.936805555553</v>
      </c>
      <c r="G165" s="11">
        <v>901495943</v>
      </c>
      <c r="H165" s="3" t="s">
        <v>5</v>
      </c>
      <c r="I165" s="2" t="s">
        <v>6</v>
      </c>
      <c r="J165" s="2">
        <v>683591</v>
      </c>
      <c r="K165" s="4">
        <v>45534.513294791665</v>
      </c>
      <c r="L165" s="4">
        <v>45559</v>
      </c>
      <c r="M165" s="2" t="s">
        <v>13</v>
      </c>
      <c r="N165" s="5">
        <v>3273644</v>
      </c>
      <c r="O165" s="5">
        <v>0</v>
      </c>
      <c r="P165" s="5">
        <v>0</v>
      </c>
      <c r="Q165" s="5">
        <v>0</v>
      </c>
      <c r="R165" s="5">
        <v>3273644</v>
      </c>
      <c r="S165" s="16" t="s">
        <v>620</v>
      </c>
      <c r="T165" s="16" t="s">
        <v>663</v>
      </c>
      <c r="U165" s="20">
        <f t="shared" si="14"/>
        <v>2088844</v>
      </c>
      <c r="V165" s="15">
        <f t="shared" si="15"/>
        <v>-1184800</v>
      </c>
      <c r="W165" s="19">
        <v>0</v>
      </c>
      <c r="X165" s="19">
        <v>0</v>
      </c>
      <c r="Y165" s="19">
        <v>0</v>
      </c>
      <c r="Z165" s="19">
        <v>0</v>
      </c>
      <c r="AA165" s="19">
        <v>0</v>
      </c>
      <c r="AB165" s="19">
        <v>0</v>
      </c>
      <c r="AC165" s="19">
        <v>0</v>
      </c>
      <c r="AD165" s="19">
        <v>0</v>
      </c>
      <c r="AE165" s="19">
        <v>0</v>
      </c>
      <c r="AF165" s="19">
        <v>0</v>
      </c>
      <c r="AG165" s="19">
        <v>0</v>
      </c>
      <c r="AH165" s="19">
        <v>0</v>
      </c>
      <c r="AI165" s="19">
        <v>0</v>
      </c>
      <c r="AJ165" s="19">
        <v>0</v>
      </c>
      <c r="AK165" s="19">
        <v>0</v>
      </c>
      <c r="AL165" s="19">
        <v>0</v>
      </c>
      <c r="AM165" s="19">
        <v>0</v>
      </c>
      <c r="AN165" s="18">
        <f t="shared" si="18"/>
        <v>0</v>
      </c>
      <c r="AO165" s="15">
        <f t="shared" si="16"/>
        <v>0</v>
      </c>
      <c r="AP165" s="8" t="s">
        <v>631</v>
      </c>
      <c r="AQ165" s="8">
        <v>0</v>
      </c>
      <c r="AR165" s="8">
        <v>0</v>
      </c>
      <c r="AS165" s="8">
        <v>3273644</v>
      </c>
      <c r="AT165" s="8">
        <v>0</v>
      </c>
      <c r="AU165" s="8">
        <v>0</v>
      </c>
      <c r="AV165" s="8">
        <v>0</v>
      </c>
      <c r="AW165" s="8">
        <v>1184800</v>
      </c>
      <c r="AX165" s="14">
        <f t="shared" si="19"/>
        <v>0</v>
      </c>
      <c r="AY165" s="8">
        <v>0</v>
      </c>
      <c r="AZ165" s="14">
        <f t="shared" si="17"/>
        <v>2088844</v>
      </c>
      <c r="BA165" s="8">
        <v>0</v>
      </c>
      <c r="BB165" s="8">
        <v>0</v>
      </c>
      <c r="BC165" s="8">
        <v>1184800</v>
      </c>
      <c r="BD165" s="14">
        <f t="shared" si="20"/>
        <v>1184800</v>
      </c>
      <c r="BE165" s="8">
        <v>0</v>
      </c>
      <c r="BF165" s="8">
        <v>0</v>
      </c>
      <c r="BG165" s="8">
        <v>0</v>
      </c>
      <c r="BH165" s="8" t="s">
        <v>632</v>
      </c>
      <c r="BI165" s="1" t="s">
        <v>676</v>
      </c>
      <c r="BK165" s="28" t="s">
        <v>702</v>
      </c>
    </row>
    <row r="166" spans="1:63" ht="15" customHeight="1" x14ac:dyDescent="0.25">
      <c r="A166" s="11">
        <v>9075658</v>
      </c>
      <c r="B166" s="17" t="s">
        <v>288</v>
      </c>
      <c r="C166" s="11">
        <v>91271255</v>
      </c>
      <c r="D166" s="3" t="s">
        <v>443</v>
      </c>
      <c r="E166" s="2">
        <v>14585142</v>
      </c>
      <c r="F166" s="4">
        <v>44500.936929861113</v>
      </c>
      <c r="G166" s="11">
        <v>901682277</v>
      </c>
      <c r="H166" s="3" t="s">
        <v>5</v>
      </c>
      <c r="I166" s="2" t="s">
        <v>6</v>
      </c>
      <c r="J166" s="2">
        <v>682732</v>
      </c>
      <c r="K166" s="4">
        <v>45441.943315972218</v>
      </c>
      <c r="L166" s="4">
        <v>45463</v>
      </c>
      <c r="M166" s="2" t="s">
        <v>36</v>
      </c>
      <c r="N166" s="5">
        <v>3273644</v>
      </c>
      <c r="O166" s="5">
        <v>0</v>
      </c>
      <c r="P166" s="5">
        <v>3273644</v>
      </c>
      <c r="Q166" s="5">
        <v>0</v>
      </c>
      <c r="R166" s="5">
        <v>0</v>
      </c>
      <c r="S166" s="16" t="s">
        <v>620</v>
      </c>
      <c r="T166" s="16" t="s">
        <v>663</v>
      </c>
      <c r="U166" s="20">
        <f t="shared" si="14"/>
        <v>0</v>
      </c>
      <c r="V166" s="15">
        <f t="shared" si="15"/>
        <v>0</v>
      </c>
      <c r="W166" s="19">
        <v>0</v>
      </c>
      <c r="X166" s="19">
        <v>0</v>
      </c>
      <c r="Y166" s="19">
        <v>0</v>
      </c>
      <c r="Z166" s="19">
        <v>0</v>
      </c>
      <c r="AA166" s="19">
        <v>0</v>
      </c>
      <c r="AB166" s="19">
        <v>0</v>
      </c>
      <c r="AC166" s="19">
        <v>0</v>
      </c>
      <c r="AD166" s="19">
        <v>0</v>
      </c>
      <c r="AE166" s="19">
        <v>0</v>
      </c>
      <c r="AF166" s="19">
        <v>0</v>
      </c>
      <c r="AG166" s="19">
        <v>0</v>
      </c>
      <c r="AH166" s="19">
        <v>0</v>
      </c>
      <c r="AI166" s="19">
        <v>0</v>
      </c>
      <c r="AJ166" s="19">
        <v>0</v>
      </c>
      <c r="AK166" s="19">
        <v>0</v>
      </c>
      <c r="AL166" s="19">
        <v>0</v>
      </c>
      <c r="AM166" s="19">
        <v>0</v>
      </c>
      <c r="AN166" s="18">
        <f t="shared" si="18"/>
        <v>0</v>
      </c>
      <c r="AO166" s="15">
        <f t="shared" si="16"/>
        <v>0</v>
      </c>
      <c r="AP166" s="8" t="s">
        <v>631</v>
      </c>
      <c r="AQ166" s="8">
        <v>0</v>
      </c>
      <c r="AR166" s="8">
        <v>0</v>
      </c>
      <c r="AS166" s="8">
        <v>3273644</v>
      </c>
      <c r="AT166" s="8">
        <v>0</v>
      </c>
      <c r="AU166" s="8">
        <v>0</v>
      </c>
      <c r="AV166" s="8">
        <v>3273644</v>
      </c>
      <c r="AW166" s="8">
        <v>0</v>
      </c>
      <c r="AX166" s="14">
        <f t="shared" si="19"/>
        <v>0</v>
      </c>
      <c r="AY166" s="8">
        <v>0</v>
      </c>
      <c r="AZ166" s="14">
        <f t="shared" si="17"/>
        <v>0</v>
      </c>
      <c r="BA166" s="8">
        <v>0</v>
      </c>
      <c r="BB166" s="8">
        <v>0</v>
      </c>
      <c r="BC166" s="8">
        <v>0</v>
      </c>
      <c r="BD166" s="14">
        <f t="shared" si="20"/>
        <v>0</v>
      </c>
      <c r="BE166" s="8">
        <v>0</v>
      </c>
      <c r="BF166" s="8">
        <v>0</v>
      </c>
      <c r="BG166" s="8">
        <v>0</v>
      </c>
      <c r="BH166" s="8" t="s">
        <v>624</v>
      </c>
      <c r="BK166" s="28" t="s">
        <v>712</v>
      </c>
    </row>
    <row r="167" spans="1:63" ht="15" customHeight="1" x14ac:dyDescent="0.25">
      <c r="A167" s="11">
        <v>8191074</v>
      </c>
      <c r="B167" s="17" t="s">
        <v>367</v>
      </c>
      <c r="C167" s="11">
        <v>91445015</v>
      </c>
      <c r="D167" s="3" t="s">
        <v>451</v>
      </c>
      <c r="E167" s="2">
        <v>9933199</v>
      </c>
      <c r="F167" s="4">
        <v>44587.609182175926</v>
      </c>
      <c r="G167" s="11">
        <v>830053105</v>
      </c>
      <c r="H167" s="3" t="s">
        <v>341</v>
      </c>
      <c r="I167" s="2" t="s">
        <v>6</v>
      </c>
      <c r="J167" s="2">
        <v>673690</v>
      </c>
      <c r="K167" s="4">
        <v>44591.894613425924</v>
      </c>
      <c r="L167" s="4">
        <v>44600</v>
      </c>
      <c r="M167" s="2" t="s">
        <v>13</v>
      </c>
      <c r="N167" s="5">
        <v>88900</v>
      </c>
      <c r="O167" s="5">
        <v>0</v>
      </c>
      <c r="P167" s="5">
        <v>88900</v>
      </c>
      <c r="Q167" s="5">
        <v>0</v>
      </c>
      <c r="R167" s="5">
        <v>0</v>
      </c>
      <c r="S167" s="16" t="s">
        <v>620</v>
      </c>
      <c r="T167" s="16" t="s">
        <v>663</v>
      </c>
      <c r="U167" s="20">
        <f t="shared" si="14"/>
        <v>0</v>
      </c>
      <c r="V167" s="15">
        <f t="shared" si="15"/>
        <v>0</v>
      </c>
      <c r="W167" s="19">
        <v>0</v>
      </c>
      <c r="X167" s="19">
        <v>0</v>
      </c>
      <c r="Y167" s="19">
        <v>0</v>
      </c>
      <c r="Z167" s="19">
        <v>0</v>
      </c>
      <c r="AA167" s="19">
        <v>0</v>
      </c>
      <c r="AB167" s="19">
        <v>0</v>
      </c>
      <c r="AC167" s="19">
        <v>0</v>
      </c>
      <c r="AD167" s="19">
        <v>0</v>
      </c>
      <c r="AE167" s="19">
        <v>0</v>
      </c>
      <c r="AF167" s="19">
        <v>0</v>
      </c>
      <c r="AG167" s="19">
        <v>0</v>
      </c>
      <c r="AH167" s="19">
        <v>0</v>
      </c>
      <c r="AI167" s="19">
        <v>0</v>
      </c>
      <c r="AJ167" s="19">
        <v>0</v>
      </c>
      <c r="AK167" s="19">
        <v>0</v>
      </c>
      <c r="AL167" s="19">
        <v>0</v>
      </c>
      <c r="AM167" s="19">
        <v>0</v>
      </c>
      <c r="AN167" s="18">
        <f t="shared" si="18"/>
        <v>0</v>
      </c>
      <c r="AO167" s="15">
        <f t="shared" si="16"/>
        <v>0</v>
      </c>
      <c r="AP167" s="8" t="s">
        <v>624</v>
      </c>
      <c r="AQ167" s="8">
        <v>0</v>
      </c>
      <c r="AR167" s="8">
        <v>0</v>
      </c>
      <c r="AS167" s="8">
        <v>88900</v>
      </c>
      <c r="AT167" s="8">
        <v>0</v>
      </c>
      <c r="AU167" s="8">
        <v>0</v>
      </c>
      <c r="AV167" s="8">
        <v>88900</v>
      </c>
      <c r="AW167" s="8">
        <v>0</v>
      </c>
      <c r="AX167" s="14">
        <f t="shared" si="19"/>
        <v>0</v>
      </c>
      <c r="AY167" s="8">
        <v>0</v>
      </c>
      <c r="AZ167" s="14">
        <f t="shared" si="17"/>
        <v>0</v>
      </c>
      <c r="BA167" s="8">
        <v>0</v>
      </c>
      <c r="BB167" s="8">
        <v>0</v>
      </c>
      <c r="BC167" s="8">
        <v>0</v>
      </c>
      <c r="BD167" s="14">
        <f t="shared" si="20"/>
        <v>0</v>
      </c>
      <c r="BE167" s="8">
        <v>0</v>
      </c>
      <c r="BF167" s="8">
        <v>0</v>
      </c>
      <c r="BG167" s="8">
        <v>0</v>
      </c>
      <c r="BH167" s="8" t="s">
        <v>624</v>
      </c>
      <c r="BK167" s="28" t="s">
        <v>705</v>
      </c>
    </row>
    <row r="168" spans="1:63" ht="15" customHeight="1" x14ac:dyDescent="0.25">
      <c r="A168" s="11">
        <v>9189471</v>
      </c>
      <c r="B168" s="17" t="s">
        <v>110</v>
      </c>
      <c r="C168" s="11">
        <v>91445015</v>
      </c>
      <c r="D168" s="3" t="s">
        <v>451</v>
      </c>
      <c r="E168" s="2">
        <v>15078102</v>
      </c>
      <c r="F168" s="4">
        <v>44587.008333333331</v>
      </c>
      <c r="G168" s="11">
        <v>901495943</v>
      </c>
      <c r="H168" s="3" t="s">
        <v>5</v>
      </c>
      <c r="I168" s="2" t="s">
        <v>6</v>
      </c>
      <c r="J168" s="2">
        <v>683591</v>
      </c>
      <c r="K168" s="4">
        <v>45533.659094791663</v>
      </c>
      <c r="L168" s="4">
        <v>45559</v>
      </c>
      <c r="M168" s="2" t="s">
        <v>13</v>
      </c>
      <c r="N168" s="5">
        <v>88900</v>
      </c>
      <c r="O168" s="5">
        <v>0</v>
      </c>
      <c r="P168" s="5">
        <v>0</v>
      </c>
      <c r="Q168" s="5">
        <v>0</v>
      </c>
      <c r="R168" s="5">
        <v>88900</v>
      </c>
      <c r="S168" s="16" t="s">
        <v>620</v>
      </c>
      <c r="T168" s="16" t="s">
        <v>663</v>
      </c>
      <c r="U168" s="20">
        <f t="shared" si="14"/>
        <v>-88900</v>
      </c>
      <c r="V168" s="15">
        <f t="shared" si="15"/>
        <v>-177800</v>
      </c>
      <c r="W168" s="19">
        <v>0</v>
      </c>
      <c r="X168" s="19">
        <v>0</v>
      </c>
      <c r="Y168" s="19">
        <v>0</v>
      </c>
      <c r="Z168" s="19">
        <v>0</v>
      </c>
      <c r="AA168" s="19">
        <v>0</v>
      </c>
      <c r="AB168" s="19">
        <v>0</v>
      </c>
      <c r="AC168" s="19">
        <v>0</v>
      </c>
      <c r="AD168" s="19">
        <v>0</v>
      </c>
      <c r="AE168" s="19">
        <v>0</v>
      </c>
      <c r="AF168" s="19">
        <v>0</v>
      </c>
      <c r="AG168" s="19">
        <v>0</v>
      </c>
      <c r="AH168" s="19">
        <v>0</v>
      </c>
      <c r="AI168" s="19">
        <v>0</v>
      </c>
      <c r="AJ168" s="19">
        <v>0</v>
      </c>
      <c r="AK168" s="19">
        <v>0</v>
      </c>
      <c r="AL168" s="19">
        <v>0</v>
      </c>
      <c r="AM168" s="19">
        <v>0</v>
      </c>
      <c r="AN168" s="18">
        <f t="shared" si="18"/>
        <v>0</v>
      </c>
      <c r="AO168" s="15">
        <f t="shared" si="16"/>
        <v>0</v>
      </c>
      <c r="AP168" s="8" t="s">
        <v>631</v>
      </c>
      <c r="AQ168" s="8">
        <v>0</v>
      </c>
      <c r="AR168" s="8">
        <v>0</v>
      </c>
      <c r="AS168" s="8">
        <v>88900</v>
      </c>
      <c r="AT168" s="8">
        <v>0</v>
      </c>
      <c r="AU168" s="8">
        <v>0</v>
      </c>
      <c r="AV168" s="8">
        <v>0</v>
      </c>
      <c r="AW168" s="8">
        <v>88900</v>
      </c>
      <c r="AX168" s="14">
        <f t="shared" si="19"/>
        <v>0</v>
      </c>
      <c r="AY168" s="8">
        <v>0</v>
      </c>
      <c r="AZ168" s="14">
        <f t="shared" si="17"/>
        <v>-88900</v>
      </c>
      <c r="BA168" s="8">
        <v>88900</v>
      </c>
      <c r="BB168" s="8">
        <v>0</v>
      </c>
      <c r="BC168" s="8">
        <v>0</v>
      </c>
      <c r="BD168" s="14">
        <f t="shared" si="20"/>
        <v>0</v>
      </c>
      <c r="BE168" s="8">
        <v>0</v>
      </c>
      <c r="BF168" s="8">
        <v>0</v>
      </c>
      <c r="BG168" s="8">
        <v>0</v>
      </c>
      <c r="BH168" s="8" t="s">
        <v>634</v>
      </c>
      <c r="BI168" s="1" t="s">
        <v>677</v>
      </c>
      <c r="BK168" s="28" t="s">
        <v>702</v>
      </c>
    </row>
    <row r="169" spans="1:63" ht="15" customHeight="1" x14ac:dyDescent="0.25">
      <c r="A169" s="11">
        <v>9076527</v>
      </c>
      <c r="B169" s="17" t="s">
        <v>308</v>
      </c>
      <c r="C169" s="11">
        <v>91445015</v>
      </c>
      <c r="D169" s="3" t="s">
        <v>451</v>
      </c>
      <c r="E169" s="2">
        <v>14585321</v>
      </c>
      <c r="F169" s="4">
        <v>44587.008438391204</v>
      </c>
      <c r="G169" s="11">
        <v>901682277</v>
      </c>
      <c r="H169" s="3" t="s">
        <v>5</v>
      </c>
      <c r="I169" s="2" t="s">
        <v>6</v>
      </c>
      <c r="J169" s="2">
        <v>682732</v>
      </c>
      <c r="K169" s="4">
        <v>45442.450565393519</v>
      </c>
      <c r="L169" s="4">
        <v>45463</v>
      </c>
      <c r="M169" s="2" t="s">
        <v>36</v>
      </c>
      <c r="N169" s="5">
        <v>88900</v>
      </c>
      <c r="O169" s="5">
        <v>0</v>
      </c>
      <c r="P169" s="5">
        <v>88900</v>
      </c>
      <c r="Q169" s="5">
        <v>0</v>
      </c>
      <c r="R169" s="5">
        <v>0</v>
      </c>
      <c r="S169" s="16" t="s">
        <v>620</v>
      </c>
      <c r="T169" s="16" t="s">
        <v>663</v>
      </c>
      <c r="U169" s="20">
        <f t="shared" si="14"/>
        <v>0</v>
      </c>
      <c r="V169" s="15">
        <f t="shared" si="15"/>
        <v>0</v>
      </c>
      <c r="W169" s="19">
        <v>0</v>
      </c>
      <c r="X169" s="19">
        <v>0</v>
      </c>
      <c r="Y169" s="19">
        <v>0</v>
      </c>
      <c r="Z169" s="19">
        <v>0</v>
      </c>
      <c r="AA169" s="19">
        <v>0</v>
      </c>
      <c r="AB169" s="19">
        <v>0</v>
      </c>
      <c r="AC169" s="19">
        <v>0</v>
      </c>
      <c r="AD169" s="19">
        <v>0</v>
      </c>
      <c r="AE169" s="19">
        <v>0</v>
      </c>
      <c r="AF169" s="19">
        <v>0</v>
      </c>
      <c r="AG169" s="19">
        <v>0</v>
      </c>
      <c r="AH169" s="19">
        <v>0</v>
      </c>
      <c r="AI169" s="19">
        <v>0</v>
      </c>
      <c r="AJ169" s="19">
        <v>0</v>
      </c>
      <c r="AK169" s="19">
        <v>0</v>
      </c>
      <c r="AL169" s="19">
        <v>0</v>
      </c>
      <c r="AM169" s="19">
        <v>0</v>
      </c>
      <c r="AN169" s="18">
        <f t="shared" si="18"/>
        <v>0</v>
      </c>
      <c r="AO169" s="15">
        <f t="shared" si="16"/>
        <v>0</v>
      </c>
      <c r="AP169" s="8" t="s">
        <v>631</v>
      </c>
      <c r="AQ169" s="8">
        <v>0</v>
      </c>
      <c r="AR169" s="8">
        <v>0</v>
      </c>
      <c r="AS169" s="8">
        <v>88900</v>
      </c>
      <c r="AT169" s="8">
        <v>0</v>
      </c>
      <c r="AU169" s="8">
        <v>0</v>
      </c>
      <c r="AV169" s="8">
        <v>88900</v>
      </c>
      <c r="AW169" s="8">
        <v>0</v>
      </c>
      <c r="AX169" s="14">
        <f t="shared" si="19"/>
        <v>0</v>
      </c>
      <c r="AY169" s="8">
        <v>0</v>
      </c>
      <c r="AZ169" s="14">
        <f t="shared" si="17"/>
        <v>0</v>
      </c>
      <c r="BA169" s="8">
        <v>0</v>
      </c>
      <c r="BB169" s="8">
        <v>0</v>
      </c>
      <c r="BC169" s="8">
        <v>0</v>
      </c>
      <c r="BD169" s="14">
        <f t="shared" si="20"/>
        <v>0</v>
      </c>
      <c r="BE169" s="8">
        <v>0</v>
      </c>
      <c r="BF169" s="8">
        <v>0</v>
      </c>
      <c r="BG169" s="8">
        <v>0</v>
      </c>
      <c r="BH169" s="8" t="s">
        <v>624</v>
      </c>
      <c r="BK169" s="28" t="s">
        <v>712</v>
      </c>
    </row>
    <row r="170" spans="1:63" ht="15" customHeight="1" x14ac:dyDescent="0.25">
      <c r="A170" s="11">
        <v>8828957</v>
      </c>
      <c r="B170" s="17" t="s">
        <v>233</v>
      </c>
      <c r="C170" s="11">
        <v>93379481</v>
      </c>
      <c r="D170" s="3" t="s">
        <v>589</v>
      </c>
      <c r="E170" s="2">
        <v>13378167</v>
      </c>
      <c r="F170" s="4">
        <v>45028.677645601849</v>
      </c>
      <c r="G170" s="11">
        <v>901682277</v>
      </c>
      <c r="H170" s="3" t="s">
        <v>5</v>
      </c>
      <c r="I170" s="2" t="s">
        <v>6</v>
      </c>
      <c r="J170" s="2">
        <v>680961</v>
      </c>
      <c r="K170" s="4">
        <v>45231.685945914352</v>
      </c>
      <c r="L170" s="4">
        <v>45244</v>
      </c>
      <c r="M170" s="2" t="s">
        <v>13</v>
      </c>
      <c r="N170" s="5">
        <v>6402035</v>
      </c>
      <c r="O170" s="5">
        <v>0</v>
      </c>
      <c r="P170" s="5">
        <v>0</v>
      </c>
      <c r="Q170" s="5">
        <v>0</v>
      </c>
      <c r="R170" s="5">
        <v>6402035</v>
      </c>
      <c r="S170" s="16" t="s">
        <v>619</v>
      </c>
      <c r="T170" s="16" t="s">
        <v>664</v>
      </c>
      <c r="U170" s="20">
        <f t="shared" si="14"/>
        <v>0</v>
      </c>
      <c r="V170" s="15">
        <f t="shared" si="15"/>
        <v>-6402035</v>
      </c>
      <c r="W170" s="19">
        <v>0</v>
      </c>
      <c r="X170" s="19">
        <v>0</v>
      </c>
      <c r="Y170" s="19">
        <v>0</v>
      </c>
      <c r="Z170" s="19">
        <v>0</v>
      </c>
      <c r="AA170" s="19">
        <v>0</v>
      </c>
      <c r="AB170" s="19">
        <v>0</v>
      </c>
      <c r="AC170" s="19">
        <v>0</v>
      </c>
      <c r="AD170" s="19">
        <v>0</v>
      </c>
      <c r="AE170" s="19">
        <v>0</v>
      </c>
      <c r="AF170" s="19">
        <v>0</v>
      </c>
      <c r="AG170" s="19">
        <v>0</v>
      </c>
      <c r="AH170" s="19">
        <v>0</v>
      </c>
      <c r="AI170" s="19">
        <v>0</v>
      </c>
      <c r="AJ170" s="19">
        <v>0</v>
      </c>
      <c r="AK170" s="19">
        <v>0</v>
      </c>
      <c r="AL170" s="19">
        <v>0</v>
      </c>
      <c r="AM170" s="19">
        <v>0</v>
      </c>
      <c r="AN170" s="18">
        <f t="shared" si="18"/>
        <v>0</v>
      </c>
      <c r="AO170" s="15">
        <f t="shared" si="16"/>
        <v>0</v>
      </c>
      <c r="AP170" s="8" t="s">
        <v>624</v>
      </c>
      <c r="AQ170" s="8">
        <v>0</v>
      </c>
      <c r="AR170" s="8">
        <v>0</v>
      </c>
      <c r="AS170" s="8">
        <v>6402035</v>
      </c>
      <c r="AT170" s="8">
        <v>0</v>
      </c>
      <c r="AU170" s="8">
        <v>0</v>
      </c>
      <c r="AV170" s="8">
        <v>6402035</v>
      </c>
      <c r="AW170" s="8">
        <v>0</v>
      </c>
      <c r="AX170" s="14">
        <f t="shared" si="19"/>
        <v>0</v>
      </c>
      <c r="AY170" s="8">
        <v>0</v>
      </c>
      <c r="AZ170" s="14">
        <f t="shared" si="17"/>
        <v>0</v>
      </c>
      <c r="BA170" s="8">
        <v>0</v>
      </c>
      <c r="BB170" s="8">
        <v>0</v>
      </c>
      <c r="BC170" s="8">
        <v>0</v>
      </c>
      <c r="BD170" s="14">
        <f t="shared" si="20"/>
        <v>0</v>
      </c>
      <c r="BE170" s="8">
        <v>0</v>
      </c>
      <c r="BF170" s="8">
        <v>0</v>
      </c>
      <c r="BG170" s="8">
        <v>0</v>
      </c>
      <c r="BH170" s="8" t="s">
        <v>624</v>
      </c>
      <c r="BI170" s="1" t="s">
        <v>672</v>
      </c>
      <c r="BK170" s="28" t="s">
        <v>702</v>
      </c>
    </row>
    <row r="171" spans="1:63" ht="15" customHeight="1" x14ac:dyDescent="0.25">
      <c r="A171" s="11">
        <v>8326673</v>
      </c>
      <c r="B171" s="17" t="s">
        <v>56</v>
      </c>
      <c r="C171" s="11">
        <v>93403929</v>
      </c>
      <c r="D171" s="3" t="s">
        <v>508</v>
      </c>
      <c r="E171" s="2">
        <v>10914504</v>
      </c>
      <c r="F171" s="4">
        <v>44777.425604282405</v>
      </c>
      <c r="G171" s="11">
        <v>901495943</v>
      </c>
      <c r="H171" s="3" t="s">
        <v>5</v>
      </c>
      <c r="I171" s="2" t="s">
        <v>6</v>
      </c>
      <c r="J171" s="2">
        <v>675734</v>
      </c>
      <c r="K171" s="4">
        <v>44777.427131828699</v>
      </c>
      <c r="L171" s="4">
        <v>44882</v>
      </c>
      <c r="M171" s="2" t="s">
        <v>8</v>
      </c>
      <c r="N171" s="5">
        <v>211900</v>
      </c>
      <c r="O171" s="5">
        <v>0</v>
      </c>
      <c r="P171" s="5">
        <v>211900</v>
      </c>
      <c r="Q171" s="5">
        <v>0</v>
      </c>
      <c r="R171" s="5">
        <v>0</v>
      </c>
      <c r="S171" s="16" t="s">
        <v>620</v>
      </c>
      <c r="T171" s="16" t="s">
        <v>663</v>
      </c>
      <c r="U171" s="20">
        <f t="shared" si="14"/>
        <v>211900</v>
      </c>
      <c r="V171" s="15">
        <f t="shared" si="15"/>
        <v>211900</v>
      </c>
      <c r="W171" s="19">
        <v>0</v>
      </c>
      <c r="X171" s="19">
        <v>0</v>
      </c>
      <c r="Y171" s="19">
        <v>0</v>
      </c>
      <c r="Z171" s="19">
        <v>0</v>
      </c>
      <c r="AA171" s="19">
        <v>0</v>
      </c>
      <c r="AB171" s="19">
        <v>0</v>
      </c>
      <c r="AC171" s="19">
        <v>0</v>
      </c>
      <c r="AD171" s="19">
        <v>0</v>
      </c>
      <c r="AE171" s="19">
        <v>0</v>
      </c>
      <c r="AF171" s="19">
        <v>0</v>
      </c>
      <c r="AG171" s="19">
        <v>0</v>
      </c>
      <c r="AH171" s="19">
        <v>0</v>
      </c>
      <c r="AI171" s="19">
        <v>0</v>
      </c>
      <c r="AJ171" s="19">
        <v>0</v>
      </c>
      <c r="AK171" s="19">
        <v>0</v>
      </c>
      <c r="AL171" s="19">
        <v>0</v>
      </c>
      <c r="AM171" s="19">
        <v>0</v>
      </c>
      <c r="AN171" s="18">
        <f t="shared" si="18"/>
        <v>0</v>
      </c>
      <c r="AO171" s="15">
        <f t="shared" si="16"/>
        <v>0</v>
      </c>
      <c r="AP171" s="8" t="s">
        <v>625</v>
      </c>
      <c r="AQ171" s="8">
        <v>0</v>
      </c>
      <c r="AR171" s="8">
        <v>0</v>
      </c>
      <c r="AS171" s="8">
        <v>211900</v>
      </c>
      <c r="AT171" s="8">
        <v>0</v>
      </c>
      <c r="AU171" s="8">
        <v>0</v>
      </c>
      <c r="AV171" s="8">
        <v>0</v>
      </c>
      <c r="AW171" s="8">
        <v>0</v>
      </c>
      <c r="AX171" s="14">
        <f t="shared" si="19"/>
        <v>0</v>
      </c>
      <c r="AY171" s="8">
        <v>0</v>
      </c>
      <c r="AZ171" s="14">
        <f t="shared" si="17"/>
        <v>211900</v>
      </c>
      <c r="BA171" s="8">
        <v>0</v>
      </c>
      <c r="BB171" s="8">
        <v>0</v>
      </c>
      <c r="BC171" s="8">
        <v>0</v>
      </c>
      <c r="BD171" s="14">
        <f t="shared" si="20"/>
        <v>0</v>
      </c>
      <c r="BE171" s="8">
        <v>0</v>
      </c>
      <c r="BF171" s="8">
        <v>0</v>
      </c>
      <c r="BG171" s="8">
        <v>0</v>
      </c>
      <c r="BH171" s="8" t="s">
        <v>634</v>
      </c>
      <c r="BK171" s="28" t="s">
        <v>692</v>
      </c>
    </row>
    <row r="172" spans="1:63" ht="15" customHeight="1" x14ac:dyDescent="0.25">
      <c r="A172" s="11">
        <v>9190203</v>
      </c>
      <c r="B172" s="17" t="s">
        <v>115</v>
      </c>
      <c r="C172" s="11">
        <v>93403929</v>
      </c>
      <c r="D172" s="3" t="s">
        <v>508</v>
      </c>
      <c r="E172" s="2">
        <v>15081498</v>
      </c>
      <c r="F172" s="4">
        <v>44808.424999999996</v>
      </c>
      <c r="G172" s="11">
        <v>901495943</v>
      </c>
      <c r="H172" s="3" t="s">
        <v>5</v>
      </c>
      <c r="I172" s="2" t="s">
        <v>6</v>
      </c>
      <c r="J172" s="2">
        <v>683591</v>
      </c>
      <c r="K172" s="4">
        <v>45534.354056331016</v>
      </c>
      <c r="L172" s="4">
        <v>45559</v>
      </c>
      <c r="M172" s="2" t="s">
        <v>8</v>
      </c>
      <c r="N172" s="5">
        <v>211900</v>
      </c>
      <c r="O172" s="5">
        <v>0</v>
      </c>
      <c r="P172" s="5">
        <v>0</v>
      </c>
      <c r="Q172" s="5">
        <v>0</v>
      </c>
      <c r="R172" s="5">
        <v>211900</v>
      </c>
      <c r="S172" s="16" t="s">
        <v>620</v>
      </c>
      <c r="T172" s="16" t="s">
        <v>663</v>
      </c>
      <c r="U172" s="20">
        <f t="shared" si="14"/>
        <v>211900</v>
      </c>
      <c r="V172" s="15">
        <f t="shared" si="15"/>
        <v>0</v>
      </c>
      <c r="W172" s="19">
        <v>0</v>
      </c>
      <c r="X172" s="19">
        <v>0</v>
      </c>
      <c r="Y172" s="19">
        <v>0</v>
      </c>
      <c r="Z172" s="19">
        <v>0</v>
      </c>
      <c r="AA172" s="19">
        <v>0</v>
      </c>
      <c r="AB172" s="19">
        <v>0</v>
      </c>
      <c r="AC172" s="19">
        <v>0</v>
      </c>
      <c r="AD172" s="19">
        <v>0</v>
      </c>
      <c r="AE172" s="19">
        <v>0</v>
      </c>
      <c r="AF172" s="19">
        <v>0</v>
      </c>
      <c r="AG172" s="19">
        <v>0</v>
      </c>
      <c r="AH172" s="19">
        <v>0</v>
      </c>
      <c r="AI172" s="19">
        <v>0</v>
      </c>
      <c r="AJ172" s="19">
        <v>0</v>
      </c>
      <c r="AK172" s="19">
        <v>0</v>
      </c>
      <c r="AL172" s="19">
        <v>0</v>
      </c>
      <c r="AM172" s="19">
        <v>0</v>
      </c>
      <c r="AN172" s="18">
        <f t="shared" si="18"/>
        <v>0</v>
      </c>
      <c r="AO172" s="15">
        <f t="shared" si="16"/>
        <v>0</v>
      </c>
      <c r="AP172" s="8" t="s">
        <v>631</v>
      </c>
      <c r="AQ172" s="8">
        <v>0</v>
      </c>
      <c r="AR172" s="8">
        <v>0</v>
      </c>
      <c r="AS172" s="8">
        <v>211900</v>
      </c>
      <c r="AT172" s="8">
        <v>0</v>
      </c>
      <c r="AU172" s="8">
        <v>0</v>
      </c>
      <c r="AV172" s="8">
        <v>0</v>
      </c>
      <c r="AW172" s="8">
        <v>0</v>
      </c>
      <c r="AX172" s="14">
        <f t="shared" si="19"/>
        <v>0</v>
      </c>
      <c r="AY172" s="8">
        <v>0</v>
      </c>
      <c r="AZ172" s="14">
        <f t="shared" si="17"/>
        <v>211900</v>
      </c>
      <c r="BA172" s="8">
        <v>0</v>
      </c>
      <c r="BB172" s="8">
        <v>0</v>
      </c>
      <c r="BC172" s="8">
        <v>0</v>
      </c>
      <c r="BD172" s="14">
        <f t="shared" si="20"/>
        <v>0</v>
      </c>
      <c r="BE172" s="8">
        <v>0</v>
      </c>
      <c r="BF172" s="8">
        <v>0</v>
      </c>
      <c r="BG172" s="8">
        <v>0</v>
      </c>
      <c r="BH172" s="8" t="s">
        <v>625</v>
      </c>
      <c r="BK172" s="28" t="s">
        <v>691</v>
      </c>
    </row>
    <row r="173" spans="1:63" ht="15" customHeight="1" x14ac:dyDescent="0.25">
      <c r="A173" s="11">
        <v>9076699</v>
      </c>
      <c r="B173" s="17" t="s">
        <v>311</v>
      </c>
      <c r="C173" s="11">
        <v>93403929</v>
      </c>
      <c r="D173" s="3" t="s">
        <v>508</v>
      </c>
      <c r="E173" s="2">
        <v>14588722</v>
      </c>
      <c r="F173" s="4">
        <v>44808.425393136575</v>
      </c>
      <c r="G173" s="11">
        <v>901682277</v>
      </c>
      <c r="H173" s="3" t="s">
        <v>5</v>
      </c>
      <c r="I173" s="2" t="s">
        <v>6</v>
      </c>
      <c r="J173" s="2">
        <v>682732</v>
      </c>
      <c r="K173" s="4">
        <v>45442.481265046292</v>
      </c>
      <c r="L173" s="4">
        <v>45463</v>
      </c>
      <c r="M173" s="2" t="s">
        <v>36</v>
      </c>
      <c r="N173" s="5">
        <v>211900</v>
      </c>
      <c r="O173" s="5">
        <v>0</v>
      </c>
      <c r="P173" s="5">
        <v>211900</v>
      </c>
      <c r="Q173" s="5">
        <v>0</v>
      </c>
      <c r="R173" s="5">
        <v>0</v>
      </c>
      <c r="S173" s="16" t="s">
        <v>620</v>
      </c>
      <c r="T173" s="16" t="s">
        <v>663</v>
      </c>
      <c r="U173" s="20">
        <f t="shared" si="14"/>
        <v>0</v>
      </c>
      <c r="V173" s="15">
        <f t="shared" si="15"/>
        <v>0</v>
      </c>
      <c r="W173" s="19">
        <v>0</v>
      </c>
      <c r="X173" s="19">
        <v>0</v>
      </c>
      <c r="Y173" s="19">
        <v>0</v>
      </c>
      <c r="Z173" s="19">
        <v>0</v>
      </c>
      <c r="AA173" s="19">
        <v>0</v>
      </c>
      <c r="AB173" s="19">
        <v>0</v>
      </c>
      <c r="AC173" s="19">
        <v>0</v>
      </c>
      <c r="AD173" s="19">
        <v>0</v>
      </c>
      <c r="AE173" s="19">
        <v>0</v>
      </c>
      <c r="AF173" s="19">
        <v>0</v>
      </c>
      <c r="AG173" s="19">
        <v>0</v>
      </c>
      <c r="AH173" s="19">
        <v>0</v>
      </c>
      <c r="AI173" s="19">
        <v>0</v>
      </c>
      <c r="AJ173" s="19">
        <v>0</v>
      </c>
      <c r="AK173" s="19">
        <v>0</v>
      </c>
      <c r="AL173" s="19">
        <v>0</v>
      </c>
      <c r="AM173" s="19">
        <v>0</v>
      </c>
      <c r="AN173" s="18">
        <f t="shared" si="18"/>
        <v>0</v>
      </c>
      <c r="AO173" s="15">
        <f t="shared" si="16"/>
        <v>0</v>
      </c>
      <c r="AP173" s="8" t="s">
        <v>631</v>
      </c>
      <c r="AQ173" s="8">
        <v>0</v>
      </c>
      <c r="AR173" s="8">
        <v>0</v>
      </c>
      <c r="AS173" s="8">
        <v>211900</v>
      </c>
      <c r="AT173" s="8">
        <v>0</v>
      </c>
      <c r="AU173" s="8">
        <v>0</v>
      </c>
      <c r="AV173" s="8">
        <v>211900</v>
      </c>
      <c r="AW173" s="8">
        <v>0</v>
      </c>
      <c r="AX173" s="14">
        <f t="shared" si="19"/>
        <v>0</v>
      </c>
      <c r="AY173" s="8">
        <v>0</v>
      </c>
      <c r="AZ173" s="14">
        <f t="shared" si="17"/>
        <v>0</v>
      </c>
      <c r="BA173" s="8">
        <v>0</v>
      </c>
      <c r="BB173" s="8">
        <v>0</v>
      </c>
      <c r="BC173" s="8">
        <v>0</v>
      </c>
      <c r="BD173" s="14">
        <f t="shared" si="20"/>
        <v>0</v>
      </c>
      <c r="BE173" s="8">
        <v>0</v>
      </c>
      <c r="BF173" s="8">
        <v>0</v>
      </c>
      <c r="BG173" s="8">
        <v>0</v>
      </c>
      <c r="BH173" s="8" t="s">
        <v>624</v>
      </c>
      <c r="BK173" s="28" t="s">
        <v>712</v>
      </c>
    </row>
    <row r="174" spans="1:63" ht="15" customHeight="1" x14ac:dyDescent="0.25">
      <c r="A174" s="11">
        <v>8128522</v>
      </c>
      <c r="B174" s="17" t="s">
        <v>15</v>
      </c>
      <c r="C174" s="11">
        <v>96333748</v>
      </c>
      <c r="D174" s="3" t="s">
        <v>438</v>
      </c>
      <c r="E174" s="2">
        <v>9185076</v>
      </c>
      <c r="F174" s="4">
        <v>44434.67656550926</v>
      </c>
      <c r="G174" s="11">
        <v>901495943</v>
      </c>
      <c r="H174" s="3" t="s">
        <v>5</v>
      </c>
      <c r="I174" s="2" t="s">
        <v>6</v>
      </c>
      <c r="J174" s="2">
        <v>672250</v>
      </c>
      <c r="K174" s="4">
        <v>44438.725432025458</v>
      </c>
      <c r="L174" s="4">
        <v>44449</v>
      </c>
      <c r="M174" s="2" t="s">
        <v>8</v>
      </c>
      <c r="N174" s="5">
        <v>53700</v>
      </c>
      <c r="O174" s="5">
        <v>0</v>
      </c>
      <c r="P174" s="5">
        <v>0</v>
      </c>
      <c r="Q174" s="5">
        <v>53700</v>
      </c>
      <c r="R174" s="5">
        <v>0</v>
      </c>
      <c r="S174" s="16" t="s">
        <v>620</v>
      </c>
      <c r="T174" s="16" t="s">
        <v>663</v>
      </c>
      <c r="U174" s="20">
        <f t="shared" si="14"/>
        <v>0</v>
      </c>
      <c r="V174" s="15">
        <f t="shared" si="15"/>
        <v>0</v>
      </c>
      <c r="W174" s="19">
        <v>0</v>
      </c>
      <c r="X174" s="19">
        <v>53700</v>
      </c>
      <c r="Y174" s="19">
        <v>0</v>
      </c>
      <c r="Z174" s="19">
        <v>0</v>
      </c>
      <c r="AA174" s="19">
        <v>0</v>
      </c>
      <c r="AB174" s="19">
        <v>0</v>
      </c>
      <c r="AC174" s="19">
        <v>0</v>
      </c>
      <c r="AD174" s="19">
        <v>0</v>
      </c>
      <c r="AE174" s="19">
        <v>0</v>
      </c>
      <c r="AF174" s="19">
        <v>0</v>
      </c>
      <c r="AG174" s="19">
        <v>0</v>
      </c>
      <c r="AH174" s="19">
        <v>0</v>
      </c>
      <c r="AI174" s="19">
        <v>0</v>
      </c>
      <c r="AJ174" s="19">
        <v>0</v>
      </c>
      <c r="AK174" s="19">
        <v>0</v>
      </c>
      <c r="AL174" s="19">
        <v>0</v>
      </c>
      <c r="AM174" s="19">
        <v>0</v>
      </c>
      <c r="AN174" s="18">
        <f t="shared" si="18"/>
        <v>53700</v>
      </c>
      <c r="AO174" s="15">
        <f t="shared" si="16"/>
        <v>0</v>
      </c>
      <c r="AP174" s="8" t="s">
        <v>625</v>
      </c>
      <c r="AQ174" s="8">
        <v>0</v>
      </c>
      <c r="AR174" s="8">
        <v>0</v>
      </c>
      <c r="AS174" s="8">
        <v>53700</v>
      </c>
      <c r="AT174" s="8">
        <v>0</v>
      </c>
      <c r="AU174" s="8">
        <v>0</v>
      </c>
      <c r="AV174" s="8">
        <v>0</v>
      </c>
      <c r="AW174" s="8">
        <v>0</v>
      </c>
      <c r="AX174" s="14">
        <f t="shared" si="19"/>
        <v>0</v>
      </c>
      <c r="AY174" s="8">
        <v>0</v>
      </c>
      <c r="AZ174" s="14">
        <f t="shared" si="17"/>
        <v>53700</v>
      </c>
      <c r="BA174" s="8">
        <v>0</v>
      </c>
      <c r="BB174" s="8">
        <v>0</v>
      </c>
      <c r="BC174" s="8">
        <v>0</v>
      </c>
      <c r="BD174" s="14">
        <f t="shared" si="20"/>
        <v>0</v>
      </c>
      <c r="BE174" s="8">
        <v>0</v>
      </c>
      <c r="BF174" s="8">
        <v>0</v>
      </c>
      <c r="BG174" s="8">
        <v>0</v>
      </c>
      <c r="BH174" s="8" t="s">
        <v>634</v>
      </c>
      <c r="BK174" s="28" t="s">
        <v>691</v>
      </c>
    </row>
    <row r="175" spans="1:63" ht="15" customHeight="1" x14ac:dyDescent="0.25">
      <c r="A175" s="11">
        <v>8341742</v>
      </c>
      <c r="B175" s="17" t="s">
        <v>63</v>
      </c>
      <c r="C175" s="11">
        <v>1000227360</v>
      </c>
      <c r="D175" s="3" t="s">
        <v>514</v>
      </c>
      <c r="E175" s="2">
        <v>11004600</v>
      </c>
      <c r="F175" s="4">
        <v>44796.341191203705</v>
      </c>
      <c r="G175" s="11">
        <v>901495943</v>
      </c>
      <c r="H175" s="3" t="s">
        <v>5</v>
      </c>
      <c r="I175" s="2" t="s">
        <v>6</v>
      </c>
      <c r="J175" s="2">
        <v>675734</v>
      </c>
      <c r="K175" s="4">
        <v>44796.342504479166</v>
      </c>
      <c r="L175" s="4">
        <v>44882</v>
      </c>
      <c r="M175" s="2" t="s">
        <v>8</v>
      </c>
      <c r="N175" s="5">
        <v>47200</v>
      </c>
      <c r="O175" s="5">
        <v>0</v>
      </c>
      <c r="P175" s="5">
        <v>47200</v>
      </c>
      <c r="Q175" s="5">
        <v>0</v>
      </c>
      <c r="R175" s="5">
        <v>0</v>
      </c>
      <c r="S175" s="16" t="s">
        <v>620</v>
      </c>
      <c r="T175" s="16" t="s">
        <v>663</v>
      </c>
      <c r="U175" s="20">
        <f t="shared" si="14"/>
        <v>47200</v>
      </c>
      <c r="V175" s="15">
        <f t="shared" si="15"/>
        <v>47200</v>
      </c>
      <c r="W175" s="19">
        <v>0</v>
      </c>
      <c r="X175" s="19">
        <v>0</v>
      </c>
      <c r="Y175" s="19">
        <v>0</v>
      </c>
      <c r="Z175" s="19">
        <v>0</v>
      </c>
      <c r="AA175" s="19">
        <v>0</v>
      </c>
      <c r="AB175" s="19">
        <v>0</v>
      </c>
      <c r="AC175" s="19">
        <v>0</v>
      </c>
      <c r="AD175" s="19">
        <v>0</v>
      </c>
      <c r="AE175" s="19">
        <v>0</v>
      </c>
      <c r="AF175" s="19">
        <v>0</v>
      </c>
      <c r="AG175" s="19">
        <v>0</v>
      </c>
      <c r="AH175" s="19">
        <v>0</v>
      </c>
      <c r="AI175" s="19">
        <v>0</v>
      </c>
      <c r="AJ175" s="19">
        <v>0</v>
      </c>
      <c r="AK175" s="19">
        <v>0</v>
      </c>
      <c r="AL175" s="19">
        <v>0</v>
      </c>
      <c r="AM175" s="19">
        <v>0</v>
      </c>
      <c r="AN175" s="18">
        <f t="shared" si="18"/>
        <v>0</v>
      </c>
      <c r="AO175" s="15">
        <f t="shared" si="16"/>
        <v>0</v>
      </c>
      <c r="AP175" s="8" t="s">
        <v>625</v>
      </c>
      <c r="AQ175" s="8">
        <v>0</v>
      </c>
      <c r="AR175" s="8">
        <v>0</v>
      </c>
      <c r="AS175" s="8">
        <v>47200</v>
      </c>
      <c r="AT175" s="8">
        <v>0</v>
      </c>
      <c r="AU175" s="8">
        <v>0</v>
      </c>
      <c r="AV175" s="8">
        <v>0</v>
      </c>
      <c r="AW175" s="8">
        <v>0</v>
      </c>
      <c r="AX175" s="14">
        <f t="shared" si="19"/>
        <v>0</v>
      </c>
      <c r="AY175" s="8">
        <v>0</v>
      </c>
      <c r="AZ175" s="14">
        <f t="shared" si="17"/>
        <v>47200</v>
      </c>
      <c r="BA175" s="8">
        <v>0</v>
      </c>
      <c r="BB175" s="8">
        <v>0</v>
      </c>
      <c r="BC175" s="8">
        <v>0</v>
      </c>
      <c r="BD175" s="14">
        <f t="shared" si="20"/>
        <v>0</v>
      </c>
      <c r="BE175" s="8">
        <v>0</v>
      </c>
      <c r="BF175" s="8">
        <v>0</v>
      </c>
      <c r="BG175" s="8">
        <v>0</v>
      </c>
      <c r="BH175" s="8" t="s">
        <v>634</v>
      </c>
      <c r="BK175" s="28" t="s">
        <v>692</v>
      </c>
    </row>
    <row r="176" spans="1:63" ht="15" customHeight="1" x14ac:dyDescent="0.25">
      <c r="A176" s="11">
        <v>9189225</v>
      </c>
      <c r="B176" s="17" t="s">
        <v>105</v>
      </c>
      <c r="C176" s="11">
        <v>1000227360</v>
      </c>
      <c r="D176" s="3" t="s">
        <v>514</v>
      </c>
      <c r="E176" s="2">
        <v>15077792</v>
      </c>
      <c r="F176" s="4">
        <v>44796.011111111111</v>
      </c>
      <c r="G176" s="11">
        <v>901495943</v>
      </c>
      <c r="H176" s="3" t="s">
        <v>5</v>
      </c>
      <c r="I176" s="2" t="s">
        <v>6</v>
      </c>
      <c r="J176" s="2">
        <v>683591</v>
      </c>
      <c r="K176" s="4">
        <v>45533.621060381942</v>
      </c>
      <c r="L176" s="4">
        <v>45559</v>
      </c>
      <c r="M176" s="2" t="s">
        <v>8</v>
      </c>
      <c r="N176" s="5">
        <v>47200</v>
      </c>
      <c r="O176" s="5">
        <v>0</v>
      </c>
      <c r="P176" s="5">
        <v>0</v>
      </c>
      <c r="Q176" s="5">
        <v>0</v>
      </c>
      <c r="R176" s="5">
        <v>47200</v>
      </c>
      <c r="S176" s="16" t="s">
        <v>620</v>
      </c>
      <c r="T176" s="16" t="s">
        <v>663</v>
      </c>
      <c r="U176" s="20">
        <f t="shared" si="14"/>
        <v>47200</v>
      </c>
      <c r="V176" s="15">
        <f t="shared" si="15"/>
        <v>0</v>
      </c>
      <c r="W176" s="19">
        <v>0</v>
      </c>
      <c r="X176" s="19">
        <v>0</v>
      </c>
      <c r="Y176" s="19">
        <v>0</v>
      </c>
      <c r="Z176" s="19">
        <v>0</v>
      </c>
      <c r="AA176" s="19">
        <v>0</v>
      </c>
      <c r="AB176" s="19">
        <v>0</v>
      </c>
      <c r="AC176" s="19">
        <v>0</v>
      </c>
      <c r="AD176" s="19">
        <v>0</v>
      </c>
      <c r="AE176" s="19">
        <v>0</v>
      </c>
      <c r="AF176" s="19">
        <v>0</v>
      </c>
      <c r="AG176" s="19">
        <v>0</v>
      </c>
      <c r="AH176" s="19">
        <v>0</v>
      </c>
      <c r="AI176" s="19">
        <v>0</v>
      </c>
      <c r="AJ176" s="19">
        <v>0</v>
      </c>
      <c r="AK176" s="19">
        <v>0</v>
      </c>
      <c r="AL176" s="19">
        <v>0</v>
      </c>
      <c r="AM176" s="19">
        <v>0</v>
      </c>
      <c r="AN176" s="18">
        <f t="shared" si="18"/>
        <v>0</v>
      </c>
      <c r="AO176" s="15">
        <f t="shared" si="16"/>
        <v>0</v>
      </c>
      <c r="AP176" s="8" t="s">
        <v>631</v>
      </c>
      <c r="AQ176" s="8">
        <v>0</v>
      </c>
      <c r="AR176" s="8">
        <v>0</v>
      </c>
      <c r="AS176" s="8">
        <v>47200</v>
      </c>
      <c r="AT176" s="8">
        <v>0</v>
      </c>
      <c r="AU176" s="8">
        <v>0</v>
      </c>
      <c r="AV176" s="8">
        <v>0</v>
      </c>
      <c r="AW176" s="8">
        <v>0</v>
      </c>
      <c r="AX176" s="14">
        <f t="shared" si="19"/>
        <v>0</v>
      </c>
      <c r="AY176" s="8">
        <v>0</v>
      </c>
      <c r="AZ176" s="14">
        <f t="shared" si="17"/>
        <v>47200</v>
      </c>
      <c r="BA176" s="8">
        <v>0</v>
      </c>
      <c r="BB176" s="8">
        <v>0</v>
      </c>
      <c r="BC176" s="8">
        <v>0</v>
      </c>
      <c r="BD176" s="14">
        <f t="shared" si="20"/>
        <v>0</v>
      </c>
      <c r="BE176" s="8">
        <v>0</v>
      </c>
      <c r="BF176" s="8">
        <v>0</v>
      </c>
      <c r="BG176" s="8">
        <v>0</v>
      </c>
      <c r="BH176" s="8" t="s">
        <v>625</v>
      </c>
      <c r="BK176" s="28" t="s">
        <v>691</v>
      </c>
    </row>
    <row r="177" spans="1:63" ht="15" customHeight="1" x14ac:dyDescent="0.25">
      <c r="A177" s="11">
        <v>9075833</v>
      </c>
      <c r="B177" s="17" t="s">
        <v>296</v>
      </c>
      <c r="C177" s="11">
        <v>1000227360</v>
      </c>
      <c r="D177" s="3" t="s">
        <v>514</v>
      </c>
      <c r="E177" s="2">
        <v>14585332</v>
      </c>
      <c r="F177" s="4">
        <v>44796.011339236109</v>
      </c>
      <c r="G177" s="11">
        <v>901682277</v>
      </c>
      <c r="H177" s="3" t="s">
        <v>5</v>
      </c>
      <c r="I177" s="2" t="s">
        <v>6</v>
      </c>
      <c r="J177" s="2">
        <v>682732</v>
      </c>
      <c r="K177" s="4">
        <v>45442.296410451389</v>
      </c>
      <c r="L177" s="4">
        <v>45463</v>
      </c>
      <c r="M177" s="2" t="s">
        <v>36</v>
      </c>
      <c r="N177" s="5">
        <v>47200</v>
      </c>
      <c r="O177" s="5">
        <v>0</v>
      </c>
      <c r="P177" s="5">
        <v>47200</v>
      </c>
      <c r="Q177" s="5">
        <v>0</v>
      </c>
      <c r="R177" s="5">
        <v>0</v>
      </c>
      <c r="S177" s="16" t="s">
        <v>620</v>
      </c>
      <c r="T177" s="16" t="s">
        <v>663</v>
      </c>
      <c r="U177" s="20">
        <f t="shared" si="14"/>
        <v>0</v>
      </c>
      <c r="V177" s="15">
        <f t="shared" si="15"/>
        <v>0</v>
      </c>
      <c r="W177" s="19">
        <v>0</v>
      </c>
      <c r="X177" s="19">
        <v>0</v>
      </c>
      <c r="Y177" s="19">
        <v>0</v>
      </c>
      <c r="Z177" s="19">
        <v>0</v>
      </c>
      <c r="AA177" s="19">
        <v>0</v>
      </c>
      <c r="AB177" s="19">
        <v>0</v>
      </c>
      <c r="AC177" s="19">
        <v>0</v>
      </c>
      <c r="AD177" s="19">
        <v>0</v>
      </c>
      <c r="AE177" s="19">
        <v>0</v>
      </c>
      <c r="AF177" s="19">
        <v>0</v>
      </c>
      <c r="AG177" s="19">
        <v>0</v>
      </c>
      <c r="AH177" s="19">
        <v>0</v>
      </c>
      <c r="AI177" s="19">
        <v>0</v>
      </c>
      <c r="AJ177" s="19">
        <v>0</v>
      </c>
      <c r="AK177" s="19">
        <v>0</v>
      </c>
      <c r="AL177" s="19">
        <v>0</v>
      </c>
      <c r="AM177" s="19">
        <v>0</v>
      </c>
      <c r="AN177" s="18">
        <f t="shared" si="18"/>
        <v>0</v>
      </c>
      <c r="AO177" s="15">
        <f t="shared" si="16"/>
        <v>0</v>
      </c>
      <c r="AP177" s="8" t="s">
        <v>631</v>
      </c>
      <c r="AQ177" s="8">
        <v>0</v>
      </c>
      <c r="AR177" s="8">
        <v>0</v>
      </c>
      <c r="AS177" s="8">
        <v>47200</v>
      </c>
      <c r="AT177" s="8">
        <v>0</v>
      </c>
      <c r="AU177" s="8">
        <v>0</v>
      </c>
      <c r="AV177" s="8">
        <v>47200</v>
      </c>
      <c r="AW177" s="8">
        <v>0</v>
      </c>
      <c r="AX177" s="14">
        <f t="shared" si="19"/>
        <v>0</v>
      </c>
      <c r="AY177" s="8">
        <v>0</v>
      </c>
      <c r="AZ177" s="14">
        <f t="shared" si="17"/>
        <v>0</v>
      </c>
      <c r="BA177" s="8">
        <v>0</v>
      </c>
      <c r="BB177" s="8">
        <v>0</v>
      </c>
      <c r="BC177" s="8">
        <v>0</v>
      </c>
      <c r="BD177" s="14">
        <f t="shared" si="20"/>
        <v>0</v>
      </c>
      <c r="BE177" s="8">
        <v>0</v>
      </c>
      <c r="BF177" s="8">
        <v>0</v>
      </c>
      <c r="BG177" s="8">
        <v>0</v>
      </c>
      <c r="BH177" s="8" t="s">
        <v>624</v>
      </c>
      <c r="BK177" s="28" t="s">
        <v>712</v>
      </c>
    </row>
    <row r="178" spans="1:63" ht="15" customHeight="1" x14ac:dyDescent="0.25">
      <c r="A178" s="11">
        <v>8115876</v>
      </c>
      <c r="B178" s="17" t="s">
        <v>343</v>
      </c>
      <c r="C178" s="11">
        <v>1000253249</v>
      </c>
      <c r="D178" s="3" t="s">
        <v>433</v>
      </c>
      <c r="E178" s="2">
        <v>9047894</v>
      </c>
      <c r="F178" s="4">
        <v>44407.091861111112</v>
      </c>
      <c r="G178" s="11">
        <v>830053105</v>
      </c>
      <c r="H178" s="3" t="s">
        <v>341</v>
      </c>
      <c r="I178" s="2" t="s">
        <v>6</v>
      </c>
      <c r="J178" s="2">
        <v>672334</v>
      </c>
      <c r="K178" s="4">
        <v>44407.873590393516</v>
      </c>
      <c r="L178" s="4">
        <v>44456</v>
      </c>
      <c r="M178" s="2" t="s">
        <v>13</v>
      </c>
      <c r="N178" s="5">
        <v>998701</v>
      </c>
      <c r="O178" s="5">
        <v>0</v>
      </c>
      <c r="P178" s="5">
        <v>998701</v>
      </c>
      <c r="Q178" s="5">
        <v>0</v>
      </c>
      <c r="R178" s="5">
        <v>0</v>
      </c>
      <c r="S178" s="16" t="s">
        <v>620</v>
      </c>
      <c r="T178" s="16" t="s">
        <v>663</v>
      </c>
      <c r="U178" s="20">
        <f t="shared" si="14"/>
        <v>0</v>
      </c>
      <c r="V178" s="15">
        <f t="shared" si="15"/>
        <v>0</v>
      </c>
      <c r="W178" s="19">
        <v>0</v>
      </c>
      <c r="X178" s="19">
        <v>0</v>
      </c>
      <c r="Y178" s="19">
        <v>0</v>
      </c>
      <c r="Z178" s="19">
        <v>0</v>
      </c>
      <c r="AA178" s="19">
        <v>0</v>
      </c>
      <c r="AB178" s="19">
        <v>0</v>
      </c>
      <c r="AC178" s="19">
        <v>0</v>
      </c>
      <c r="AD178" s="19">
        <v>0</v>
      </c>
      <c r="AE178" s="19">
        <v>0</v>
      </c>
      <c r="AF178" s="19">
        <v>0</v>
      </c>
      <c r="AG178" s="19">
        <v>0</v>
      </c>
      <c r="AH178" s="19">
        <v>0</v>
      </c>
      <c r="AI178" s="19">
        <v>0</v>
      </c>
      <c r="AJ178" s="19">
        <v>0</v>
      </c>
      <c r="AK178" s="19">
        <v>0</v>
      </c>
      <c r="AL178" s="19">
        <v>0</v>
      </c>
      <c r="AM178" s="19">
        <v>0</v>
      </c>
      <c r="AN178" s="18">
        <f t="shared" si="18"/>
        <v>0</v>
      </c>
      <c r="AO178" s="15">
        <f t="shared" si="16"/>
        <v>0</v>
      </c>
      <c r="AP178" s="8" t="s">
        <v>631</v>
      </c>
      <c r="AQ178" s="8">
        <v>0</v>
      </c>
      <c r="AR178" s="8">
        <v>0</v>
      </c>
      <c r="AS178" s="8">
        <v>998701</v>
      </c>
      <c r="AT178" s="8">
        <v>0</v>
      </c>
      <c r="AU178" s="8">
        <v>0</v>
      </c>
      <c r="AV178" s="8">
        <v>998701</v>
      </c>
      <c r="AW178" s="8">
        <v>0</v>
      </c>
      <c r="AX178" s="14">
        <f t="shared" si="19"/>
        <v>0</v>
      </c>
      <c r="AY178" s="8">
        <v>0</v>
      </c>
      <c r="AZ178" s="14">
        <f t="shared" si="17"/>
        <v>0</v>
      </c>
      <c r="BA178" s="8">
        <v>0</v>
      </c>
      <c r="BB178" s="8">
        <v>0</v>
      </c>
      <c r="BC178" s="8">
        <v>0</v>
      </c>
      <c r="BD178" s="14">
        <f t="shared" si="20"/>
        <v>0</v>
      </c>
      <c r="BE178" s="8">
        <v>0</v>
      </c>
      <c r="BF178" s="8">
        <v>0</v>
      </c>
      <c r="BG178" s="8">
        <v>0</v>
      </c>
      <c r="BH178" s="8" t="s">
        <v>624</v>
      </c>
      <c r="BK178" s="28" t="s">
        <v>705</v>
      </c>
    </row>
    <row r="179" spans="1:63" ht="15" customHeight="1" x14ac:dyDescent="0.25">
      <c r="A179" s="11">
        <v>9190493</v>
      </c>
      <c r="B179" s="17" t="s">
        <v>121</v>
      </c>
      <c r="C179" s="11">
        <v>1000253249</v>
      </c>
      <c r="D179" s="3" t="s">
        <v>433</v>
      </c>
      <c r="E179" s="2">
        <v>15082241</v>
      </c>
      <c r="F179" s="4">
        <v>44407.999305555553</v>
      </c>
      <c r="G179" s="11">
        <v>901495943</v>
      </c>
      <c r="H179" s="3" t="s">
        <v>5</v>
      </c>
      <c r="I179" s="2" t="s">
        <v>6</v>
      </c>
      <c r="J179" s="2">
        <v>683762</v>
      </c>
      <c r="K179" s="4">
        <v>45534.427216863427</v>
      </c>
      <c r="L179" s="4">
        <v>45559.847916666666</v>
      </c>
      <c r="M179" s="2" t="s">
        <v>13</v>
      </c>
      <c r="N179" s="5">
        <v>998701</v>
      </c>
      <c r="O179" s="5">
        <v>0</v>
      </c>
      <c r="P179" s="5">
        <v>0</v>
      </c>
      <c r="Q179" s="5">
        <v>0</v>
      </c>
      <c r="R179" s="5">
        <v>998701</v>
      </c>
      <c r="S179" s="16" t="s">
        <v>620</v>
      </c>
      <c r="T179" s="16" t="s">
        <v>663</v>
      </c>
      <c r="U179" s="20">
        <f t="shared" si="14"/>
        <v>910801</v>
      </c>
      <c r="V179" s="15">
        <f t="shared" si="15"/>
        <v>-87900</v>
      </c>
      <c r="W179" s="19">
        <v>0</v>
      </c>
      <c r="X179" s="19">
        <v>0</v>
      </c>
      <c r="Y179" s="19">
        <v>0</v>
      </c>
      <c r="Z179" s="19">
        <v>0</v>
      </c>
      <c r="AA179" s="19">
        <v>0</v>
      </c>
      <c r="AB179" s="19">
        <v>0</v>
      </c>
      <c r="AC179" s="19">
        <v>0</v>
      </c>
      <c r="AD179" s="19">
        <v>0</v>
      </c>
      <c r="AE179" s="19">
        <v>0</v>
      </c>
      <c r="AF179" s="19">
        <v>0</v>
      </c>
      <c r="AG179" s="19">
        <v>0</v>
      </c>
      <c r="AH179" s="19">
        <v>0</v>
      </c>
      <c r="AI179" s="19">
        <v>0</v>
      </c>
      <c r="AJ179" s="19">
        <v>0</v>
      </c>
      <c r="AK179" s="19">
        <v>0</v>
      </c>
      <c r="AL179" s="19">
        <v>0</v>
      </c>
      <c r="AM179" s="19">
        <v>0</v>
      </c>
      <c r="AN179" s="18">
        <f t="shared" si="18"/>
        <v>0</v>
      </c>
      <c r="AO179" s="15">
        <f t="shared" si="16"/>
        <v>0</v>
      </c>
      <c r="AP179" s="8" t="s">
        <v>631</v>
      </c>
      <c r="AQ179" s="8">
        <v>0</v>
      </c>
      <c r="AR179" s="8">
        <v>0</v>
      </c>
      <c r="AS179" s="8">
        <v>998701</v>
      </c>
      <c r="AT179" s="8">
        <v>0</v>
      </c>
      <c r="AU179" s="8">
        <v>0</v>
      </c>
      <c r="AV179" s="8">
        <v>0</v>
      </c>
      <c r="AW179" s="8">
        <v>87900</v>
      </c>
      <c r="AX179" s="14">
        <f t="shared" si="19"/>
        <v>0</v>
      </c>
      <c r="AY179" s="8">
        <v>0</v>
      </c>
      <c r="AZ179" s="14">
        <f t="shared" si="17"/>
        <v>910801</v>
      </c>
      <c r="BA179" s="8">
        <v>0</v>
      </c>
      <c r="BB179" s="8">
        <v>0</v>
      </c>
      <c r="BC179" s="8">
        <v>87900</v>
      </c>
      <c r="BD179" s="14">
        <f t="shared" si="20"/>
        <v>87900</v>
      </c>
      <c r="BE179" s="8">
        <v>0</v>
      </c>
      <c r="BF179" s="8">
        <v>0</v>
      </c>
      <c r="BG179" s="8">
        <v>0</v>
      </c>
      <c r="BH179" s="8" t="s">
        <v>637</v>
      </c>
      <c r="BI179" s="1" t="s">
        <v>676</v>
      </c>
      <c r="BK179" s="28" t="s">
        <v>702</v>
      </c>
    </row>
    <row r="180" spans="1:63" ht="15" customHeight="1" x14ac:dyDescent="0.25">
      <c r="A180" s="11">
        <v>9076513</v>
      </c>
      <c r="B180" s="17" t="s">
        <v>306</v>
      </c>
      <c r="C180" s="11">
        <v>1000253249</v>
      </c>
      <c r="D180" s="3" t="s">
        <v>433</v>
      </c>
      <c r="E180" s="2">
        <v>14585298</v>
      </c>
      <c r="F180" s="4">
        <v>44407.999568900465</v>
      </c>
      <c r="G180" s="11">
        <v>901682277</v>
      </c>
      <c r="H180" s="3" t="s">
        <v>5</v>
      </c>
      <c r="I180" s="2" t="s">
        <v>6</v>
      </c>
      <c r="J180" s="2">
        <v>682732</v>
      </c>
      <c r="K180" s="4">
        <v>45442.447500844908</v>
      </c>
      <c r="L180" s="4">
        <v>45463</v>
      </c>
      <c r="M180" s="2" t="s">
        <v>36</v>
      </c>
      <c r="N180" s="5">
        <v>998701</v>
      </c>
      <c r="O180" s="5">
        <v>0</v>
      </c>
      <c r="P180" s="5">
        <v>998701</v>
      </c>
      <c r="Q180" s="5">
        <v>0</v>
      </c>
      <c r="R180" s="5">
        <v>0</v>
      </c>
      <c r="S180" s="16" t="s">
        <v>620</v>
      </c>
      <c r="T180" s="16" t="s">
        <v>663</v>
      </c>
      <c r="U180" s="20">
        <f t="shared" si="14"/>
        <v>0</v>
      </c>
      <c r="V180" s="15">
        <f t="shared" si="15"/>
        <v>0</v>
      </c>
      <c r="W180" s="19">
        <v>0</v>
      </c>
      <c r="X180" s="19">
        <v>0</v>
      </c>
      <c r="Y180" s="19">
        <v>0</v>
      </c>
      <c r="Z180" s="19">
        <v>0</v>
      </c>
      <c r="AA180" s="19">
        <v>0</v>
      </c>
      <c r="AB180" s="19">
        <v>0</v>
      </c>
      <c r="AC180" s="19">
        <v>0</v>
      </c>
      <c r="AD180" s="19">
        <v>0</v>
      </c>
      <c r="AE180" s="19">
        <v>0</v>
      </c>
      <c r="AF180" s="19">
        <v>0</v>
      </c>
      <c r="AG180" s="19">
        <v>0</v>
      </c>
      <c r="AH180" s="19">
        <v>0</v>
      </c>
      <c r="AI180" s="19">
        <v>0</v>
      </c>
      <c r="AJ180" s="19">
        <v>0</v>
      </c>
      <c r="AK180" s="19">
        <v>0</v>
      </c>
      <c r="AL180" s="19">
        <v>0</v>
      </c>
      <c r="AM180" s="19">
        <v>0</v>
      </c>
      <c r="AN180" s="18">
        <f t="shared" si="18"/>
        <v>0</v>
      </c>
      <c r="AO180" s="15">
        <f t="shared" si="16"/>
        <v>0</v>
      </c>
      <c r="AP180" s="8" t="s">
        <v>631</v>
      </c>
      <c r="AQ180" s="8">
        <v>0</v>
      </c>
      <c r="AR180" s="8">
        <v>0</v>
      </c>
      <c r="AS180" s="8">
        <v>998701</v>
      </c>
      <c r="AT180" s="8">
        <v>0</v>
      </c>
      <c r="AU180" s="8">
        <v>0</v>
      </c>
      <c r="AV180" s="8">
        <v>998701</v>
      </c>
      <c r="AW180" s="8">
        <v>0</v>
      </c>
      <c r="AX180" s="14">
        <f t="shared" si="19"/>
        <v>0</v>
      </c>
      <c r="AY180" s="8">
        <v>0</v>
      </c>
      <c r="AZ180" s="14">
        <f t="shared" si="17"/>
        <v>0</v>
      </c>
      <c r="BA180" s="8">
        <v>0</v>
      </c>
      <c r="BB180" s="8">
        <v>0</v>
      </c>
      <c r="BC180" s="8">
        <v>0</v>
      </c>
      <c r="BD180" s="14">
        <f t="shared" si="20"/>
        <v>0</v>
      </c>
      <c r="BE180" s="8">
        <v>0</v>
      </c>
      <c r="BF180" s="8">
        <v>0</v>
      </c>
      <c r="BG180" s="8">
        <v>0</v>
      </c>
      <c r="BH180" s="8" t="s">
        <v>624</v>
      </c>
      <c r="BK180" s="28" t="s">
        <v>712</v>
      </c>
    </row>
    <row r="181" spans="1:63" ht="15" customHeight="1" x14ac:dyDescent="0.25">
      <c r="A181" s="11">
        <v>8204742</v>
      </c>
      <c r="B181" s="17" t="s">
        <v>25</v>
      </c>
      <c r="C181" s="11">
        <v>1000334918</v>
      </c>
      <c r="D181" s="3" t="s">
        <v>494</v>
      </c>
      <c r="E181" s="2">
        <v>10096026</v>
      </c>
      <c r="F181" s="4">
        <v>44619.136974733796</v>
      </c>
      <c r="G181" s="11">
        <v>901495943</v>
      </c>
      <c r="H181" s="3" t="s">
        <v>5</v>
      </c>
      <c r="I181" s="2" t="s">
        <v>6</v>
      </c>
      <c r="J181" s="2">
        <v>673859</v>
      </c>
      <c r="K181" s="4">
        <v>44620.789199803236</v>
      </c>
      <c r="L181" s="4">
        <v>44634</v>
      </c>
      <c r="M181" s="2" t="s">
        <v>13</v>
      </c>
      <c r="N181" s="5">
        <v>1685754</v>
      </c>
      <c r="O181" s="5">
        <v>0</v>
      </c>
      <c r="P181" s="5">
        <v>0</v>
      </c>
      <c r="Q181" s="5">
        <v>1685754</v>
      </c>
      <c r="R181" s="5">
        <v>0</v>
      </c>
      <c r="S181" s="16" t="s">
        <v>620</v>
      </c>
      <c r="T181" s="16" t="s">
        <v>663</v>
      </c>
      <c r="U181" s="20">
        <f t="shared" si="14"/>
        <v>-3371508</v>
      </c>
      <c r="V181" s="15">
        <f t="shared" si="15"/>
        <v>-3371508</v>
      </c>
      <c r="W181" s="19">
        <v>0</v>
      </c>
      <c r="X181" s="19">
        <v>0</v>
      </c>
      <c r="Y181" s="19">
        <v>0</v>
      </c>
      <c r="Z181" s="19">
        <v>0</v>
      </c>
      <c r="AA181" s="19">
        <v>0</v>
      </c>
      <c r="AB181" s="19">
        <v>0</v>
      </c>
      <c r="AC181" s="19">
        <v>0</v>
      </c>
      <c r="AD181" s="19">
        <v>0</v>
      </c>
      <c r="AE181" s="19">
        <v>0</v>
      </c>
      <c r="AF181" s="19">
        <v>1685754</v>
      </c>
      <c r="AG181" s="19">
        <v>0</v>
      </c>
      <c r="AH181" s="19">
        <v>0</v>
      </c>
      <c r="AI181" s="19">
        <v>0</v>
      </c>
      <c r="AJ181" s="19">
        <v>0</v>
      </c>
      <c r="AK181" s="19">
        <v>0</v>
      </c>
      <c r="AL181" s="19">
        <v>0</v>
      </c>
      <c r="AM181" s="19">
        <v>0</v>
      </c>
      <c r="AN181" s="18">
        <f t="shared" si="18"/>
        <v>1685754</v>
      </c>
      <c r="AO181" s="15">
        <f t="shared" si="16"/>
        <v>0</v>
      </c>
      <c r="AP181" s="8" t="s">
        <v>629</v>
      </c>
      <c r="AQ181" s="8">
        <v>0</v>
      </c>
      <c r="AR181" s="8">
        <v>0</v>
      </c>
      <c r="AS181" s="8">
        <v>1685754</v>
      </c>
      <c r="AT181" s="8">
        <v>0</v>
      </c>
      <c r="AU181" s="8">
        <v>0</v>
      </c>
      <c r="AV181" s="8">
        <v>0</v>
      </c>
      <c r="AW181" s="8">
        <v>1685754</v>
      </c>
      <c r="AX181" s="14">
        <f t="shared" si="19"/>
        <v>0</v>
      </c>
      <c r="AY181" s="8">
        <v>0</v>
      </c>
      <c r="AZ181" s="14">
        <f t="shared" si="17"/>
        <v>-1685754</v>
      </c>
      <c r="BA181" s="8">
        <v>0</v>
      </c>
      <c r="BB181" s="8">
        <v>0</v>
      </c>
      <c r="BC181" s="8">
        <v>1685754</v>
      </c>
      <c r="BD181" s="14">
        <f t="shared" si="20"/>
        <v>0</v>
      </c>
      <c r="BE181" s="8">
        <v>1685754</v>
      </c>
      <c r="BF181" s="8">
        <v>0</v>
      </c>
      <c r="BG181" s="8">
        <v>0</v>
      </c>
      <c r="BH181" s="8" t="s">
        <v>633</v>
      </c>
      <c r="BK181" s="28" t="s">
        <v>710</v>
      </c>
    </row>
    <row r="182" spans="1:63" ht="15" customHeight="1" x14ac:dyDescent="0.25">
      <c r="A182" s="11">
        <v>8194331</v>
      </c>
      <c r="B182" s="17" t="s">
        <v>369</v>
      </c>
      <c r="C182" s="11">
        <v>1000936374</v>
      </c>
      <c r="D182" s="3" t="s">
        <v>454</v>
      </c>
      <c r="E182" s="2">
        <v>9979907</v>
      </c>
      <c r="F182" s="4">
        <v>44596.900609641205</v>
      </c>
      <c r="G182" s="11">
        <v>830053105</v>
      </c>
      <c r="H182" s="3" t="s">
        <v>341</v>
      </c>
      <c r="I182" s="2" t="s">
        <v>6</v>
      </c>
      <c r="J182" s="2">
        <v>673858</v>
      </c>
      <c r="K182" s="4">
        <v>44599.271561805552</v>
      </c>
      <c r="L182" s="4">
        <v>44634</v>
      </c>
      <c r="M182" s="2" t="s">
        <v>36</v>
      </c>
      <c r="N182" s="5">
        <v>264348</v>
      </c>
      <c r="O182" s="5">
        <v>0</v>
      </c>
      <c r="P182" s="5">
        <v>264348</v>
      </c>
      <c r="Q182" s="5">
        <v>0</v>
      </c>
      <c r="R182" s="5">
        <v>0</v>
      </c>
      <c r="S182" s="16" t="s">
        <v>620</v>
      </c>
      <c r="T182" s="16" t="s">
        <v>663</v>
      </c>
      <c r="U182" s="20">
        <f t="shared" si="14"/>
        <v>0</v>
      </c>
      <c r="V182" s="15">
        <f t="shared" si="15"/>
        <v>0</v>
      </c>
      <c r="W182" s="19">
        <v>0</v>
      </c>
      <c r="X182" s="19">
        <v>0</v>
      </c>
      <c r="Y182" s="19">
        <v>0</v>
      </c>
      <c r="Z182" s="19">
        <v>0</v>
      </c>
      <c r="AA182" s="19">
        <v>0</v>
      </c>
      <c r="AB182" s="19">
        <v>0</v>
      </c>
      <c r="AC182" s="19">
        <v>0</v>
      </c>
      <c r="AD182" s="19">
        <v>0</v>
      </c>
      <c r="AE182" s="19">
        <v>0</v>
      </c>
      <c r="AF182" s="19">
        <v>0</v>
      </c>
      <c r="AG182" s="19">
        <v>0</v>
      </c>
      <c r="AH182" s="19">
        <v>0</v>
      </c>
      <c r="AI182" s="19">
        <v>0</v>
      </c>
      <c r="AJ182" s="19">
        <v>0</v>
      </c>
      <c r="AK182" s="19">
        <v>0</v>
      </c>
      <c r="AL182" s="19">
        <v>0</v>
      </c>
      <c r="AM182" s="19">
        <v>0</v>
      </c>
      <c r="AN182" s="18">
        <f t="shared" si="18"/>
        <v>0</v>
      </c>
      <c r="AO182" s="15">
        <f t="shared" si="16"/>
        <v>0</v>
      </c>
      <c r="AP182" s="8" t="s">
        <v>624</v>
      </c>
      <c r="AQ182" s="8">
        <v>0</v>
      </c>
      <c r="AR182" s="8">
        <v>0</v>
      </c>
      <c r="AS182" s="8">
        <v>264348</v>
      </c>
      <c r="AT182" s="8">
        <v>0</v>
      </c>
      <c r="AU182" s="8">
        <v>0</v>
      </c>
      <c r="AV182" s="8">
        <v>264348</v>
      </c>
      <c r="AW182" s="8">
        <v>0</v>
      </c>
      <c r="AX182" s="14">
        <f t="shared" si="19"/>
        <v>0</v>
      </c>
      <c r="AY182" s="8">
        <v>0</v>
      </c>
      <c r="AZ182" s="14">
        <f t="shared" si="17"/>
        <v>0</v>
      </c>
      <c r="BA182" s="8">
        <v>0</v>
      </c>
      <c r="BB182" s="8">
        <v>0</v>
      </c>
      <c r="BC182" s="8">
        <v>0</v>
      </c>
      <c r="BD182" s="14">
        <f t="shared" si="20"/>
        <v>0</v>
      </c>
      <c r="BE182" s="8">
        <v>0</v>
      </c>
      <c r="BF182" s="8">
        <v>0</v>
      </c>
      <c r="BG182" s="8">
        <v>0</v>
      </c>
      <c r="BH182" s="8" t="s">
        <v>624</v>
      </c>
      <c r="BK182" s="28" t="s">
        <v>704</v>
      </c>
    </row>
    <row r="183" spans="1:63" ht="15" customHeight="1" x14ac:dyDescent="0.25">
      <c r="A183" s="11">
        <v>8288996</v>
      </c>
      <c r="B183" s="17" t="s">
        <v>30</v>
      </c>
      <c r="C183" s="11">
        <v>1000936374</v>
      </c>
      <c r="D183" s="3" t="s">
        <v>454</v>
      </c>
      <c r="E183" s="2">
        <v>10719554</v>
      </c>
      <c r="F183" s="4">
        <v>44596.9</v>
      </c>
      <c r="G183" s="11">
        <v>901495943</v>
      </c>
      <c r="H183" s="3" t="s">
        <v>5</v>
      </c>
      <c r="I183" s="2" t="s">
        <v>6</v>
      </c>
      <c r="J183" s="2">
        <v>675134</v>
      </c>
      <c r="K183" s="4">
        <v>44736.422691782405</v>
      </c>
      <c r="L183" s="4">
        <v>44756</v>
      </c>
      <c r="M183" s="2" t="s">
        <v>8</v>
      </c>
      <c r="N183" s="5">
        <v>241748</v>
      </c>
      <c r="O183" s="5">
        <v>0</v>
      </c>
      <c r="P183" s="5">
        <v>0</v>
      </c>
      <c r="Q183" s="5">
        <v>241748</v>
      </c>
      <c r="R183" s="5">
        <v>0</v>
      </c>
      <c r="S183" s="16" t="s">
        <v>620</v>
      </c>
      <c r="T183" s="16" t="s">
        <v>663</v>
      </c>
      <c r="U183" s="20">
        <f t="shared" si="14"/>
        <v>0</v>
      </c>
      <c r="V183" s="15">
        <f t="shared" si="15"/>
        <v>0</v>
      </c>
      <c r="W183" s="19">
        <v>0</v>
      </c>
      <c r="X183" s="19">
        <v>0</v>
      </c>
      <c r="Y183" s="19">
        <v>0</v>
      </c>
      <c r="Z183" s="19">
        <v>0</v>
      </c>
      <c r="AA183" s="19">
        <v>0</v>
      </c>
      <c r="AB183" s="19">
        <v>241748</v>
      </c>
      <c r="AC183" s="19">
        <v>0</v>
      </c>
      <c r="AD183" s="19">
        <v>0</v>
      </c>
      <c r="AE183" s="19">
        <v>0</v>
      </c>
      <c r="AF183" s="19">
        <v>0</v>
      </c>
      <c r="AG183" s="19">
        <v>0</v>
      </c>
      <c r="AH183" s="19">
        <v>0</v>
      </c>
      <c r="AI183" s="19">
        <v>0</v>
      </c>
      <c r="AJ183" s="19">
        <v>0</v>
      </c>
      <c r="AK183" s="19">
        <v>0</v>
      </c>
      <c r="AL183" s="19">
        <v>0</v>
      </c>
      <c r="AM183" s="19">
        <v>0</v>
      </c>
      <c r="AN183" s="18">
        <f t="shared" si="18"/>
        <v>241748</v>
      </c>
      <c r="AO183" s="15">
        <f t="shared" si="16"/>
        <v>0</v>
      </c>
      <c r="AP183" s="8" t="s">
        <v>625</v>
      </c>
      <c r="AQ183" s="8">
        <v>0</v>
      </c>
      <c r="AR183" s="8">
        <v>0</v>
      </c>
      <c r="AS183" s="8">
        <v>241748</v>
      </c>
      <c r="AT183" s="8">
        <v>0</v>
      </c>
      <c r="AU183" s="8">
        <v>0</v>
      </c>
      <c r="AV183" s="8">
        <v>0</v>
      </c>
      <c r="AW183" s="8">
        <v>0</v>
      </c>
      <c r="AX183" s="14">
        <f t="shared" si="19"/>
        <v>0</v>
      </c>
      <c r="AY183" s="8">
        <v>0</v>
      </c>
      <c r="AZ183" s="14">
        <f t="shared" si="17"/>
        <v>241748</v>
      </c>
      <c r="BA183" s="8">
        <v>0</v>
      </c>
      <c r="BB183" s="8">
        <v>0</v>
      </c>
      <c r="BC183" s="8">
        <v>0</v>
      </c>
      <c r="BD183" s="14">
        <f t="shared" si="20"/>
        <v>0</v>
      </c>
      <c r="BE183" s="8">
        <v>0</v>
      </c>
      <c r="BF183" s="8">
        <v>0</v>
      </c>
      <c r="BG183" s="8">
        <v>0</v>
      </c>
      <c r="BH183" s="8" t="s">
        <v>634</v>
      </c>
      <c r="BK183" s="28" t="s">
        <v>693</v>
      </c>
    </row>
    <row r="184" spans="1:63" ht="15" customHeight="1" x14ac:dyDescent="0.25">
      <c r="A184" s="11">
        <v>8135742</v>
      </c>
      <c r="B184" s="17" t="s">
        <v>351</v>
      </c>
      <c r="C184" s="11">
        <v>1001042517</v>
      </c>
      <c r="D184" s="3" t="s">
        <v>441</v>
      </c>
      <c r="E184" s="2">
        <v>9280331</v>
      </c>
      <c r="F184" s="4">
        <v>44453.526389317129</v>
      </c>
      <c r="G184" s="11">
        <v>830053105</v>
      </c>
      <c r="H184" s="3" t="s">
        <v>341</v>
      </c>
      <c r="I184" s="2" t="s">
        <v>6</v>
      </c>
      <c r="J184" s="2">
        <v>672483</v>
      </c>
      <c r="K184" s="4">
        <v>44455.747024189812</v>
      </c>
      <c r="L184" s="4">
        <v>44476</v>
      </c>
      <c r="M184" s="2" t="s">
        <v>13</v>
      </c>
      <c r="N184" s="5">
        <v>2596279</v>
      </c>
      <c r="O184" s="5">
        <v>0</v>
      </c>
      <c r="P184" s="5">
        <v>0</v>
      </c>
      <c r="Q184" s="5">
        <v>2596279</v>
      </c>
      <c r="R184" s="5">
        <v>0</v>
      </c>
      <c r="S184" s="16" t="s">
        <v>620</v>
      </c>
      <c r="T184" s="16" t="s">
        <v>663</v>
      </c>
      <c r="U184" s="20">
        <f t="shared" si="14"/>
        <v>-5167440</v>
      </c>
      <c r="V184" s="15">
        <f t="shared" si="15"/>
        <v>-5167440</v>
      </c>
      <c r="W184" s="19">
        <v>0</v>
      </c>
      <c r="X184" s="19">
        <v>12559</v>
      </c>
      <c r="Y184" s="19">
        <v>0</v>
      </c>
      <c r="Z184" s="19">
        <v>0</v>
      </c>
      <c r="AA184" s="19">
        <v>0</v>
      </c>
      <c r="AB184" s="19">
        <v>0</v>
      </c>
      <c r="AC184" s="19">
        <v>0</v>
      </c>
      <c r="AD184" s="19">
        <v>0</v>
      </c>
      <c r="AE184" s="19">
        <v>0</v>
      </c>
      <c r="AF184" s="19">
        <v>0</v>
      </c>
      <c r="AG184" s="19">
        <v>0</v>
      </c>
      <c r="AH184" s="19">
        <v>0</v>
      </c>
      <c r="AI184" s="19">
        <v>0</v>
      </c>
      <c r="AJ184" s="19">
        <v>0</v>
      </c>
      <c r="AK184" s="19">
        <v>0</v>
      </c>
      <c r="AL184" s="19">
        <v>2583720</v>
      </c>
      <c r="AM184" s="19">
        <v>0</v>
      </c>
      <c r="AN184" s="18">
        <f t="shared" si="18"/>
        <v>2596279</v>
      </c>
      <c r="AO184" s="15">
        <f t="shared" si="16"/>
        <v>0</v>
      </c>
      <c r="AP184" s="8" t="s">
        <v>626</v>
      </c>
      <c r="AQ184" s="8">
        <v>0</v>
      </c>
      <c r="AR184" s="8">
        <v>0</v>
      </c>
      <c r="AS184" s="8">
        <v>2596279</v>
      </c>
      <c r="AT184" s="8">
        <v>0</v>
      </c>
      <c r="AU184" s="8">
        <v>0</v>
      </c>
      <c r="AV184" s="8">
        <v>0</v>
      </c>
      <c r="AW184" s="8">
        <v>2583720</v>
      </c>
      <c r="AX184" s="14">
        <f t="shared" si="19"/>
        <v>0</v>
      </c>
      <c r="AY184" s="8">
        <v>0</v>
      </c>
      <c r="AZ184" s="14">
        <f t="shared" si="17"/>
        <v>-2571161</v>
      </c>
      <c r="BA184" s="8">
        <v>0</v>
      </c>
      <c r="BB184" s="8">
        <v>0</v>
      </c>
      <c r="BC184" s="8">
        <v>2583720</v>
      </c>
      <c r="BD184" s="14">
        <f t="shared" si="20"/>
        <v>0</v>
      </c>
      <c r="BE184" s="8">
        <v>2583720</v>
      </c>
      <c r="BF184" s="8">
        <v>0</v>
      </c>
      <c r="BG184" s="8">
        <v>0</v>
      </c>
      <c r="BH184" s="8" t="s">
        <v>632</v>
      </c>
      <c r="BK184" s="28" t="s">
        <v>705</v>
      </c>
    </row>
    <row r="185" spans="1:63" ht="15" customHeight="1" x14ac:dyDescent="0.25">
      <c r="A185" s="11">
        <v>9186944</v>
      </c>
      <c r="B185" s="17" t="s">
        <v>89</v>
      </c>
      <c r="C185" s="11">
        <v>1001042517</v>
      </c>
      <c r="D185" s="3" t="s">
        <v>441</v>
      </c>
      <c r="E185" s="2">
        <v>15068693</v>
      </c>
      <c r="F185" s="4">
        <v>44453.951388888891</v>
      </c>
      <c r="G185" s="11">
        <v>901495943</v>
      </c>
      <c r="H185" s="3" t="s">
        <v>5</v>
      </c>
      <c r="I185" s="2" t="s">
        <v>6</v>
      </c>
      <c r="J185" s="2">
        <v>683591</v>
      </c>
      <c r="K185" s="4">
        <v>45532.479786342592</v>
      </c>
      <c r="L185" s="4">
        <v>45559</v>
      </c>
      <c r="M185" s="2" t="s">
        <v>13</v>
      </c>
      <c r="N185" s="5">
        <v>2375579</v>
      </c>
      <c r="O185" s="5">
        <v>0</v>
      </c>
      <c r="P185" s="5">
        <v>0</v>
      </c>
      <c r="Q185" s="5">
        <v>0</v>
      </c>
      <c r="R185" s="5">
        <v>2375579</v>
      </c>
      <c r="S185" s="16" t="s">
        <v>620</v>
      </c>
      <c r="T185" s="16" t="s">
        <v>663</v>
      </c>
      <c r="U185" s="20">
        <f t="shared" si="14"/>
        <v>1875479</v>
      </c>
      <c r="V185" s="15">
        <f t="shared" si="15"/>
        <v>-500100</v>
      </c>
      <c r="W185" s="19">
        <v>0</v>
      </c>
      <c r="X185" s="19">
        <v>0</v>
      </c>
      <c r="Y185" s="19">
        <v>0</v>
      </c>
      <c r="Z185" s="19">
        <v>0</v>
      </c>
      <c r="AA185" s="19">
        <v>0</v>
      </c>
      <c r="AB185" s="19">
        <v>0</v>
      </c>
      <c r="AC185" s="19">
        <v>0</v>
      </c>
      <c r="AD185" s="19">
        <v>0</v>
      </c>
      <c r="AE185" s="19">
        <v>0</v>
      </c>
      <c r="AF185" s="19">
        <v>0</v>
      </c>
      <c r="AG185" s="19">
        <v>0</v>
      </c>
      <c r="AH185" s="19">
        <v>0</v>
      </c>
      <c r="AI185" s="19">
        <v>0</v>
      </c>
      <c r="AJ185" s="19">
        <v>0</v>
      </c>
      <c r="AK185" s="19">
        <v>0</v>
      </c>
      <c r="AL185" s="19">
        <v>0</v>
      </c>
      <c r="AM185" s="19">
        <v>0</v>
      </c>
      <c r="AN185" s="18">
        <f t="shared" si="18"/>
        <v>0</v>
      </c>
      <c r="AO185" s="15">
        <f t="shared" si="16"/>
        <v>0</v>
      </c>
      <c r="AP185" s="8" t="s">
        <v>631</v>
      </c>
      <c r="AQ185" s="8">
        <v>0</v>
      </c>
      <c r="AR185" s="8">
        <v>0</v>
      </c>
      <c r="AS185" s="8">
        <v>2375579</v>
      </c>
      <c r="AT185" s="8">
        <v>0</v>
      </c>
      <c r="AU185" s="8">
        <v>0</v>
      </c>
      <c r="AV185" s="8">
        <v>0</v>
      </c>
      <c r="AW185" s="8">
        <v>500100</v>
      </c>
      <c r="AX185" s="14">
        <f t="shared" si="19"/>
        <v>500100</v>
      </c>
      <c r="AY185" s="8">
        <v>0</v>
      </c>
      <c r="AZ185" s="14">
        <f t="shared" si="17"/>
        <v>1875479</v>
      </c>
      <c r="BA185" s="8">
        <v>0</v>
      </c>
      <c r="BB185" s="8">
        <v>0</v>
      </c>
      <c r="BC185" s="8">
        <v>0</v>
      </c>
      <c r="BD185" s="14">
        <f t="shared" si="20"/>
        <v>0</v>
      </c>
      <c r="BE185" s="8">
        <v>0</v>
      </c>
      <c r="BF185" s="8">
        <v>0</v>
      </c>
      <c r="BG185" s="8">
        <v>0</v>
      </c>
      <c r="BH185" s="8" t="s">
        <v>639</v>
      </c>
      <c r="BI185" s="1" t="s">
        <v>676</v>
      </c>
      <c r="BJ185" s="1" t="s">
        <v>683</v>
      </c>
      <c r="BK185" s="28" t="s">
        <v>702</v>
      </c>
    </row>
    <row r="186" spans="1:63" ht="15" customHeight="1" x14ac:dyDescent="0.25">
      <c r="A186" s="11">
        <v>9075665</v>
      </c>
      <c r="B186" s="17" t="s">
        <v>290</v>
      </c>
      <c r="C186" s="11">
        <v>1001042517</v>
      </c>
      <c r="D186" s="3" t="s">
        <v>441</v>
      </c>
      <c r="E186" s="2">
        <v>14585201</v>
      </c>
      <c r="F186" s="4">
        <v>44453.951624849535</v>
      </c>
      <c r="G186" s="11">
        <v>901682277</v>
      </c>
      <c r="H186" s="3" t="s">
        <v>5</v>
      </c>
      <c r="I186" s="2" t="s">
        <v>6</v>
      </c>
      <c r="J186" s="2">
        <v>682732</v>
      </c>
      <c r="K186" s="4">
        <v>45441.963454317127</v>
      </c>
      <c r="L186" s="4">
        <v>45463</v>
      </c>
      <c r="M186" s="2" t="s">
        <v>36</v>
      </c>
      <c r="N186" s="5">
        <v>2375579</v>
      </c>
      <c r="O186" s="5">
        <v>0</v>
      </c>
      <c r="P186" s="5">
        <v>2375579</v>
      </c>
      <c r="Q186" s="5">
        <v>0</v>
      </c>
      <c r="R186" s="5">
        <v>0</v>
      </c>
      <c r="S186" s="16" t="s">
        <v>620</v>
      </c>
      <c r="T186" s="16" t="s">
        <v>663</v>
      </c>
      <c r="U186" s="20">
        <f t="shared" si="14"/>
        <v>0</v>
      </c>
      <c r="V186" s="15">
        <f t="shared" si="15"/>
        <v>0</v>
      </c>
      <c r="W186" s="19">
        <v>0</v>
      </c>
      <c r="X186" s="19">
        <v>0</v>
      </c>
      <c r="Y186" s="19">
        <v>0</v>
      </c>
      <c r="Z186" s="19">
        <v>0</v>
      </c>
      <c r="AA186" s="19">
        <v>0</v>
      </c>
      <c r="AB186" s="19">
        <v>0</v>
      </c>
      <c r="AC186" s="19">
        <v>0</v>
      </c>
      <c r="AD186" s="19">
        <v>0</v>
      </c>
      <c r="AE186" s="19">
        <v>0</v>
      </c>
      <c r="AF186" s="19">
        <v>0</v>
      </c>
      <c r="AG186" s="19">
        <v>0</v>
      </c>
      <c r="AH186" s="19">
        <v>0</v>
      </c>
      <c r="AI186" s="19">
        <v>0</v>
      </c>
      <c r="AJ186" s="19">
        <v>0</v>
      </c>
      <c r="AK186" s="19">
        <v>0</v>
      </c>
      <c r="AL186" s="19">
        <v>0</v>
      </c>
      <c r="AM186" s="19">
        <v>0</v>
      </c>
      <c r="AN186" s="18">
        <f t="shared" si="18"/>
        <v>0</v>
      </c>
      <c r="AO186" s="15">
        <f t="shared" si="16"/>
        <v>0</v>
      </c>
      <c r="AP186" s="8" t="s">
        <v>631</v>
      </c>
      <c r="AQ186" s="8">
        <v>0</v>
      </c>
      <c r="AR186" s="8">
        <v>0</v>
      </c>
      <c r="AS186" s="8">
        <v>2375579</v>
      </c>
      <c r="AT186" s="8">
        <v>0</v>
      </c>
      <c r="AU186" s="8">
        <v>0</v>
      </c>
      <c r="AV186" s="8">
        <v>2375579</v>
      </c>
      <c r="AW186" s="8">
        <v>0</v>
      </c>
      <c r="AX186" s="14">
        <f t="shared" si="19"/>
        <v>0</v>
      </c>
      <c r="AY186" s="8">
        <v>0</v>
      </c>
      <c r="AZ186" s="14">
        <f t="shared" si="17"/>
        <v>0</v>
      </c>
      <c r="BA186" s="8">
        <v>0</v>
      </c>
      <c r="BB186" s="8">
        <v>0</v>
      </c>
      <c r="BC186" s="8">
        <v>0</v>
      </c>
      <c r="BD186" s="14">
        <f t="shared" si="20"/>
        <v>0</v>
      </c>
      <c r="BE186" s="8">
        <v>0</v>
      </c>
      <c r="BF186" s="8">
        <v>0</v>
      </c>
      <c r="BG186" s="8">
        <v>0</v>
      </c>
      <c r="BH186" s="8" t="s">
        <v>624</v>
      </c>
      <c r="BK186" s="28" t="s">
        <v>712</v>
      </c>
    </row>
    <row r="187" spans="1:63" ht="15" customHeight="1" x14ac:dyDescent="0.25">
      <c r="A187" s="11">
        <v>8197170</v>
      </c>
      <c r="B187" s="17" t="s">
        <v>372</v>
      </c>
      <c r="C187" s="11">
        <v>1001270343</v>
      </c>
      <c r="D187" s="3" t="s">
        <v>456</v>
      </c>
      <c r="E187" s="2">
        <v>10020560</v>
      </c>
      <c r="F187" s="4">
        <v>44605.285369212965</v>
      </c>
      <c r="G187" s="11">
        <v>830053105</v>
      </c>
      <c r="H187" s="3" t="s">
        <v>341</v>
      </c>
      <c r="I187" s="2" t="s">
        <v>6</v>
      </c>
      <c r="J187" s="2">
        <v>673858</v>
      </c>
      <c r="K187" s="4">
        <v>44605.581603738421</v>
      </c>
      <c r="L187" s="4">
        <v>44634</v>
      </c>
      <c r="M187" s="2" t="s">
        <v>36</v>
      </c>
      <c r="N187" s="5">
        <v>164575</v>
      </c>
      <c r="O187" s="5">
        <v>0</v>
      </c>
      <c r="P187" s="5">
        <v>164575</v>
      </c>
      <c r="Q187" s="5">
        <v>0</v>
      </c>
      <c r="R187" s="5">
        <v>0</v>
      </c>
      <c r="S187" s="16" t="s">
        <v>620</v>
      </c>
      <c r="T187" s="16" t="s">
        <v>663</v>
      </c>
      <c r="U187" s="20">
        <f t="shared" si="14"/>
        <v>0</v>
      </c>
      <c r="V187" s="15">
        <f t="shared" si="15"/>
        <v>0</v>
      </c>
      <c r="W187" s="19">
        <v>0</v>
      </c>
      <c r="X187" s="19">
        <v>0</v>
      </c>
      <c r="Y187" s="19">
        <v>0</v>
      </c>
      <c r="Z187" s="19">
        <v>0</v>
      </c>
      <c r="AA187" s="19">
        <v>0</v>
      </c>
      <c r="AB187" s="19">
        <v>0</v>
      </c>
      <c r="AC187" s="19">
        <v>0</v>
      </c>
      <c r="AD187" s="19">
        <v>0</v>
      </c>
      <c r="AE187" s="19">
        <v>0</v>
      </c>
      <c r="AF187" s="19">
        <v>0</v>
      </c>
      <c r="AG187" s="19">
        <v>0</v>
      </c>
      <c r="AH187" s="19">
        <v>0</v>
      </c>
      <c r="AI187" s="19">
        <v>0</v>
      </c>
      <c r="AJ187" s="19">
        <v>0</v>
      </c>
      <c r="AK187" s="19">
        <v>0</v>
      </c>
      <c r="AL187" s="19">
        <v>0</v>
      </c>
      <c r="AM187" s="19">
        <v>0</v>
      </c>
      <c r="AN187" s="18">
        <f t="shared" si="18"/>
        <v>0</v>
      </c>
      <c r="AO187" s="15">
        <f t="shared" si="16"/>
        <v>0</v>
      </c>
      <c r="AP187" s="8" t="s">
        <v>624</v>
      </c>
      <c r="AQ187" s="8">
        <v>0</v>
      </c>
      <c r="AR187" s="8">
        <v>0</v>
      </c>
      <c r="AS187" s="8">
        <v>164575</v>
      </c>
      <c r="AT187" s="8">
        <v>0</v>
      </c>
      <c r="AU187" s="8">
        <v>0</v>
      </c>
      <c r="AV187" s="8">
        <v>164575</v>
      </c>
      <c r="AW187" s="8">
        <v>0</v>
      </c>
      <c r="AX187" s="14">
        <f t="shared" si="19"/>
        <v>0</v>
      </c>
      <c r="AY187" s="8">
        <v>0</v>
      </c>
      <c r="AZ187" s="14">
        <f t="shared" si="17"/>
        <v>0</v>
      </c>
      <c r="BA187" s="8">
        <v>0</v>
      </c>
      <c r="BB187" s="8">
        <v>0</v>
      </c>
      <c r="BC187" s="8">
        <v>0</v>
      </c>
      <c r="BD187" s="14">
        <f t="shared" si="20"/>
        <v>0</v>
      </c>
      <c r="BE187" s="8">
        <v>0</v>
      </c>
      <c r="BF187" s="8">
        <v>0</v>
      </c>
      <c r="BG187" s="8">
        <v>0</v>
      </c>
      <c r="BH187" s="8" t="s">
        <v>624</v>
      </c>
      <c r="BK187" s="28" t="s">
        <v>704</v>
      </c>
    </row>
    <row r="188" spans="1:63" ht="15" customHeight="1" x14ac:dyDescent="0.25">
      <c r="A188" s="11">
        <v>8289344</v>
      </c>
      <c r="B188" s="17" t="s">
        <v>32</v>
      </c>
      <c r="C188" s="11">
        <v>1001270343</v>
      </c>
      <c r="D188" s="3" t="s">
        <v>456</v>
      </c>
      <c r="E188" s="2">
        <v>10721229</v>
      </c>
      <c r="F188" s="4">
        <v>44605.284722222219</v>
      </c>
      <c r="G188" s="11">
        <v>901495943</v>
      </c>
      <c r="H188" s="3" t="s">
        <v>5</v>
      </c>
      <c r="I188" s="2" t="s">
        <v>6</v>
      </c>
      <c r="J188" s="2">
        <v>675134</v>
      </c>
      <c r="K188" s="4">
        <v>44736.533739085644</v>
      </c>
      <c r="L188" s="4">
        <v>44756</v>
      </c>
      <c r="M188" s="2" t="s">
        <v>8</v>
      </c>
      <c r="N188" s="5">
        <v>150775</v>
      </c>
      <c r="O188" s="5">
        <v>0</v>
      </c>
      <c r="P188" s="5">
        <v>0</v>
      </c>
      <c r="Q188" s="5">
        <v>150775</v>
      </c>
      <c r="R188" s="5">
        <v>0</v>
      </c>
      <c r="S188" s="16" t="s">
        <v>620</v>
      </c>
      <c r="T188" s="16" t="s">
        <v>663</v>
      </c>
      <c r="U188" s="20">
        <f t="shared" si="14"/>
        <v>0</v>
      </c>
      <c r="V188" s="15">
        <f t="shared" si="15"/>
        <v>0</v>
      </c>
      <c r="W188" s="19">
        <v>0</v>
      </c>
      <c r="X188" s="19">
        <v>0</v>
      </c>
      <c r="Y188" s="19">
        <v>0</v>
      </c>
      <c r="Z188" s="19">
        <v>0</v>
      </c>
      <c r="AA188" s="19">
        <v>0</v>
      </c>
      <c r="AB188" s="19">
        <v>150775</v>
      </c>
      <c r="AC188" s="19">
        <v>0</v>
      </c>
      <c r="AD188" s="19">
        <v>0</v>
      </c>
      <c r="AE188" s="19">
        <v>0</v>
      </c>
      <c r="AF188" s="19">
        <v>0</v>
      </c>
      <c r="AG188" s="19">
        <v>0</v>
      </c>
      <c r="AH188" s="19">
        <v>0</v>
      </c>
      <c r="AI188" s="19">
        <v>0</v>
      </c>
      <c r="AJ188" s="19">
        <v>0</v>
      </c>
      <c r="AK188" s="19">
        <v>0</v>
      </c>
      <c r="AL188" s="19">
        <v>0</v>
      </c>
      <c r="AM188" s="19">
        <v>0</v>
      </c>
      <c r="AN188" s="18">
        <f t="shared" si="18"/>
        <v>150775</v>
      </c>
      <c r="AO188" s="15">
        <f t="shared" si="16"/>
        <v>0</v>
      </c>
      <c r="AP188" s="8" t="s">
        <v>625</v>
      </c>
      <c r="AQ188" s="8">
        <v>0</v>
      </c>
      <c r="AR188" s="8">
        <v>0</v>
      </c>
      <c r="AS188" s="8">
        <v>150775</v>
      </c>
      <c r="AT188" s="8">
        <v>0</v>
      </c>
      <c r="AU188" s="8">
        <v>0</v>
      </c>
      <c r="AV188" s="8">
        <v>0</v>
      </c>
      <c r="AW188" s="8">
        <v>0</v>
      </c>
      <c r="AX188" s="14">
        <f t="shared" si="19"/>
        <v>0</v>
      </c>
      <c r="AY188" s="8">
        <v>0</v>
      </c>
      <c r="AZ188" s="14">
        <f t="shared" si="17"/>
        <v>150775</v>
      </c>
      <c r="BA188" s="8">
        <v>0</v>
      </c>
      <c r="BB188" s="8">
        <v>0</v>
      </c>
      <c r="BC188" s="8">
        <v>0</v>
      </c>
      <c r="BD188" s="14">
        <f t="shared" si="20"/>
        <v>0</v>
      </c>
      <c r="BE188" s="8">
        <v>0</v>
      </c>
      <c r="BF188" s="8">
        <v>0</v>
      </c>
      <c r="BG188" s="8">
        <v>0</v>
      </c>
      <c r="BH188" s="8" t="s">
        <v>634</v>
      </c>
      <c r="BK188" s="28" t="s">
        <v>693</v>
      </c>
    </row>
    <row r="189" spans="1:63" ht="15" customHeight="1" x14ac:dyDescent="0.25">
      <c r="A189" s="11">
        <v>8855657</v>
      </c>
      <c r="B189" s="17" t="s">
        <v>255</v>
      </c>
      <c r="C189" s="11">
        <v>1002702213</v>
      </c>
      <c r="D189" s="3" t="s">
        <v>428</v>
      </c>
      <c r="E189" s="2">
        <v>13480035</v>
      </c>
      <c r="F189" s="4">
        <v>45250.405674965274</v>
      </c>
      <c r="G189" s="11">
        <v>901682277</v>
      </c>
      <c r="H189" s="3" t="s">
        <v>5</v>
      </c>
      <c r="I189" s="2" t="s">
        <v>6</v>
      </c>
      <c r="J189" s="2">
        <v>681067</v>
      </c>
      <c r="K189" s="4">
        <v>45257.596106747682</v>
      </c>
      <c r="L189" s="4">
        <v>45267</v>
      </c>
      <c r="M189" s="2" t="s">
        <v>13</v>
      </c>
      <c r="N189" s="5">
        <v>154164</v>
      </c>
      <c r="O189" s="5">
        <v>0</v>
      </c>
      <c r="P189" s="5">
        <v>0</v>
      </c>
      <c r="Q189" s="5">
        <v>0</v>
      </c>
      <c r="R189" s="5">
        <v>154164</v>
      </c>
      <c r="S189" s="16" t="s">
        <v>619</v>
      </c>
      <c r="T189" s="16" t="s">
        <v>664</v>
      </c>
      <c r="U189" s="20">
        <f t="shared" si="14"/>
        <v>0</v>
      </c>
      <c r="V189" s="15">
        <f t="shared" si="15"/>
        <v>-154164</v>
      </c>
      <c r="W189" s="19">
        <v>0</v>
      </c>
      <c r="X189" s="19">
        <v>0</v>
      </c>
      <c r="Y189" s="19">
        <v>0</v>
      </c>
      <c r="Z189" s="19">
        <v>0</v>
      </c>
      <c r="AA189" s="19">
        <v>0</v>
      </c>
      <c r="AB189" s="19">
        <v>0</v>
      </c>
      <c r="AC189" s="19">
        <v>0</v>
      </c>
      <c r="AD189" s="19">
        <v>0</v>
      </c>
      <c r="AE189" s="19">
        <v>0</v>
      </c>
      <c r="AF189" s="19">
        <v>0</v>
      </c>
      <c r="AG189" s="19">
        <v>0</v>
      </c>
      <c r="AH189" s="19">
        <v>0</v>
      </c>
      <c r="AI189" s="19">
        <v>0</v>
      </c>
      <c r="AJ189" s="19">
        <v>0</v>
      </c>
      <c r="AK189" s="19">
        <v>0</v>
      </c>
      <c r="AL189" s="19">
        <v>0</v>
      </c>
      <c r="AM189" s="19">
        <v>0</v>
      </c>
      <c r="AN189" s="18">
        <f t="shared" si="18"/>
        <v>0</v>
      </c>
      <c r="AO189" s="15">
        <f t="shared" si="16"/>
        <v>0</v>
      </c>
      <c r="AP189" s="8" t="s">
        <v>624</v>
      </c>
      <c r="AQ189" s="8">
        <v>0</v>
      </c>
      <c r="AR189" s="8">
        <v>0</v>
      </c>
      <c r="AS189" s="8">
        <v>154164</v>
      </c>
      <c r="AT189" s="8">
        <v>0</v>
      </c>
      <c r="AU189" s="8">
        <v>0</v>
      </c>
      <c r="AV189" s="8">
        <v>154164</v>
      </c>
      <c r="AW189" s="8">
        <v>0</v>
      </c>
      <c r="AX189" s="14">
        <f t="shared" si="19"/>
        <v>0</v>
      </c>
      <c r="AY189" s="8">
        <v>0</v>
      </c>
      <c r="AZ189" s="14">
        <f t="shared" si="17"/>
        <v>0</v>
      </c>
      <c r="BA189" s="8">
        <v>0</v>
      </c>
      <c r="BB189" s="8">
        <v>0</v>
      </c>
      <c r="BC189" s="8">
        <v>0</v>
      </c>
      <c r="BD189" s="14">
        <f t="shared" si="20"/>
        <v>0</v>
      </c>
      <c r="BE189" s="8">
        <v>0</v>
      </c>
      <c r="BF189" s="8">
        <v>0</v>
      </c>
      <c r="BG189" s="8">
        <v>0</v>
      </c>
      <c r="BH189" s="8" t="s">
        <v>624</v>
      </c>
      <c r="BI189" s="1" t="s">
        <v>685</v>
      </c>
      <c r="BK189" s="28" t="s">
        <v>702</v>
      </c>
    </row>
    <row r="190" spans="1:63" ht="15" customHeight="1" x14ac:dyDescent="0.25">
      <c r="A190" s="11">
        <v>8129244</v>
      </c>
      <c r="B190" s="17" t="s">
        <v>16</v>
      </c>
      <c r="C190" s="11">
        <v>1003494518</v>
      </c>
      <c r="D190" s="3" t="s">
        <v>486</v>
      </c>
      <c r="E190" s="2">
        <v>9093045</v>
      </c>
      <c r="F190" s="4">
        <v>44417.514389236108</v>
      </c>
      <c r="G190" s="11">
        <v>901495943</v>
      </c>
      <c r="H190" s="3" t="s">
        <v>5</v>
      </c>
      <c r="I190" s="2" t="s">
        <v>6</v>
      </c>
      <c r="J190" s="2">
        <v>672250</v>
      </c>
      <c r="K190" s="4">
        <v>44439.92642596065</v>
      </c>
      <c r="L190" s="4">
        <v>44449</v>
      </c>
      <c r="M190" s="2" t="s">
        <v>13</v>
      </c>
      <c r="N190" s="5">
        <v>2826184</v>
      </c>
      <c r="O190" s="5">
        <v>0</v>
      </c>
      <c r="P190" s="5">
        <v>0</v>
      </c>
      <c r="Q190" s="5">
        <v>2826184</v>
      </c>
      <c r="R190" s="5">
        <v>0</v>
      </c>
      <c r="S190" s="16" t="s">
        <v>620</v>
      </c>
      <c r="T190" s="16" t="s">
        <v>663</v>
      </c>
      <c r="U190" s="20">
        <f t="shared" si="14"/>
        <v>-253400</v>
      </c>
      <c r="V190" s="15">
        <f t="shared" si="15"/>
        <v>-253400</v>
      </c>
      <c r="W190" s="19">
        <v>0</v>
      </c>
      <c r="X190" s="19">
        <v>2699484</v>
      </c>
      <c r="Y190" s="19">
        <v>0</v>
      </c>
      <c r="Z190" s="19">
        <v>0</v>
      </c>
      <c r="AA190" s="19">
        <v>0</v>
      </c>
      <c r="AB190" s="19">
        <v>0</v>
      </c>
      <c r="AC190" s="19">
        <v>0</v>
      </c>
      <c r="AD190" s="19">
        <v>0</v>
      </c>
      <c r="AE190" s="19">
        <v>0</v>
      </c>
      <c r="AF190" s="19">
        <v>0</v>
      </c>
      <c r="AG190" s="19">
        <v>0</v>
      </c>
      <c r="AH190" s="19">
        <v>0</v>
      </c>
      <c r="AI190" s="19">
        <v>0</v>
      </c>
      <c r="AJ190" s="19">
        <v>0</v>
      </c>
      <c r="AK190" s="19">
        <v>0</v>
      </c>
      <c r="AL190" s="19">
        <v>126700</v>
      </c>
      <c r="AM190" s="19">
        <v>0</v>
      </c>
      <c r="AN190" s="18">
        <f t="shared" si="18"/>
        <v>2826184</v>
      </c>
      <c r="AO190" s="15">
        <f t="shared" si="16"/>
        <v>0</v>
      </c>
      <c r="AP190" s="8" t="s">
        <v>626</v>
      </c>
      <c r="AQ190" s="8">
        <v>0</v>
      </c>
      <c r="AR190" s="8">
        <v>0</v>
      </c>
      <c r="AS190" s="8">
        <v>2826184</v>
      </c>
      <c r="AT190" s="8">
        <v>0</v>
      </c>
      <c r="AU190" s="8">
        <v>0</v>
      </c>
      <c r="AV190" s="8">
        <v>0</v>
      </c>
      <c r="AW190" s="8">
        <v>126700</v>
      </c>
      <c r="AX190" s="14">
        <f t="shared" si="19"/>
        <v>0</v>
      </c>
      <c r="AY190" s="8">
        <v>0</v>
      </c>
      <c r="AZ190" s="14">
        <f t="shared" si="17"/>
        <v>2572784</v>
      </c>
      <c r="BA190" s="8">
        <v>0</v>
      </c>
      <c r="BB190" s="8">
        <v>0</v>
      </c>
      <c r="BC190" s="8">
        <v>126700</v>
      </c>
      <c r="BD190" s="14">
        <f t="shared" si="20"/>
        <v>0</v>
      </c>
      <c r="BE190" s="8">
        <v>126700</v>
      </c>
      <c r="BF190" s="8">
        <v>0</v>
      </c>
      <c r="BG190" s="8">
        <v>0</v>
      </c>
      <c r="BH190" s="8" t="s">
        <v>632</v>
      </c>
      <c r="BK190" s="28" t="s">
        <v>711</v>
      </c>
    </row>
    <row r="191" spans="1:63" ht="15" customHeight="1" x14ac:dyDescent="0.25">
      <c r="A191" s="11">
        <v>9185922</v>
      </c>
      <c r="B191" s="17" t="s">
        <v>86</v>
      </c>
      <c r="C191" s="11">
        <v>1003494518</v>
      </c>
      <c r="D191" s="3" t="s">
        <v>486</v>
      </c>
      <c r="E191" s="2">
        <v>15063060</v>
      </c>
      <c r="F191" s="4">
        <v>44957.566666666666</v>
      </c>
      <c r="G191" s="11">
        <v>901495943</v>
      </c>
      <c r="H191" s="3" t="s">
        <v>5</v>
      </c>
      <c r="I191" s="2" t="s">
        <v>6</v>
      </c>
      <c r="J191" s="2">
        <v>683591</v>
      </c>
      <c r="K191" s="4">
        <v>45531.631273645835</v>
      </c>
      <c r="L191" s="4">
        <v>45559</v>
      </c>
      <c r="M191" s="2" t="s">
        <v>13</v>
      </c>
      <c r="N191" s="5">
        <v>2466401</v>
      </c>
      <c r="O191" s="5">
        <v>0</v>
      </c>
      <c r="P191" s="5">
        <v>0</v>
      </c>
      <c r="Q191" s="5">
        <v>0</v>
      </c>
      <c r="R191" s="5">
        <v>2466401</v>
      </c>
      <c r="S191" s="16" t="s">
        <v>620</v>
      </c>
      <c r="T191" s="16" t="s">
        <v>663</v>
      </c>
      <c r="U191" s="20">
        <f t="shared" si="14"/>
        <v>2343600</v>
      </c>
      <c r="V191" s="15">
        <f t="shared" si="15"/>
        <v>-122801</v>
      </c>
      <c r="W191" s="19">
        <v>0</v>
      </c>
      <c r="X191" s="19">
        <v>0</v>
      </c>
      <c r="Y191" s="19">
        <v>0</v>
      </c>
      <c r="Z191" s="19">
        <v>0</v>
      </c>
      <c r="AA191" s="19">
        <v>0</v>
      </c>
      <c r="AB191" s="19">
        <v>0</v>
      </c>
      <c r="AC191" s="19">
        <v>0</v>
      </c>
      <c r="AD191" s="19">
        <v>0</v>
      </c>
      <c r="AE191" s="19">
        <v>0</v>
      </c>
      <c r="AF191" s="19">
        <v>0</v>
      </c>
      <c r="AG191" s="19">
        <v>0</v>
      </c>
      <c r="AH191" s="19">
        <v>0</v>
      </c>
      <c r="AI191" s="19">
        <v>0</v>
      </c>
      <c r="AJ191" s="19">
        <v>0</v>
      </c>
      <c r="AK191" s="19">
        <v>0</v>
      </c>
      <c r="AL191" s="19">
        <v>0</v>
      </c>
      <c r="AM191" s="19">
        <v>0</v>
      </c>
      <c r="AN191" s="18">
        <f t="shared" si="18"/>
        <v>0</v>
      </c>
      <c r="AO191" s="15">
        <f t="shared" si="16"/>
        <v>0</v>
      </c>
      <c r="AP191" s="8" t="s">
        <v>631</v>
      </c>
      <c r="AQ191" s="8">
        <v>0</v>
      </c>
      <c r="AR191" s="8">
        <v>0</v>
      </c>
      <c r="AS191" s="8">
        <v>2466401</v>
      </c>
      <c r="AT191" s="8">
        <v>0</v>
      </c>
      <c r="AU191" s="8">
        <v>0</v>
      </c>
      <c r="AV191" s="8">
        <v>0</v>
      </c>
      <c r="AW191" s="8">
        <v>122801</v>
      </c>
      <c r="AX191" s="14">
        <f t="shared" si="19"/>
        <v>0</v>
      </c>
      <c r="AY191" s="8">
        <v>0</v>
      </c>
      <c r="AZ191" s="14">
        <f t="shared" si="17"/>
        <v>2343600</v>
      </c>
      <c r="BA191" s="8">
        <v>0</v>
      </c>
      <c r="BB191" s="8">
        <v>0</v>
      </c>
      <c r="BC191" s="8">
        <v>122801</v>
      </c>
      <c r="BD191" s="14">
        <f t="shared" si="20"/>
        <v>122801</v>
      </c>
      <c r="BE191" s="8">
        <v>0</v>
      </c>
      <c r="BF191" s="8">
        <v>0</v>
      </c>
      <c r="BG191" s="8">
        <v>0</v>
      </c>
      <c r="BH191" s="8" t="s">
        <v>632</v>
      </c>
      <c r="BI191" s="1" t="s">
        <v>677</v>
      </c>
      <c r="BK191" s="28" t="s">
        <v>702</v>
      </c>
    </row>
    <row r="192" spans="1:63" ht="15" customHeight="1" x14ac:dyDescent="0.25">
      <c r="A192" s="11">
        <v>9187126</v>
      </c>
      <c r="B192" s="17" t="s">
        <v>92</v>
      </c>
      <c r="C192" s="11">
        <v>1003494518</v>
      </c>
      <c r="D192" s="3" t="s">
        <v>486</v>
      </c>
      <c r="E192" s="2">
        <v>15069370</v>
      </c>
      <c r="F192" s="4">
        <v>44417.943749999999</v>
      </c>
      <c r="G192" s="11">
        <v>901495943</v>
      </c>
      <c r="H192" s="3" t="s">
        <v>5</v>
      </c>
      <c r="I192" s="2" t="s">
        <v>6</v>
      </c>
      <c r="J192" s="2">
        <v>683591</v>
      </c>
      <c r="K192" s="4">
        <v>45532.524276585646</v>
      </c>
      <c r="L192" s="4">
        <v>45559</v>
      </c>
      <c r="M192" s="2" t="s">
        <v>8</v>
      </c>
      <c r="N192" s="5">
        <v>2745184</v>
      </c>
      <c r="O192" s="5">
        <v>0</v>
      </c>
      <c r="P192" s="5">
        <v>0</v>
      </c>
      <c r="Q192" s="5">
        <v>0</v>
      </c>
      <c r="R192" s="5">
        <v>2745184</v>
      </c>
      <c r="S192" s="16" t="s">
        <v>620</v>
      </c>
      <c r="T192" s="16" t="s">
        <v>663</v>
      </c>
      <c r="U192" s="20">
        <f t="shared" si="14"/>
        <v>2745184</v>
      </c>
      <c r="V192" s="15">
        <f t="shared" si="15"/>
        <v>0</v>
      </c>
      <c r="W192" s="19">
        <v>0</v>
      </c>
      <c r="X192" s="19">
        <v>0</v>
      </c>
      <c r="Y192" s="19">
        <v>0</v>
      </c>
      <c r="Z192" s="19">
        <v>0</v>
      </c>
      <c r="AA192" s="19">
        <v>0</v>
      </c>
      <c r="AB192" s="19">
        <v>0</v>
      </c>
      <c r="AC192" s="19">
        <v>0</v>
      </c>
      <c r="AD192" s="19">
        <v>0</v>
      </c>
      <c r="AE192" s="19">
        <v>0</v>
      </c>
      <c r="AF192" s="19">
        <v>0</v>
      </c>
      <c r="AG192" s="19">
        <v>0</v>
      </c>
      <c r="AH192" s="19">
        <v>0</v>
      </c>
      <c r="AI192" s="19">
        <v>0</v>
      </c>
      <c r="AJ192" s="19">
        <v>0</v>
      </c>
      <c r="AK192" s="19">
        <v>0</v>
      </c>
      <c r="AL192" s="19">
        <v>0</v>
      </c>
      <c r="AM192" s="19">
        <v>0</v>
      </c>
      <c r="AN192" s="18">
        <f t="shared" si="18"/>
        <v>0</v>
      </c>
      <c r="AO192" s="15">
        <f t="shared" si="16"/>
        <v>0</v>
      </c>
      <c r="AP192" s="8" t="s">
        <v>631</v>
      </c>
      <c r="AQ192" s="8">
        <v>0</v>
      </c>
      <c r="AR192" s="8">
        <v>0</v>
      </c>
      <c r="AS192" s="8">
        <v>2745184</v>
      </c>
      <c r="AT192" s="8">
        <v>0</v>
      </c>
      <c r="AU192" s="8">
        <v>0</v>
      </c>
      <c r="AV192" s="8">
        <v>0</v>
      </c>
      <c r="AW192" s="8">
        <v>0</v>
      </c>
      <c r="AX192" s="14">
        <f t="shared" si="19"/>
        <v>0</v>
      </c>
      <c r="AY192" s="8">
        <v>0</v>
      </c>
      <c r="AZ192" s="14">
        <f t="shared" si="17"/>
        <v>2745184</v>
      </c>
      <c r="BA192" s="8">
        <v>0</v>
      </c>
      <c r="BB192" s="8">
        <v>0</v>
      </c>
      <c r="BC192" s="8">
        <v>0</v>
      </c>
      <c r="BD192" s="14">
        <f t="shared" si="20"/>
        <v>0</v>
      </c>
      <c r="BE192" s="8">
        <v>0</v>
      </c>
      <c r="BF192" s="8">
        <v>0</v>
      </c>
      <c r="BG192" s="8">
        <v>0</v>
      </c>
      <c r="BH192" s="8" t="s">
        <v>625</v>
      </c>
      <c r="BK192" s="28" t="s">
        <v>696</v>
      </c>
    </row>
    <row r="193" spans="1:63" ht="15" customHeight="1" x14ac:dyDescent="0.25">
      <c r="A193" s="11">
        <v>8827591</v>
      </c>
      <c r="B193" s="17" t="s">
        <v>214</v>
      </c>
      <c r="C193" s="11">
        <v>1003494518</v>
      </c>
      <c r="D193" s="3" t="s">
        <v>486</v>
      </c>
      <c r="E193" s="2">
        <v>13370169</v>
      </c>
      <c r="F193" s="4">
        <v>44957.566791550926</v>
      </c>
      <c r="G193" s="11">
        <v>901682277</v>
      </c>
      <c r="H193" s="3" t="s">
        <v>5</v>
      </c>
      <c r="I193" s="2" t="s">
        <v>6</v>
      </c>
      <c r="J193" s="2">
        <v>680739</v>
      </c>
      <c r="K193" s="4">
        <v>45230.979583368055</v>
      </c>
      <c r="L193" s="4">
        <v>45245</v>
      </c>
      <c r="M193" s="2" t="s">
        <v>13</v>
      </c>
      <c r="N193" s="5">
        <v>2466401</v>
      </c>
      <c r="O193" s="5">
        <v>0</v>
      </c>
      <c r="P193" s="5">
        <v>2466401</v>
      </c>
      <c r="Q193" s="5">
        <v>0</v>
      </c>
      <c r="R193" s="5">
        <v>0</v>
      </c>
      <c r="S193" s="16" t="s">
        <v>661</v>
      </c>
      <c r="T193" s="16" t="s">
        <v>663</v>
      </c>
      <c r="U193" s="20">
        <f t="shared" si="14"/>
        <v>0</v>
      </c>
      <c r="V193" s="15">
        <f t="shared" si="15"/>
        <v>0</v>
      </c>
      <c r="W193" s="19">
        <v>0</v>
      </c>
      <c r="X193" s="19">
        <v>0</v>
      </c>
      <c r="Y193" s="19">
        <v>0</v>
      </c>
      <c r="Z193" s="19">
        <v>0</v>
      </c>
      <c r="AA193" s="19">
        <v>0</v>
      </c>
      <c r="AB193" s="19">
        <v>0</v>
      </c>
      <c r="AC193" s="19">
        <v>0</v>
      </c>
      <c r="AD193" s="19">
        <v>0</v>
      </c>
      <c r="AE193" s="19">
        <v>0</v>
      </c>
      <c r="AF193" s="19">
        <v>0</v>
      </c>
      <c r="AG193" s="19">
        <v>0</v>
      </c>
      <c r="AH193" s="19">
        <v>0</v>
      </c>
      <c r="AI193" s="19">
        <v>0</v>
      </c>
      <c r="AJ193" s="19">
        <v>0</v>
      </c>
      <c r="AK193" s="19">
        <v>0</v>
      </c>
      <c r="AL193" s="19">
        <v>0</v>
      </c>
      <c r="AM193" s="19">
        <v>0</v>
      </c>
      <c r="AN193" s="18">
        <f t="shared" si="18"/>
        <v>0</v>
      </c>
      <c r="AO193" s="15">
        <f t="shared" si="16"/>
        <v>0</v>
      </c>
      <c r="AP193" s="8" t="s">
        <v>631</v>
      </c>
      <c r="AQ193" s="8">
        <v>0</v>
      </c>
      <c r="AR193" s="8">
        <v>0</v>
      </c>
      <c r="AS193" s="8">
        <v>2466401</v>
      </c>
      <c r="AT193" s="8">
        <v>0</v>
      </c>
      <c r="AU193" s="8">
        <v>0</v>
      </c>
      <c r="AV193" s="8">
        <v>2466401</v>
      </c>
      <c r="AW193" s="8">
        <v>0</v>
      </c>
      <c r="AX193" s="14">
        <f t="shared" si="19"/>
        <v>0</v>
      </c>
      <c r="AY193" s="8">
        <v>0</v>
      </c>
      <c r="AZ193" s="14">
        <f t="shared" si="17"/>
        <v>0</v>
      </c>
      <c r="BA193" s="8">
        <v>0</v>
      </c>
      <c r="BB193" s="8">
        <v>0</v>
      </c>
      <c r="BC193" s="8">
        <v>0</v>
      </c>
      <c r="BD193" s="14">
        <f t="shared" si="20"/>
        <v>0</v>
      </c>
      <c r="BE193" s="8">
        <v>0</v>
      </c>
      <c r="BF193" s="8">
        <v>0</v>
      </c>
      <c r="BG193" s="8">
        <v>0</v>
      </c>
      <c r="BH193" s="8" t="s">
        <v>624</v>
      </c>
      <c r="BK193" s="28" t="s">
        <v>712</v>
      </c>
    </row>
    <row r="194" spans="1:63" ht="15" customHeight="1" x14ac:dyDescent="0.25">
      <c r="A194" s="11">
        <v>9075663</v>
      </c>
      <c r="B194" s="17" t="s">
        <v>289</v>
      </c>
      <c r="C194" s="11">
        <v>1003494518</v>
      </c>
      <c r="D194" s="3" t="s">
        <v>486</v>
      </c>
      <c r="E194" s="2">
        <v>14585172</v>
      </c>
      <c r="F194" s="4">
        <v>44417.943896759258</v>
      </c>
      <c r="G194" s="11">
        <v>901682277</v>
      </c>
      <c r="H194" s="3" t="s">
        <v>5</v>
      </c>
      <c r="I194" s="2" t="s">
        <v>6</v>
      </c>
      <c r="J194" s="2">
        <v>682732</v>
      </c>
      <c r="K194" s="4">
        <v>45441.951200347219</v>
      </c>
      <c r="L194" s="4">
        <v>45463</v>
      </c>
      <c r="M194" s="2" t="s">
        <v>36</v>
      </c>
      <c r="N194" s="5">
        <v>2745184</v>
      </c>
      <c r="O194" s="5">
        <v>0</v>
      </c>
      <c r="P194" s="5">
        <v>2745184</v>
      </c>
      <c r="Q194" s="5">
        <v>0</v>
      </c>
      <c r="R194" s="5">
        <v>0</v>
      </c>
      <c r="S194" s="16" t="s">
        <v>620</v>
      </c>
      <c r="T194" s="16" t="s">
        <v>663</v>
      </c>
      <c r="U194" s="20">
        <f t="shared" ref="U194:U257" si="21">AZ194-AN194</f>
        <v>0</v>
      </c>
      <c r="V194" s="15">
        <f t="shared" ref="V194:V257" si="22">U194-R194</f>
        <v>0</v>
      </c>
      <c r="W194" s="19">
        <v>0</v>
      </c>
      <c r="X194" s="19">
        <v>0</v>
      </c>
      <c r="Y194" s="19">
        <v>0</v>
      </c>
      <c r="Z194" s="19">
        <v>0</v>
      </c>
      <c r="AA194" s="19">
        <v>0</v>
      </c>
      <c r="AB194" s="19">
        <v>0</v>
      </c>
      <c r="AC194" s="19">
        <v>0</v>
      </c>
      <c r="AD194" s="19">
        <v>0</v>
      </c>
      <c r="AE194" s="19">
        <v>0</v>
      </c>
      <c r="AF194" s="19">
        <v>0</v>
      </c>
      <c r="AG194" s="19">
        <v>0</v>
      </c>
      <c r="AH194" s="19">
        <v>0</v>
      </c>
      <c r="AI194" s="19">
        <v>0</v>
      </c>
      <c r="AJ194" s="19">
        <v>0</v>
      </c>
      <c r="AK194" s="19">
        <v>0</v>
      </c>
      <c r="AL194" s="19">
        <v>0</v>
      </c>
      <c r="AM194" s="19">
        <v>0</v>
      </c>
      <c r="AN194" s="18">
        <f t="shared" si="18"/>
        <v>0</v>
      </c>
      <c r="AO194" s="15">
        <f t="shared" ref="AO194:AO257" si="23">AN194-Q194</f>
        <v>0</v>
      </c>
      <c r="AP194" s="8" t="s">
        <v>631</v>
      </c>
      <c r="AQ194" s="8">
        <v>0</v>
      </c>
      <c r="AR194" s="8">
        <v>0</v>
      </c>
      <c r="AS194" s="8">
        <v>2745184</v>
      </c>
      <c r="AT194" s="8">
        <v>0</v>
      </c>
      <c r="AU194" s="8">
        <v>0</v>
      </c>
      <c r="AV194" s="8">
        <v>2745184</v>
      </c>
      <c r="AW194" s="8">
        <v>0</v>
      </c>
      <c r="AX194" s="14">
        <f t="shared" si="19"/>
        <v>0</v>
      </c>
      <c r="AY194" s="8">
        <v>0</v>
      </c>
      <c r="AZ194" s="14">
        <f t="shared" ref="AZ194:AZ257" si="24">N194-AT194-AU194-AV194-AW194-BA194-BE194</f>
        <v>0</v>
      </c>
      <c r="BA194" s="8">
        <v>0</v>
      </c>
      <c r="BB194" s="8">
        <v>0</v>
      </c>
      <c r="BC194" s="8">
        <v>0</v>
      </c>
      <c r="BD194" s="14">
        <f t="shared" si="20"/>
        <v>0</v>
      </c>
      <c r="BE194" s="8">
        <v>0</v>
      </c>
      <c r="BF194" s="8">
        <v>0</v>
      </c>
      <c r="BG194" s="8">
        <v>0</v>
      </c>
      <c r="BH194" s="8" t="s">
        <v>624</v>
      </c>
      <c r="BK194" s="28" t="s">
        <v>712</v>
      </c>
    </row>
    <row r="195" spans="1:63" ht="15" customHeight="1" x14ac:dyDescent="0.25">
      <c r="A195" s="11">
        <v>9001547</v>
      </c>
      <c r="B195" s="17" t="s">
        <v>280</v>
      </c>
      <c r="C195" s="11">
        <v>1003524913</v>
      </c>
      <c r="D195" s="3" t="s">
        <v>615</v>
      </c>
      <c r="E195" s="2">
        <v>13983247</v>
      </c>
      <c r="F195" s="4">
        <v>45339.406485451385</v>
      </c>
      <c r="G195" s="11">
        <v>901682277</v>
      </c>
      <c r="H195" s="3" t="s">
        <v>5</v>
      </c>
      <c r="I195" s="2" t="s">
        <v>6</v>
      </c>
      <c r="J195" s="2">
        <v>682066</v>
      </c>
      <c r="K195" s="4">
        <v>45377.758722916667</v>
      </c>
      <c r="L195" s="4">
        <v>45391</v>
      </c>
      <c r="M195" s="2" t="s">
        <v>13</v>
      </c>
      <c r="N195" s="5">
        <v>40532467</v>
      </c>
      <c r="O195" s="5">
        <v>0</v>
      </c>
      <c r="P195" s="5">
        <v>0</v>
      </c>
      <c r="Q195" s="5">
        <v>0</v>
      </c>
      <c r="R195" s="5">
        <v>40532467</v>
      </c>
      <c r="S195" s="16" t="s">
        <v>619</v>
      </c>
      <c r="T195" s="16" t="s">
        <v>664</v>
      </c>
      <c r="U195" s="20">
        <f t="shared" si="21"/>
        <v>36449133</v>
      </c>
      <c r="V195" s="15">
        <f t="shared" si="22"/>
        <v>-4083334</v>
      </c>
      <c r="W195" s="19">
        <v>0</v>
      </c>
      <c r="X195" s="19">
        <v>0</v>
      </c>
      <c r="Y195" s="19">
        <v>0</v>
      </c>
      <c r="Z195" s="19">
        <v>0</v>
      </c>
      <c r="AA195" s="19">
        <v>0</v>
      </c>
      <c r="AB195" s="19">
        <v>0</v>
      </c>
      <c r="AC195" s="19">
        <v>0</v>
      </c>
      <c r="AD195" s="19">
        <v>0</v>
      </c>
      <c r="AE195" s="19">
        <v>0</v>
      </c>
      <c r="AF195" s="19">
        <v>0</v>
      </c>
      <c r="AG195" s="19">
        <v>0</v>
      </c>
      <c r="AH195" s="19">
        <v>0</v>
      </c>
      <c r="AI195" s="19">
        <v>0</v>
      </c>
      <c r="AJ195" s="19">
        <v>0</v>
      </c>
      <c r="AK195" s="19">
        <v>0</v>
      </c>
      <c r="AL195" s="19">
        <v>0</v>
      </c>
      <c r="AM195" s="19">
        <v>0</v>
      </c>
      <c r="AN195" s="18">
        <f t="shared" ref="AN195:AN258" si="25">SUM(W195:AM195)</f>
        <v>0</v>
      </c>
      <c r="AO195" s="15">
        <f t="shared" si="23"/>
        <v>0</v>
      </c>
      <c r="AP195" s="8" t="s">
        <v>626</v>
      </c>
      <c r="AQ195" s="8">
        <v>0</v>
      </c>
      <c r="AR195" s="8">
        <v>0</v>
      </c>
      <c r="AS195" s="8">
        <v>40532467</v>
      </c>
      <c r="AT195" s="8">
        <v>0</v>
      </c>
      <c r="AU195" s="8">
        <v>0</v>
      </c>
      <c r="AV195" s="8">
        <v>0</v>
      </c>
      <c r="AW195" s="8">
        <v>4083334</v>
      </c>
      <c r="AX195" s="14">
        <f t="shared" ref="AX195:AX258" si="26">AW195-BA195-BB195-BC195</f>
        <v>0</v>
      </c>
      <c r="AY195" s="8">
        <v>0</v>
      </c>
      <c r="AZ195" s="14">
        <f t="shared" si="24"/>
        <v>36449133</v>
      </c>
      <c r="BA195" s="8">
        <v>0</v>
      </c>
      <c r="BB195" s="8">
        <v>0</v>
      </c>
      <c r="BC195" s="8">
        <v>4083334</v>
      </c>
      <c r="BD195" s="14">
        <f t="shared" ref="BD195:BD258" si="27">BC195-BE195-BF195-BG195</f>
        <v>4083334</v>
      </c>
      <c r="BE195" s="8">
        <v>0</v>
      </c>
      <c r="BF195" s="8">
        <v>0</v>
      </c>
      <c r="BG195" s="8">
        <v>0</v>
      </c>
      <c r="BH195" s="8" t="s">
        <v>627</v>
      </c>
      <c r="BI195" s="1" t="s">
        <v>675</v>
      </c>
      <c r="BK195" s="28" t="s">
        <v>702</v>
      </c>
    </row>
    <row r="196" spans="1:63" ht="15" customHeight="1" x14ac:dyDescent="0.25">
      <c r="A196" s="11">
        <v>8229301</v>
      </c>
      <c r="B196" s="17" t="s">
        <v>378</v>
      </c>
      <c r="C196" s="11">
        <v>1003712518</v>
      </c>
      <c r="D196" s="3" t="s">
        <v>462</v>
      </c>
      <c r="E196" s="2">
        <v>10316435</v>
      </c>
      <c r="F196" s="4">
        <v>44659.868576041663</v>
      </c>
      <c r="G196" s="11">
        <v>830053105</v>
      </c>
      <c r="H196" s="3" t="s">
        <v>341</v>
      </c>
      <c r="I196" s="2" t="s">
        <v>6</v>
      </c>
      <c r="J196" s="2">
        <v>674439</v>
      </c>
      <c r="K196" s="4">
        <v>44667.594189467593</v>
      </c>
      <c r="L196" s="4">
        <v>44691</v>
      </c>
      <c r="M196" s="2" t="s">
        <v>13</v>
      </c>
      <c r="N196" s="5">
        <v>2567261</v>
      </c>
      <c r="O196" s="5">
        <v>0</v>
      </c>
      <c r="P196" s="5">
        <v>2567261</v>
      </c>
      <c r="Q196" s="5">
        <v>0</v>
      </c>
      <c r="R196" s="5">
        <v>0</v>
      </c>
      <c r="S196" s="16" t="s">
        <v>620</v>
      </c>
      <c r="T196" s="16" t="s">
        <v>663</v>
      </c>
      <c r="U196" s="20">
        <f t="shared" si="21"/>
        <v>0</v>
      </c>
      <c r="V196" s="15">
        <f t="shared" si="22"/>
        <v>0</v>
      </c>
      <c r="W196" s="19">
        <v>0</v>
      </c>
      <c r="X196" s="19">
        <v>0</v>
      </c>
      <c r="Y196" s="19">
        <v>0</v>
      </c>
      <c r="Z196" s="19">
        <v>0</v>
      </c>
      <c r="AA196" s="19">
        <v>0</v>
      </c>
      <c r="AB196" s="19">
        <v>0</v>
      </c>
      <c r="AC196" s="19">
        <v>0</v>
      </c>
      <c r="AD196" s="19">
        <v>0</v>
      </c>
      <c r="AE196" s="19">
        <v>0</v>
      </c>
      <c r="AF196" s="19">
        <v>0</v>
      </c>
      <c r="AG196" s="19">
        <v>0</v>
      </c>
      <c r="AH196" s="19">
        <v>0</v>
      </c>
      <c r="AI196" s="19">
        <v>0</v>
      </c>
      <c r="AJ196" s="19">
        <v>0</v>
      </c>
      <c r="AK196" s="19">
        <v>0</v>
      </c>
      <c r="AL196" s="19">
        <v>0</v>
      </c>
      <c r="AM196" s="19">
        <v>0</v>
      </c>
      <c r="AN196" s="18">
        <f t="shared" si="25"/>
        <v>0</v>
      </c>
      <c r="AO196" s="15">
        <f t="shared" si="23"/>
        <v>0</v>
      </c>
      <c r="AP196" s="8" t="s">
        <v>624</v>
      </c>
      <c r="AQ196" s="8">
        <v>0</v>
      </c>
      <c r="AR196" s="8">
        <v>0</v>
      </c>
      <c r="AS196" s="8">
        <v>2567261</v>
      </c>
      <c r="AT196" s="8">
        <v>0</v>
      </c>
      <c r="AU196" s="8">
        <v>0</v>
      </c>
      <c r="AV196" s="8">
        <v>2567261</v>
      </c>
      <c r="AW196" s="8">
        <v>0</v>
      </c>
      <c r="AX196" s="14">
        <f t="shared" si="26"/>
        <v>0</v>
      </c>
      <c r="AY196" s="8">
        <v>0</v>
      </c>
      <c r="AZ196" s="14">
        <f t="shared" si="24"/>
        <v>0</v>
      </c>
      <c r="BA196" s="8">
        <v>0</v>
      </c>
      <c r="BB196" s="8">
        <v>0</v>
      </c>
      <c r="BC196" s="8">
        <v>0</v>
      </c>
      <c r="BD196" s="14">
        <f t="shared" si="27"/>
        <v>0</v>
      </c>
      <c r="BE196" s="8">
        <v>0</v>
      </c>
      <c r="BF196" s="8">
        <v>0</v>
      </c>
      <c r="BG196" s="8">
        <v>0</v>
      </c>
      <c r="BH196" s="8" t="s">
        <v>624</v>
      </c>
      <c r="BK196" s="28" t="s">
        <v>705</v>
      </c>
    </row>
    <row r="197" spans="1:63" ht="15" customHeight="1" x14ac:dyDescent="0.25">
      <c r="A197" s="11">
        <v>9187169</v>
      </c>
      <c r="B197" s="17" t="s">
        <v>93</v>
      </c>
      <c r="C197" s="11">
        <v>1003712518</v>
      </c>
      <c r="D197" s="3" t="s">
        <v>462</v>
      </c>
      <c r="E197" s="2">
        <v>15069436</v>
      </c>
      <c r="F197" s="4">
        <v>44659.868055555555</v>
      </c>
      <c r="G197" s="11">
        <v>901495943</v>
      </c>
      <c r="H197" s="3" t="s">
        <v>5</v>
      </c>
      <c r="I197" s="2" t="s">
        <v>6</v>
      </c>
      <c r="J197" s="2">
        <v>683591</v>
      </c>
      <c r="K197" s="4">
        <v>45532.536309490737</v>
      </c>
      <c r="L197" s="4">
        <v>45559</v>
      </c>
      <c r="M197" s="2" t="s">
        <v>13</v>
      </c>
      <c r="N197" s="5">
        <v>2990661</v>
      </c>
      <c r="O197" s="5">
        <v>0</v>
      </c>
      <c r="P197" s="5">
        <v>0</v>
      </c>
      <c r="Q197" s="5">
        <v>0</v>
      </c>
      <c r="R197" s="5">
        <v>2990661</v>
      </c>
      <c r="S197" s="16" t="s">
        <v>620</v>
      </c>
      <c r="T197" s="16" t="s">
        <v>663</v>
      </c>
      <c r="U197" s="20">
        <f t="shared" si="21"/>
        <v>0</v>
      </c>
      <c r="V197" s="15">
        <f t="shared" si="22"/>
        <v>-2990661</v>
      </c>
      <c r="W197" s="19">
        <v>0</v>
      </c>
      <c r="X197" s="19">
        <v>0</v>
      </c>
      <c r="Y197" s="19">
        <v>0</v>
      </c>
      <c r="Z197" s="19">
        <v>0</v>
      </c>
      <c r="AA197" s="19">
        <v>0</v>
      </c>
      <c r="AB197" s="19">
        <v>0</v>
      </c>
      <c r="AC197" s="19">
        <v>0</v>
      </c>
      <c r="AD197" s="19">
        <v>0</v>
      </c>
      <c r="AE197" s="19">
        <v>0</v>
      </c>
      <c r="AF197" s="19">
        <v>0</v>
      </c>
      <c r="AG197" s="19">
        <v>0</v>
      </c>
      <c r="AH197" s="19">
        <v>0</v>
      </c>
      <c r="AI197" s="19">
        <v>0</v>
      </c>
      <c r="AJ197" s="19">
        <v>0</v>
      </c>
      <c r="AK197" s="19">
        <v>0</v>
      </c>
      <c r="AL197" s="19">
        <v>0</v>
      </c>
      <c r="AM197" s="19">
        <v>0</v>
      </c>
      <c r="AN197" s="18">
        <f t="shared" si="25"/>
        <v>0</v>
      </c>
      <c r="AO197" s="15">
        <f t="shared" si="23"/>
        <v>0</v>
      </c>
      <c r="AP197" s="8" t="s">
        <v>631</v>
      </c>
      <c r="AQ197" s="8">
        <v>0</v>
      </c>
      <c r="AR197" s="8">
        <v>0</v>
      </c>
      <c r="AS197" s="8">
        <v>2990661</v>
      </c>
      <c r="AT197" s="8">
        <v>0</v>
      </c>
      <c r="AU197" s="8">
        <v>0</v>
      </c>
      <c r="AV197" s="8">
        <v>2990661</v>
      </c>
      <c r="AW197" s="8">
        <v>0</v>
      </c>
      <c r="AX197" s="14">
        <f t="shared" si="26"/>
        <v>0</v>
      </c>
      <c r="AY197" s="8">
        <v>0</v>
      </c>
      <c r="AZ197" s="14">
        <f t="shared" si="24"/>
        <v>0</v>
      </c>
      <c r="BA197" s="8">
        <v>0</v>
      </c>
      <c r="BB197" s="8">
        <v>0</v>
      </c>
      <c r="BC197" s="8">
        <v>0</v>
      </c>
      <c r="BD197" s="14">
        <f t="shared" si="27"/>
        <v>0</v>
      </c>
      <c r="BE197" s="8">
        <v>0</v>
      </c>
      <c r="BF197" s="8">
        <v>0</v>
      </c>
      <c r="BG197" s="8">
        <v>0</v>
      </c>
      <c r="BH197" s="8" t="s">
        <v>624</v>
      </c>
      <c r="BI197" s="1" t="s">
        <v>681</v>
      </c>
      <c r="BK197" s="28" t="s">
        <v>702</v>
      </c>
    </row>
    <row r="198" spans="1:63" ht="15" customHeight="1" x14ac:dyDescent="0.25">
      <c r="A198" s="11">
        <v>9077539</v>
      </c>
      <c r="B198" s="17" t="s">
        <v>337</v>
      </c>
      <c r="C198" s="11">
        <v>1003712518</v>
      </c>
      <c r="D198" s="3" t="s">
        <v>462</v>
      </c>
      <c r="E198" s="2">
        <v>14586490</v>
      </c>
      <c r="F198" s="4">
        <v>44659.86844471065</v>
      </c>
      <c r="G198" s="11">
        <v>901682277</v>
      </c>
      <c r="H198" s="3" t="s">
        <v>5</v>
      </c>
      <c r="I198" s="2" t="s">
        <v>6</v>
      </c>
      <c r="J198" s="2">
        <v>682732</v>
      </c>
      <c r="K198" s="4">
        <v>45442.665177662035</v>
      </c>
      <c r="L198" s="4">
        <v>45463</v>
      </c>
      <c r="M198" s="2" t="s">
        <v>36</v>
      </c>
      <c r="N198" s="5">
        <v>2990661</v>
      </c>
      <c r="O198" s="5">
        <v>0</v>
      </c>
      <c r="P198" s="5">
        <v>2990661</v>
      </c>
      <c r="Q198" s="5">
        <v>0</v>
      </c>
      <c r="R198" s="5">
        <v>0</v>
      </c>
      <c r="S198" s="16" t="s">
        <v>620</v>
      </c>
      <c r="T198" s="16" t="s">
        <v>663</v>
      </c>
      <c r="U198" s="20">
        <f t="shared" si="21"/>
        <v>0</v>
      </c>
      <c r="V198" s="15">
        <f t="shared" si="22"/>
        <v>0</v>
      </c>
      <c r="W198" s="19">
        <v>0</v>
      </c>
      <c r="X198" s="19">
        <v>0</v>
      </c>
      <c r="Y198" s="19">
        <v>0</v>
      </c>
      <c r="Z198" s="19">
        <v>0</v>
      </c>
      <c r="AA198" s="19">
        <v>0</v>
      </c>
      <c r="AB198" s="19">
        <v>0</v>
      </c>
      <c r="AC198" s="19">
        <v>0</v>
      </c>
      <c r="AD198" s="19">
        <v>0</v>
      </c>
      <c r="AE198" s="19">
        <v>0</v>
      </c>
      <c r="AF198" s="19">
        <v>0</v>
      </c>
      <c r="AG198" s="19">
        <v>0</v>
      </c>
      <c r="AH198" s="19">
        <v>0</v>
      </c>
      <c r="AI198" s="19">
        <v>0</v>
      </c>
      <c r="AJ198" s="19">
        <v>0</v>
      </c>
      <c r="AK198" s="19">
        <v>0</v>
      </c>
      <c r="AL198" s="19">
        <v>0</v>
      </c>
      <c r="AM198" s="19">
        <v>0</v>
      </c>
      <c r="AN198" s="18">
        <f t="shared" si="25"/>
        <v>0</v>
      </c>
      <c r="AO198" s="15">
        <f t="shared" si="23"/>
        <v>0</v>
      </c>
      <c r="AP198" s="8" t="s">
        <v>631</v>
      </c>
      <c r="AQ198" s="8">
        <v>0</v>
      </c>
      <c r="AR198" s="8">
        <v>0</v>
      </c>
      <c r="AS198" s="8">
        <v>2990661</v>
      </c>
      <c r="AT198" s="8">
        <v>0</v>
      </c>
      <c r="AU198" s="8">
        <v>0</v>
      </c>
      <c r="AV198" s="8">
        <v>2990661</v>
      </c>
      <c r="AW198" s="8">
        <v>0</v>
      </c>
      <c r="AX198" s="14">
        <f t="shared" si="26"/>
        <v>0</v>
      </c>
      <c r="AY198" s="8">
        <v>0</v>
      </c>
      <c r="AZ198" s="14">
        <f t="shared" si="24"/>
        <v>0</v>
      </c>
      <c r="BA198" s="8">
        <v>0</v>
      </c>
      <c r="BB198" s="8">
        <v>0</v>
      </c>
      <c r="BC198" s="8">
        <v>0</v>
      </c>
      <c r="BD198" s="14">
        <f t="shared" si="27"/>
        <v>0</v>
      </c>
      <c r="BE198" s="8">
        <v>0</v>
      </c>
      <c r="BF198" s="8">
        <v>0</v>
      </c>
      <c r="BG198" s="8">
        <v>0</v>
      </c>
      <c r="BH198" s="8" t="s">
        <v>624</v>
      </c>
      <c r="BK198" s="28" t="s">
        <v>712</v>
      </c>
    </row>
    <row r="199" spans="1:63" ht="15" customHeight="1" x14ac:dyDescent="0.25">
      <c r="A199" s="11">
        <v>8311575</v>
      </c>
      <c r="B199" s="17" t="s">
        <v>50</v>
      </c>
      <c r="C199" s="11">
        <v>1007107422</v>
      </c>
      <c r="D199" s="3" t="s">
        <v>498</v>
      </c>
      <c r="E199" s="2">
        <v>10748144</v>
      </c>
      <c r="F199" s="4">
        <v>44743.359366782403</v>
      </c>
      <c r="G199" s="11">
        <v>901495943</v>
      </c>
      <c r="H199" s="3" t="s">
        <v>5</v>
      </c>
      <c r="I199" s="2" t="s">
        <v>6</v>
      </c>
      <c r="J199" s="2">
        <v>675410</v>
      </c>
      <c r="K199" s="4">
        <v>44762.55906663194</v>
      </c>
      <c r="L199" s="4">
        <v>44812</v>
      </c>
      <c r="M199" s="2" t="s">
        <v>36</v>
      </c>
      <c r="N199" s="5">
        <v>53700</v>
      </c>
      <c r="O199" s="5">
        <v>0</v>
      </c>
      <c r="P199" s="5">
        <v>53700</v>
      </c>
      <c r="Q199" s="5">
        <v>0</v>
      </c>
      <c r="R199" s="5">
        <v>0</v>
      </c>
      <c r="S199" s="16" t="s">
        <v>620</v>
      </c>
      <c r="T199" s="16" t="s">
        <v>663</v>
      </c>
      <c r="U199" s="20">
        <f t="shared" si="21"/>
        <v>0</v>
      </c>
      <c r="V199" s="15">
        <f t="shared" si="22"/>
        <v>0</v>
      </c>
      <c r="W199" s="19">
        <v>0</v>
      </c>
      <c r="X199" s="19">
        <v>0</v>
      </c>
      <c r="Y199" s="19">
        <v>0</v>
      </c>
      <c r="Z199" s="19">
        <v>0</v>
      </c>
      <c r="AA199" s="19">
        <v>0</v>
      </c>
      <c r="AB199" s="19">
        <v>0</v>
      </c>
      <c r="AC199" s="19">
        <v>0</v>
      </c>
      <c r="AD199" s="19">
        <v>0</v>
      </c>
      <c r="AE199" s="19">
        <v>0</v>
      </c>
      <c r="AF199" s="19">
        <v>0</v>
      </c>
      <c r="AG199" s="19">
        <v>0</v>
      </c>
      <c r="AH199" s="19">
        <v>0</v>
      </c>
      <c r="AI199" s="19">
        <v>0</v>
      </c>
      <c r="AJ199" s="19">
        <v>0</v>
      </c>
      <c r="AK199" s="19">
        <v>0</v>
      </c>
      <c r="AL199" s="19">
        <v>0</v>
      </c>
      <c r="AM199" s="19">
        <v>0</v>
      </c>
      <c r="AN199" s="18">
        <f t="shared" si="25"/>
        <v>0</v>
      </c>
      <c r="AO199" s="15">
        <f t="shared" si="23"/>
        <v>0</v>
      </c>
      <c r="AP199" s="8" t="s">
        <v>624</v>
      </c>
      <c r="AQ199" s="8">
        <v>0</v>
      </c>
      <c r="AR199" s="8">
        <v>0</v>
      </c>
      <c r="AS199" s="8">
        <v>53700</v>
      </c>
      <c r="AT199" s="8">
        <v>0</v>
      </c>
      <c r="AU199" s="8">
        <v>0</v>
      </c>
      <c r="AV199" s="8">
        <v>53700</v>
      </c>
      <c r="AW199" s="8">
        <v>0</v>
      </c>
      <c r="AX199" s="14">
        <f t="shared" si="26"/>
        <v>0</v>
      </c>
      <c r="AY199" s="8">
        <v>0</v>
      </c>
      <c r="AZ199" s="14">
        <f t="shared" si="24"/>
        <v>0</v>
      </c>
      <c r="BA199" s="8">
        <v>0</v>
      </c>
      <c r="BB199" s="8">
        <v>0</v>
      </c>
      <c r="BC199" s="8">
        <v>0</v>
      </c>
      <c r="BD199" s="14">
        <f t="shared" si="27"/>
        <v>0</v>
      </c>
      <c r="BE199" s="8">
        <v>0</v>
      </c>
      <c r="BF199" s="8">
        <v>0</v>
      </c>
      <c r="BG199" s="8">
        <v>0</v>
      </c>
      <c r="BH199" s="8" t="s">
        <v>624</v>
      </c>
      <c r="BK199" s="28" t="s">
        <v>709</v>
      </c>
    </row>
    <row r="200" spans="1:63" ht="15" customHeight="1" x14ac:dyDescent="0.25">
      <c r="A200" s="11">
        <v>8433288</v>
      </c>
      <c r="B200" s="17" t="s">
        <v>68</v>
      </c>
      <c r="C200" s="11">
        <v>1007107422</v>
      </c>
      <c r="D200" s="3" t="s">
        <v>498</v>
      </c>
      <c r="E200" s="2">
        <v>11444086</v>
      </c>
      <c r="F200" s="4">
        <v>44743.359197604164</v>
      </c>
      <c r="G200" s="11">
        <v>901495943</v>
      </c>
      <c r="H200" s="3" t="s">
        <v>5</v>
      </c>
      <c r="I200" s="2" t="s">
        <v>6</v>
      </c>
      <c r="J200" s="2">
        <v>676785</v>
      </c>
      <c r="K200" s="4">
        <v>44880.495670682867</v>
      </c>
      <c r="L200" s="4">
        <v>44902</v>
      </c>
      <c r="M200" s="2" t="s">
        <v>8</v>
      </c>
      <c r="N200" s="5">
        <v>53700</v>
      </c>
      <c r="O200" s="5">
        <v>0</v>
      </c>
      <c r="P200" s="5">
        <v>0</v>
      </c>
      <c r="Q200" s="5">
        <v>53700</v>
      </c>
      <c r="R200" s="5">
        <v>0</v>
      </c>
      <c r="S200" s="16" t="s">
        <v>620</v>
      </c>
      <c r="T200" s="16" t="s">
        <v>663</v>
      </c>
      <c r="U200" s="20">
        <f t="shared" si="21"/>
        <v>0</v>
      </c>
      <c r="V200" s="15">
        <f t="shared" si="22"/>
        <v>0</v>
      </c>
      <c r="W200" s="19">
        <v>0</v>
      </c>
      <c r="X200" s="19">
        <v>0</v>
      </c>
      <c r="Y200" s="19">
        <v>0</v>
      </c>
      <c r="Z200" s="19">
        <v>0</v>
      </c>
      <c r="AA200" s="19">
        <v>0</v>
      </c>
      <c r="AB200" s="19">
        <v>0</v>
      </c>
      <c r="AC200" s="19">
        <v>0</v>
      </c>
      <c r="AD200" s="19">
        <v>53700</v>
      </c>
      <c r="AE200" s="19">
        <v>0</v>
      </c>
      <c r="AF200" s="19">
        <v>0</v>
      </c>
      <c r="AG200" s="19">
        <v>0</v>
      </c>
      <c r="AH200" s="19">
        <v>0</v>
      </c>
      <c r="AI200" s="19">
        <v>0</v>
      </c>
      <c r="AJ200" s="19">
        <v>0</v>
      </c>
      <c r="AK200" s="19">
        <v>0</v>
      </c>
      <c r="AL200" s="19">
        <v>0</v>
      </c>
      <c r="AM200" s="19">
        <v>0</v>
      </c>
      <c r="AN200" s="18">
        <f t="shared" si="25"/>
        <v>53700</v>
      </c>
      <c r="AO200" s="15">
        <f t="shared" si="23"/>
        <v>0</v>
      </c>
      <c r="AP200" s="8" t="s">
        <v>625</v>
      </c>
      <c r="AQ200" s="8">
        <v>0</v>
      </c>
      <c r="AR200" s="8">
        <v>0</v>
      </c>
      <c r="AS200" s="8">
        <v>53700</v>
      </c>
      <c r="AT200" s="8">
        <v>0</v>
      </c>
      <c r="AU200" s="8">
        <v>0</v>
      </c>
      <c r="AV200" s="8">
        <v>0</v>
      </c>
      <c r="AW200" s="8">
        <v>0</v>
      </c>
      <c r="AX200" s="14">
        <f t="shared" si="26"/>
        <v>0</v>
      </c>
      <c r="AY200" s="8">
        <v>0</v>
      </c>
      <c r="AZ200" s="14">
        <f t="shared" si="24"/>
        <v>53700</v>
      </c>
      <c r="BA200" s="8">
        <v>0</v>
      </c>
      <c r="BB200" s="8">
        <v>0</v>
      </c>
      <c r="BC200" s="8">
        <v>0</v>
      </c>
      <c r="BD200" s="14">
        <f t="shared" si="27"/>
        <v>0</v>
      </c>
      <c r="BE200" s="8">
        <v>0</v>
      </c>
      <c r="BF200" s="8">
        <v>0</v>
      </c>
      <c r="BG200" s="8">
        <v>0</v>
      </c>
      <c r="BH200" s="8" t="s">
        <v>634</v>
      </c>
      <c r="BK200" s="28" t="s">
        <v>693</v>
      </c>
    </row>
    <row r="201" spans="1:63" ht="15" customHeight="1" x14ac:dyDescent="0.25">
      <c r="A201" s="11">
        <v>8784475</v>
      </c>
      <c r="B201" s="17" t="s">
        <v>174</v>
      </c>
      <c r="C201" s="11">
        <v>1007295311</v>
      </c>
      <c r="D201" s="3" t="s">
        <v>547</v>
      </c>
      <c r="E201" s="2">
        <v>13177164</v>
      </c>
      <c r="F201" s="4">
        <v>45152.210516516199</v>
      </c>
      <c r="G201" s="11">
        <v>901682277</v>
      </c>
      <c r="H201" s="3" t="s">
        <v>5</v>
      </c>
      <c r="I201" s="2" t="s">
        <v>6</v>
      </c>
      <c r="J201" s="2">
        <v>680664</v>
      </c>
      <c r="K201" s="4">
        <v>45196.549629398149</v>
      </c>
      <c r="L201" s="4">
        <v>45212</v>
      </c>
      <c r="M201" s="2" t="s">
        <v>8</v>
      </c>
      <c r="N201" s="5">
        <v>6448778</v>
      </c>
      <c r="O201" s="5">
        <v>0</v>
      </c>
      <c r="P201" s="5">
        <v>0</v>
      </c>
      <c r="Q201" s="5">
        <v>0</v>
      </c>
      <c r="R201" s="5">
        <v>6448778</v>
      </c>
      <c r="S201" s="16" t="s">
        <v>620</v>
      </c>
      <c r="T201" s="16" t="s">
        <v>664</v>
      </c>
      <c r="U201" s="20">
        <f t="shared" si="21"/>
        <v>0</v>
      </c>
      <c r="V201" s="15">
        <f t="shared" si="22"/>
        <v>-6448778</v>
      </c>
      <c r="W201" s="19">
        <v>0</v>
      </c>
      <c r="X201" s="19">
        <v>0</v>
      </c>
      <c r="Y201" s="19">
        <v>0</v>
      </c>
      <c r="Z201" s="19">
        <v>0</v>
      </c>
      <c r="AA201" s="19">
        <v>0</v>
      </c>
      <c r="AB201" s="19">
        <v>0</v>
      </c>
      <c r="AC201" s="19">
        <v>0</v>
      </c>
      <c r="AD201" s="19">
        <v>0</v>
      </c>
      <c r="AE201" s="19">
        <v>0</v>
      </c>
      <c r="AF201" s="19">
        <v>0</v>
      </c>
      <c r="AG201" s="19">
        <v>0</v>
      </c>
      <c r="AH201" s="19">
        <v>0</v>
      </c>
      <c r="AI201" s="19">
        <v>0</v>
      </c>
      <c r="AJ201" s="19">
        <v>0</v>
      </c>
      <c r="AK201" s="19">
        <v>0</v>
      </c>
      <c r="AL201" s="19">
        <v>0</v>
      </c>
      <c r="AM201" s="19">
        <v>0</v>
      </c>
      <c r="AN201" s="18">
        <f t="shared" si="25"/>
        <v>0</v>
      </c>
      <c r="AO201" s="15">
        <f t="shared" si="23"/>
        <v>0</v>
      </c>
      <c r="AP201" s="8" t="s">
        <v>631</v>
      </c>
      <c r="AQ201" s="8">
        <v>0</v>
      </c>
      <c r="AR201" s="8">
        <v>0</v>
      </c>
      <c r="AS201" s="8">
        <v>6448778</v>
      </c>
      <c r="AT201" s="8">
        <v>0</v>
      </c>
      <c r="AU201" s="8">
        <v>0</v>
      </c>
      <c r="AV201" s="8">
        <v>6448778</v>
      </c>
      <c r="AW201" s="8">
        <v>0</v>
      </c>
      <c r="AX201" s="14">
        <f t="shared" si="26"/>
        <v>0</v>
      </c>
      <c r="AY201" s="8">
        <v>0</v>
      </c>
      <c r="AZ201" s="14">
        <f t="shared" si="24"/>
        <v>0</v>
      </c>
      <c r="BA201" s="8">
        <v>0</v>
      </c>
      <c r="BB201" s="8">
        <v>0</v>
      </c>
      <c r="BC201" s="8">
        <v>0</v>
      </c>
      <c r="BD201" s="14">
        <f t="shared" si="27"/>
        <v>0</v>
      </c>
      <c r="BE201" s="8">
        <v>0</v>
      </c>
      <c r="BF201" s="8">
        <v>0</v>
      </c>
      <c r="BG201" s="8">
        <v>0</v>
      </c>
      <c r="BH201" s="8" t="s">
        <v>624</v>
      </c>
      <c r="BK201" s="28" t="s">
        <v>714</v>
      </c>
    </row>
    <row r="202" spans="1:63" ht="15" customHeight="1" x14ac:dyDescent="0.25">
      <c r="A202" s="11">
        <v>8827366</v>
      </c>
      <c r="B202" s="17" t="s">
        <v>189</v>
      </c>
      <c r="C202" s="11">
        <v>1010219818</v>
      </c>
      <c r="D202" s="3" t="s">
        <v>571</v>
      </c>
      <c r="E202" s="2">
        <v>13284831</v>
      </c>
      <c r="F202" s="4">
        <v>44976.15329707176</v>
      </c>
      <c r="G202" s="11">
        <v>901682277</v>
      </c>
      <c r="H202" s="3" t="s">
        <v>5</v>
      </c>
      <c r="I202" s="2" t="s">
        <v>6</v>
      </c>
      <c r="J202" s="2">
        <v>680739</v>
      </c>
      <c r="K202" s="4">
        <v>45230.791363854165</v>
      </c>
      <c r="L202" s="4">
        <v>45245</v>
      </c>
      <c r="M202" s="2" t="s">
        <v>13</v>
      </c>
      <c r="N202" s="5">
        <v>30532766</v>
      </c>
      <c r="O202" s="5">
        <v>0</v>
      </c>
      <c r="P202" s="5">
        <v>0</v>
      </c>
      <c r="Q202" s="5">
        <v>0</v>
      </c>
      <c r="R202" s="5">
        <v>30532766</v>
      </c>
      <c r="S202" s="16" t="s">
        <v>619</v>
      </c>
      <c r="T202" s="16" t="s">
        <v>664</v>
      </c>
      <c r="U202" s="20">
        <f t="shared" si="21"/>
        <v>0</v>
      </c>
      <c r="V202" s="15">
        <f t="shared" si="22"/>
        <v>-30532766</v>
      </c>
      <c r="W202" s="19">
        <v>0</v>
      </c>
      <c r="X202" s="19">
        <v>0</v>
      </c>
      <c r="Y202" s="19">
        <v>0</v>
      </c>
      <c r="Z202" s="19">
        <v>0</v>
      </c>
      <c r="AA202" s="19">
        <v>0</v>
      </c>
      <c r="AB202" s="19">
        <v>0</v>
      </c>
      <c r="AC202" s="19">
        <v>0</v>
      </c>
      <c r="AD202" s="19">
        <v>0</v>
      </c>
      <c r="AE202" s="19">
        <v>0</v>
      </c>
      <c r="AF202" s="19">
        <v>0</v>
      </c>
      <c r="AG202" s="19">
        <v>0</v>
      </c>
      <c r="AH202" s="19">
        <v>0</v>
      </c>
      <c r="AI202" s="19">
        <v>0</v>
      </c>
      <c r="AJ202" s="19">
        <v>0</v>
      </c>
      <c r="AK202" s="19">
        <v>0</v>
      </c>
      <c r="AL202" s="19">
        <v>0</v>
      </c>
      <c r="AM202" s="19">
        <v>0</v>
      </c>
      <c r="AN202" s="18">
        <f t="shared" si="25"/>
        <v>0</v>
      </c>
      <c r="AO202" s="15">
        <f t="shared" si="23"/>
        <v>0</v>
      </c>
      <c r="AP202" s="8" t="s">
        <v>624</v>
      </c>
      <c r="AQ202" s="8">
        <v>0</v>
      </c>
      <c r="AR202" s="8">
        <v>0</v>
      </c>
      <c r="AS202" s="8">
        <v>30532766</v>
      </c>
      <c r="AT202" s="8">
        <v>0</v>
      </c>
      <c r="AU202" s="8">
        <v>0</v>
      </c>
      <c r="AV202" s="8">
        <v>30532766</v>
      </c>
      <c r="AW202" s="8">
        <v>0</v>
      </c>
      <c r="AX202" s="14">
        <f t="shared" si="26"/>
        <v>0</v>
      </c>
      <c r="AY202" s="8">
        <v>0</v>
      </c>
      <c r="AZ202" s="14">
        <f t="shared" si="24"/>
        <v>0</v>
      </c>
      <c r="BA202" s="8">
        <v>0</v>
      </c>
      <c r="BB202" s="8">
        <v>0</v>
      </c>
      <c r="BC202" s="8">
        <v>0</v>
      </c>
      <c r="BD202" s="14">
        <f t="shared" si="27"/>
        <v>0</v>
      </c>
      <c r="BE202" s="8">
        <v>0</v>
      </c>
      <c r="BF202" s="8">
        <v>0</v>
      </c>
      <c r="BG202" s="8">
        <v>0</v>
      </c>
      <c r="BH202" s="8" t="s">
        <v>624</v>
      </c>
      <c r="BI202" s="1" t="s">
        <v>672</v>
      </c>
      <c r="BK202" s="28" t="s">
        <v>702</v>
      </c>
    </row>
    <row r="203" spans="1:63" ht="15" customHeight="1" x14ac:dyDescent="0.25">
      <c r="A203" s="11">
        <v>8343208</v>
      </c>
      <c r="B203" s="17" t="s">
        <v>65</v>
      </c>
      <c r="C203" s="11">
        <v>1012380741</v>
      </c>
      <c r="D203" s="3" t="s">
        <v>516</v>
      </c>
      <c r="E203" s="2">
        <v>10974761</v>
      </c>
      <c r="F203" s="4">
        <v>44790.335262650464</v>
      </c>
      <c r="G203" s="11">
        <v>901495943</v>
      </c>
      <c r="H203" s="3" t="s">
        <v>5</v>
      </c>
      <c r="I203" s="2" t="s">
        <v>6</v>
      </c>
      <c r="J203" s="2">
        <v>675734</v>
      </c>
      <c r="K203" s="4">
        <v>44797.428110532404</v>
      </c>
      <c r="L203" s="4">
        <v>44882</v>
      </c>
      <c r="M203" s="2" t="s">
        <v>8</v>
      </c>
      <c r="N203" s="5">
        <v>47200</v>
      </c>
      <c r="O203" s="5">
        <v>0</v>
      </c>
      <c r="P203" s="5">
        <v>47200</v>
      </c>
      <c r="Q203" s="5">
        <v>0</v>
      </c>
      <c r="R203" s="5">
        <v>0</v>
      </c>
      <c r="S203" s="16" t="s">
        <v>620</v>
      </c>
      <c r="T203" s="16" t="s">
        <v>663</v>
      </c>
      <c r="U203" s="20">
        <f t="shared" si="21"/>
        <v>47200</v>
      </c>
      <c r="V203" s="15">
        <f t="shared" si="22"/>
        <v>47200</v>
      </c>
      <c r="W203" s="19">
        <v>0</v>
      </c>
      <c r="X203" s="19">
        <v>0</v>
      </c>
      <c r="Y203" s="19">
        <v>0</v>
      </c>
      <c r="Z203" s="19">
        <v>0</v>
      </c>
      <c r="AA203" s="19">
        <v>0</v>
      </c>
      <c r="AB203" s="19">
        <v>0</v>
      </c>
      <c r="AC203" s="19">
        <v>0</v>
      </c>
      <c r="AD203" s="19">
        <v>0</v>
      </c>
      <c r="AE203" s="19">
        <v>0</v>
      </c>
      <c r="AF203" s="19">
        <v>0</v>
      </c>
      <c r="AG203" s="19">
        <v>0</v>
      </c>
      <c r="AH203" s="19">
        <v>0</v>
      </c>
      <c r="AI203" s="19">
        <v>0</v>
      </c>
      <c r="AJ203" s="19">
        <v>0</v>
      </c>
      <c r="AK203" s="19">
        <v>0</v>
      </c>
      <c r="AL203" s="19">
        <v>0</v>
      </c>
      <c r="AM203" s="19">
        <v>0</v>
      </c>
      <c r="AN203" s="18">
        <f t="shared" si="25"/>
        <v>0</v>
      </c>
      <c r="AO203" s="15">
        <f t="shared" si="23"/>
        <v>0</v>
      </c>
      <c r="AP203" s="8" t="s">
        <v>625</v>
      </c>
      <c r="AQ203" s="8">
        <v>0</v>
      </c>
      <c r="AR203" s="8">
        <v>0</v>
      </c>
      <c r="AS203" s="8">
        <v>47200</v>
      </c>
      <c r="AT203" s="8">
        <v>0</v>
      </c>
      <c r="AU203" s="8">
        <v>0</v>
      </c>
      <c r="AV203" s="8">
        <v>0</v>
      </c>
      <c r="AW203" s="8">
        <v>0</v>
      </c>
      <c r="AX203" s="14">
        <f t="shared" si="26"/>
        <v>0</v>
      </c>
      <c r="AY203" s="8">
        <v>0</v>
      </c>
      <c r="AZ203" s="14">
        <f t="shared" si="24"/>
        <v>47200</v>
      </c>
      <c r="BA203" s="8">
        <v>0</v>
      </c>
      <c r="BB203" s="8">
        <v>0</v>
      </c>
      <c r="BC203" s="8">
        <v>0</v>
      </c>
      <c r="BD203" s="14">
        <f t="shared" si="27"/>
        <v>0</v>
      </c>
      <c r="BE203" s="8">
        <v>0</v>
      </c>
      <c r="BF203" s="8">
        <v>0</v>
      </c>
      <c r="BG203" s="8">
        <v>0</v>
      </c>
      <c r="BH203" s="8" t="s">
        <v>634</v>
      </c>
      <c r="BK203" s="28" t="s">
        <v>692</v>
      </c>
    </row>
    <row r="204" spans="1:63" ht="15" customHeight="1" x14ac:dyDescent="0.25">
      <c r="A204" s="11">
        <v>9189305</v>
      </c>
      <c r="B204" s="17" t="s">
        <v>107</v>
      </c>
      <c r="C204" s="11">
        <v>1012380741</v>
      </c>
      <c r="D204" s="3" t="s">
        <v>516</v>
      </c>
      <c r="E204" s="2">
        <v>15077880</v>
      </c>
      <c r="F204" s="4">
        <v>44821.334722222222</v>
      </c>
      <c r="G204" s="11">
        <v>901495943</v>
      </c>
      <c r="H204" s="3" t="s">
        <v>5</v>
      </c>
      <c r="I204" s="2" t="s">
        <v>6</v>
      </c>
      <c r="J204" s="2">
        <v>683591</v>
      </c>
      <c r="K204" s="4">
        <v>45533.63160836805</v>
      </c>
      <c r="L204" s="4">
        <v>45559</v>
      </c>
      <c r="M204" s="2" t="s">
        <v>8</v>
      </c>
      <c r="N204" s="5">
        <v>47200</v>
      </c>
      <c r="O204" s="5">
        <v>0</v>
      </c>
      <c r="P204" s="5">
        <v>0</v>
      </c>
      <c r="Q204" s="5">
        <v>0</v>
      </c>
      <c r="R204" s="5">
        <v>47200</v>
      </c>
      <c r="S204" s="16" t="s">
        <v>620</v>
      </c>
      <c r="T204" s="16" t="s">
        <v>663</v>
      </c>
      <c r="U204" s="20">
        <f t="shared" si="21"/>
        <v>47200</v>
      </c>
      <c r="V204" s="15">
        <f t="shared" si="22"/>
        <v>0</v>
      </c>
      <c r="W204" s="19">
        <v>0</v>
      </c>
      <c r="X204" s="19">
        <v>0</v>
      </c>
      <c r="Y204" s="19">
        <v>0</v>
      </c>
      <c r="Z204" s="19">
        <v>0</v>
      </c>
      <c r="AA204" s="19">
        <v>0</v>
      </c>
      <c r="AB204" s="19">
        <v>0</v>
      </c>
      <c r="AC204" s="19">
        <v>0</v>
      </c>
      <c r="AD204" s="19">
        <v>0</v>
      </c>
      <c r="AE204" s="19">
        <v>0</v>
      </c>
      <c r="AF204" s="19">
        <v>0</v>
      </c>
      <c r="AG204" s="19">
        <v>0</v>
      </c>
      <c r="AH204" s="19">
        <v>0</v>
      </c>
      <c r="AI204" s="19">
        <v>0</v>
      </c>
      <c r="AJ204" s="19">
        <v>0</v>
      </c>
      <c r="AK204" s="19">
        <v>0</v>
      </c>
      <c r="AL204" s="19">
        <v>0</v>
      </c>
      <c r="AM204" s="19">
        <v>0</v>
      </c>
      <c r="AN204" s="18">
        <f t="shared" si="25"/>
        <v>0</v>
      </c>
      <c r="AO204" s="15">
        <f t="shared" si="23"/>
        <v>0</v>
      </c>
      <c r="AP204" s="8" t="s">
        <v>631</v>
      </c>
      <c r="AQ204" s="8">
        <v>0</v>
      </c>
      <c r="AR204" s="8">
        <v>0</v>
      </c>
      <c r="AS204" s="8">
        <v>47200</v>
      </c>
      <c r="AT204" s="8">
        <v>0</v>
      </c>
      <c r="AU204" s="8">
        <v>0</v>
      </c>
      <c r="AV204" s="8">
        <v>0</v>
      </c>
      <c r="AW204" s="8">
        <v>0</v>
      </c>
      <c r="AX204" s="14">
        <f t="shared" si="26"/>
        <v>0</v>
      </c>
      <c r="AY204" s="8">
        <v>0</v>
      </c>
      <c r="AZ204" s="14">
        <f t="shared" si="24"/>
        <v>47200</v>
      </c>
      <c r="BA204" s="8">
        <v>0</v>
      </c>
      <c r="BB204" s="8">
        <v>0</v>
      </c>
      <c r="BC204" s="8">
        <v>0</v>
      </c>
      <c r="BD204" s="14">
        <f t="shared" si="27"/>
        <v>0</v>
      </c>
      <c r="BE204" s="8">
        <v>0</v>
      </c>
      <c r="BF204" s="8">
        <v>0</v>
      </c>
      <c r="BG204" s="8">
        <v>0</v>
      </c>
      <c r="BH204" s="8" t="s">
        <v>625</v>
      </c>
      <c r="BK204" s="28" t="s">
        <v>691</v>
      </c>
    </row>
    <row r="205" spans="1:63" ht="15" customHeight="1" x14ac:dyDescent="0.25">
      <c r="A205" s="11">
        <v>9076294</v>
      </c>
      <c r="B205" s="17" t="s">
        <v>299</v>
      </c>
      <c r="C205" s="11">
        <v>1012380741</v>
      </c>
      <c r="D205" s="3" t="s">
        <v>516</v>
      </c>
      <c r="E205" s="2">
        <v>14587232</v>
      </c>
      <c r="F205" s="4">
        <v>44821.335239699074</v>
      </c>
      <c r="G205" s="11">
        <v>901682277</v>
      </c>
      <c r="H205" s="3" t="s">
        <v>5</v>
      </c>
      <c r="I205" s="2" t="s">
        <v>6</v>
      </c>
      <c r="J205" s="2">
        <v>682732</v>
      </c>
      <c r="K205" s="4">
        <v>45442.404747719906</v>
      </c>
      <c r="L205" s="4">
        <v>45463</v>
      </c>
      <c r="M205" s="2" t="s">
        <v>36</v>
      </c>
      <c r="N205" s="5">
        <v>47200</v>
      </c>
      <c r="O205" s="5">
        <v>0</v>
      </c>
      <c r="P205" s="5">
        <v>47200</v>
      </c>
      <c r="Q205" s="5">
        <v>0</v>
      </c>
      <c r="R205" s="5">
        <v>0</v>
      </c>
      <c r="S205" s="16" t="s">
        <v>620</v>
      </c>
      <c r="T205" s="16" t="s">
        <v>663</v>
      </c>
      <c r="U205" s="20">
        <f t="shared" si="21"/>
        <v>0</v>
      </c>
      <c r="V205" s="15">
        <f t="shared" si="22"/>
        <v>0</v>
      </c>
      <c r="W205" s="19">
        <v>0</v>
      </c>
      <c r="X205" s="19">
        <v>0</v>
      </c>
      <c r="Y205" s="19">
        <v>0</v>
      </c>
      <c r="Z205" s="19">
        <v>0</v>
      </c>
      <c r="AA205" s="19">
        <v>0</v>
      </c>
      <c r="AB205" s="19">
        <v>0</v>
      </c>
      <c r="AC205" s="19">
        <v>0</v>
      </c>
      <c r="AD205" s="19">
        <v>0</v>
      </c>
      <c r="AE205" s="19">
        <v>0</v>
      </c>
      <c r="AF205" s="19">
        <v>0</v>
      </c>
      <c r="AG205" s="19">
        <v>0</v>
      </c>
      <c r="AH205" s="19">
        <v>0</v>
      </c>
      <c r="AI205" s="19">
        <v>0</v>
      </c>
      <c r="AJ205" s="19">
        <v>0</v>
      </c>
      <c r="AK205" s="19">
        <v>0</v>
      </c>
      <c r="AL205" s="19">
        <v>0</v>
      </c>
      <c r="AM205" s="19">
        <v>0</v>
      </c>
      <c r="AN205" s="18">
        <f t="shared" si="25"/>
        <v>0</v>
      </c>
      <c r="AO205" s="15">
        <f t="shared" si="23"/>
        <v>0</v>
      </c>
      <c r="AP205" s="8" t="s">
        <v>631</v>
      </c>
      <c r="AQ205" s="8">
        <v>0</v>
      </c>
      <c r="AR205" s="8">
        <v>0</v>
      </c>
      <c r="AS205" s="8">
        <v>47200</v>
      </c>
      <c r="AT205" s="8">
        <v>0</v>
      </c>
      <c r="AU205" s="8">
        <v>0</v>
      </c>
      <c r="AV205" s="8">
        <v>47200</v>
      </c>
      <c r="AW205" s="8">
        <v>0</v>
      </c>
      <c r="AX205" s="14">
        <f t="shared" si="26"/>
        <v>0</v>
      </c>
      <c r="AY205" s="8">
        <v>0</v>
      </c>
      <c r="AZ205" s="14">
        <f t="shared" si="24"/>
        <v>0</v>
      </c>
      <c r="BA205" s="8">
        <v>0</v>
      </c>
      <c r="BB205" s="8">
        <v>0</v>
      </c>
      <c r="BC205" s="8">
        <v>0</v>
      </c>
      <c r="BD205" s="14">
        <f t="shared" si="27"/>
        <v>0</v>
      </c>
      <c r="BE205" s="8">
        <v>0</v>
      </c>
      <c r="BF205" s="8">
        <v>0</v>
      </c>
      <c r="BG205" s="8">
        <v>0</v>
      </c>
      <c r="BH205" s="8" t="s">
        <v>624</v>
      </c>
      <c r="BK205" s="28" t="s">
        <v>712</v>
      </c>
    </row>
    <row r="206" spans="1:63" ht="15" customHeight="1" x14ac:dyDescent="0.25">
      <c r="A206" s="11">
        <v>8779489</v>
      </c>
      <c r="B206" s="17" t="s">
        <v>170</v>
      </c>
      <c r="C206" s="11">
        <v>1012393422</v>
      </c>
      <c r="D206" s="3" t="s">
        <v>565</v>
      </c>
      <c r="E206" s="2">
        <v>13155208</v>
      </c>
      <c r="F206" s="4">
        <v>45100.47236832176</v>
      </c>
      <c r="G206" s="11">
        <v>901682277</v>
      </c>
      <c r="H206" s="3" t="s">
        <v>5</v>
      </c>
      <c r="I206" s="2" t="s">
        <v>6</v>
      </c>
      <c r="J206" s="2">
        <v>680664</v>
      </c>
      <c r="K206" s="4">
        <v>45192.685792094904</v>
      </c>
      <c r="L206" s="4">
        <v>45212</v>
      </c>
      <c r="M206" s="2" t="s">
        <v>8</v>
      </c>
      <c r="N206" s="5">
        <v>10639316</v>
      </c>
      <c r="O206" s="5">
        <v>0</v>
      </c>
      <c r="P206" s="5">
        <v>0</v>
      </c>
      <c r="Q206" s="5">
        <v>0</v>
      </c>
      <c r="R206" s="5">
        <v>10639316</v>
      </c>
      <c r="S206" s="16" t="s">
        <v>620</v>
      </c>
      <c r="T206" s="16" t="s">
        <v>664</v>
      </c>
      <c r="U206" s="20">
        <f t="shared" si="21"/>
        <v>0</v>
      </c>
      <c r="V206" s="15">
        <f t="shared" si="22"/>
        <v>-10639316</v>
      </c>
      <c r="W206" s="19">
        <v>0</v>
      </c>
      <c r="X206" s="19">
        <v>0</v>
      </c>
      <c r="Y206" s="19">
        <v>0</v>
      </c>
      <c r="Z206" s="19">
        <v>0</v>
      </c>
      <c r="AA206" s="19">
        <v>0</v>
      </c>
      <c r="AB206" s="19">
        <v>0</v>
      </c>
      <c r="AC206" s="19">
        <v>0</v>
      </c>
      <c r="AD206" s="19">
        <v>0</v>
      </c>
      <c r="AE206" s="19">
        <v>0</v>
      </c>
      <c r="AF206" s="19">
        <v>0</v>
      </c>
      <c r="AG206" s="19">
        <v>0</v>
      </c>
      <c r="AH206" s="19">
        <v>0</v>
      </c>
      <c r="AI206" s="19">
        <v>0</v>
      </c>
      <c r="AJ206" s="19">
        <v>0</v>
      </c>
      <c r="AK206" s="19">
        <v>0</v>
      </c>
      <c r="AL206" s="19">
        <v>0</v>
      </c>
      <c r="AM206" s="19">
        <v>0</v>
      </c>
      <c r="AN206" s="18">
        <f t="shared" si="25"/>
        <v>0</v>
      </c>
      <c r="AO206" s="15">
        <f t="shared" si="23"/>
        <v>0</v>
      </c>
      <c r="AP206" s="8" t="s">
        <v>631</v>
      </c>
      <c r="AQ206" s="8">
        <v>0</v>
      </c>
      <c r="AR206" s="8">
        <v>0</v>
      </c>
      <c r="AS206" s="8">
        <v>10639316</v>
      </c>
      <c r="AT206" s="8">
        <v>0</v>
      </c>
      <c r="AU206" s="8">
        <v>0</v>
      </c>
      <c r="AV206" s="8">
        <v>10639316</v>
      </c>
      <c r="AW206" s="8">
        <v>0</v>
      </c>
      <c r="AX206" s="14">
        <f t="shared" si="26"/>
        <v>0</v>
      </c>
      <c r="AY206" s="8">
        <v>0</v>
      </c>
      <c r="AZ206" s="14">
        <f t="shared" si="24"/>
        <v>0</v>
      </c>
      <c r="BA206" s="8">
        <v>0</v>
      </c>
      <c r="BB206" s="8">
        <v>0</v>
      </c>
      <c r="BC206" s="8">
        <v>0</v>
      </c>
      <c r="BD206" s="14">
        <f t="shared" si="27"/>
        <v>0</v>
      </c>
      <c r="BE206" s="8">
        <v>0</v>
      </c>
      <c r="BF206" s="8">
        <v>0</v>
      </c>
      <c r="BG206" s="8">
        <v>0</v>
      </c>
      <c r="BH206" s="8" t="s">
        <v>624</v>
      </c>
      <c r="BK206" s="28" t="s">
        <v>714</v>
      </c>
    </row>
    <row r="207" spans="1:63" ht="15" customHeight="1" x14ac:dyDescent="0.25">
      <c r="A207" s="11">
        <v>8264962</v>
      </c>
      <c r="B207" s="17" t="s">
        <v>27</v>
      </c>
      <c r="C207" s="11">
        <v>1012402878</v>
      </c>
      <c r="D207" s="3" t="s">
        <v>496</v>
      </c>
      <c r="E207" s="2">
        <v>10569144</v>
      </c>
      <c r="F207" s="4">
        <v>44708.21239212963</v>
      </c>
      <c r="G207" s="11">
        <v>901495943</v>
      </c>
      <c r="H207" s="3" t="s">
        <v>5</v>
      </c>
      <c r="I207" s="2" t="s">
        <v>6</v>
      </c>
      <c r="J207" s="2">
        <v>676044</v>
      </c>
      <c r="K207" s="4">
        <v>44710.79034806713</v>
      </c>
      <c r="L207" s="4">
        <v>44882</v>
      </c>
      <c r="M207" s="2" t="s">
        <v>8</v>
      </c>
      <c r="N207" s="5">
        <v>2282557</v>
      </c>
      <c r="O207" s="5">
        <v>0</v>
      </c>
      <c r="P207" s="5">
        <v>2282557</v>
      </c>
      <c r="Q207" s="5">
        <v>0</v>
      </c>
      <c r="R207" s="5">
        <v>0</v>
      </c>
      <c r="S207" s="16" t="s">
        <v>620</v>
      </c>
      <c r="T207" s="16" t="s">
        <v>663</v>
      </c>
      <c r="U207" s="20">
        <f t="shared" si="21"/>
        <v>2282557</v>
      </c>
      <c r="V207" s="15">
        <f t="shared" si="22"/>
        <v>2282557</v>
      </c>
      <c r="W207" s="19">
        <v>0</v>
      </c>
      <c r="X207" s="19">
        <v>0</v>
      </c>
      <c r="Y207" s="19">
        <v>0</v>
      </c>
      <c r="Z207" s="19">
        <v>0</v>
      </c>
      <c r="AA207" s="19">
        <v>0</v>
      </c>
      <c r="AB207" s="19">
        <v>0</v>
      </c>
      <c r="AC207" s="19">
        <v>0</v>
      </c>
      <c r="AD207" s="19">
        <v>0</v>
      </c>
      <c r="AE207" s="19">
        <v>0</v>
      </c>
      <c r="AF207" s="19">
        <v>0</v>
      </c>
      <c r="AG207" s="19">
        <v>0</v>
      </c>
      <c r="AH207" s="19">
        <v>0</v>
      </c>
      <c r="AI207" s="19">
        <v>0</v>
      </c>
      <c r="AJ207" s="19">
        <v>0</v>
      </c>
      <c r="AK207" s="19">
        <v>0</v>
      </c>
      <c r="AL207" s="19">
        <v>0</v>
      </c>
      <c r="AM207" s="19">
        <v>0</v>
      </c>
      <c r="AN207" s="18">
        <f t="shared" si="25"/>
        <v>0</v>
      </c>
      <c r="AO207" s="15">
        <f t="shared" si="23"/>
        <v>0</v>
      </c>
      <c r="AP207" s="8" t="s">
        <v>625</v>
      </c>
      <c r="AQ207" s="8">
        <v>0</v>
      </c>
      <c r="AR207" s="8">
        <v>0</v>
      </c>
      <c r="AS207" s="8">
        <v>2282557</v>
      </c>
      <c r="AT207" s="8">
        <v>0</v>
      </c>
      <c r="AU207" s="8">
        <v>0</v>
      </c>
      <c r="AV207" s="8">
        <v>0</v>
      </c>
      <c r="AW207" s="8">
        <v>0</v>
      </c>
      <c r="AX207" s="14">
        <f t="shared" si="26"/>
        <v>0</v>
      </c>
      <c r="AY207" s="8">
        <v>0</v>
      </c>
      <c r="AZ207" s="14">
        <f t="shared" si="24"/>
        <v>2282557</v>
      </c>
      <c r="BA207" s="8">
        <v>0</v>
      </c>
      <c r="BB207" s="8">
        <v>0</v>
      </c>
      <c r="BC207" s="8">
        <v>0</v>
      </c>
      <c r="BD207" s="14">
        <f t="shared" si="27"/>
        <v>0</v>
      </c>
      <c r="BE207" s="8">
        <v>0</v>
      </c>
      <c r="BF207" s="8">
        <v>0</v>
      </c>
      <c r="BG207" s="8">
        <v>0</v>
      </c>
      <c r="BH207" s="8" t="s">
        <v>634</v>
      </c>
      <c r="BK207" s="28" t="s">
        <v>692</v>
      </c>
    </row>
    <row r="208" spans="1:63" ht="15" customHeight="1" x14ac:dyDescent="0.25">
      <c r="A208" s="11">
        <v>9187080</v>
      </c>
      <c r="B208" s="17" t="s">
        <v>91</v>
      </c>
      <c r="C208" s="11">
        <v>1012402878</v>
      </c>
      <c r="D208" s="3" t="s">
        <v>496</v>
      </c>
      <c r="E208" s="2">
        <v>15069203</v>
      </c>
      <c r="F208" s="4">
        <v>44708.211805555555</v>
      </c>
      <c r="G208" s="11">
        <v>901495943</v>
      </c>
      <c r="H208" s="3" t="s">
        <v>5</v>
      </c>
      <c r="I208" s="2" t="s">
        <v>6</v>
      </c>
      <c r="J208" s="2">
        <v>683591</v>
      </c>
      <c r="K208" s="4">
        <v>45532.513293900462</v>
      </c>
      <c r="L208" s="4">
        <v>45559</v>
      </c>
      <c r="M208" s="2" t="s">
        <v>13</v>
      </c>
      <c r="N208" s="5">
        <v>2462857</v>
      </c>
      <c r="O208" s="5">
        <v>0</v>
      </c>
      <c r="P208" s="5">
        <v>0</v>
      </c>
      <c r="Q208" s="5">
        <v>0</v>
      </c>
      <c r="R208" s="5">
        <v>2462857</v>
      </c>
      <c r="S208" s="16" t="s">
        <v>620</v>
      </c>
      <c r="T208" s="16" t="s">
        <v>663</v>
      </c>
      <c r="U208" s="20">
        <f t="shared" si="21"/>
        <v>0</v>
      </c>
      <c r="V208" s="15">
        <f t="shared" si="22"/>
        <v>-2462857</v>
      </c>
      <c r="W208" s="19">
        <v>0</v>
      </c>
      <c r="X208" s="19">
        <v>0</v>
      </c>
      <c r="Y208" s="19">
        <v>0</v>
      </c>
      <c r="Z208" s="19">
        <v>0</v>
      </c>
      <c r="AA208" s="19">
        <v>0</v>
      </c>
      <c r="AB208" s="19">
        <v>0</v>
      </c>
      <c r="AC208" s="19">
        <v>0</v>
      </c>
      <c r="AD208" s="19">
        <v>0</v>
      </c>
      <c r="AE208" s="19">
        <v>0</v>
      </c>
      <c r="AF208" s="19">
        <v>0</v>
      </c>
      <c r="AG208" s="19">
        <v>0</v>
      </c>
      <c r="AH208" s="19">
        <v>0</v>
      </c>
      <c r="AI208" s="19">
        <v>0</v>
      </c>
      <c r="AJ208" s="19">
        <v>0</v>
      </c>
      <c r="AK208" s="19">
        <v>0</v>
      </c>
      <c r="AL208" s="19">
        <v>0</v>
      </c>
      <c r="AM208" s="19">
        <v>0</v>
      </c>
      <c r="AN208" s="18">
        <f t="shared" si="25"/>
        <v>0</v>
      </c>
      <c r="AO208" s="15">
        <f t="shared" si="23"/>
        <v>0</v>
      </c>
      <c r="AP208" s="8" t="s">
        <v>631</v>
      </c>
      <c r="AQ208" s="8">
        <v>0</v>
      </c>
      <c r="AR208" s="8">
        <v>0</v>
      </c>
      <c r="AS208" s="8">
        <v>2462857</v>
      </c>
      <c r="AT208" s="8">
        <v>0</v>
      </c>
      <c r="AU208" s="8">
        <v>0</v>
      </c>
      <c r="AV208" s="8">
        <v>2462857</v>
      </c>
      <c r="AW208" s="8">
        <v>0</v>
      </c>
      <c r="AX208" s="14">
        <f t="shared" si="26"/>
        <v>0</v>
      </c>
      <c r="AY208" s="8">
        <v>0</v>
      </c>
      <c r="AZ208" s="14">
        <f t="shared" si="24"/>
        <v>0</v>
      </c>
      <c r="BA208" s="8">
        <v>0</v>
      </c>
      <c r="BB208" s="8">
        <v>0</v>
      </c>
      <c r="BC208" s="8">
        <v>0</v>
      </c>
      <c r="BD208" s="14">
        <f t="shared" si="27"/>
        <v>0</v>
      </c>
      <c r="BE208" s="8">
        <v>0</v>
      </c>
      <c r="BF208" s="8">
        <v>0</v>
      </c>
      <c r="BG208" s="8">
        <v>0</v>
      </c>
      <c r="BH208" s="8" t="s">
        <v>624</v>
      </c>
      <c r="BI208" s="1" t="s">
        <v>681</v>
      </c>
      <c r="BK208" s="28" t="s">
        <v>702</v>
      </c>
    </row>
    <row r="209" spans="1:63" ht="15" customHeight="1" x14ac:dyDescent="0.25">
      <c r="A209" s="11">
        <v>9077516</v>
      </c>
      <c r="B209" s="17" t="s">
        <v>336</v>
      </c>
      <c r="C209" s="11">
        <v>1012402878</v>
      </c>
      <c r="D209" s="3" t="s">
        <v>496</v>
      </c>
      <c r="E209" s="2">
        <v>14586738</v>
      </c>
      <c r="F209" s="4">
        <v>44708.212043055551</v>
      </c>
      <c r="G209" s="11">
        <v>901682277</v>
      </c>
      <c r="H209" s="3" t="s">
        <v>5</v>
      </c>
      <c r="I209" s="2" t="s">
        <v>6</v>
      </c>
      <c r="J209" s="2">
        <v>682732</v>
      </c>
      <c r="K209" s="4">
        <v>45442.660431284719</v>
      </c>
      <c r="L209" s="4">
        <v>45463</v>
      </c>
      <c r="M209" s="2" t="s">
        <v>36</v>
      </c>
      <c r="N209" s="5">
        <v>2462857</v>
      </c>
      <c r="O209" s="5">
        <v>0</v>
      </c>
      <c r="P209" s="5">
        <v>2462857</v>
      </c>
      <c r="Q209" s="5">
        <v>0</v>
      </c>
      <c r="R209" s="5">
        <v>0</v>
      </c>
      <c r="S209" s="16" t="s">
        <v>620</v>
      </c>
      <c r="T209" s="16" t="s">
        <v>663</v>
      </c>
      <c r="U209" s="20">
        <f t="shared" si="21"/>
        <v>0</v>
      </c>
      <c r="V209" s="15">
        <f t="shared" si="22"/>
        <v>0</v>
      </c>
      <c r="W209" s="19">
        <v>0</v>
      </c>
      <c r="X209" s="19">
        <v>0</v>
      </c>
      <c r="Y209" s="19">
        <v>0</v>
      </c>
      <c r="Z209" s="19">
        <v>0</v>
      </c>
      <c r="AA209" s="19">
        <v>0</v>
      </c>
      <c r="AB209" s="19">
        <v>0</v>
      </c>
      <c r="AC209" s="19">
        <v>0</v>
      </c>
      <c r="AD209" s="19">
        <v>0</v>
      </c>
      <c r="AE209" s="19">
        <v>0</v>
      </c>
      <c r="AF209" s="19">
        <v>0</v>
      </c>
      <c r="AG209" s="19">
        <v>0</v>
      </c>
      <c r="AH209" s="19">
        <v>0</v>
      </c>
      <c r="AI209" s="19">
        <v>0</v>
      </c>
      <c r="AJ209" s="19">
        <v>0</v>
      </c>
      <c r="AK209" s="19">
        <v>0</v>
      </c>
      <c r="AL209" s="19">
        <v>0</v>
      </c>
      <c r="AM209" s="19">
        <v>0</v>
      </c>
      <c r="AN209" s="18">
        <f t="shared" si="25"/>
        <v>0</v>
      </c>
      <c r="AO209" s="15">
        <f t="shared" si="23"/>
        <v>0</v>
      </c>
      <c r="AP209" s="8" t="s">
        <v>631</v>
      </c>
      <c r="AQ209" s="8">
        <v>0</v>
      </c>
      <c r="AR209" s="8">
        <v>0</v>
      </c>
      <c r="AS209" s="8">
        <v>2462857</v>
      </c>
      <c r="AT209" s="8">
        <v>0</v>
      </c>
      <c r="AU209" s="8">
        <v>0</v>
      </c>
      <c r="AV209" s="8">
        <v>2462857</v>
      </c>
      <c r="AW209" s="8">
        <v>0</v>
      </c>
      <c r="AX209" s="14">
        <f t="shared" si="26"/>
        <v>0</v>
      </c>
      <c r="AY209" s="8">
        <v>0</v>
      </c>
      <c r="AZ209" s="14">
        <f t="shared" si="24"/>
        <v>0</v>
      </c>
      <c r="BA209" s="8">
        <v>0</v>
      </c>
      <c r="BB209" s="8">
        <v>0</v>
      </c>
      <c r="BC209" s="8">
        <v>0</v>
      </c>
      <c r="BD209" s="14">
        <f t="shared" si="27"/>
        <v>0</v>
      </c>
      <c r="BE209" s="8">
        <v>0</v>
      </c>
      <c r="BF209" s="8">
        <v>0</v>
      </c>
      <c r="BG209" s="8">
        <v>0</v>
      </c>
      <c r="BH209" s="8" t="s">
        <v>624</v>
      </c>
      <c r="BK209" s="28" t="s">
        <v>712</v>
      </c>
    </row>
    <row r="210" spans="1:63" ht="15" customHeight="1" x14ac:dyDescent="0.25">
      <c r="A210" s="11">
        <v>9022984</v>
      </c>
      <c r="B210" s="17" t="s">
        <v>283</v>
      </c>
      <c r="C210" s="11">
        <v>1013601355</v>
      </c>
      <c r="D210" s="3" t="s">
        <v>617</v>
      </c>
      <c r="E210" s="2">
        <v>14217760</v>
      </c>
      <c r="F210" s="4">
        <v>45376.692963425921</v>
      </c>
      <c r="G210" s="11">
        <v>901682277</v>
      </c>
      <c r="H210" s="3" t="s">
        <v>5</v>
      </c>
      <c r="I210" s="2" t="s">
        <v>6</v>
      </c>
      <c r="J210" s="2">
        <v>682373</v>
      </c>
      <c r="K210" s="4">
        <v>45397.631463043981</v>
      </c>
      <c r="L210" s="4">
        <v>45421</v>
      </c>
      <c r="M210" s="2" t="s">
        <v>8</v>
      </c>
      <c r="N210" s="5">
        <v>18429240</v>
      </c>
      <c r="O210" s="5">
        <v>0</v>
      </c>
      <c r="P210" s="5">
        <v>0</v>
      </c>
      <c r="Q210" s="5">
        <v>0</v>
      </c>
      <c r="R210" s="5">
        <v>18429240</v>
      </c>
      <c r="S210" s="16" t="s">
        <v>619</v>
      </c>
      <c r="T210" s="16" t="s">
        <v>664</v>
      </c>
      <c r="U210" s="20">
        <f t="shared" si="21"/>
        <v>18429240</v>
      </c>
      <c r="V210" s="15">
        <f t="shared" si="22"/>
        <v>0</v>
      </c>
      <c r="W210" s="19">
        <v>0</v>
      </c>
      <c r="X210" s="19">
        <v>0</v>
      </c>
      <c r="Y210" s="19">
        <v>0</v>
      </c>
      <c r="Z210" s="19">
        <v>0</v>
      </c>
      <c r="AA210" s="19">
        <v>0</v>
      </c>
      <c r="AB210" s="19">
        <v>0</v>
      </c>
      <c r="AC210" s="19">
        <v>0</v>
      </c>
      <c r="AD210" s="19">
        <v>0</v>
      </c>
      <c r="AE210" s="19">
        <v>0</v>
      </c>
      <c r="AF210" s="19">
        <v>0</v>
      </c>
      <c r="AG210" s="19">
        <v>0</v>
      </c>
      <c r="AH210" s="19">
        <v>0</v>
      </c>
      <c r="AI210" s="19">
        <v>0</v>
      </c>
      <c r="AJ210" s="19">
        <v>0</v>
      </c>
      <c r="AK210" s="19">
        <v>0</v>
      </c>
      <c r="AL210" s="19">
        <v>0</v>
      </c>
      <c r="AM210" s="19">
        <v>0</v>
      </c>
      <c r="AN210" s="18">
        <f t="shared" si="25"/>
        <v>0</v>
      </c>
      <c r="AO210" s="15">
        <f t="shared" si="23"/>
        <v>0</v>
      </c>
      <c r="AP210" s="8" t="s">
        <v>625</v>
      </c>
      <c r="AQ210" s="8">
        <v>0</v>
      </c>
      <c r="AR210" s="8">
        <v>0</v>
      </c>
      <c r="AS210" s="8">
        <v>18429240</v>
      </c>
      <c r="AT210" s="8">
        <v>0</v>
      </c>
      <c r="AU210" s="8">
        <v>0</v>
      </c>
      <c r="AV210" s="8">
        <v>0</v>
      </c>
      <c r="AW210" s="8">
        <v>0</v>
      </c>
      <c r="AX210" s="14">
        <f t="shared" si="26"/>
        <v>0</v>
      </c>
      <c r="AY210" s="8">
        <v>0</v>
      </c>
      <c r="AZ210" s="14">
        <f t="shared" si="24"/>
        <v>18429240</v>
      </c>
      <c r="BA210" s="8">
        <v>0</v>
      </c>
      <c r="BB210" s="8">
        <v>0</v>
      </c>
      <c r="BC210" s="8">
        <v>0</v>
      </c>
      <c r="BD210" s="14">
        <f t="shared" si="27"/>
        <v>0</v>
      </c>
      <c r="BE210" s="8">
        <v>0</v>
      </c>
      <c r="BF210" s="8">
        <v>0</v>
      </c>
      <c r="BG210" s="8">
        <v>0</v>
      </c>
      <c r="BH210" s="8" t="s">
        <v>625</v>
      </c>
      <c r="BK210" s="28" t="s">
        <v>691</v>
      </c>
    </row>
    <row r="211" spans="1:63" ht="15" customHeight="1" x14ac:dyDescent="0.25">
      <c r="A211" s="11">
        <v>9204703</v>
      </c>
      <c r="B211" s="17" t="s">
        <v>142</v>
      </c>
      <c r="C211" s="11">
        <v>1013661481</v>
      </c>
      <c r="D211" s="3" t="s">
        <v>528</v>
      </c>
      <c r="E211" s="2">
        <v>15146392</v>
      </c>
      <c r="F211" s="4">
        <v>44965.88680555555</v>
      </c>
      <c r="G211" s="11">
        <v>901495943</v>
      </c>
      <c r="H211" s="3" t="s">
        <v>5</v>
      </c>
      <c r="I211" s="2" t="s">
        <v>6</v>
      </c>
      <c r="J211" s="2">
        <v>683697</v>
      </c>
      <c r="K211" s="4">
        <v>45547.363063275458</v>
      </c>
      <c r="L211" s="4">
        <v>45559</v>
      </c>
      <c r="M211" s="2" t="s">
        <v>13</v>
      </c>
      <c r="N211" s="5">
        <v>4916187</v>
      </c>
      <c r="O211" s="5">
        <v>0</v>
      </c>
      <c r="P211" s="5">
        <v>0</v>
      </c>
      <c r="Q211" s="5">
        <v>0</v>
      </c>
      <c r="R211" s="5">
        <v>4916187</v>
      </c>
      <c r="S211" s="16" t="s">
        <v>620</v>
      </c>
      <c r="T211" s="16" t="s">
        <v>663</v>
      </c>
      <c r="U211" s="20">
        <f t="shared" si="21"/>
        <v>1512032.2000000002</v>
      </c>
      <c r="V211" s="15">
        <f t="shared" si="22"/>
        <v>-3404154.8</v>
      </c>
      <c r="W211" s="19">
        <v>0</v>
      </c>
      <c r="X211" s="19">
        <v>0</v>
      </c>
      <c r="Y211" s="19">
        <v>0</v>
      </c>
      <c r="Z211" s="19">
        <v>0</v>
      </c>
      <c r="AA211" s="19">
        <v>0</v>
      </c>
      <c r="AB211" s="19">
        <v>0</v>
      </c>
      <c r="AC211" s="19">
        <v>0</v>
      </c>
      <c r="AD211" s="19">
        <v>0</v>
      </c>
      <c r="AE211" s="19">
        <v>0</v>
      </c>
      <c r="AF211" s="19">
        <v>0</v>
      </c>
      <c r="AG211" s="19">
        <v>0</v>
      </c>
      <c r="AH211" s="19">
        <v>0</v>
      </c>
      <c r="AI211" s="19">
        <v>0</v>
      </c>
      <c r="AJ211" s="19">
        <v>0</v>
      </c>
      <c r="AK211" s="19">
        <v>0</v>
      </c>
      <c r="AL211" s="19">
        <v>0</v>
      </c>
      <c r="AM211" s="19">
        <v>0</v>
      </c>
      <c r="AN211" s="18">
        <f t="shared" si="25"/>
        <v>0</v>
      </c>
      <c r="AO211" s="15">
        <f t="shared" si="23"/>
        <v>0</v>
      </c>
      <c r="AP211" s="8" t="s">
        <v>631</v>
      </c>
      <c r="AQ211" s="8">
        <v>0</v>
      </c>
      <c r="AR211" s="8">
        <v>0</v>
      </c>
      <c r="AS211" s="8">
        <v>4916187</v>
      </c>
      <c r="AT211" s="8">
        <v>0</v>
      </c>
      <c r="AU211" s="8">
        <v>0</v>
      </c>
      <c r="AV211" s="8">
        <v>0</v>
      </c>
      <c r="AW211" s="8">
        <v>3404154.8</v>
      </c>
      <c r="AX211" s="14">
        <f t="shared" si="26"/>
        <v>0</v>
      </c>
      <c r="AY211" s="8">
        <v>0</v>
      </c>
      <c r="AZ211" s="14">
        <f t="shared" si="24"/>
        <v>1512032.2000000002</v>
      </c>
      <c r="BA211" s="8">
        <v>0</v>
      </c>
      <c r="BB211" s="8">
        <v>0</v>
      </c>
      <c r="BC211" s="8">
        <v>3404154.8</v>
      </c>
      <c r="BD211" s="14">
        <f t="shared" si="27"/>
        <v>3404154.8</v>
      </c>
      <c r="BE211" s="8">
        <v>0</v>
      </c>
      <c r="BF211" s="8">
        <v>0</v>
      </c>
      <c r="BG211" s="8">
        <v>0</v>
      </c>
      <c r="BH211" s="8" t="s">
        <v>632</v>
      </c>
      <c r="BI211" s="1" t="s">
        <v>676</v>
      </c>
      <c r="BK211" s="28" t="s">
        <v>702</v>
      </c>
    </row>
    <row r="212" spans="1:63" ht="15" customHeight="1" x14ac:dyDescent="0.25">
      <c r="A212" s="11">
        <v>8828936</v>
      </c>
      <c r="B212" s="17" t="s">
        <v>229</v>
      </c>
      <c r="C212" s="11">
        <v>1013661481</v>
      </c>
      <c r="D212" s="3" t="s">
        <v>528</v>
      </c>
      <c r="E212" s="2">
        <v>13372974</v>
      </c>
      <c r="F212" s="4">
        <v>44965.887099340274</v>
      </c>
      <c r="G212" s="11">
        <v>901682277</v>
      </c>
      <c r="H212" s="3" t="s">
        <v>5</v>
      </c>
      <c r="I212" s="2" t="s">
        <v>6</v>
      </c>
      <c r="J212" s="2">
        <v>680961</v>
      </c>
      <c r="K212" s="4">
        <v>45231.679480358791</v>
      </c>
      <c r="L212" s="4">
        <v>45244</v>
      </c>
      <c r="M212" s="2" t="s">
        <v>13</v>
      </c>
      <c r="N212" s="5">
        <v>4916187</v>
      </c>
      <c r="O212" s="5">
        <v>0</v>
      </c>
      <c r="P212" s="5">
        <v>4916187</v>
      </c>
      <c r="Q212" s="5">
        <v>0</v>
      </c>
      <c r="R212" s="5">
        <v>0</v>
      </c>
      <c r="S212" s="16" t="s">
        <v>661</v>
      </c>
      <c r="T212" s="16" t="s">
        <v>663</v>
      </c>
      <c r="U212" s="20">
        <f t="shared" si="21"/>
        <v>0</v>
      </c>
      <c r="V212" s="15">
        <f t="shared" si="22"/>
        <v>0</v>
      </c>
      <c r="W212" s="19">
        <v>0</v>
      </c>
      <c r="X212" s="19">
        <v>0</v>
      </c>
      <c r="Y212" s="19">
        <v>0</v>
      </c>
      <c r="Z212" s="19">
        <v>0</v>
      </c>
      <c r="AA212" s="19">
        <v>0</v>
      </c>
      <c r="AB212" s="19">
        <v>0</v>
      </c>
      <c r="AC212" s="19">
        <v>0</v>
      </c>
      <c r="AD212" s="19">
        <v>0</v>
      </c>
      <c r="AE212" s="19">
        <v>0</v>
      </c>
      <c r="AF212" s="19">
        <v>0</v>
      </c>
      <c r="AG212" s="19">
        <v>0</v>
      </c>
      <c r="AH212" s="19">
        <v>0</v>
      </c>
      <c r="AI212" s="19">
        <v>0</v>
      </c>
      <c r="AJ212" s="19">
        <v>0</v>
      </c>
      <c r="AK212" s="19">
        <v>0</v>
      </c>
      <c r="AL212" s="19">
        <v>0</v>
      </c>
      <c r="AM212" s="19">
        <v>0</v>
      </c>
      <c r="AN212" s="18">
        <f t="shared" si="25"/>
        <v>0</v>
      </c>
      <c r="AO212" s="15">
        <f t="shared" si="23"/>
        <v>0</v>
      </c>
      <c r="AP212" s="8" t="s">
        <v>631</v>
      </c>
      <c r="AQ212" s="8">
        <v>0</v>
      </c>
      <c r="AR212" s="8">
        <v>0</v>
      </c>
      <c r="AS212" s="8">
        <v>4916187</v>
      </c>
      <c r="AT212" s="8">
        <v>0</v>
      </c>
      <c r="AU212" s="8">
        <v>0</v>
      </c>
      <c r="AV212" s="8">
        <v>4916187</v>
      </c>
      <c r="AW212" s="8">
        <v>0</v>
      </c>
      <c r="AX212" s="14">
        <f t="shared" si="26"/>
        <v>0</v>
      </c>
      <c r="AY212" s="8">
        <v>0</v>
      </c>
      <c r="AZ212" s="14">
        <f t="shared" si="24"/>
        <v>0</v>
      </c>
      <c r="BA212" s="8">
        <v>0</v>
      </c>
      <c r="BB212" s="8">
        <v>0</v>
      </c>
      <c r="BC212" s="8">
        <v>0</v>
      </c>
      <c r="BD212" s="14">
        <f t="shared" si="27"/>
        <v>0</v>
      </c>
      <c r="BE212" s="8">
        <v>0</v>
      </c>
      <c r="BF212" s="8">
        <v>0</v>
      </c>
      <c r="BG212" s="8">
        <v>0</v>
      </c>
      <c r="BH212" s="8" t="s">
        <v>624</v>
      </c>
      <c r="BK212" s="28" t="s">
        <v>712</v>
      </c>
    </row>
    <row r="213" spans="1:63" ht="15" customHeight="1" x14ac:dyDescent="0.25">
      <c r="A213" s="11">
        <v>8122285</v>
      </c>
      <c r="B213" s="17" t="s">
        <v>14</v>
      </c>
      <c r="C213" s="11">
        <v>1013662445</v>
      </c>
      <c r="D213" s="3" t="s">
        <v>485</v>
      </c>
      <c r="E213" s="2">
        <v>9123568</v>
      </c>
      <c r="F213" s="4">
        <v>44421.714346064815</v>
      </c>
      <c r="G213" s="11">
        <v>901495943</v>
      </c>
      <c r="H213" s="3" t="s">
        <v>5</v>
      </c>
      <c r="I213" s="2" t="s">
        <v>6</v>
      </c>
      <c r="J213" s="2">
        <v>672250</v>
      </c>
      <c r="K213" s="4">
        <v>44425.460947534717</v>
      </c>
      <c r="L213" s="4">
        <v>44449</v>
      </c>
      <c r="M213" s="2" t="s">
        <v>13</v>
      </c>
      <c r="N213" s="5">
        <v>3122586</v>
      </c>
      <c r="O213" s="5">
        <v>0</v>
      </c>
      <c r="P213" s="5">
        <v>1489550</v>
      </c>
      <c r="Q213" s="5">
        <v>1633036</v>
      </c>
      <c r="R213" s="5">
        <v>0</v>
      </c>
      <c r="S213" s="16" t="s">
        <v>620</v>
      </c>
      <c r="T213" s="16" t="s">
        <v>663</v>
      </c>
      <c r="U213" s="20">
        <f t="shared" si="21"/>
        <v>-2373000</v>
      </c>
      <c r="V213" s="15">
        <f t="shared" si="22"/>
        <v>-2373000</v>
      </c>
      <c r="W213" s="19">
        <v>0</v>
      </c>
      <c r="X213" s="19">
        <v>1633036</v>
      </c>
      <c r="Y213" s="19">
        <v>0</v>
      </c>
      <c r="Z213" s="19">
        <v>0</v>
      </c>
      <c r="AA213" s="19">
        <v>0</v>
      </c>
      <c r="AB213" s="19">
        <v>0</v>
      </c>
      <c r="AC213" s="19">
        <v>0</v>
      </c>
      <c r="AD213" s="19">
        <v>0</v>
      </c>
      <c r="AE213" s="19">
        <v>0</v>
      </c>
      <c r="AF213" s="19">
        <v>0</v>
      </c>
      <c r="AG213" s="19">
        <v>0</v>
      </c>
      <c r="AH213" s="19">
        <v>0</v>
      </c>
      <c r="AI213" s="19">
        <v>0</v>
      </c>
      <c r="AJ213" s="19">
        <v>0</v>
      </c>
      <c r="AK213" s="19">
        <v>0</v>
      </c>
      <c r="AL213" s="19">
        <v>1186500</v>
      </c>
      <c r="AM213" s="19">
        <v>0</v>
      </c>
      <c r="AN213" s="18">
        <f t="shared" si="25"/>
        <v>2819536</v>
      </c>
      <c r="AO213" s="15">
        <f t="shared" si="23"/>
        <v>1186500</v>
      </c>
      <c r="AP213" s="8" t="s">
        <v>626</v>
      </c>
      <c r="AQ213" s="8">
        <v>0</v>
      </c>
      <c r="AR213" s="8">
        <v>0</v>
      </c>
      <c r="AS213" s="8">
        <v>3122586</v>
      </c>
      <c r="AT213" s="8">
        <v>0</v>
      </c>
      <c r="AU213" s="8">
        <v>0</v>
      </c>
      <c r="AV213" s="8">
        <v>0</v>
      </c>
      <c r="AW213" s="8">
        <v>1489550</v>
      </c>
      <c r="AX213" s="14">
        <f t="shared" si="26"/>
        <v>0</v>
      </c>
      <c r="AY213" s="8">
        <v>0</v>
      </c>
      <c r="AZ213" s="14">
        <f t="shared" si="24"/>
        <v>446536</v>
      </c>
      <c r="BA213" s="8">
        <v>0</v>
      </c>
      <c r="BB213" s="8">
        <v>0</v>
      </c>
      <c r="BC213" s="8">
        <v>1489550</v>
      </c>
      <c r="BD213" s="14">
        <f t="shared" si="27"/>
        <v>0</v>
      </c>
      <c r="BE213" s="8">
        <v>1186500</v>
      </c>
      <c r="BF213" s="8">
        <v>303050</v>
      </c>
      <c r="BG213" s="8">
        <v>0</v>
      </c>
      <c r="BH213" s="8" t="s">
        <v>632</v>
      </c>
      <c r="BK213" s="28" t="s">
        <v>710</v>
      </c>
    </row>
    <row r="214" spans="1:63" ht="15" customHeight="1" x14ac:dyDescent="0.25">
      <c r="A214" s="11">
        <v>8828966</v>
      </c>
      <c r="B214" s="17" t="s">
        <v>234</v>
      </c>
      <c r="C214" s="11">
        <v>1013672665</v>
      </c>
      <c r="D214" s="3" t="s">
        <v>578</v>
      </c>
      <c r="E214" s="2">
        <v>13378287</v>
      </c>
      <c r="F214" s="4">
        <v>45046.751303969904</v>
      </c>
      <c r="G214" s="11">
        <v>901682277</v>
      </c>
      <c r="H214" s="3" t="s">
        <v>5</v>
      </c>
      <c r="I214" s="2" t="s">
        <v>6</v>
      </c>
      <c r="J214" s="2">
        <v>680961</v>
      </c>
      <c r="K214" s="4">
        <v>45231.689142557865</v>
      </c>
      <c r="L214" s="4">
        <v>45244</v>
      </c>
      <c r="M214" s="2" t="s">
        <v>13</v>
      </c>
      <c r="N214" s="5">
        <v>20831121</v>
      </c>
      <c r="O214" s="5">
        <v>0</v>
      </c>
      <c r="P214" s="5">
        <v>0</v>
      </c>
      <c r="Q214" s="5">
        <v>0</v>
      </c>
      <c r="R214" s="5">
        <v>20831121</v>
      </c>
      <c r="S214" s="16" t="s">
        <v>619</v>
      </c>
      <c r="T214" s="16" t="s">
        <v>664</v>
      </c>
      <c r="U214" s="20">
        <f t="shared" si="21"/>
        <v>0</v>
      </c>
      <c r="V214" s="15">
        <f t="shared" si="22"/>
        <v>-20831121</v>
      </c>
      <c r="W214" s="19">
        <v>0</v>
      </c>
      <c r="X214" s="19">
        <v>0</v>
      </c>
      <c r="Y214" s="19">
        <v>0</v>
      </c>
      <c r="Z214" s="19">
        <v>0</v>
      </c>
      <c r="AA214" s="19">
        <v>0</v>
      </c>
      <c r="AB214" s="19">
        <v>0</v>
      </c>
      <c r="AC214" s="19">
        <v>0</v>
      </c>
      <c r="AD214" s="19">
        <v>0</v>
      </c>
      <c r="AE214" s="19">
        <v>0</v>
      </c>
      <c r="AF214" s="19">
        <v>0</v>
      </c>
      <c r="AG214" s="19">
        <v>0</v>
      </c>
      <c r="AH214" s="19">
        <v>0</v>
      </c>
      <c r="AI214" s="19">
        <v>0</v>
      </c>
      <c r="AJ214" s="19">
        <v>0</v>
      </c>
      <c r="AK214" s="19">
        <v>0</v>
      </c>
      <c r="AL214" s="19">
        <v>0</v>
      </c>
      <c r="AM214" s="19">
        <v>0</v>
      </c>
      <c r="AN214" s="18">
        <f t="shared" si="25"/>
        <v>0</v>
      </c>
      <c r="AO214" s="15">
        <f t="shared" si="23"/>
        <v>0</v>
      </c>
      <c r="AP214" s="8" t="s">
        <v>624</v>
      </c>
      <c r="AQ214" s="8">
        <v>0</v>
      </c>
      <c r="AR214" s="8">
        <v>0</v>
      </c>
      <c r="AS214" s="8">
        <v>20831121</v>
      </c>
      <c r="AT214" s="8">
        <v>0</v>
      </c>
      <c r="AU214" s="8">
        <v>0</v>
      </c>
      <c r="AV214" s="8">
        <v>20831121</v>
      </c>
      <c r="AW214" s="8">
        <v>0</v>
      </c>
      <c r="AX214" s="14">
        <f t="shared" si="26"/>
        <v>0</v>
      </c>
      <c r="AY214" s="8">
        <v>0</v>
      </c>
      <c r="AZ214" s="14">
        <f t="shared" si="24"/>
        <v>0</v>
      </c>
      <c r="BA214" s="8">
        <v>0</v>
      </c>
      <c r="BB214" s="8">
        <v>0</v>
      </c>
      <c r="BC214" s="8">
        <v>0</v>
      </c>
      <c r="BD214" s="14">
        <f t="shared" si="27"/>
        <v>0</v>
      </c>
      <c r="BE214" s="8">
        <v>0</v>
      </c>
      <c r="BF214" s="8">
        <v>0</v>
      </c>
      <c r="BG214" s="8">
        <v>0</v>
      </c>
      <c r="BH214" s="8" t="s">
        <v>624</v>
      </c>
      <c r="BI214" s="1" t="s">
        <v>672</v>
      </c>
      <c r="BK214" s="28" t="s">
        <v>702</v>
      </c>
    </row>
    <row r="215" spans="1:63" ht="15" customHeight="1" x14ac:dyDescent="0.25">
      <c r="A215" s="11">
        <v>8955347</v>
      </c>
      <c r="B215" s="17" t="s">
        <v>274</v>
      </c>
      <c r="C215" s="11">
        <v>1013675351</v>
      </c>
      <c r="D215" s="3" t="s">
        <v>610</v>
      </c>
      <c r="E215" s="2">
        <v>13985675</v>
      </c>
      <c r="F215" s="4">
        <v>45340.501219872684</v>
      </c>
      <c r="G215" s="11">
        <v>901682277</v>
      </c>
      <c r="H215" s="3" t="s">
        <v>5</v>
      </c>
      <c r="I215" s="2" t="s">
        <v>6</v>
      </c>
      <c r="J215" s="2">
        <v>681978</v>
      </c>
      <c r="K215" s="4">
        <v>45344.276841898143</v>
      </c>
      <c r="L215" s="4">
        <v>45361</v>
      </c>
      <c r="M215" s="2" t="s">
        <v>8</v>
      </c>
      <c r="N215" s="5">
        <v>718781</v>
      </c>
      <c r="O215" s="5">
        <v>0</v>
      </c>
      <c r="P215" s="5">
        <v>0</v>
      </c>
      <c r="Q215" s="5">
        <v>0</v>
      </c>
      <c r="R215" s="5">
        <v>718781</v>
      </c>
      <c r="S215" s="16" t="s">
        <v>619</v>
      </c>
      <c r="T215" s="16" t="s">
        <v>664</v>
      </c>
      <c r="U215" s="20">
        <f t="shared" si="21"/>
        <v>718781</v>
      </c>
      <c r="V215" s="15">
        <f t="shared" si="22"/>
        <v>0</v>
      </c>
      <c r="W215" s="19">
        <v>0</v>
      </c>
      <c r="X215" s="19">
        <v>0</v>
      </c>
      <c r="Y215" s="19">
        <v>0</v>
      </c>
      <c r="Z215" s="19">
        <v>0</v>
      </c>
      <c r="AA215" s="19">
        <v>0</v>
      </c>
      <c r="AB215" s="19">
        <v>0</v>
      </c>
      <c r="AC215" s="19">
        <v>0</v>
      </c>
      <c r="AD215" s="19">
        <v>0</v>
      </c>
      <c r="AE215" s="19">
        <v>0</v>
      </c>
      <c r="AF215" s="19">
        <v>0</v>
      </c>
      <c r="AG215" s="19">
        <v>0</v>
      </c>
      <c r="AH215" s="19">
        <v>0</v>
      </c>
      <c r="AI215" s="19">
        <v>0</v>
      </c>
      <c r="AJ215" s="19">
        <v>0</v>
      </c>
      <c r="AK215" s="19">
        <v>0</v>
      </c>
      <c r="AL215" s="19">
        <v>0</v>
      </c>
      <c r="AM215" s="19">
        <v>0</v>
      </c>
      <c r="AN215" s="18">
        <f t="shared" si="25"/>
        <v>0</v>
      </c>
      <c r="AO215" s="15">
        <f t="shared" si="23"/>
        <v>0</v>
      </c>
      <c r="AP215" s="8" t="s">
        <v>625</v>
      </c>
      <c r="AQ215" s="8">
        <v>0</v>
      </c>
      <c r="AR215" s="8">
        <v>0</v>
      </c>
      <c r="AS215" s="8">
        <v>718781</v>
      </c>
      <c r="AT215" s="8">
        <v>0</v>
      </c>
      <c r="AU215" s="8">
        <v>0</v>
      </c>
      <c r="AV215" s="8">
        <v>0</v>
      </c>
      <c r="AW215" s="8">
        <v>0</v>
      </c>
      <c r="AX215" s="14">
        <f t="shared" si="26"/>
        <v>0</v>
      </c>
      <c r="AY215" s="8">
        <v>0</v>
      </c>
      <c r="AZ215" s="14">
        <f t="shared" si="24"/>
        <v>718781</v>
      </c>
      <c r="BA215" s="8">
        <v>0</v>
      </c>
      <c r="BB215" s="8">
        <v>0</v>
      </c>
      <c r="BC215" s="8">
        <v>0</v>
      </c>
      <c r="BD215" s="14">
        <f t="shared" si="27"/>
        <v>0</v>
      </c>
      <c r="BE215" s="8">
        <v>0</v>
      </c>
      <c r="BF215" s="8">
        <v>0</v>
      </c>
      <c r="BG215" s="8">
        <v>0</v>
      </c>
      <c r="BH215" s="8" t="s">
        <v>625</v>
      </c>
      <c r="BK215" s="28" t="s">
        <v>691</v>
      </c>
    </row>
    <row r="216" spans="1:63" ht="15" customHeight="1" x14ac:dyDescent="0.25">
      <c r="A216" s="11">
        <v>8330639</v>
      </c>
      <c r="B216" s="17" t="s">
        <v>60</v>
      </c>
      <c r="C216" s="11">
        <v>1014199543</v>
      </c>
      <c r="D216" s="3" t="s">
        <v>511</v>
      </c>
      <c r="E216" s="2">
        <v>10941849</v>
      </c>
      <c r="F216" s="4">
        <v>44783.325780474537</v>
      </c>
      <c r="G216" s="11">
        <v>901495943</v>
      </c>
      <c r="H216" s="3" t="s">
        <v>5</v>
      </c>
      <c r="I216" s="2" t="s">
        <v>6</v>
      </c>
      <c r="J216" s="2">
        <v>675734</v>
      </c>
      <c r="K216" s="4">
        <v>44783.326319560183</v>
      </c>
      <c r="L216" s="4">
        <v>44882</v>
      </c>
      <c r="M216" s="2" t="s">
        <v>8</v>
      </c>
      <c r="N216" s="5">
        <v>47200</v>
      </c>
      <c r="O216" s="5">
        <v>0</v>
      </c>
      <c r="P216" s="5">
        <v>47200</v>
      </c>
      <c r="Q216" s="5">
        <v>0</v>
      </c>
      <c r="R216" s="5">
        <v>0</v>
      </c>
      <c r="S216" s="16" t="s">
        <v>620</v>
      </c>
      <c r="T216" s="16" t="s">
        <v>663</v>
      </c>
      <c r="U216" s="20">
        <f t="shared" si="21"/>
        <v>47200</v>
      </c>
      <c r="V216" s="15">
        <f t="shared" si="22"/>
        <v>47200</v>
      </c>
      <c r="W216" s="19">
        <v>0</v>
      </c>
      <c r="X216" s="19">
        <v>0</v>
      </c>
      <c r="Y216" s="19">
        <v>0</v>
      </c>
      <c r="Z216" s="19">
        <v>0</v>
      </c>
      <c r="AA216" s="19">
        <v>0</v>
      </c>
      <c r="AB216" s="19">
        <v>0</v>
      </c>
      <c r="AC216" s="19">
        <v>0</v>
      </c>
      <c r="AD216" s="19">
        <v>0</v>
      </c>
      <c r="AE216" s="19">
        <v>0</v>
      </c>
      <c r="AF216" s="19">
        <v>0</v>
      </c>
      <c r="AG216" s="19">
        <v>0</v>
      </c>
      <c r="AH216" s="19">
        <v>0</v>
      </c>
      <c r="AI216" s="19">
        <v>0</v>
      </c>
      <c r="AJ216" s="19">
        <v>0</v>
      </c>
      <c r="AK216" s="19">
        <v>0</v>
      </c>
      <c r="AL216" s="19">
        <v>0</v>
      </c>
      <c r="AM216" s="19">
        <v>0</v>
      </c>
      <c r="AN216" s="18">
        <f t="shared" si="25"/>
        <v>0</v>
      </c>
      <c r="AO216" s="15">
        <f t="shared" si="23"/>
        <v>0</v>
      </c>
      <c r="AP216" s="8" t="s">
        <v>625</v>
      </c>
      <c r="AQ216" s="8">
        <v>0</v>
      </c>
      <c r="AR216" s="8">
        <v>0</v>
      </c>
      <c r="AS216" s="8">
        <v>47200</v>
      </c>
      <c r="AT216" s="8">
        <v>0</v>
      </c>
      <c r="AU216" s="8">
        <v>0</v>
      </c>
      <c r="AV216" s="8">
        <v>0</v>
      </c>
      <c r="AW216" s="8">
        <v>0</v>
      </c>
      <c r="AX216" s="14">
        <f t="shared" si="26"/>
        <v>0</v>
      </c>
      <c r="AY216" s="8">
        <v>0</v>
      </c>
      <c r="AZ216" s="14">
        <f t="shared" si="24"/>
        <v>47200</v>
      </c>
      <c r="BA216" s="8">
        <v>0</v>
      </c>
      <c r="BB216" s="8">
        <v>0</v>
      </c>
      <c r="BC216" s="8">
        <v>0</v>
      </c>
      <c r="BD216" s="14">
        <f t="shared" si="27"/>
        <v>0</v>
      </c>
      <c r="BE216" s="8">
        <v>0</v>
      </c>
      <c r="BF216" s="8">
        <v>0</v>
      </c>
      <c r="BG216" s="8">
        <v>0</v>
      </c>
      <c r="BH216" s="8" t="s">
        <v>634</v>
      </c>
      <c r="BK216" s="28" t="s">
        <v>692</v>
      </c>
    </row>
    <row r="217" spans="1:63" ht="15" customHeight="1" x14ac:dyDescent="0.25">
      <c r="A217" s="11">
        <v>9189207</v>
      </c>
      <c r="B217" s="17" t="s">
        <v>104</v>
      </c>
      <c r="C217" s="11">
        <v>1014199543</v>
      </c>
      <c r="D217" s="3" t="s">
        <v>511</v>
      </c>
      <c r="E217" s="2">
        <v>15077623</v>
      </c>
      <c r="F217" s="4">
        <v>44814.40902777778</v>
      </c>
      <c r="G217" s="11">
        <v>901495943</v>
      </c>
      <c r="H217" s="3" t="s">
        <v>5</v>
      </c>
      <c r="I217" s="2" t="s">
        <v>6</v>
      </c>
      <c r="J217" s="2">
        <v>683591</v>
      </c>
      <c r="K217" s="4">
        <v>45533.61653958333</v>
      </c>
      <c r="L217" s="4">
        <v>45559</v>
      </c>
      <c r="M217" s="2" t="s">
        <v>8</v>
      </c>
      <c r="N217" s="5">
        <v>47200</v>
      </c>
      <c r="O217" s="5">
        <v>0</v>
      </c>
      <c r="P217" s="5">
        <v>0</v>
      </c>
      <c r="Q217" s="5">
        <v>0</v>
      </c>
      <c r="R217" s="5">
        <v>47200</v>
      </c>
      <c r="S217" s="16" t="s">
        <v>620</v>
      </c>
      <c r="T217" s="16" t="s">
        <v>663</v>
      </c>
      <c r="U217" s="20">
        <f t="shared" si="21"/>
        <v>47200</v>
      </c>
      <c r="V217" s="15">
        <f t="shared" si="22"/>
        <v>0</v>
      </c>
      <c r="W217" s="19">
        <v>0</v>
      </c>
      <c r="X217" s="19">
        <v>0</v>
      </c>
      <c r="Y217" s="19">
        <v>0</v>
      </c>
      <c r="Z217" s="19">
        <v>0</v>
      </c>
      <c r="AA217" s="19">
        <v>0</v>
      </c>
      <c r="AB217" s="19">
        <v>0</v>
      </c>
      <c r="AC217" s="19">
        <v>0</v>
      </c>
      <c r="AD217" s="19">
        <v>0</v>
      </c>
      <c r="AE217" s="19">
        <v>0</v>
      </c>
      <c r="AF217" s="19">
        <v>0</v>
      </c>
      <c r="AG217" s="19">
        <v>0</v>
      </c>
      <c r="AH217" s="19">
        <v>0</v>
      </c>
      <c r="AI217" s="19">
        <v>0</v>
      </c>
      <c r="AJ217" s="19">
        <v>0</v>
      </c>
      <c r="AK217" s="19">
        <v>0</v>
      </c>
      <c r="AL217" s="19">
        <v>0</v>
      </c>
      <c r="AM217" s="19">
        <v>0</v>
      </c>
      <c r="AN217" s="18">
        <f t="shared" si="25"/>
        <v>0</v>
      </c>
      <c r="AO217" s="15">
        <f t="shared" si="23"/>
        <v>0</v>
      </c>
      <c r="AP217" s="8" t="s">
        <v>631</v>
      </c>
      <c r="AQ217" s="8">
        <v>0</v>
      </c>
      <c r="AR217" s="8">
        <v>0</v>
      </c>
      <c r="AS217" s="8">
        <v>47200</v>
      </c>
      <c r="AT217" s="8">
        <v>0</v>
      </c>
      <c r="AU217" s="8">
        <v>0</v>
      </c>
      <c r="AV217" s="8">
        <v>0</v>
      </c>
      <c r="AW217" s="8">
        <v>0</v>
      </c>
      <c r="AX217" s="14">
        <f t="shared" si="26"/>
        <v>0</v>
      </c>
      <c r="AY217" s="8">
        <v>0</v>
      </c>
      <c r="AZ217" s="14">
        <f t="shared" si="24"/>
        <v>47200</v>
      </c>
      <c r="BA217" s="8">
        <v>0</v>
      </c>
      <c r="BB217" s="8">
        <v>0</v>
      </c>
      <c r="BC217" s="8">
        <v>0</v>
      </c>
      <c r="BD217" s="14">
        <f t="shared" si="27"/>
        <v>0</v>
      </c>
      <c r="BE217" s="8">
        <v>0</v>
      </c>
      <c r="BF217" s="8">
        <v>0</v>
      </c>
      <c r="BG217" s="8">
        <v>0</v>
      </c>
      <c r="BH217" s="8" t="s">
        <v>625</v>
      </c>
      <c r="BK217" s="28" t="s">
        <v>691</v>
      </c>
    </row>
    <row r="218" spans="1:63" ht="15" customHeight="1" x14ac:dyDescent="0.25">
      <c r="A218" s="11">
        <v>9076339</v>
      </c>
      <c r="B218" s="17" t="s">
        <v>301</v>
      </c>
      <c r="C218" s="11">
        <v>1014199543</v>
      </c>
      <c r="D218" s="3" t="s">
        <v>511</v>
      </c>
      <c r="E218" s="2">
        <v>14587672</v>
      </c>
      <c r="F218" s="4">
        <v>44814.409139814816</v>
      </c>
      <c r="G218" s="11">
        <v>901682277</v>
      </c>
      <c r="H218" s="3" t="s">
        <v>5</v>
      </c>
      <c r="I218" s="2" t="s">
        <v>6</v>
      </c>
      <c r="J218" s="2">
        <v>682732</v>
      </c>
      <c r="K218" s="4">
        <v>45442.414857060183</v>
      </c>
      <c r="L218" s="4">
        <v>45463</v>
      </c>
      <c r="M218" s="2" t="s">
        <v>36</v>
      </c>
      <c r="N218" s="5">
        <v>47200</v>
      </c>
      <c r="O218" s="5">
        <v>0</v>
      </c>
      <c r="P218" s="5">
        <v>47200</v>
      </c>
      <c r="Q218" s="5">
        <v>0</v>
      </c>
      <c r="R218" s="5">
        <v>0</v>
      </c>
      <c r="S218" s="16" t="s">
        <v>620</v>
      </c>
      <c r="T218" s="16" t="s">
        <v>663</v>
      </c>
      <c r="U218" s="20">
        <f t="shared" si="21"/>
        <v>0</v>
      </c>
      <c r="V218" s="15">
        <f t="shared" si="22"/>
        <v>0</v>
      </c>
      <c r="W218" s="19">
        <v>0</v>
      </c>
      <c r="X218" s="19">
        <v>0</v>
      </c>
      <c r="Y218" s="19">
        <v>0</v>
      </c>
      <c r="Z218" s="19">
        <v>0</v>
      </c>
      <c r="AA218" s="19">
        <v>0</v>
      </c>
      <c r="AB218" s="19">
        <v>0</v>
      </c>
      <c r="AC218" s="19">
        <v>0</v>
      </c>
      <c r="AD218" s="19">
        <v>0</v>
      </c>
      <c r="AE218" s="19">
        <v>0</v>
      </c>
      <c r="AF218" s="19">
        <v>0</v>
      </c>
      <c r="AG218" s="19">
        <v>0</v>
      </c>
      <c r="AH218" s="19">
        <v>0</v>
      </c>
      <c r="AI218" s="19">
        <v>0</v>
      </c>
      <c r="AJ218" s="19">
        <v>0</v>
      </c>
      <c r="AK218" s="19">
        <v>0</v>
      </c>
      <c r="AL218" s="19">
        <v>0</v>
      </c>
      <c r="AM218" s="19">
        <v>0</v>
      </c>
      <c r="AN218" s="18">
        <f t="shared" si="25"/>
        <v>0</v>
      </c>
      <c r="AO218" s="15">
        <f t="shared" si="23"/>
        <v>0</v>
      </c>
      <c r="AP218" s="8" t="s">
        <v>631</v>
      </c>
      <c r="AQ218" s="8">
        <v>0</v>
      </c>
      <c r="AR218" s="8">
        <v>0</v>
      </c>
      <c r="AS218" s="8">
        <v>47200</v>
      </c>
      <c r="AT218" s="8">
        <v>0</v>
      </c>
      <c r="AU218" s="8">
        <v>0</v>
      </c>
      <c r="AV218" s="8">
        <v>47200</v>
      </c>
      <c r="AW218" s="8">
        <v>0</v>
      </c>
      <c r="AX218" s="14">
        <f t="shared" si="26"/>
        <v>0</v>
      </c>
      <c r="AY218" s="8">
        <v>0</v>
      </c>
      <c r="AZ218" s="14">
        <f t="shared" si="24"/>
        <v>0</v>
      </c>
      <c r="BA218" s="8">
        <v>0</v>
      </c>
      <c r="BB218" s="8">
        <v>0</v>
      </c>
      <c r="BC218" s="8">
        <v>0</v>
      </c>
      <c r="BD218" s="14">
        <f t="shared" si="27"/>
        <v>0</v>
      </c>
      <c r="BE218" s="8">
        <v>0</v>
      </c>
      <c r="BF218" s="8">
        <v>0</v>
      </c>
      <c r="BG218" s="8">
        <v>0</v>
      </c>
      <c r="BH218" s="8" t="s">
        <v>624</v>
      </c>
      <c r="BK218" s="28" t="s">
        <v>712</v>
      </c>
    </row>
    <row r="219" spans="1:63" ht="15" customHeight="1" x14ac:dyDescent="0.25">
      <c r="A219" s="11">
        <v>8146320</v>
      </c>
      <c r="B219" s="17" t="s">
        <v>354</v>
      </c>
      <c r="C219" s="11">
        <v>1016000482</v>
      </c>
      <c r="D219" s="3" t="s">
        <v>427</v>
      </c>
      <c r="E219" s="2">
        <v>9434681</v>
      </c>
      <c r="F219" s="4">
        <v>44482.658981562498</v>
      </c>
      <c r="G219" s="11">
        <v>830053105</v>
      </c>
      <c r="H219" s="3" t="s">
        <v>341</v>
      </c>
      <c r="I219" s="2" t="s">
        <v>6</v>
      </c>
      <c r="J219" s="2">
        <v>672954</v>
      </c>
      <c r="K219" s="4">
        <v>44483.765431631946</v>
      </c>
      <c r="L219" s="4">
        <v>44516</v>
      </c>
      <c r="M219" s="2" t="s">
        <v>13</v>
      </c>
      <c r="N219" s="5">
        <v>2443222</v>
      </c>
      <c r="O219" s="5">
        <v>0</v>
      </c>
      <c r="P219" s="5">
        <v>1103586</v>
      </c>
      <c r="Q219" s="5">
        <v>1339636</v>
      </c>
      <c r="R219" s="5">
        <v>0</v>
      </c>
      <c r="S219" s="16" t="s">
        <v>620</v>
      </c>
      <c r="T219" s="16" t="s">
        <v>663</v>
      </c>
      <c r="U219" s="20">
        <f t="shared" si="21"/>
        <v>0</v>
      </c>
      <c r="V219" s="15">
        <f t="shared" si="22"/>
        <v>0</v>
      </c>
      <c r="W219" s="19">
        <v>0</v>
      </c>
      <c r="X219" s="19">
        <v>1339636</v>
      </c>
      <c r="Y219" s="19">
        <v>0</v>
      </c>
      <c r="Z219" s="19">
        <v>0</v>
      </c>
      <c r="AA219" s="19">
        <v>0</v>
      </c>
      <c r="AB219" s="19">
        <v>0</v>
      </c>
      <c r="AC219" s="19">
        <v>0</v>
      </c>
      <c r="AD219" s="19">
        <v>0</v>
      </c>
      <c r="AE219" s="19">
        <v>0</v>
      </c>
      <c r="AF219" s="19">
        <v>0</v>
      </c>
      <c r="AG219" s="19">
        <v>0</v>
      </c>
      <c r="AH219" s="19">
        <v>0</v>
      </c>
      <c r="AI219" s="19">
        <v>0</v>
      </c>
      <c r="AJ219" s="19">
        <v>0</v>
      </c>
      <c r="AK219" s="19">
        <v>0</v>
      </c>
      <c r="AL219" s="19">
        <v>0</v>
      </c>
      <c r="AM219" s="19">
        <v>0</v>
      </c>
      <c r="AN219" s="18">
        <f t="shared" si="25"/>
        <v>1339636</v>
      </c>
      <c r="AO219" s="15">
        <f t="shared" si="23"/>
        <v>0</v>
      </c>
      <c r="AP219" s="8" t="s">
        <v>626</v>
      </c>
      <c r="AQ219" s="8">
        <v>0</v>
      </c>
      <c r="AR219" s="8">
        <v>0</v>
      </c>
      <c r="AS219" s="8">
        <v>2443222</v>
      </c>
      <c r="AT219" s="8">
        <v>0</v>
      </c>
      <c r="AU219" s="8">
        <v>0</v>
      </c>
      <c r="AV219" s="8">
        <v>0</v>
      </c>
      <c r="AW219" s="8">
        <v>1103586</v>
      </c>
      <c r="AX219" s="14">
        <f t="shared" si="26"/>
        <v>0</v>
      </c>
      <c r="AY219" s="8">
        <v>0</v>
      </c>
      <c r="AZ219" s="14">
        <f t="shared" si="24"/>
        <v>1339636</v>
      </c>
      <c r="BA219" s="8">
        <v>0</v>
      </c>
      <c r="BB219" s="8">
        <v>0</v>
      </c>
      <c r="BC219" s="8">
        <v>1103586</v>
      </c>
      <c r="BD219" s="14">
        <f t="shared" si="27"/>
        <v>0</v>
      </c>
      <c r="BE219" s="8">
        <v>0</v>
      </c>
      <c r="BF219" s="8">
        <v>0</v>
      </c>
      <c r="BG219" s="8">
        <v>1103586</v>
      </c>
      <c r="BH219" s="8" t="s">
        <v>627</v>
      </c>
      <c r="BK219" s="28" t="s">
        <v>705</v>
      </c>
    </row>
    <row r="220" spans="1:63" ht="15" customHeight="1" x14ac:dyDescent="0.25">
      <c r="A220" s="11">
        <v>9187013</v>
      </c>
      <c r="B220" s="17" t="s">
        <v>90</v>
      </c>
      <c r="C220" s="11">
        <v>1016000482</v>
      </c>
      <c r="D220" s="3" t="s">
        <v>427</v>
      </c>
      <c r="E220" s="2">
        <v>15069005</v>
      </c>
      <c r="F220" s="4">
        <v>44482.959722222222</v>
      </c>
      <c r="G220" s="11">
        <v>901495943</v>
      </c>
      <c r="H220" s="3" t="s">
        <v>5</v>
      </c>
      <c r="I220" s="2" t="s">
        <v>6</v>
      </c>
      <c r="J220" s="2">
        <v>683591</v>
      </c>
      <c r="K220" s="4">
        <v>45532.496426238424</v>
      </c>
      <c r="L220" s="4">
        <v>45559</v>
      </c>
      <c r="M220" s="2" t="s">
        <v>13</v>
      </c>
      <c r="N220" s="5">
        <v>2389822</v>
      </c>
      <c r="O220" s="5">
        <v>0</v>
      </c>
      <c r="P220" s="5">
        <v>0</v>
      </c>
      <c r="Q220" s="5">
        <v>0</v>
      </c>
      <c r="R220" s="5">
        <v>2389822</v>
      </c>
      <c r="S220" s="16" t="s">
        <v>620</v>
      </c>
      <c r="T220" s="16" t="s">
        <v>663</v>
      </c>
      <c r="U220" s="20">
        <f t="shared" si="21"/>
        <v>0</v>
      </c>
      <c r="V220" s="15">
        <f t="shared" si="22"/>
        <v>-2389822</v>
      </c>
      <c r="W220" s="19">
        <v>0</v>
      </c>
      <c r="X220" s="19">
        <v>0</v>
      </c>
      <c r="Y220" s="19">
        <v>0</v>
      </c>
      <c r="Z220" s="19">
        <v>0</v>
      </c>
      <c r="AA220" s="19">
        <v>0</v>
      </c>
      <c r="AB220" s="19">
        <v>0</v>
      </c>
      <c r="AC220" s="19">
        <v>0</v>
      </c>
      <c r="AD220" s="19">
        <v>0</v>
      </c>
      <c r="AE220" s="19">
        <v>0</v>
      </c>
      <c r="AF220" s="19">
        <v>0</v>
      </c>
      <c r="AG220" s="19">
        <v>0</v>
      </c>
      <c r="AH220" s="19">
        <v>0</v>
      </c>
      <c r="AI220" s="19">
        <v>0</v>
      </c>
      <c r="AJ220" s="19">
        <v>0</v>
      </c>
      <c r="AK220" s="19">
        <v>0</v>
      </c>
      <c r="AL220" s="19">
        <v>0</v>
      </c>
      <c r="AM220" s="19">
        <v>0</v>
      </c>
      <c r="AN220" s="18">
        <f t="shared" si="25"/>
        <v>0</v>
      </c>
      <c r="AO220" s="15">
        <f t="shared" si="23"/>
        <v>0</v>
      </c>
      <c r="AP220" s="8" t="s">
        <v>631</v>
      </c>
      <c r="AQ220" s="8">
        <v>0</v>
      </c>
      <c r="AR220" s="8">
        <v>0</v>
      </c>
      <c r="AS220" s="8">
        <v>2389822</v>
      </c>
      <c r="AT220" s="8">
        <v>0</v>
      </c>
      <c r="AU220" s="8">
        <v>0</v>
      </c>
      <c r="AV220" s="8">
        <v>0</v>
      </c>
      <c r="AW220" s="8">
        <v>2389822</v>
      </c>
      <c r="AX220" s="14">
        <f t="shared" si="26"/>
        <v>2389822</v>
      </c>
      <c r="AY220" s="8">
        <v>0</v>
      </c>
      <c r="AZ220" s="14">
        <f t="shared" si="24"/>
        <v>0</v>
      </c>
      <c r="BA220" s="8">
        <v>0</v>
      </c>
      <c r="BB220" s="8">
        <v>0</v>
      </c>
      <c r="BC220" s="8">
        <v>0</v>
      </c>
      <c r="BD220" s="14">
        <f t="shared" si="27"/>
        <v>0</v>
      </c>
      <c r="BE220" s="8">
        <v>0</v>
      </c>
      <c r="BF220" s="8">
        <v>0</v>
      </c>
      <c r="BG220" s="8">
        <v>0</v>
      </c>
      <c r="BH220" s="8" t="s">
        <v>629</v>
      </c>
      <c r="BI220" s="1" t="s">
        <v>677</v>
      </c>
      <c r="BK220" s="28" t="s">
        <v>702</v>
      </c>
    </row>
    <row r="221" spans="1:63" ht="15" customHeight="1" x14ac:dyDescent="0.25">
      <c r="A221" s="11">
        <v>9076714</v>
      </c>
      <c r="B221" s="17" t="s">
        <v>313</v>
      </c>
      <c r="C221" s="11">
        <v>1016000482</v>
      </c>
      <c r="D221" s="3" t="s">
        <v>427</v>
      </c>
      <c r="E221" s="2">
        <v>14585236</v>
      </c>
      <c r="F221" s="4">
        <v>44482.959722916668</v>
      </c>
      <c r="G221" s="11">
        <v>901682277</v>
      </c>
      <c r="H221" s="3" t="s">
        <v>5</v>
      </c>
      <c r="I221" s="2" t="s">
        <v>6</v>
      </c>
      <c r="J221" s="2">
        <v>682732</v>
      </c>
      <c r="K221" s="4">
        <v>45442.483931446761</v>
      </c>
      <c r="L221" s="4">
        <v>45463</v>
      </c>
      <c r="M221" s="2" t="s">
        <v>36</v>
      </c>
      <c r="N221" s="5">
        <v>2389822</v>
      </c>
      <c r="O221" s="5">
        <v>0</v>
      </c>
      <c r="P221" s="5">
        <v>2389822</v>
      </c>
      <c r="Q221" s="5">
        <v>0</v>
      </c>
      <c r="R221" s="5">
        <v>0</v>
      </c>
      <c r="S221" s="16" t="s">
        <v>620</v>
      </c>
      <c r="T221" s="16" t="s">
        <v>663</v>
      </c>
      <c r="U221" s="20">
        <f t="shared" si="21"/>
        <v>0</v>
      </c>
      <c r="V221" s="15">
        <f t="shared" si="22"/>
        <v>0</v>
      </c>
      <c r="W221" s="19">
        <v>0</v>
      </c>
      <c r="X221" s="19">
        <v>0</v>
      </c>
      <c r="Y221" s="19">
        <v>0</v>
      </c>
      <c r="Z221" s="19">
        <v>0</v>
      </c>
      <c r="AA221" s="19">
        <v>0</v>
      </c>
      <c r="AB221" s="19">
        <v>0</v>
      </c>
      <c r="AC221" s="19">
        <v>0</v>
      </c>
      <c r="AD221" s="19">
        <v>0</v>
      </c>
      <c r="AE221" s="19">
        <v>0</v>
      </c>
      <c r="AF221" s="19">
        <v>0</v>
      </c>
      <c r="AG221" s="19">
        <v>0</v>
      </c>
      <c r="AH221" s="19">
        <v>0</v>
      </c>
      <c r="AI221" s="19">
        <v>0</v>
      </c>
      <c r="AJ221" s="19">
        <v>0</v>
      </c>
      <c r="AK221" s="19">
        <v>0</v>
      </c>
      <c r="AL221" s="19">
        <v>0</v>
      </c>
      <c r="AM221" s="19">
        <v>0</v>
      </c>
      <c r="AN221" s="18">
        <f t="shared" si="25"/>
        <v>0</v>
      </c>
      <c r="AO221" s="15">
        <f t="shared" si="23"/>
        <v>0</v>
      </c>
      <c r="AP221" s="8" t="s">
        <v>631</v>
      </c>
      <c r="AQ221" s="8">
        <v>0</v>
      </c>
      <c r="AR221" s="8">
        <v>0</v>
      </c>
      <c r="AS221" s="8">
        <v>2389822</v>
      </c>
      <c r="AT221" s="8">
        <v>0</v>
      </c>
      <c r="AU221" s="8">
        <v>0</v>
      </c>
      <c r="AV221" s="8">
        <v>2389822</v>
      </c>
      <c r="AW221" s="8">
        <v>0</v>
      </c>
      <c r="AX221" s="14">
        <f t="shared" si="26"/>
        <v>0</v>
      </c>
      <c r="AY221" s="8">
        <v>0</v>
      </c>
      <c r="AZ221" s="14">
        <f t="shared" si="24"/>
        <v>0</v>
      </c>
      <c r="BA221" s="8">
        <v>0</v>
      </c>
      <c r="BB221" s="8">
        <v>0</v>
      </c>
      <c r="BC221" s="8">
        <v>0</v>
      </c>
      <c r="BD221" s="14">
        <f t="shared" si="27"/>
        <v>0</v>
      </c>
      <c r="BE221" s="8">
        <v>0</v>
      </c>
      <c r="BF221" s="8">
        <v>0</v>
      </c>
      <c r="BG221" s="8">
        <v>0</v>
      </c>
      <c r="BH221" s="8" t="s">
        <v>624</v>
      </c>
      <c r="BK221" s="28" t="s">
        <v>712</v>
      </c>
    </row>
    <row r="222" spans="1:63" ht="15" customHeight="1" x14ac:dyDescent="0.25">
      <c r="A222" s="11">
        <v>8199472</v>
      </c>
      <c r="B222" s="17" t="s">
        <v>24</v>
      </c>
      <c r="C222" s="11">
        <v>1020402887</v>
      </c>
      <c r="D222" s="3" t="s">
        <v>493</v>
      </c>
      <c r="E222" s="2">
        <v>10049987</v>
      </c>
      <c r="F222" s="4">
        <v>44609.693583912034</v>
      </c>
      <c r="G222" s="11">
        <v>901495943</v>
      </c>
      <c r="H222" s="3" t="s">
        <v>5</v>
      </c>
      <c r="I222" s="2" t="s">
        <v>6</v>
      </c>
      <c r="J222" s="2">
        <v>673859</v>
      </c>
      <c r="K222" s="4">
        <v>44610.291973113424</v>
      </c>
      <c r="L222" s="4">
        <v>44634</v>
      </c>
      <c r="M222" s="2" t="s">
        <v>8</v>
      </c>
      <c r="N222" s="5">
        <v>673605</v>
      </c>
      <c r="O222" s="5">
        <v>0</v>
      </c>
      <c r="P222" s="5">
        <v>0</v>
      </c>
      <c r="Q222" s="5">
        <v>673605</v>
      </c>
      <c r="R222" s="5">
        <v>0</v>
      </c>
      <c r="S222" s="16" t="s">
        <v>620</v>
      </c>
      <c r="T222" s="16" t="s">
        <v>663</v>
      </c>
      <c r="U222" s="20">
        <f t="shared" si="21"/>
        <v>0</v>
      </c>
      <c r="V222" s="15">
        <f t="shared" si="22"/>
        <v>0</v>
      </c>
      <c r="W222" s="19">
        <v>0</v>
      </c>
      <c r="X222" s="19">
        <v>0</v>
      </c>
      <c r="Y222" s="19">
        <v>0</v>
      </c>
      <c r="Z222" s="19">
        <v>673605</v>
      </c>
      <c r="AA222" s="19">
        <v>0</v>
      </c>
      <c r="AB222" s="19">
        <v>0</v>
      </c>
      <c r="AC222" s="19">
        <v>0</v>
      </c>
      <c r="AD222" s="19">
        <v>0</v>
      </c>
      <c r="AE222" s="19">
        <v>0</v>
      </c>
      <c r="AF222" s="19">
        <v>0</v>
      </c>
      <c r="AG222" s="19">
        <v>0</v>
      </c>
      <c r="AH222" s="19">
        <v>0</v>
      </c>
      <c r="AI222" s="19">
        <v>0</v>
      </c>
      <c r="AJ222" s="19">
        <v>0</v>
      </c>
      <c r="AK222" s="19">
        <v>0</v>
      </c>
      <c r="AL222" s="19">
        <v>0</v>
      </c>
      <c r="AM222" s="19">
        <v>0</v>
      </c>
      <c r="AN222" s="18">
        <f t="shared" si="25"/>
        <v>673605</v>
      </c>
      <c r="AO222" s="15">
        <f t="shared" si="23"/>
        <v>0</v>
      </c>
      <c r="AP222" s="8" t="s">
        <v>625</v>
      </c>
      <c r="AQ222" s="8">
        <v>0</v>
      </c>
      <c r="AR222" s="8">
        <v>0</v>
      </c>
      <c r="AS222" s="8">
        <v>673605</v>
      </c>
      <c r="AT222" s="8">
        <v>0</v>
      </c>
      <c r="AU222" s="8">
        <v>0</v>
      </c>
      <c r="AV222" s="8">
        <v>0</v>
      </c>
      <c r="AW222" s="8">
        <v>0</v>
      </c>
      <c r="AX222" s="14">
        <f t="shared" si="26"/>
        <v>0</v>
      </c>
      <c r="AY222" s="8">
        <v>0</v>
      </c>
      <c r="AZ222" s="14">
        <f t="shared" si="24"/>
        <v>673605</v>
      </c>
      <c r="BA222" s="8">
        <v>0</v>
      </c>
      <c r="BB222" s="8">
        <v>0</v>
      </c>
      <c r="BC222" s="8">
        <v>0</v>
      </c>
      <c r="BD222" s="14">
        <f t="shared" si="27"/>
        <v>0</v>
      </c>
      <c r="BE222" s="8">
        <v>0</v>
      </c>
      <c r="BF222" s="8">
        <v>0</v>
      </c>
      <c r="BG222" s="8">
        <v>0</v>
      </c>
      <c r="BH222" s="8" t="s">
        <v>634</v>
      </c>
      <c r="BK222" s="28" t="s">
        <v>693</v>
      </c>
    </row>
    <row r="223" spans="1:63" ht="15" customHeight="1" x14ac:dyDescent="0.25">
      <c r="A223" s="11">
        <v>8828902</v>
      </c>
      <c r="B223" s="17" t="s">
        <v>224</v>
      </c>
      <c r="C223" s="11">
        <v>1020825418</v>
      </c>
      <c r="D223" s="3" t="s">
        <v>586</v>
      </c>
      <c r="E223" s="2">
        <v>13365750</v>
      </c>
      <c r="F223" s="4">
        <v>44994.57271015046</v>
      </c>
      <c r="G223" s="11">
        <v>901682277</v>
      </c>
      <c r="H223" s="3" t="s">
        <v>5</v>
      </c>
      <c r="I223" s="2" t="s">
        <v>6</v>
      </c>
      <c r="J223" s="2">
        <v>680961</v>
      </c>
      <c r="K223" s="4">
        <v>45231.667853125</v>
      </c>
      <c r="L223" s="4">
        <v>45244</v>
      </c>
      <c r="M223" s="2" t="s">
        <v>13</v>
      </c>
      <c r="N223" s="5">
        <v>2265557</v>
      </c>
      <c r="O223" s="5">
        <v>0</v>
      </c>
      <c r="P223" s="5">
        <v>0</v>
      </c>
      <c r="Q223" s="5">
        <v>0</v>
      </c>
      <c r="R223" s="5">
        <v>2265557</v>
      </c>
      <c r="S223" s="16" t="s">
        <v>619</v>
      </c>
      <c r="T223" s="16" t="s">
        <v>664</v>
      </c>
      <c r="U223" s="20">
        <f t="shared" si="21"/>
        <v>0</v>
      </c>
      <c r="V223" s="15">
        <f t="shared" si="22"/>
        <v>-2265557</v>
      </c>
      <c r="W223" s="19">
        <v>0</v>
      </c>
      <c r="X223" s="19">
        <v>0</v>
      </c>
      <c r="Y223" s="19">
        <v>0</v>
      </c>
      <c r="Z223" s="19">
        <v>0</v>
      </c>
      <c r="AA223" s="19">
        <v>0</v>
      </c>
      <c r="AB223" s="19">
        <v>0</v>
      </c>
      <c r="AC223" s="19">
        <v>0</v>
      </c>
      <c r="AD223" s="19">
        <v>0</v>
      </c>
      <c r="AE223" s="19">
        <v>0</v>
      </c>
      <c r="AF223" s="19">
        <v>0</v>
      </c>
      <c r="AG223" s="19">
        <v>0</v>
      </c>
      <c r="AH223" s="19">
        <v>0</v>
      </c>
      <c r="AI223" s="19">
        <v>0</v>
      </c>
      <c r="AJ223" s="19">
        <v>0</v>
      </c>
      <c r="AK223" s="19">
        <v>0</v>
      </c>
      <c r="AL223" s="19">
        <v>0</v>
      </c>
      <c r="AM223" s="19">
        <v>0</v>
      </c>
      <c r="AN223" s="18">
        <f t="shared" si="25"/>
        <v>0</v>
      </c>
      <c r="AO223" s="15">
        <f t="shared" si="23"/>
        <v>0</v>
      </c>
      <c r="AP223" s="8" t="s">
        <v>624</v>
      </c>
      <c r="AQ223" s="8">
        <v>0</v>
      </c>
      <c r="AR223" s="8">
        <v>0</v>
      </c>
      <c r="AS223" s="8">
        <v>2265557</v>
      </c>
      <c r="AT223" s="8">
        <v>0</v>
      </c>
      <c r="AU223" s="8">
        <v>0</v>
      </c>
      <c r="AV223" s="8">
        <v>2265557</v>
      </c>
      <c r="AW223" s="8">
        <v>0</v>
      </c>
      <c r="AX223" s="14">
        <f t="shared" si="26"/>
        <v>0</v>
      </c>
      <c r="AY223" s="8">
        <v>0</v>
      </c>
      <c r="AZ223" s="14">
        <f t="shared" si="24"/>
        <v>0</v>
      </c>
      <c r="BA223" s="8">
        <v>0</v>
      </c>
      <c r="BB223" s="8">
        <v>0</v>
      </c>
      <c r="BC223" s="8">
        <v>0</v>
      </c>
      <c r="BD223" s="14">
        <f t="shared" si="27"/>
        <v>0</v>
      </c>
      <c r="BE223" s="8">
        <v>0</v>
      </c>
      <c r="BF223" s="8">
        <v>0</v>
      </c>
      <c r="BG223" s="8">
        <v>0</v>
      </c>
      <c r="BH223" s="8" t="s">
        <v>624</v>
      </c>
      <c r="BI223" s="1" t="s">
        <v>685</v>
      </c>
      <c r="BK223" s="28" t="s">
        <v>702</v>
      </c>
    </row>
    <row r="224" spans="1:63" ht="15" customHeight="1" x14ac:dyDescent="0.25">
      <c r="A224" s="11">
        <v>8253702</v>
      </c>
      <c r="B224" s="17" t="s">
        <v>387</v>
      </c>
      <c r="C224" s="11">
        <v>1022337374</v>
      </c>
      <c r="D224" s="3" t="s">
        <v>471</v>
      </c>
      <c r="E224" s="2">
        <v>10486904</v>
      </c>
      <c r="F224" s="4">
        <v>44693.407351770831</v>
      </c>
      <c r="G224" s="11">
        <v>830053105</v>
      </c>
      <c r="H224" s="3" t="s">
        <v>341</v>
      </c>
      <c r="I224" s="2" t="s">
        <v>6</v>
      </c>
      <c r="J224" s="2">
        <v>674595</v>
      </c>
      <c r="K224" s="4">
        <v>44698.080690543982</v>
      </c>
      <c r="L224" s="4">
        <v>44722</v>
      </c>
      <c r="M224" s="2" t="s">
        <v>36</v>
      </c>
      <c r="N224" s="5">
        <v>1310366</v>
      </c>
      <c r="O224" s="5">
        <v>0</v>
      </c>
      <c r="P224" s="5">
        <v>1310366</v>
      </c>
      <c r="Q224" s="5">
        <v>0</v>
      </c>
      <c r="R224" s="5">
        <v>0</v>
      </c>
      <c r="S224" s="16" t="s">
        <v>620</v>
      </c>
      <c r="T224" s="16" t="s">
        <v>663</v>
      </c>
      <c r="U224" s="20">
        <f t="shared" si="21"/>
        <v>0</v>
      </c>
      <c r="V224" s="15">
        <f t="shared" si="22"/>
        <v>0</v>
      </c>
      <c r="W224" s="19">
        <v>0</v>
      </c>
      <c r="X224" s="19">
        <v>0</v>
      </c>
      <c r="Y224" s="19">
        <v>0</v>
      </c>
      <c r="Z224" s="19">
        <v>0</v>
      </c>
      <c r="AA224" s="19">
        <v>0</v>
      </c>
      <c r="AB224" s="19">
        <v>0</v>
      </c>
      <c r="AC224" s="19">
        <v>0</v>
      </c>
      <c r="AD224" s="19">
        <v>0</v>
      </c>
      <c r="AE224" s="19">
        <v>0</v>
      </c>
      <c r="AF224" s="19">
        <v>0</v>
      </c>
      <c r="AG224" s="19">
        <v>0</v>
      </c>
      <c r="AH224" s="19">
        <v>0</v>
      </c>
      <c r="AI224" s="19">
        <v>0</v>
      </c>
      <c r="AJ224" s="19">
        <v>0</v>
      </c>
      <c r="AK224" s="19">
        <v>0</v>
      </c>
      <c r="AL224" s="19">
        <v>0</v>
      </c>
      <c r="AM224" s="19">
        <v>0</v>
      </c>
      <c r="AN224" s="18">
        <f t="shared" si="25"/>
        <v>0</v>
      </c>
      <c r="AO224" s="15">
        <f t="shared" si="23"/>
        <v>0</v>
      </c>
      <c r="AP224" s="8" t="s">
        <v>624</v>
      </c>
      <c r="AQ224" s="8">
        <v>0</v>
      </c>
      <c r="AR224" s="8">
        <v>0</v>
      </c>
      <c r="AS224" s="8">
        <v>1310366</v>
      </c>
      <c r="AT224" s="8">
        <v>0</v>
      </c>
      <c r="AU224" s="8">
        <v>0</v>
      </c>
      <c r="AV224" s="8">
        <v>1310366</v>
      </c>
      <c r="AW224" s="8">
        <v>0</v>
      </c>
      <c r="AX224" s="14">
        <f t="shared" si="26"/>
        <v>0</v>
      </c>
      <c r="AY224" s="8">
        <v>0</v>
      </c>
      <c r="AZ224" s="14">
        <f t="shared" si="24"/>
        <v>0</v>
      </c>
      <c r="BA224" s="8">
        <v>0</v>
      </c>
      <c r="BB224" s="8">
        <v>0</v>
      </c>
      <c r="BC224" s="8">
        <v>0</v>
      </c>
      <c r="BD224" s="14">
        <f t="shared" si="27"/>
        <v>0</v>
      </c>
      <c r="BE224" s="8">
        <v>0</v>
      </c>
      <c r="BF224" s="8">
        <v>0</v>
      </c>
      <c r="BG224" s="8">
        <v>0</v>
      </c>
      <c r="BH224" s="8" t="s">
        <v>624</v>
      </c>
      <c r="BK224" s="28" t="s">
        <v>705</v>
      </c>
    </row>
    <row r="225" spans="1:63" ht="15" customHeight="1" x14ac:dyDescent="0.25">
      <c r="A225" s="11">
        <v>8433167</v>
      </c>
      <c r="B225" s="17" t="s">
        <v>67</v>
      </c>
      <c r="C225" s="11">
        <v>1022337374</v>
      </c>
      <c r="D225" s="3" t="s">
        <v>471</v>
      </c>
      <c r="E225" s="2">
        <v>11442663</v>
      </c>
      <c r="F225" s="4">
        <v>44693.407612152776</v>
      </c>
      <c r="G225" s="11">
        <v>901495943</v>
      </c>
      <c r="H225" s="3" t="s">
        <v>5</v>
      </c>
      <c r="I225" s="2" t="s">
        <v>6</v>
      </c>
      <c r="J225" s="2">
        <v>676785</v>
      </c>
      <c r="K225" s="4">
        <v>44880.466750347223</v>
      </c>
      <c r="L225" s="4">
        <v>44902</v>
      </c>
      <c r="M225" s="2" t="s">
        <v>8</v>
      </c>
      <c r="N225" s="5">
        <v>1191166</v>
      </c>
      <c r="O225" s="5">
        <v>0</v>
      </c>
      <c r="P225" s="5">
        <v>1191166</v>
      </c>
      <c r="Q225" s="5">
        <v>0</v>
      </c>
      <c r="R225" s="5">
        <v>0</v>
      </c>
      <c r="S225" s="16" t="s">
        <v>620</v>
      </c>
      <c r="T225" s="16" t="s">
        <v>663</v>
      </c>
      <c r="U225" s="20">
        <f t="shared" si="21"/>
        <v>1191166</v>
      </c>
      <c r="V225" s="15">
        <f t="shared" si="22"/>
        <v>1191166</v>
      </c>
      <c r="W225" s="19">
        <v>0</v>
      </c>
      <c r="X225" s="19">
        <v>0</v>
      </c>
      <c r="Y225" s="19">
        <v>0</v>
      </c>
      <c r="Z225" s="19">
        <v>0</v>
      </c>
      <c r="AA225" s="19">
        <v>0</v>
      </c>
      <c r="AB225" s="19">
        <v>0</v>
      </c>
      <c r="AC225" s="19">
        <v>0</v>
      </c>
      <c r="AD225" s="19">
        <v>0</v>
      </c>
      <c r="AE225" s="19">
        <v>0</v>
      </c>
      <c r="AF225" s="19">
        <v>0</v>
      </c>
      <c r="AG225" s="19">
        <v>0</v>
      </c>
      <c r="AH225" s="19">
        <v>0</v>
      </c>
      <c r="AI225" s="19">
        <v>0</v>
      </c>
      <c r="AJ225" s="19">
        <v>0</v>
      </c>
      <c r="AK225" s="19">
        <v>0</v>
      </c>
      <c r="AL225" s="19">
        <v>0</v>
      </c>
      <c r="AM225" s="19">
        <v>0</v>
      </c>
      <c r="AN225" s="18">
        <f t="shared" si="25"/>
        <v>0</v>
      </c>
      <c r="AO225" s="15">
        <f t="shared" si="23"/>
        <v>0</v>
      </c>
      <c r="AP225" s="8" t="s">
        <v>625</v>
      </c>
      <c r="AQ225" s="8">
        <v>0</v>
      </c>
      <c r="AR225" s="8">
        <v>0</v>
      </c>
      <c r="AS225" s="8">
        <v>1191166</v>
      </c>
      <c r="AT225" s="8">
        <v>0</v>
      </c>
      <c r="AU225" s="8">
        <v>0</v>
      </c>
      <c r="AV225" s="8">
        <v>0</v>
      </c>
      <c r="AW225" s="8">
        <v>0</v>
      </c>
      <c r="AX225" s="14">
        <f t="shared" si="26"/>
        <v>0</v>
      </c>
      <c r="AY225" s="8">
        <v>0</v>
      </c>
      <c r="AZ225" s="14">
        <f t="shared" si="24"/>
        <v>1191166</v>
      </c>
      <c r="BA225" s="8">
        <v>0</v>
      </c>
      <c r="BB225" s="8">
        <v>0</v>
      </c>
      <c r="BC225" s="8">
        <v>0</v>
      </c>
      <c r="BD225" s="14">
        <f t="shared" si="27"/>
        <v>0</v>
      </c>
      <c r="BE225" s="8">
        <v>0</v>
      </c>
      <c r="BF225" s="8">
        <v>0</v>
      </c>
      <c r="BG225" s="8">
        <v>0</v>
      </c>
      <c r="BH225" s="8" t="s">
        <v>634</v>
      </c>
      <c r="BK225" s="28" t="s">
        <v>692</v>
      </c>
    </row>
    <row r="226" spans="1:63" ht="15" customHeight="1" x14ac:dyDescent="0.25">
      <c r="A226" s="11">
        <v>9185626</v>
      </c>
      <c r="B226" s="17" t="s">
        <v>84</v>
      </c>
      <c r="C226" s="11">
        <v>1022337374</v>
      </c>
      <c r="D226" s="3" t="s">
        <v>471</v>
      </c>
      <c r="E226" s="2">
        <v>15061154</v>
      </c>
      <c r="F226" s="4">
        <v>44693.406944444439</v>
      </c>
      <c r="G226" s="11">
        <v>901495943</v>
      </c>
      <c r="H226" s="3" t="s">
        <v>5</v>
      </c>
      <c r="I226" s="2" t="s">
        <v>6</v>
      </c>
      <c r="J226" s="2">
        <v>683591</v>
      </c>
      <c r="K226" s="4">
        <v>45531.496572835647</v>
      </c>
      <c r="L226" s="4">
        <v>45559</v>
      </c>
      <c r="M226" s="2" t="s">
        <v>13</v>
      </c>
      <c r="N226" s="5">
        <v>1277066</v>
      </c>
      <c r="O226" s="5">
        <v>0</v>
      </c>
      <c r="P226" s="5">
        <v>0</v>
      </c>
      <c r="Q226" s="5">
        <v>0</v>
      </c>
      <c r="R226" s="5">
        <v>1277066</v>
      </c>
      <c r="S226" s="16" t="s">
        <v>620</v>
      </c>
      <c r="T226" s="16" t="s">
        <v>663</v>
      </c>
      <c r="U226" s="20">
        <f t="shared" si="21"/>
        <v>0</v>
      </c>
      <c r="V226" s="15">
        <f t="shared" si="22"/>
        <v>-1277066</v>
      </c>
      <c r="W226" s="19">
        <v>0</v>
      </c>
      <c r="X226" s="19">
        <v>0</v>
      </c>
      <c r="Y226" s="19">
        <v>0</v>
      </c>
      <c r="Z226" s="19">
        <v>0</v>
      </c>
      <c r="AA226" s="19">
        <v>0</v>
      </c>
      <c r="AB226" s="19">
        <v>0</v>
      </c>
      <c r="AC226" s="19">
        <v>0</v>
      </c>
      <c r="AD226" s="19">
        <v>0</v>
      </c>
      <c r="AE226" s="19">
        <v>0</v>
      </c>
      <c r="AF226" s="19">
        <v>0</v>
      </c>
      <c r="AG226" s="19">
        <v>0</v>
      </c>
      <c r="AH226" s="19">
        <v>0</v>
      </c>
      <c r="AI226" s="19">
        <v>0</v>
      </c>
      <c r="AJ226" s="19">
        <v>0</v>
      </c>
      <c r="AK226" s="19">
        <v>0</v>
      </c>
      <c r="AL226" s="19">
        <v>0</v>
      </c>
      <c r="AM226" s="19">
        <v>0</v>
      </c>
      <c r="AN226" s="18">
        <f t="shared" si="25"/>
        <v>0</v>
      </c>
      <c r="AO226" s="15">
        <f t="shared" si="23"/>
        <v>0</v>
      </c>
      <c r="AP226" s="8" t="s">
        <v>631</v>
      </c>
      <c r="AQ226" s="8">
        <v>0</v>
      </c>
      <c r="AR226" s="8">
        <v>0</v>
      </c>
      <c r="AS226" s="8">
        <v>1277066</v>
      </c>
      <c r="AT226" s="8">
        <v>0</v>
      </c>
      <c r="AU226" s="8">
        <v>0</v>
      </c>
      <c r="AV226" s="8">
        <v>1277066</v>
      </c>
      <c r="AW226" s="8">
        <v>0</v>
      </c>
      <c r="AX226" s="14">
        <f t="shared" si="26"/>
        <v>0</v>
      </c>
      <c r="AY226" s="8">
        <v>0</v>
      </c>
      <c r="AZ226" s="14">
        <f t="shared" si="24"/>
        <v>0</v>
      </c>
      <c r="BA226" s="8">
        <v>0</v>
      </c>
      <c r="BB226" s="8">
        <v>0</v>
      </c>
      <c r="BC226" s="8">
        <v>0</v>
      </c>
      <c r="BD226" s="14">
        <f t="shared" si="27"/>
        <v>0</v>
      </c>
      <c r="BE226" s="8">
        <v>0</v>
      </c>
      <c r="BF226" s="8">
        <v>0</v>
      </c>
      <c r="BG226" s="8">
        <v>0</v>
      </c>
      <c r="BH226" s="8" t="s">
        <v>624</v>
      </c>
      <c r="BI226" s="1" t="s">
        <v>681</v>
      </c>
      <c r="BK226" s="28" t="s">
        <v>702</v>
      </c>
    </row>
    <row r="227" spans="1:63" ht="15" customHeight="1" x14ac:dyDescent="0.25">
      <c r="A227" s="11">
        <v>9077501</v>
      </c>
      <c r="B227" s="17" t="s">
        <v>335</v>
      </c>
      <c r="C227" s="11">
        <v>1022337374</v>
      </c>
      <c r="D227" s="3" t="s">
        <v>471</v>
      </c>
      <c r="E227" s="2">
        <v>14589537</v>
      </c>
      <c r="F227" s="4">
        <v>44693.40750883102</v>
      </c>
      <c r="G227" s="11">
        <v>901682277</v>
      </c>
      <c r="H227" s="3" t="s">
        <v>5</v>
      </c>
      <c r="I227" s="2" t="s">
        <v>6</v>
      </c>
      <c r="J227" s="2">
        <v>682732</v>
      </c>
      <c r="K227" s="4">
        <v>45442.656639814813</v>
      </c>
      <c r="L227" s="4">
        <v>45463</v>
      </c>
      <c r="M227" s="2" t="s">
        <v>36</v>
      </c>
      <c r="N227" s="5">
        <v>1277066</v>
      </c>
      <c r="O227" s="5">
        <v>0</v>
      </c>
      <c r="P227" s="5">
        <v>1277066</v>
      </c>
      <c r="Q227" s="5">
        <v>0</v>
      </c>
      <c r="R227" s="5">
        <v>0</v>
      </c>
      <c r="S227" s="16" t="s">
        <v>620</v>
      </c>
      <c r="T227" s="16" t="s">
        <v>663</v>
      </c>
      <c r="U227" s="20">
        <f t="shared" si="21"/>
        <v>0</v>
      </c>
      <c r="V227" s="15">
        <f t="shared" si="22"/>
        <v>0</v>
      </c>
      <c r="W227" s="19">
        <v>0</v>
      </c>
      <c r="X227" s="19">
        <v>0</v>
      </c>
      <c r="Y227" s="19">
        <v>0</v>
      </c>
      <c r="Z227" s="19">
        <v>0</v>
      </c>
      <c r="AA227" s="19">
        <v>0</v>
      </c>
      <c r="AB227" s="19">
        <v>0</v>
      </c>
      <c r="AC227" s="19">
        <v>0</v>
      </c>
      <c r="AD227" s="19">
        <v>0</v>
      </c>
      <c r="AE227" s="19">
        <v>0</v>
      </c>
      <c r="AF227" s="19">
        <v>0</v>
      </c>
      <c r="AG227" s="19">
        <v>0</v>
      </c>
      <c r="AH227" s="19">
        <v>0</v>
      </c>
      <c r="AI227" s="19">
        <v>0</v>
      </c>
      <c r="AJ227" s="19">
        <v>0</v>
      </c>
      <c r="AK227" s="19">
        <v>0</v>
      </c>
      <c r="AL227" s="19">
        <v>0</v>
      </c>
      <c r="AM227" s="19">
        <v>0</v>
      </c>
      <c r="AN227" s="18">
        <f t="shared" si="25"/>
        <v>0</v>
      </c>
      <c r="AO227" s="15">
        <f t="shared" si="23"/>
        <v>0</v>
      </c>
      <c r="AP227" s="8" t="s">
        <v>631</v>
      </c>
      <c r="AQ227" s="8">
        <v>0</v>
      </c>
      <c r="AR227" s="8">
        <v>0</v>
      </c>
      <c r="AS227" s="8">
        <v>1277066</v>
      </c>
      <c r="AT227" s="8">
        <v>0</v>
      </c>
      <c r="AU227" s="8">
        <v>0</v>
      </c>
      <c r="AV227" s="8">
        <v>1277066</v>
      </c>
      <c r="AW227" s="8">
        <v>0</v>
      </c>
      <c r="AX227" s="14">
        <f t="shared" si="26"/>
        <v>0</v>
      </c>
      <c r="AY227" s="8">
        <v>0</v>
      </c>
      <c r="AZ227" s="14">
        <f t="shared" si="24"/>
        <v>0</v>
      </c>
      <c r="BA227" s="8">
        <v>0</v>
      </c>
      <c r="BB227" s="8">
        <v>0</v>
      </c>
      <c r="BC227" s="8">
        <v>0</v>
      </c>
      <c r="BD227" s="14">
        <f t="shared" si="27"/>
        <v>0</v>
      </c>
      <c r="BE227" s="8">
        <v>0</v>
      </c>
      <c r="BF227" s="8">
        <v>0</v>
      </c>
      <c r="BG227" s="8">
        <v>0</v>
      </c>
      <c r="BH227" s="8" t="s">
        <v>624</v>
      </c>
      <c r="BK227" s="28" t="s">
        <v>712</v>
      </c>
    </row>
    <row r="228" spans="1:63" ht="15" customHeight="1" x14ac:dyDescent="0.25">
      <c r="A228" s="11">
        <v>8846644</v>
      </c>
      <c r="B228" s="17" t="s">
        <v>251</v>
      </c>
      <c r="C228" s="11">
        <v>1022378552</v>
      </c>
      <c r="D228" s="3" t="s">
        <v>597</v>
      </c>
      <c r="E228" s="2">
        <v>13401730</v>
      </c>
      <c r="F228" s="4">
        <v>45233.725290937495</v>
      </c>
      <c r="G228" s="11">
        <v>901682277</v>
      </c>
      <c r="H228" s="3" t="s">
        <v>5</v>
      </c>
      <c r="I228" s="2" t="s">
        <v>6</v>
      </c>
      <c r="J228" s="2">
        <v>681067</v>
      </c>
      <c r="K228" s="4">
        <v>45250.38131207176</v>
      </c>
      <c r="L228" s="4">
        <v>45267</v>
      </c>
      <c r="M228" s="2" t="s">
        <v>13</v>
      </c>
      <c r="N228" s="5">
        <v>574716</v>
      </c>
      <c r="O228" s="5">
        <v>0</v>
      </c>
      <c r="P228" s="5">
        <v>0</v>
      </c>
      <c r="Q228" s="5">
        <v>0</v>
      </c>
      <c r="R228" s="5">
        <v>574716</v>
      </c>
      <c r="S228" s="16" t="s">
        <v>619</v>
      </c>
      <c r="T228" s="16" t="s">
        <v>664</v>
      </c>
      <c r="U228" s="20">
        <f t="shared" si="21"/>
        <v>0</v>
      </c>
      <c r="V228" s="15">
        <f t="shared" si="22"/>
        <v>-574716</v>
      </c>
      <c r="W228" s="19">
        <v>0</v>
      </c>
      <c r="X228" s="19">
        <v>0</v>
      </c>
      <c r="Y228" s="19">
        <v>0</v>
      </c>
      <c r="Z228" s="19">
        <v>0</v>
      </c>
      <c r="AA228" s="19">
        <v>0</v>
      </c>
      <c r="AB228" s="19">
        <v>0</v>
      </c>
      <c r="AC228" s="19">
        <v>0</v>
      </c>
      <c r="AD228" s="19">
        <v>0</v>
      </c>
      <c r="AE228" s="19">
        <v>0</v>
      </c>
      <c r="AF228" s="19">
        <v>0</v>
      </c>
      <c r="AG228" s="19">
        <v>0</v>
      </c>
      <c r="AH228" s="19">
        <v>0</v>
      </c>
      <c r="AI228" s="19">
        <v>0</v>
      </c>
      <c r="AJ228" s="19">
        <v>0</v>
      </c>
      <c r="AK228" s="19">
        <v>0</v>
      </c>
      <c r="AL228" s="19">
        <v>0</v>
      </c>
      <c r="AM228" s="19">
        <v>0</v>
      </c>
      <c r="AN228" s="18">
        <f t="shared" si="25"/>
        <v>0</v>
      </c>
      <c r="AO228" s="15">
        <f t="shared" si="23"/>
        <v>0</v>
      </c>
      <c r="AP228" s="8" t="s">
        <v>624</v>
      </c>
      <c r="AQ228" s="8">
        <v>0</v>
      </c>
      <c r="AR228" s="8">
        <v>0</v>
      </c>
      <c r="AS228" s="8">
        <v>574716</v>
      </c>
      <c r="AT228" s="8">
        <v>0</v>
      </c>
      <c r="AU228" s="8">
        <v>0</v>
      </c>
      <c r="AV228" s="8">
        <v>574716</v>
      </c>
      <c r="AW228" s="8">
        <v>0</v>
      </c>
      <c r="AX228" s="14">
        <f t="shared" si="26"/>
        <v>0</v>
      </c>
      <c r="AY228" s="8">
        <v>0</v>
      </c>
      <c r="AZ228" s="14">
        <f t="shared" si="24"/>
        <v>0</v>
      </c>
      <c r="BA228" s="8">
        <v>0</v>
      </c>
      <c r="BB228" s="8">
        <v>0</v>
      </c>
      <c r="BC228" s="8">
        <v>0</v>
      </c>
      <c r="BD228" s="14">
        <f t="shared" si="27"/>
        <v>0</v>
      </c>
      <c r="BE228" s="8">
        <v>0</v>
      </c>
      <c r="BF228" s="8">
        <v>0</v>
      </c>
      <c r="BG228" s="8">
        <v>0</v>
      </c>
      <c r="BH228" s="8" t="s">
        <v>624</v>
      </c>
      <c r="BI228" s="1" t="s">
        <v>685</v>
      </c>
      <c r="BK228" s="28" t="s">
        <v>702</v>
      </c>
    </row>
    <row r="229" spans="1:63" ht="15" customHeight="1" x14ac:dyDescent="0.25">
      <c r="A229" s="11">
        <v>8801543</v>
      </c>
      <c r="B229" s="17" t="s">
        <v>182</v>
      </c>
      <c r="C229" s="11">
        <v>1022413888</v>
      </c>
      <c r="D229" s="3" t="s">
        <v>567</v>
      </c>
      <c r="E229" s="2">
        <v>12843429</v>
      </c>
      <c r="F229" s="4">
        <v>45139.861743483794</v>
      </c>
      <c r="G229" s="11">
        <v>901682277</v>
      </c>
      <c r="H229" s="3" t="s">
        <v>5</v>
      </c>
      <c r="I229" s="2" t="s">
        <v>6</v>
      </c>
      <c r="J229" s="2">
        <v>680739</v>
      </c>
      <c r="K229" s="4">
        <v>45210.369599687496</v>
      </c>
      <c r="L229" s="4">
        <v>45245</v>
      </c>
      <c r="M229" s="2" t="s">
        <v>8</v>
      </c>
      <c r="N229" s="5">
        <v>705800</v>
      </c>
      <c r="O229" s="5">
        <v>0</v>
      </c>
      <c r="P229" s="5">
        <v>0</v>
      </c>
      <c r="Q229" s="5">
        <v>0</v>
      </c>
      <c r="R229" s="5">
        <v>705800</v>
      </c>
      <c r="S229" s="16" t="s">
        <v>619</v>
      </c>
      <c r="T229" s="16" t="s">
        <v>664</v>
      </c>
      <c r="U229" s="20">
        <f t="shared" si="21"/>
        <v>705800</v>
      </c>
      <c r="V229" s="15">
        <f t="shared" si="22"/>
        <v>0</v>
      </c>
      <c r="W229" s="19">
        <v>0</v>
      </c>
      <c r="X229" s="19">
        <v>0</v>
      </c>
      <c r="Y229" s="19">
        <v>0</v>
      </c>
      <c r="Z229" s="19">
        <v>0</v>
      </c>
      <c r="AA229" s="19">
        <v>0</v>
      </c>
      <c r="AB229" s="19">
        <v>0</v>
      </c>
      <c r="AC229" s="19">
        <v>0</v>
      </c>
      <c r="AD229" s="19">
        <v>0</v>
      </c>
      <c r="AE229" s="19">
        <v>0</v>
      </c>
      <c r="AF229" s="19">
        <v>0</v>
      </c>
      <c r="AG229" s="19">
        <v>0</v>
      </c>
      <c r="AH229" s="19">
        <v>0</v>
      </c>
      <c r="AI229" s="19">
        <v>0</v>
      </c>
      <c r="AJ229" s="19">
        <v>0</v>
      </c>
      <c r="AK229" s="19">
        <v>0</v>
      </c>
      <c r="AL229" s="19">
        <v>0</v>
      </c>
      <c r="AM229" s="19">
        <v>0</v>
      </c>
      <c r="AN229" s="18">
        <f t="shared" si="25"/>
        <v>0</v>
      </c>
      <c r="AO229" s="15">
        <f t="shared" si="23"/>
        <v>0</v>
      </c>
      <c r="AP229" s="8" t="s">
        <v>625</v>
      </c>
      <c r="AQ229" s="8">
        <v>0</v>
      </c>
      <c r="AR229" s="8">
        <v>0</v>
      </c>
      <c r="AS229" s="8">
        <v>705800</v>
      </c>
      <c r="AT229" s="8">
        <v>0</v>
      </c>
      <c r="AU229" s="8">
        <v>0</v>
      </c>
      <c r="AV229" s="8">
        <v>0</v>
      </c>
      <c r="AW229" s="8">
        <v>0</v>
      </c>
      <c r="AX229" s="14">
        <f t="shared" si="26"/>
        <v>0</v>
      </c>
      <c r="AY229" s="8">
        <v>0</v>
      </c>
      <c r="AZ229" s="14">
        <f t="shared" si="24"/>
        <v>705800</v>
      </c>
      <c r="BA229" s="8">
        <v>0</v>
      </c>
      <c r="BB229" s="8">
        <v>0</v>
      </c>
      <c r="BC229" s="8">
        <v>0</v>
      </c>
      <c r="BD229" s="14">
        <f t="shared" si="27"/>
        <v>0</v>
      </c>
      <c r="BE229" s="8">
        <v>0</v>
      </c>
      <c r="BF229" s="8">
        <v>0</v>
      </c>
      <c r="BG229" s="8">
        <v>0</v>
      </c>
      <c r="BH229" s="8" t="s">
        <v>625</v>
      </c>
      <c r="BK229" s="28" t="s">
        <v>691</v>
      </c>
    </row>
    <row r="230" spans="1:63" ht="15" customHeight="1" x14ac:dyDescent="0.25">
      <c r="A230" s="11">
        <v>8234679</v>
      </c>
      <c r="B230" s="17" t="s">
        <v>381</v>
      </c>
      <c r="C230" s="11">
        <v>1022433046</v>
      </c>
      <c r="D230" s="3" t="s">
        <v>465</v>
      </c>
      <c r="E230" s="2">
        <v>10377785</v>
      </c>
      <c r="F230" s="4">
        <v>44674.060638738425</v>
      </c>
      <c r="G230" s="11">
        <v>830053105</v>
      </c>
      <c r="H230" s="3" t="s">
        <v>341</v>
      </c>
      <c r="I230" s="2" t="s">
        <v>6</v>
      </c>
      <c r="J230" s="2">
        <v>674497</v>
      </c>
      <c r="K230" s="4">
        <v>44675.848006284723</v>
      </c>
      <c r="L230" s="4">
        <v>44695</v>
      </c>
      <c r="M230" s="2" t="s">
        <v>13</v>
      </c>
      <c r="N230" s="5">
        <v>72684</v>
      </c>
      <c r="O230" s="5">
        <v>0</v>
      </c>
      <c r="P230" s="5">
        <v>72684</v>
      </c>
      <c r="Q230" s="5">
        <v>0</v>
      </c>
      <c r="R230" s="5">
        <v>0</v>
      </c>
      <c r="S230" s="16" t="s">
        <v>620</v>
      </c>
      <c r="T230" s="16" t="s">
        <v>663</v>
      </c>
      <c r="U230" s="20">
        <f t="shared" si="21"/>
        <v>0</v>
      </c>
      <c r="V230" s="15">
        <f t="shared" si="22"/>
        <v>0</v>
      </c>
      <c r="W230" s="19">
        <v>0</v>
      </c>
      <c r="X230" s="19">
        <v>0</v>
      </c>
      <c r="Y230" s="19">
        <v>0</v>
      </c>
      <c r="Z230" s="19">
        <v>0</v>
      </c>
      <c r="AA230" s="19">
        <v>0</v>
      </c>
      <c r="AB230" s="19">
        <v>0</v>
      </c>
      <c r="AC230" s="19">
        <v>0</v>
      </c>
      <c r="AD230" s="19">
        <v>0</v>
      </c>
      <c r="AE230" s="19">
        <v>0</v>
      </c>
      <c r="AF230" s="19">
        <v>0</v>
      </c>
      <c r="AG230" s="19">
        <v>0</v>
      </c>
      <c r="AH230" s="19">
        <v>0</v>
      </c>
      <c r="AI230" s="19">
        <v>0</v>
      </c>
      <c r="AJ230" s="19">
        <v>0</v>
      </c>
      <c r="AK230" s="19">
        <v>0</v>
      </c>
      <c r="AL230" s="19">
        <v>0</v>
      </c>
      <c r="AM230" s="19">
        <v>0</v>
      </c>
      <c r="AN230" s="18">
        <f t="shared" si="25"/>
        <v>0</v>
      </c>
      <c r="AO230" s="15">
        <f t="shared" si="23"/>
        <v>0</v>
      </c>
      <c r="AP230" s="8" t="s">
        <v>624</v>
      </c>
      <c r="AQ230" s="8">
        <v>0</v>
      </c>
      <c r="AR230" s="8">
        <v>0</v>
      </c>
      <c r="AS230" s="8">
        <v>72684</v>
      </c>
      <c r="AT230" s="8">
        <v>0</v>
      </c>
      <c r="AU230" s="8">
        <v>0</v>
      </c>
      <c r="AV230" s="8">
        <v>72684</v>
      </c>
      <c r="AW230" s="8">
        <v>0</v>
      </c>
      <c r="AX230" s="14">
        <f t="shared" si="26"/>
        <v>0</v>
      </c>
      <c r="AY230" s="8">
        <v>0</v>
      </c>
      <c r="AZ230" s="14">
        <f t="shared" si="24"/>
        <v>0</v>
      </c>
      <c r="BA230" s="8">
        <v>0</v>
      </c>
      <c r="BB230" s="8">
        <v>0</v>
      </c>
      <c r="BC230" s="8">
        <v>0</v>
      </c>
      <c r="BD230" s="14">
        <f t="shared" si="27"/>
        <v>0</v>
      </c>
      <c r="BE230" s="8">
        <v>0</v>
      </c>
      <c r="BF230" s="8">
        <v>0</v>
      </c>
      <c r="BG230" s="8">
        <v>0</v>
      </c>
      <c r="BH230" s="8" t="s">
        <v>624</v>
      </c>
      <c r="BK230" s="28" t="s">
        <v>705</v>
      </c>
    </row>
    <row r="231" spans="1:63" ht="15" customHeight="1" x14ac:dyDescent="0.25">
      <c r="A231" s="11">
        <v>9189417</v>
      </c>
      <c r="B231" s="17" t="s">
        <v>109</v>
      </c>
      <c r="C231" s="11">
        <v>1022433046</v>
      </c>
      <c r="D231" s="3" t="s">
        <v>465</v>
      </c>
      <c r="E231" s="2">
        <v>15078012</v>
      </c>
      <c r="F231" s="4">
        <v>44674.009027777778</v>
      </c>
      <c r="G231" s="11">
        <v>901495943</v>
      </c>
      <c r="H231" s="3" t="s">
        <v>5</v>
      </c>
      <c r="I231" s="2" t="s">
        <v>6</v>
      </c>
      <c r="J231" s="2">
        <v>683591</v>
      </c>
      <c r="K231" s="4">
        <v>45533.6516380787</v>
      </c>
      <c r="L231" s="4">
        <v>45559</v>
      </c>
      <c r="M231" s="2" t="s">
        <v>8</v>
      </c>
      <c r="N231" s="5">
        <v>72684</v>
      </c>
      <c r="O231" s="5">
        <v>0</v>
      </c>
      <c r="P231" s="5">
        <v>0</v>
      </c>
      <c r="Q231" s="5">
        <v>0</v>
      </c>
      <c r="R231" s="5">
        <v>72684</v>
      </c>
      <c r="S231" s="16" t="s">
        <v>620</v>
      </c>
      <c r="T231" s="16" t="s">
        <v>663</v>
      </c>
      <c r="U231" s="20">
        <f t="shared" si="21"/>
        <v>72684</v>
      </c>
      <c r="V231" s="15">
        <f t="shared" si="22"/>
        <v>0</v>
      </c>
      <c r="W231" s="19">
        <v>0</v>
      </c>
      <c r="X231" s="19">
        <v>0</v>
      </c>
      <c r="Y231" s="19">
        <v>0</v>
      </c>
      <c r="Z231" s="19">
        <v>0</v>
      </c>
      <c r="AA231" s="19">
        <v>0</v>
      </c>
      <c r="AB231" s="19">
        <v>0</v>
      </c>
      <c r="AC231" s="19">
        <v>0</v>
      </c>
      <c r="AD231" s="19">
        <v>0</v>
      </c>
      <c r="AE231" s="19">
        <v>0</v>
      </c>
      <c r="AF231" s="19">
        <v>0</v>
      </c>
      <c r="AG231" s="19">
        <v>0</v>
      </c>
      <c r="AH231" s="19">
        <v>0</v>
      </c>
      <c r="AI231" s="19">
        <v>0</v>
      </c>
      <c r="AJ231" s="19">
        <v>0</v>
      </c>
      <c r="AK231" s="19">
        <v>0</v>
      </c>
      <c r="AL231" s="19">
        <v>0</v>
      </c>
      <c r="AM231" s="19">
        <v>0</v>
      </c>
      <c r="AN231" s="18">
        <f t="shared" si="25"/>
        <v>0</v>
      </c>
      <c r="AO231" s="15">
        <f t="shared" si="23"/>
        <v>0</v>
      </c>
      <c r="AP231" s="8" t="s">
        <v>631</v>
      </c>
      <c r="AQ231" s="8">
        <v>0</v>
      </c>
      <c r="AR231" s="8">
        <v>0</v>
      </c>
      <c r="AS231" s="8">
        <v>72684</v>
      </c>
      <c r="AT231" s="8">
        <v>0</v>
      </c>
      <c r="AU231" s="8">
        <v>0</v>
      </c>
      <c r="AV231" s="8">
        <v>0</v>
      </c>
      <c r="AW231" s="8">
        <v>0</v>
      </c>
      <c r="AX231" s="14">
        <f t="shared" si="26"/>
        <v>0</v>
      </c>
      <c r="AY231" s="8">
        <v>0</v>
      </c>
      <c r="AZ231" s="14">
        <f t="shared" si="24"/>
        <v>72684</v>
      </c>
      <c r="BA231" s="8">
        <v>0</v>
      </c>
      <c r="BB231" s="8">
        <v>0</v>
      </c>
      <c r="BC231" s="8">
        <v>0</v>
      </c>
      <c r="BD231" s="14">
        <f t="shared" si="27"/>
        <v>0</v>
      </c>
      <c r="BE231" s="8">
        <v>0</v>
      </c>
      <c r="BF231" s="8">
        <v>0</v>
      </c>
      <c r="BG231" s="8">
        <v>0</v>
      </c>
      <c r="BH231" s="8" t="s">
        <v>625</v>
      </c>
      <c r="BK231" s="28" t="s">
        <v>691</v>
      </c>
    </row>
    <row r="232" spans="1:63" ht="15" customHeight="1" x14ac:dyDescent="0.25">
      <c r="A232" s="11">
        <v>9076961</v>
      </c>
      <c r="B232" s="17" t="s">
        <v>320</v>
      </c>
      <c r="C232" s="11">
        <v>1022433046</v>
      </c>
      <c r="D232" s="3" t="s">
        <v>465</v>
      </c>
      <c r="E232" s="2">
        <v>14585324</v>
      </c>
      <c r="F232" s="4">
        <v>44674.009277858793</v>
      </c>
      <c r="G232" s="11">
        <v>901682277</v>
      </c>
      <c r="H232" s="3" t="s">
        <v>5</v>
      </c>
      <c r="I232" s="2" t="s">
        <v>6</v>
      </c>
      <c r="J232" s="2">
        <v>682732</v>
      </c>
      <c r="K232" s="4">
        <v>45442.521042592591</v>
      </c>
      <c r="L232" s="4">
        <v>45463</v>
      </c>
      <c r="M232" s="2" t="s">
        <v>36</v>
      </c>
      <c r="N232" s="5">
        <v>72684</v>
      </c>
      <c r="O232" s="5">
        <v>0</v>
      </c>
      <c r="P232" s="5">
        <v>72684</v>
      </c>
      <c r="Q232" s="5">
        <v>0</v>
      </c>
      <c r="R232" s="5">
        <v>0</v>
      </c>
      <c r="S232" s="16" t="s">
        <v>620</v>
      </c>
      <c r="T232" s="16" t="s">
        <v>663</v>
      </c>
      <c r="U232" s="20">
        <f t="shared" si="21"/>
        <v>0</v>
      </c>
      <c r="V232" s="15">
        <f t="shared" si="22"/>
        <v>0</v>
      </c>
      <c r="W232" s="19">
        <v>0</v>
      </c>
      <c r="X232" s="19">
        <v>0</v>
      </c>
      <c r="Y232" s="19">
        <v>0</v>
      </c>
      <c r="Z232" s="19">
        <v>0</v>
      </c>
      <c r="AA232" s="19">
        <v>0</v>
      </c>
      <c r="AB232" s="19">
        <v>0</v>
      </c>
      <c r="AC232" s="19">
        <v>0</v>
      </c>
      <c r="AD232" s="19">
        <v>0</v>
      </c>
      <c r="AE232" s="19">
        <v>0</v>
      </c>
      <c r="AF232" s="19">
        <v>0</v>
      </c>
      <c r="AG232" s="19">
        <v>0</v>
      </c>
      <c r="AH232" s="19">
        <v>0</v>
      </c>
      <c r="AI232" s="19">
        <v>0</v>
      </c>
      <c r="AJ232" s="19">
        <v>0</v>
      </c>
      <c r="AK232" s="19">
        <v>0</v>
      </c>
      <c r="AL232" s="19">
        <v>0</v>
      </c>
      <c r="AM232" s="19">
        <v>0</v>
      </c>
      <c r="AN232" s="18">
        <f t="shared" si="25"/>
        <v>0</v>
      </c>
      <c r="AO232" s="15">
        <f t="shared" si="23"/>
        <v>0</v>
      </c>
      <c r="AP232" s="8" t="s">
        <v>631</v>
      </c>
      <c r="AQ232" s="8">
        <v>0</v>
      </c>
      <c r="AR232" s="8">
        <v>0</v>
      </c>
      <c r="AS232" s="8">
        <v>72684</v>
      </c>
      <c r="AT232" s="8">
        <v>0</v>
      </c>
      <c r="AU232" s="8">
        <v>0</v>
      </c>
      <c r="AV232" s="8">
        <v>72684</v>
      </c>
      <c r="AW232" s="8">
        <v>0</v>
      </c>
      <c r="AX232" s="14">
        <f t="shared" si="26"/>
        <v>0</v>
      </c>
      <c r="AY232" s="8">
        <v>0</v>
      </c>
      <c r="AZ232" s="14">
        <f t="shared" si="24"/>
        <v>0</v>
      </c>
      <c r="BA232" s="8">
        <v>0</v>
      </c>
      <c r="BB232" s="8">
        <v>0</v>
      </c>
      <c r="BC232" s="8">
        <v>0</v>
      </c>
      <c r="BD232" s="14">
        <f t="shared" si="27"/>
        <v>0</v>
      </c>
      <c r="BE232" s="8">
        <v>0</v>
      </c>
      <c r="BF232" s="8">
        <v>0</v>
      </c>
      <c r="BG232" s="8">
        <v>0</v>
      </c>
      <c r="BH232" s="8" t="s">
        <v>624</v>
      </c>
      <c r="BK232" s="28" t="s">
        <v>712</v>
      </c>
    </row>
    <row r="233" spans="1:63" ht="15" customHeight="1" x14ac:dyDescent="0.25">
      <c r="A233" s="11">
        <v>9208013</v>
      </c>
      <c r="B233" s="17" t="s">
        <v>154</v>
      </c>
      <c r="C233" s="11">
        <v>1022949413</v>
      </c>
      <c r="D233" s="3" t="s">
        <v>535</v>
      </c>
      <c r="E233" s="2">
        <v>15116196</v>
      </c>
      <c r="F233" s="4">
        <v>44887</v>
      </c>
      <c r="G233" s="11">
        <v>901495943</v>
      </c>
      <c r="H233" s="3" t="s">
        <v>5</v>
      </c>
      <c r="I233" s="2" t="s">
        <v>6</v>
      </c>
      <c r="J233" s="2">
        <v>683736</v>
      </c>
      <c r="K233" s="4">
        <v>45551.535354166663</v>
      </c>
      <c r="L233" s="4">
        <v>45559</v>
      </c>
      <c r="M233" s="2" t="s">
        <v>13</v>
      </c>
      <c r="N233" s="5">
        <v>99112606</v>
      </c>
      <c r="O233" s="5">
        <v>0</v>
      </c>
      <c r="P233" s="5">
        <v>0</v>
      </c>
      <c r="Q233" s="5">
        <v>0</v>
      </c>
      <c r="R233" s="5">
        <v>99112606</v>
      </c>
      <c r="S233" s="16" t="s">
        <v>620</v>
      </c>
      <c r="T233" s="16" t="s">
        <v>663</v>
      </c>
      <c r="U233" s="20">
        <f t="shared" si="21"/>
        <v>93284277</v>
      </c>
      <c r="V233" s="15">
        <f t="shared" si="22"/>
        <v>-5828329</v>
      </c>
      <c r="W233" s="19">
        <v>0</v>
      </c>
      <c r="X233" s="19">
        <v>0</v>
      </c>
      <c r="Y233" s="19">
        <v>0</v>
      </c>
      <c r="Z233" s="19">
        <v>0</v>
      </c>
      <c r="AA233" s="19">
        <v>0</v>
      </c>
      <c r="AB233" s="19">
        <v>0</v>
      </c>
      <c r="AC233" s="19">
        <v>0</v>
      </c>
      <c r="AD233" s="19">
        <v>0</v>
      </c>
      <c r="AE233" s="19">
        <v>0</v>
      </c>
      <c r="AF233" s="19">
        <v>0</v>
      </c>
      <c r="AG233" s="19">
        <v>0</v>
      </c>
      <c r="AH233" s="19">
        <v>0</v>
      </c>
      <c r="AI233" s="19">
        <v>0</v>
      </c>
      <c r="AJ233" s="19">
        <v>0</v>
      </c>
      <c r="AK233" s="19">
        <v>0</v>
      </c>
      <c r="AL233" s="19">
        <v>0</v>
      </c>
      <c r="AM233" s="19">
        <v>0</v>
      </c>
      <c r="AN233" s="18">
        <f t="shared" si="25"/>
        <v>0</v>
      </c>
      <c r="AO233" s="15">
        <f t="shared" si="23"/>
        <v>0</v>
      </c>
      <c r="AP233" s="8" t="s">
        <v>631</v>
      </c>
      <c r="AQ233" s="8">
        <v>0</v>
      </c>
      <c r="AR233" s="8">
        <v>0</v>
      </c>
      <c r="AS233" s="8">
        <v>99112606</v>
      </c>
      <c r="AT233" s="8">
        <v>0</v>
      </c>
      <c r="AU233" s="8">
        <v>0</v>
      </c>
      <c r="AV233" s="8">
        <v>0</v>
      </c>
      <c r="AW233" s="8">
        <v>5828329</v>
      </c>
      <c r="AX233" s="14">
        <f t="shared" si="26"/>
        <v>0</v>
      </c>
      <c r="AY233" s="8">
        <v>0</v>
      </c>
      <c r="AZ233" s="14">
        <f t="shared" si="24"/>
        <v>93284277</v>
      </c>
      <c r="BA233" s="8">
        <v>0</v>
      </c>
      <c r="BB233" s="8">
        <v>0</v>
      </c>
      <c r="BC233" s="8">
        <v>5828329</v>
      </c>
      <c r="BD233" s="14">
        <f t="shared" si="27"/>
        <v>5828329</v>
      </c>
      <c r="BE233" s="8">
        <v>0</v>
      </c>
      <c r="BF233" s="8">
        <v>0</v>
      </c>
      <c r="BG233" s="8">
        <v>0</v>
      </c>
      <c r="BH233" s="8" t="s">
        <v>632</v>
      </c>
      <c r="BI233" s="1" t="s">
        <v>677</v>
      </c>
      <c r="BK233" s="28" t="s">
        <v>702</v>
      </c>
    </row>
    <row r="234" spans="1:63" ht="15" customHeight="1" x14ac:dyDescent="0.25">
      <c r="A234" s="11">
        <v>8827588</v>
      </c>
      <c r="B234" s="17" t="s">
        <v>213</v>
      </c>
      <c r="C234" s="11">
        <v>1022949413</v>
      </c>
      <c r="D234" s="3" t="s">
        <v>535</v>
      </c>
      <c r="E234" s="2">
        <v>13284825</v>
      </c>
      <c r="F234" s="4">
        <v>44887</v>
      </c>
      <c r="G234" s="11">
        <v>901682277</v>
      </c>
      <c r="H234" s="3" t="s">
        <v>5</v>
      </c>
      <c r="I234" s="2" t="s">
        <v>6</v>
      </c>
      <c r="J234" s="2">
        <v>680739</v>
      </c>
      <c r="K234" s="4">
        <v>45230.978731099538</v>
      </c>
      <c r="L234" s="4">
        <v>45245</v>
      </c>
      <c r="M234" s="2" t="s">
        <v>13</v>
      </c>
      <c r="N234" s="5">
        <v>99112606</v>
      </c>
      <c r="O234" s="5">
        <v>0</v>
      </c>
      <c r="P234" s="5">
        <v>99112606</v>
      </c>
      <c r="Q234" s="5">
        <v>0</v>
      </c>
      <c r="R234" s="5">
        <v>0</v>
      </c>
      <c r="S234" s="16" t="s">
        <v>661</v>
      </c>
      <c r="T234" s="16" t="s">
        <v>663</v>
      </c>
      <c r="U234" s="20">
        <f t="shared" si="21"/>
        <v>0</v>
      </c>
      <c r="V234" s="15">
        <f t="shared" si="22"/>
        <v>0</v>
      </c>
      <c r="W234" s="19">
        <v>0</v>
      </c>
      <c r="X234" s="19">
        <v>0</v>
      </c>
      <c r="Y234" s="19">
        <v>0</v>
      </c>
      <c r="Z234" s="19">
        <v>0</v>
      </c>
      <c r="AA234" s="19">
        <v>0</v>
      </c>
      <c r="AB234" s="19">
        <v>0</v>
      </c>
      <c r="AC234" s="19">
        <v>0</v>
      </c>
      <c r="AD234" s="19">
        <v>0</v>
      </c>
      <c r="AE234" s="19">
        <v>0</v>
      </c>
      <c r="AF234" s="19">
        <v>0</v>
      </c>
      <c r="AG234" s="19">
        <v>0</v>
      </c>
      <c r="AH234" s="19">
        <v>0</v>
      </c>
      <c r="AI234" s="19">
        <v>0</v>
      </c>
      <c r="AJ234" s="19">
        <v>0</v>
      </c>
      <c r="AK234" s="19">
        <v>0</v>
      </c>
      <c r="AL234" s="19">
        <v>0</v>
      </c>
      <c r="AM234" s="19">
        <v>0</v>
      </c>
      <c r="AN234" s="18">
        <f t="shared" si="25"/>
        <v>0</v>
      </c>
      <c r="AO234" s="15">
        <f t="shared" si="23"/>
        <v>0</v>
      </c>
      <c r="AP234" s="8" t="s">
        <v>631</v>
      </c>
      <c r="AQ234" s="8">
        <v>0</v>
      </c>
      <c r="AR234" s="8">
        <v>0</v>
      </c>
      <c r="AS234" s="8">
        <v>99112606</v>
      </c>
      <c r="AT234" s="8">
        <v>0</v>
      </c>
      <c r="AU234" s="8">
        <v>0</v>
      </c>
      <c r="AV234" s="8">
        <v>99112606</v>
      </c>
      <c r="AW234" s="8">
        <v>0</v>
      </c>
      <c r="AX234" s="14">
        <f t="shared" si="26"/>
        <v>0</v>
      </c>
      <c r="AY234" s="8">
        <v>0</v>
      </c>
      <c r="AZ234" s="14">
        <f t="shared" si="24"/>
        <v>0</v>
      </c>
      <c r="BA234" s="8">
        <v>0</v>
      </c>
      <c r="BB234" s="8">
        <v>0</v>
      </c>
      <c r="BC234" s="8">
        <v>0</v>
      </c>
      <c r="BD234" s="14">
        <f t="shared" si="27"/>
        <v>0</v>
      </c>
      <c r="BE234" s="8">
        <v>0</v>
      </c>
      <c r="BF234" s="8">
        <v>0</v>
      </c>
      <c r="BG234" s="8">
        <v>0</v>
      </c>
      <c r="BH234" s="8" t="s">
        <v>624</v>
      </c>
      <c r="BK234" s="28" t="s">
        <v>712</v>
      </c>
    </row>
    <row r="235" spans="1:63" ht="15" customHeight="1" x14ac:dyDescent="0.25">
      <c r="A235" s="11">
        <v>8828673</v>
      </c>
      <c r="B235" s="17" t="s">
        <v>219</v>
      </c>
      <c r="C235" s="11">
        <v>1022961300</v>
      </c>
      <c r="D235" s="3" t="s">
        <v>582</v>
      </c>
      <c r="E235" s="2">
        <v>13378242</v>
      </c>
      <c r="F235" s="4">
        <v>45060.706253854165</v>
      </c>
      <c r="G235" s="11">
        <v>901682277</v>
      </c>
      <c r="H235" s="3" t="s">
        <v>5</v>
      </c>
      <c r="I235" s="2" t="s">
        <v>6</v>
      </c>
      <c r="J235" s="2">
        <v>680961</v>
      </c>
      <c r="K235" s="4">
        <v>45231.590420682871</v>
      </c>
      <c r="L235" s="4">
        <v>45244</v>
      </c>
      <c r="M235" s="2" t="s">
        <v>13</v>
      </c>
      <c r="N235" s="5">
        <v>2123618</v>
      </c>
      <c r="O235" s="5">
        <v>0</v>
      </c>
      <c r="P235" s="5">
        <v>0</v>
      </c>
      <c r="Q235" s="5">
        <v>0</v>
      </c>
      <c r="R235" s="5">
        <v>2123618</v>
      </c>
      <c r="S235" s="16" t="s">
        <v>619</v>
      </c>
      <c r="T235" s="16" t="s">
        <v>664</v>
      </c>
      <c r="U235" s="20">
        <f t="shared" si="21"/>
        <v>0</v>
      </c>
      <c r="V235" s="15">
        <f t="shared" si="22"/>
        <v>-2123618</v>
      </c>
      <c r="W235" s="19">
        <v>0</v>
      </c>
      <c r="X235" s="19">
        <v>0</v>
      </c>
      <c r="Y235" s="19">
        <v>0</v>
      </c>
      <c r="Z235" s="19">
        <v>0</v>
      </c>
      <c r="AA235" s="19">
        <v>0</v>
      </c>
      <c r="AB235" s="19">
        <v>0</v>
      </c>
      <c r="AC235" s="19">
        <v>0</v>
      </c>
      <c r="AD235" s="19">
        <v>0</v>
      </c>
      <c r="AE235" s="19">
        <v>0</v>
      </c>
      <c r="AF235" s="19">
        <v>0</v>
      </c>
      <c r="AG235" s="19">
        <v>0</v>
      </c>
      <c r="AH235" s="19">
        <v>0</v>
      </c>
      <c r="AI235" s="19">
        <v>0</v>
      </c>
      <c r="AJ235" s="19">
        <v>0</v>
      </c>
      <c r="AK235" s="19">
        <v>0</v>
      </c>
      <c r="AL235" s="19">
        <v>0</v>
      </c>
      <c r="AM235" s="19">
        <v>0</v>
      </c>
      <c r="AN235" s="18">
        <f t="shared" si="25"/>
        <v>0</v>
      </c>
      <c r="AO235" s="15">
        <f t="shared" si="23"/>
        <v>0</v>
      </c>
      <c r="AP235" s="8" t="s">
        <v>624</v>
      </c>
      <c r="AQ235" s="8">
        <v>0</v>
      </c>
      <c r="AR235" s="8">
        <v>0</v>
      </c>
      <c r="AS235" s="8">
        <v>2123618</v>
      </c>
      <c r="AT235" s="8">
        <v>0</v>
      </c>
      <c r="AU235" s="8">
        <v>0</v>
      </c>
      <c r="AV235" s="8">
        <v>2123618</v>
      </c>
      <c r="AW235" s="8">
        <v>0</v>
      </c>
      <c r="AX235" s="14">
        <f t="shared" si="26"/>
        <v>0</v>
      </c>
      <c r="AY235" s="8">
        <v>0</v>
      </c>
      <c r="AZ235" s="14">
        <f t="shared" si="24"/>
        <v>0</v>
      </c>
      <c r="BA235" s="8">
        <v>0</v>
      </c>
      <c r="BB235" s="8">
        <v>0</v>
      </c>
      <c r="BC235" s="8">
        <v>0</v>
      </c>
      <c r="BD235" s="14">
        <f t="shared" si="27"/>
        <v>0</v>
      </c>
      <c r="BE235" s="8">
        <v>0</v>
      </c>
      <c r="BF235" s="8">
        <v>0</v>
      </c>
      <c r="BG235" s="8">
        <v>0</v>
      </c>
      <c r="BH235" s="8" t="s">
        <v>624</v>
      </c>
      <c r="BI235" s="1" t="s">
        <v>671</v>
      </c>
      <c r="BK235" s="28" t="s">
        <v>702</v>
      </c>
    </row>
    <row r="236" spans="1:63" ht="15" customHeight="1" x14ac:dyDescent="0.25">
      <c r="A236" s="11">
        <v>8311890</v>
      </c>
      <c r="B236" s="17" t="s">
        <v>51</v>
      </c>
      <c r="C236" s="11">
        <v>1022988469</v>
      </c>
      <c r="D236" s="3" t="s">
        <v>502</v>
      </c>
      <c r="E236" s="2">
        <v>10789709</v>
      </c>
      <c r="F236" s="4">
        <v>44753.867099189811</v>
      </c>
      <c r="G236" s="11">
        <v>901495943</v>
      </c>
      <c r="H236" s="3" t="s">
        <v>5</v>
      </c>
      <c r="I236" s="2" t="s">
        <v>6</v>
      </c>
      <c r="J236" s="2">
        <v>675410</v>
      </c>
      <c r="K236" s="4">
        <v>44762.979951620371</v>
      </c>
      <c r="L236" s="4">
        <v>44812</v>
      </c>
      <c r="M236" s="2" t="s">
        <v>13</v>
      </c>
      <c r="N236" s="5">
        <v>792505</v>
      </c>
      <c r="O236" s="5">
        <v>0</v>
      </c>
      <c r="P236" s="5">
        <v>792505</v>
      </c>
      <c r="Q236" s="5">
        <v>0</v>
      </c>
      <c r="R236" s="5">
        <v>0</v>
      </c>
      <c r="S236" s="16" t="s">
        <v>620</v>
      </c>
      <c r="T236" s="16" t="s">
        <v>663</v>
      </c>
      <c r="U236" s="20">
        <f t="shared" si="21"/>
        <v>719505</v>
      </c>
      <c r="V236" s="15">
        <f t="shared" si="22"/>
        <v>719505</v>
      </c>
      <c r="W236" s="19">
        <v>0</v>
      </c>
      <c r="X236" s="19">
        <v>0</v>
      </c>
      <c r="Y236" s="19">
        <v>0</v>
      </c>
      <c r="Z236" s="19">
        <v>0</v>
      </c>
      <c r="AA236" s="19">
        <v>0</v>
      </c>
      <c r="AB236" s="19">
        <v>0</v>
      </c>
      <c r="AC236" s="19">
        <v>0</v>
      </c>
      <c r="AD236" s="19">
        <v>0</v>
      </c>
      <c r="AE236" s="19">
        <v>0</v>
      </c>
      <c r="AF236" s="19">
        <v>0</v>
      </c>
      <c r="AG236" s="19">
        <v>0</v>
      </c>
      <c r="AH236" s="19">
        <v>0</v>
      </c>
      <c r="AI236" s="19">
        <v>0</v>
      </c>
      <c r="AJ236" s="19">
        <v>0</v>
      </c>
      <c r="AK236" s="19">
        <v>0</v>
      </c>
      <c r="AL236" s="19">
        <v>0</v>
      </c>
      <c r="AM236" s="19">
        <v>0</v>
      </c>
      <c r="AN236" s="18">
        <f t="shared" si="25"/>
        <v>0</v>
      </c>
      <c r="AO236" s="15">
        <f t="shared" si="23"/>
        <v>0</v>
      </c>
      <c r="AP236" s="8" t="s">
        <v>626</v>
      </c>
      <c r="AQ236" s="8">
        <v>0</v>
      </c>
      <c r="AR236" s="8">
        <v>0</v>
      </c>
      <c r="AS236" s="8">
        <v>792505</v>
      </c>
      <c r="AT236" s="8">
        <v>0</v>
      </c>
      <c r="AU236" s="8">
        <v>0</v>
      </c>
      <c r="AV236" s="8">
        <v>0</v>
      </c>
      <c r="AW236" s="8">
        <v>73000</v>
      </c>
      <c r="AX236" s="14">
        <f t="shared" si="26"/>
        <v>0</v>
      </c>
      <c r="AY236" s="8">
        <v>0</v>
      </c>
      <c r="AZ236" s="14">
        <f t="shared" si="24"/>
        <v>719505</v>
      </c>
      <c r="BA236" s="8">
        <v>0</v>
      </c>
      <c r="BB236" s="8">
        <v>0</v>
      </c>
      <c r="BC236" s="8">
        <v>73000</v>
      </c>
      <c r="BD236" s="14">
        <f t="shared" si="27"/>
        <v>0</v>
      </c>
      <c r="BE236" s="8">
        <v>0</v>
      </c>
      <c r="BF236" s="8">
        <v>73000</v>
      </c>
      <c r="BG236" s="8">
        <v>0</v>
      </c>
      <c r="BH236" s="8" t="s">
        <v>627</v>
      </c>
      <c r="BK236" s="28" t="s">
        <v>709</v>
      </c>
    </row>
    <row r="237" spans="1:63" ht="15" customHeight="1" x14ac:dyDescent="0.25">
      <c r="A237" s="11">
        <v>9190434</v>
      </c>
      <c r="B237" s="17" t="s">
        <v>120</v>
      </c>
      <c r="C237" s="11">
        <v>1022988469</v>
      </c>
      <c r="D237" s="3" t="s">
        <v>502</v>
      </c>
      <c r="E237" s="2">
        <v>15082021</v>
      </c>
      <c r="F237" s="4">
        <v>44753.866666666661</v>
      </c>
      <c r="G237" s="11">
        <v>901495943</v>
      </c>
      <c r="H237" s="3" t="s">
        <v>5</v>
      </c>
      <c r="I237" s="2" t="s">
        <v>6</v>
      </c>
      <c r="J237" s="2">
        <v>683591</v>
      </c>
      <c r="K237" s="4">
        <v>45534.408280324074</v>
      </c>
      <c r="L237" s="4">
        <v>45559</v>
      </c>
      <c r="M237" s="2" t="s">
        <v>13</v>
      </c>
      <c r="N237" s="5">
        <v>792505</v>
      </c>
      <c r="O237" s="5">
        <v>0</v>
      </c>
      <c r="P237" s="5">
        <v>0</v>
      </c>
      <c r="Q237" s="5">
        <v>0</v>
      </c>
      <c r="R237" s="5">
        <v>792505</v>
      </c>
      <c r="S237" s="16" t="s">
        <v>620</v>
      </c>
      <c r="T237" s="16" t="s">
        <v>663</v>
      </c>
      <c r="U237" s="20">
        <f t="shared" si="21"/>
        <v>719505</v>
      </c>
      <c r="V237" s="15">
        <f t="shared" si="22"/>
        <v>-73000</v>
      </c>
      <c r="W237" s="19">
        <v>0</v>
      </c>
      <c r="X237" s="19">
        <v>0</v>
      </c>
      <c r="Y237" s="19">
        <v>0</v>
      </c>
      <c r="Z237" s="19">
        <v>0</v>
      </c>
      <c r="AA237" s="19">
        <v>0</v>
      </c>
      <c r="AB237" s="19">
        <v>0</v>
      </c>
      <c r="AC237" s="19">
        <v>0</v>
      </c>
      <c r="AD237" s="19">
        <v>0</v>
      </c>
      <c r="AE237" s="19">
        <v>0</v>
      </c>
      <c r="AF237" s="19">
        <v>0</v>
      </c>
      <c r="AG237" s="19">
        <v>0</v>
      </c>
      <c r="AH237" s="19">
        <v>0</v>
      </c>
      <c r="AI237" s="19">
        <v>0</v>
      </c>
      <c r="AJ237" s="19">
        <v>0</v>
      </c>
      <c r="AK237" s="19">
        <v>0</v>
      </c>
      <c r="AL237" s="19">
        <v>0</v>
      </c>
      <c r="AM237" s="19">
        <v>0</v>
      </c>
      <c r="AN237" s="18">
        <f t="shared" si="25"/>
        <v>0</v>
      </c>
      <c r="AO237" s="15">
        <f t="shared" si="23"/>
        <v>0</v>
      </c>
      <c r="AP237" s="8" t="s">
        <v>631</v>
      </c>
      <c r="AQ237" s="8">
        <v>0</v>
      </c>
      <c r="AR237" s="8">
        <v>0</v>
      </c>
      <c r="AS237" s="8">
        <v>792505</v>
      </c>
      <c r="AT237" s="8">
        <v>0</v>
      </c>
      <c r="AU237" s="8">
        <v>0</v>
      </c>
      <c r="AV237" s="8">
        <v>0</v>
      </c>
      <c r="AW237" s="8">
        <v>73000</v>
      </c>
      <c r="AX237" s="14">
        <f t="shared" si="26"/>
        <v>73000</v>
      </c>
      <c r="AY237" s="8">
        <v>0</v>
      </c>
      <c r="AZ237" s="14">
        <f t="shared" si="24"/>
        <v>719505</v>
      </c>
      <c r="BA237" s="8">
        <v>0</v>
      </c>
      <c r="BB237" s="8">
        <v>0</v>
      </c>
      <c r="BC237" s="8">
        <v>0</v>
      </c>
      <c r="BD237" s="14">
        <f t="shared" si="27"/>
        <v>0</v>
      </c>
      <c r="BE237" s="8">
        <v>0</v>
      </c>
      <c r="BF237" s="8">
        <v>0</v>
      </c>
      <c r="BG237" s="8">
        <v>0</v>
      </c>
      <c r="BH237" s="8" t="s">
        <v>639</v>
      </c>
      <c r="BI237" s="1" t="s">
        <v>676</v>
      </c>
      <c r="BJ237" s="1" t="s">
        <v>683</v>
      </c>
      <c r="BK237" s="28" t="s">
        <v>702</v>
      </c>
    </row>
    <row r="238" spans="1:63" ht="15" customHeight="1" x14ac:dyDescent="0.25">
      <c r="A238" s="11">
        <v>9077059</v>
      </c>
      <c r="B238" s="17" t="s">
        <v>323</v>
      </c>
      <c r="C238" s="11">
        <v>1022988469</v>
      </c>
      <c r="D238" s="3" t="s">
        <v>502</v>
      </c>
      <c r="E238" s="2">
        <v>14589158</v>
      </c>
      <c r="F238" s="4">
        <v>44753.86717164352</v>
      </c>
      <c r="G238" s="11">
        <v>901682277</v>
      </c>
      <c r="H238" s="3" t="s">
        <v>5</v>
      </c>
      <c r="I238" s="2" t="s">
        <v>6</v>
      </c>
      <c r="J238" s="2">
        <v>682732</v>
      </c>
      <c r="K238" s="4">
        <v>45442.546053738421</v>
      </c>
      <c r="L238" s="4">
        <v>45463</v>
      </c>
      <c r="M238" s="2" t="s">
        <v>36</v>
      </c>
      <c r="N238" s="5">
        <v>792505</v>
      </c>
      <c r="O238" s="5">
        <v>0</v>
      </c>
      <c r="P238" s="5">
        <v>792505</v>
      </c>
      <c r="Q238" s="5">
        <v>0</v>
      </c>
      <c r="R238" s="5">
        <v>0</v>
      </c>
      <c r="S238" s="16" t="s">
        <v>620</v>
      </c>
      <c r="T238" s="16" t="s">
        <v>663</v>
      </c>
      <c r="U238" s="20">
        <f t="shared" si="21"/>
        <v>0</v>
      </c>
      <c r="V238" s="15">
        <f t="shared" si="22"/>
        <v>0</v>
      </c>
      <c r="W238" s="19">
        <v>0</v>
      </c>
      <c r="X238" s="19">
        <v>0</v>
      </c>
      <c r="Y238" s="19">
        <v>0</v>
      </c>
      <c r="Z238" s="19">
        <v>0</v>
      </c>
      <c r="AA238" s="19">
        <v>0</v>
      </c>
      <c r="AB238" s="19">
        <v>0</v>
      </c>
      <c r="AC238" s="19">
        <v>0</v>
      </c>
      <c r="AD238" s="19">
        <v>0</v>
      </c>
      <c r="AE238" s="19">
        <v>0</v>
      </c>
      <c r="AF238" s="19">
        <v>0</v>
      </c>
      <c r="AG238" s="19">
        <v>0</v>
      </c>
      <c r="AH238" s="19">
        <v>0</v>
      </c>
      <c r="AI238" s="19">
        <v>0</v>
      </c>
      <c r="AJ238" s="19">
        <v>0</v>
      </c>
      <c r="AK238" s="19">
        <v>0</v>
      </c>
      <c r="AL238" s="19">
        <v>0</v>
      </c>
      <c r="AM238" s="19">
        <v>0</v>
      </c>
      <c r="AN238" s="18">
        <f t="shared" si="25"/>
        <v>0</v>
      </c>
      <c r="AO238" s="15">
        <f t="shared" si="23"/>
        <v>0</v>
      </c>
      <c r="AP238" s="8" t="s">
        <v>631</v>
      </c>
      <c r="AQ238" s="8">
        <v>0</v>
      </c>
      <c r="AR238" s="8">
        <v>0</v>
      </c>
      <c r="AS238" s="8">
        <v>792505</v>
      </c>
      <c r="AT238" s="8">
        <v>0</v>
      </c>
      <c r="AU238" s="8">
        <v>0</v>
      </c>
      <c r="AV238" s="8">
        <v>792505</v>
      </c>
      <c r="AW238" s="8">
        <v>0</v>
      </c>
      <c r="AX238" s="14">
        <f t="shared" si="26"/>
        <v>0</v>
      </c>
      <c r="AY238" s="8">
        <v>0</v>
      </c>
      <c r="AZ238" s="14">
        <f t="shared" si="24"/>
        <v>0</v>
      </c>
      <c r="BA238" s="8">
        <v>0</v>
      </c>
      <c r="BB238" s="8">
        <v>0</v>
      </c>
      <c r="BC238" s="8">
        <v>0</v>
      </c>
      <c r="BD238" s="14">
        <f t="shared" si="27"/>
        <v>0</v>
      </c>
      <c r="BE238" s="8">
        <v>0</v>
      </c>
      <c r="BF238" s="8">
        <v>0</v>
      </c>
      <c r="BG238" s="8">
        <v>0</v>
      </c>
      <c r="BH238" s="8" t="s">
        <v>624</v>
      </c>
      <c r="BK238" s="28" t="s">
        <v>712</v>
      </c>
    </row>
    <row r="239" spans="1:63" ht="15" customHeight="1" x14ac:dyDescent="0.25">
      <c r="A239" s="11">
        <v>8850901</v>
      </c>
      <c r="B239" s="17" t="s">
        <v>253</v>
      </c>
      <c r="C239" s="11">
        <v>1022991582</v>
      </c>
      <c r="D239" s="3" t="s">
        <v>599</v>
      </c>
      <c r="E239" s="2">
        <v>13495597</v>
      </c>
      <c r="F239" s="4">
        <v>45252.029841631942</v>
      </c>
      <c r="G239" s="11">
        <v>901682277</v>
      </c>
      <c r="H239" s="3" t="s">
        <v>5</v>
      </c>
      <c r="I239" s="2" t="s">
        <v>6</v>
      </c>
      <c r="J239" s="2">
        <v>681067</v>
      </c>
      <c r="K239" s="4">
        <v>45253.20262762731</v>
      </c>
      <c r="L239" s="4">
        <v>45267</v>
      </c>
      <c r="M239" s="2" t="s">
        <v>8</v>
      </c>
      <c r="N239" s="5">
        <v>473172</v>
      </c>
      <c r="O239" s="5">
        <v>0</v>
      </c>
      <c r="P239" s="5">
        <v>0</v>
      </c>
      <c r="Q239" s="5">
        <v>473172</v>
      </c>
      <c r="R239" s="5">
        <v>0</v>
      </c>
      <c r="S239" s="16" t="s">
        <v>619</v>
      </c>
      <c r="T239" s="16" t="s">
        <v>664</v>
      </c>
      <c r="U239" s="20">
        <f t="shared" si="21"/>
        <v>0</v>
      </c>
      <c r="V239" s="15">
        <f t="shared" si="22"/>
        <v>0</v>
      </c>
      <c r="W239" s="19">
        <v>0</v>
      </c>
      <c r="X239" s="19">
        <v>0</v>
      </c>
      <c r="Y239" s="19">
        <v>0</v>
      </c>
      <c r="Z239" s="19">
        <v>0</v>
      </c>
      <c r="AA239" s="19">
        <v>0</v>
      </c>
      <c r="AB239" s="19">
        <v>0</v>
      </c>
      <c r="AC239" s="19">
        <v>0</v>
      </c>
      <c r="AD239" s="19">
        <v>0</v>
      </c>
      <c r="AE239" s="19">
        <v>0</v>
      </c>
      <c r="AF239" s="19">
        <v>0</v>
      </c>
      <c r="AG239" s="19">
        <v>0</v>
      </c>
      <c r="AH239" s="19">
        <v>0</v>
      </c>
      <c r="AI239" s="19">
        <v>473172</v>
      </c>
      <c r="AJ239" s="19">
        <v>0</v>
      </c>
      <c r="AK239" s="19">
        <v>0</v>
      </c>
      <c r="AL239" s="19">
        <v>0</v>
      </c>
      <c r="AM239" s="19">
        <v>0</v>
      </c>
      <c r="AN239" s="18">
        <f t="shared" si="25"/>
        <v>473172</v>
      </c>
      <c r="AO239" s="15">
        <f t="shared" si="23"/>
        <v>0</v>
      </c>
      <c r="AP239" s="8" t="s">
        <v>625</v>
      </c>
      <c r="AQ239" s="8">
        <v>0</v>
      </c>
      <c r="AR239" s="8">
        <v>0</v>
      </c>
      <c r="AS239" s="8">
        <v>473172</v>
      </c>
      <c r="AT239" s="8">
        <v>0</v>
      </c>
      <c r="AU239" s="8">
        <v>0</v>
      </c>
      <c r="AV239" s="8">
        <v>0</v>
      </c>
      <c r="AW239" s="8">
        <v>0</v>
      </c>
      <c r="AX239" s="14">
        <f t="shared" si="26"/>
        <v>0</v>
      </c>
      <c r="AY239" s="8">
        <v>0</v>
      </c>
      <c r="AZ239" s="14">
        <f t="shared" si="24"/>
        <v>473172</v>
      </c>
      <c r="BA239" s="8">
        <v>0</v>
      </c>
      <c r="BB239" s="8">
        <v>0</v>
      </c>
      <c r="BC239" s="8">
        <v>0</v>
      </c>
      <c r="BD239" s="14">
        <f t="shared" si="27"/>
        <v>0</v>
      </c>
      <c r="BE239" s="8">
        <v>0</v>
      </c>
      <c r="BF239" s="8">
        <v>0</v>
      </c>
      <c r="BG239" s="8">
        <v>0</v>
      </c>
      <c r="BH239" s="8" t="s">
        <v>625</v>
      </c>
      <c r="BK239" s="28" t="s">
        <v>694</v>
      </c>
    </row>
    <row r="240" spans="1:63" ht="15" customHeight="1" x14ac:dyDescent="0.25">
      <c r="A240" s="11">
        <v>9205278</v>
      </c>
      <c r="B240" s="17" t="s">
        <v>145</v>
      </c>
      <c r="C240" s="11">
        <v>1022996013</v>
      </c>
      <c r="D240" s="3" t="s">
        <v>527</v>
      </c>
      <c r="E240" s="2">
        <v>15147953</v>
      </c>
      <c r="F240" s="4">
        <v>44860.604861111111</v>
      </c>
      <c r="G240" s="11">
        <v>901495943</v>
      </c>
      <c r="H240" s="3" t="s">
        <v>5</v>
      </c>
      <c r="I240" s="2" t="s">
        <v>6</v>
      </c>
      <c r="J240" s="2">
        <v>683697</v>
      </c>
      <c r="K240" s="4">
        <v>45547.59673665509</v>
      </c>
      <c r="L240" s="4">
        <v>45559</v>
      </c>
      <c r="M240" s="2" t="s">
        <v>13</v>
      </c>
      <c r="N240" s="5">
        <v>9765909</v>
      </c>
      <c r="O240" s="5">
        <v>0</v>
      </c>
      <c r="P240" s="5">
        <v>0</v>
      </c>
      <c r="Q240" s="5">
        <v>0</v>
      </c>
      <c r="R240" s="5">
        <v>9765909</v>
      </c>
      <c r="S240" s="16" t="s">
        <v>620</v>
      </c>
      <c r="T240" s="16" t="s">
        <v>663</v>
      </c>
      <c r="U240" s="20">
        <f t="shared" si="21"/>
        <v>0</v>
      </c>
      <c r="V240" s="15">
        <f t="shared" si="22"/>
        <v>-9765909</v>
      </c>
      <c r="W240" s="19">
        <v>0</v>
      </c>
      <c r="X240" s="19">
        <v>0</v>
      </c>
      <c r="Y240" s="19">
        <v>0</v>
      </c>
      <c r="Z240" s="19">
        <v>0</v>
      </c>
      <c r="AA240" s="19">
        <v>0</v>
      </c>
      <c r="AB240" s="19">
        <v>0</v>
      </c>
      <c r="AC240" s="19">
        <v>0</v>
      </c>
      <c r="AD240" s="19">
        <v>0</v>
      </c>
      <c r="AE240" s="19">
        <v>0</v>
      </c>
      <c r="AF240" s="19">
        <v>0</v>
      </c>
      <c r="AG240" s="19">
        <v>0</v>
      </c>
      <c r="AH240" s="19">
        <v>0</v>
      </c>
      <c r="AI240" s="19">
        <v>0</v>
      </c>
      <c r="AJ240" s="19">
        <v>0</v>
      </c>
      <c r="AK240" s="19">
        <v>0</v>
      </c>
      <c r="AL240" s="19">
        <v>0</v>
      </c>
      <c r="AM240" s="19">
        <v>0</v>
      </c>
      <c r="AN240" s="18">
        <f t="shared" si="25"/>
        <v>0</v>
      </c>
      <c r="AO240" s="15">
        <f t="shared" si="23"/>
        <v>0</v>
      </c>
      <c r="AP240" s="8" t="s">
        <v>631</v>
      </c>
      <c r="AQ240" s="8">
        <v>0</v>
      </c>
      <c r="AR240" s="8">
        <v>0</v>
      </c>
      <c r="AS240" s="8">
        <v>9765909</v>
      </c>
      <c r="AT240" s="8">
        <v>0</v>
      </c>
      <c r="AU240" s="8">
        <v>0</v>
      </c>
      <c r="AV240" s="8">
        <v>0</v>
      </c>
      <c r="AW240" s="8">
        <v>9765909</v>
      </c>
      <c r="AX240" s="14">
        <f t="shared" si="26"/>
        <v>0</v>
      </c>
      <c r="AY240" s="8">
        <v>0</v>
      </c>
      <c r="AZ240" s="14">
        <f t="shared" si="24"/>
        <v>0</v>
      </c>
      <c r="BA240" s="8">
        <v>0</v>
      </c>
      <c r="BB240" s="8">
        <v>0</v>
      </c>
      <c r="BC240" s="8">
        <v>9765909</v>
      </c>
      <c r="BD240" s="14">
        <f t="shared" si="27"/>
        <v>9765909</v>
      </c>
      <c r="BE240" s="8">
        <v>0</v>
      </c>
      <c r="BF240" s="8">
        <v>0</v>
      </c>
      <c r="BG240" s="8">
        <v>0</v>
      </c>
      <c r="BH240" s="8" t="s">
        <v>632</v>
      </c>
      <c r="BI240" s="1" t="s">
        <v>676</v>
      </c>
      <c r="BK240" s="28" t="s">
        <v>702</v>
      </c>
    </row>
    <row r="241" spans="1:63" ht="15" customHeight="1" x14ac:dyDescent="0.25">
      <c r="A241" s="11">
        <v>8865565</v>
      </c>
      <c r="B241" s="17" t="s">
        <v>263</v>
      </c>
      <c r="C241" s="11">
        <v>1022996013</v>
      </c>
      <c r="D241" s="3" t="s">
        <v>527</v>
      </c>
      <c r="E241" s="2">
        <v>13565764</v>
      </c>
      <c r="F241" s="4">
        <v>44860.605292048611</v>
      </c>
      <c r="G241" s="11">
        <v>901682277</v>
      </c>
      <c r="H241" s="3" t="s">
        <v>5</v>
      </c>
      <c r="I241" s="2" t="s">
        <v>6</v>
      </c>
      <c r="J241" s="2">
        <v>681613</v>
      </c>
      <c r="K241" s="4">
        <v>45264.60888255787</v>
      </c>
      <c r="L241" s="4">
        <v>45369</v>
      </c>
      <c r="M241" s="2" t="s">
        <v>36</v>
      </c>
      <c r="N241" s="5">
        <v>9765909</v>
      </c>
      <c r="O241" s="5">
        <v>0</v>
      </c>
      <c r="P241" s="5">
        <v>9765909</v>
      </c>
      <c r="Q241" s="5">
        <v>0</v>
      </c>
      <c r="R241" s="5">
        <v>0</v>
      </c>
      <c r="S241" s="16" t="s">
        <v>619</v>
      </c>
      <c r="T241" s="16" t="s">
        <v>663</v>
      </c>
      <c r="U241" s="20">
        <f t="shared" si="21"/>
        <v>0</v>
      </c>
      <c r="V241" s="15">
        <f t="shared" si="22"/>
        <v>0</v>
      </c>
      <c r="W241" s="19">
        <v>0</v>
      </c>
      <c r="X241" s="19">
        <v>0</v>
      </c>
      <c r="Y241" s="19">
        <v>0</v>
      </c>
      <c r="Z241" s="19">
        <v>0</v>
      </c>
      <c r="AA241" s="19">
        <v>0</v>
      </c>
      <c r="AB241" s="19">
        <v>0</v>
      </c>
      <c r="AC241" s="19">
        <v>0</v>
      </c>
      <c r="AD241" s="19">
        <v>0</v>
      </c>
      <c r="AE241" s="19">
        <v>0</v>
      </c>
      <c r="AF241" s="19">
        <v>0</v>
      </c>
      <c r="AG241" s="19">
        <v>0</v>
      </c>
      <c r="AH241" s="19">
        <v>0</v>
      </c>
      <c r="AI241" s="19">
        <v>0</v>
      </c>
      <c r="AJ241" s="19">
        <v>0</v>
      </c>
      <c r="AK241" s="19">
        <v>0</v>
      </c>
      <c r="AL241" s="19">
        <v>0</v>
      </c>
      <c r="AM241" s="19">
        <v>0</v>
      </c>
      <c r="AN241" s="18">
        <f t="shared" si="25"/>
        <v>0</v>
      </c>
      <c r="AO241" s="15">
        <f t="shared" si="23"/>
        <v>0</v>
      </c>
      <c r="AP241" s="8" t="s">
        <v>624</v>
      </c>
      <c r="AQ241" s="8">
        <v>0</v>
      </c>
      <c r="AR241" s="8">
        <v>0</v>
      </c>
      <c r="AS241" s="8">
        <v>9765909</v>
      </c>
      <c r="AT241" s="8">
        <v>0</v>
      </c>
      <c r="AU241" s="8">
        <v>0</v>
      </c>
      <c r="AV241" s="8">
        <v>9765909</v>
      </c>
      <c r="AW241" s="8">
        <v>0</v>
      </c>
      <c r="AX241" s="14">
        <f t="shared" si="26"/>
        <v>0</v>
      </c>
      <c r="AY241" s="8">
        <v>0</v>
      </c>
      <c r="AZ241" s="14">
        <f t="shared" si="24"/>
        <v>0</v>
      </c>
      <c r="BA241" s="8">
        <v>0</v>
      </c>
      <c r="BB241" s="8">
        <v>0</v>
      </c>
      <c r="BC241" s="8">
        <v>0</v>
      </c>
      <c r="BD241" s="14">
        <f t="shared" si="27"/>
        <v>0</v>
      </c>
      <c r="BE241" s="8">
        <v>0</v>
      </c>
      <c r="BF241" s="8">
        <v>0</v>
      </c>
      <c r="BG241" s="8">
        <v>0</v>
      </c>
      <c r="BH241" s="8" t="s">
        <v>624</v>
      </c>
      <c r="BK241" s="28" t="s">
        <v>712</v>
      </c>
    </row>
    <row r="242" spans="1:63" ht="15" customHeight="1" x14ac:dyDescent="0.25">
      <c r="A242" s="11">
        <v>8265586</v>
      </c>
      <c r="B242" s="17" t="s">
        <v>390</v>
      </c>
      <c r="C242" s="11">
        <v>1023002661</v>
      </c>
      <c r="D242" s="3" t="s">
        <v>473</v>
      </c>
      <c r="E242" s="2">
        <v>10579016</v>
      </c>
      <c r="F242" s="4">
        <v>44711.394017824074</v>
      </c>
      <c r="G242" s="11">
        <v>830053105</v>
      </c>
      <c r="H242" s="3" t="s">
        <v>341</v>
      </c>
      <c r="I242" s="2" t="s">
        <v>6</v>
      </c>
      <c r="J242" s="2">
        <v>674595</v>
      </c>
      <c r="K242" s="4">
        <v>44711.819490706017</v>
      </c>
      <c r="L242" s="4">
        <v>44722</v>
      </c>
      <c r="M242" s="2" t="s">
        <v>36</v>
      </c>
      <c r="N242" s="5">
        <v>62300</v>
      </c>
      <c r="O242" s="5">
        <v>0</v>
      </c>
      <c r="P242" s="5">
        <v>62300</v>
      </c>
      <c r="Q242" s="5">
        <v>0</v>
      </c>
      <c r="R242" s="5">
        <v>0</v>
      </c>
      <c r="S242" s="16" t="s">
        <v>620</v>
      </c>
      <c r="T242" s="16" t="s">
        <v>663</v>
      </c>
      <c r="U242" s="20">
        <f t="shared" si="21"/>
        <v>0</v>
      </c>
      <c r="V242" s="15">
        <f t="shared" si="22"/>
        <v>0</v>
      </c>
      <c r="W242" s="19">
        <v>0</v>
      </c>
      <c r="X242" s="19">
        <v>0</v>
      </c>
      <c r="Y242" s="19">
        <v>0</v>
      </c>
      <c r="Z242" s="19">
        <v>0</v>
      </c>
      <c r="AA242" s="19">
        <v>0</v>
      </c>
      <c r="AB242" s="19">
        <v>0</v>
      </c>
      <c r="AC242" s="19">
        <v>0</v>
      </c>
      <c r="AD242" s="19">
        <v>0</v>
      </c>
      <c r="AE242" s="19">
        <v>0</v>
      </c>
      <c r="AF242" s="19">
        <v>0</v>
      </c>
      <c r="AG242" s="19">
        <v>0</v>
      </c>
      <c r="AH242" s="19">
        <v>0</v>
      </c>
      <c r="AI242" s="19">
        <v>0</v>
      </c>
      <c r="AJ242" s="19">
        <v>0</v>
      </c>
      <c r="AK242" s="19">
        <v>0</v>
      </c>
      <c r="AL242" s="19">
        <v>0</v>
      </c>
      <c r="AM242" s="19">
        <v>0</v>
      </c>
      <c r="AN242" s="18">
        <f t="shared" si="25"/>
        <v>0</v>
      </c>
      <c r="AO242" s="15">
        <f t="shared" si="23"/>
        <v>0</v>
      </c>
      <c r="AP242" s="8" t="s">
        <v>624</v>
      </c>
      <c r="AQ242" s="8">
        <v>0</v>
      </c>
      <c r="AR242" s="8">
        <v>0</v>
      </c>
      <c r="AS242" s="8">
        <v>62300</v>
      </c>
      <c r="AT242" s="8">
        <v>0</v>
      </c>
      <c r="AU242" s="8">
        <v>0</v>
      </c>
      <c r="AV242" s="8">
        <v>62300</v>
      </c>
      <c r="AW242" s="8">
        <v>0</v>
      </c>
      <c r="AX242" s="14">
        <f t="shared" si="26"/>
        <v>0</v>
      </c>
      <c r="AY242" s="8">
        <v>0</v>
      </c>
      <c r="AZ242" s="14">
        <f t="shared" si="24"/>
        <v>0</v>
      </c>
      <c r="BA242" s="8">
        <v>0</v>
      </c>
      <c r="BB242" s="8">
        <v>0</v>
      </c>
      <c r="BC242" s="8">
        <v>0</v>
      </c>
      <c r="BD242" s="14">
        <f t="shared" si="27"/>
        <v>0</v>
      </c>
      <c r="BE242" s="8">
        <v>0</v>
      </c>
      <c r="BF242" s="8">
        <v>0</v>
      </c>
      <c r="BG242" s="8">
        <v>0</v>
      </c>
      <c r="BH242" s="8" t="s">
        <v>624</v>
      </c>
      <c r="BK242" s="28" t="s">
        <v>704</v>
      </c>
    </row>
    <row r="243" spans="1:63" ht="15" customHeight="1" x14ac:dyDescent="0.25">
      <c r="A243" s="11">
        <v>8433374</v>
      </c>
      <c r="B243" s="17" t="s">
        <v>70</v>
      </c>
      <c r="C243" s="11">
        <v>1023002661</v>
      </c>
      <c r="D243" s="3" t="s">
        <v>473</v>
      </c>
      <c r="E243" s="2">
        <v>11444402</v>
      </c>
      <c r="F243" s="4">
        <v>44711.394318368053</v>
      </c>
      <c r="G243" s="11">
        <v>901495943</v>
      </c>
      <c r="H243" s="3" t="s">
        <v>5</v>
      </c>
      <c r="I243" s="2" t="s">
        <v>6</v>
      </c>
      <c r="J243" s="2">
        <v>676785</v>
      </c>
      <c r="K243" s="4">
        <v>44880.524556331016</v>
      </c>
      <c r="L243" s="4">
        <v>44902</v>
      </c>
      <c r="M243" s="2" t="s">
        <v>8</v>
      </c>
      <c r="N243" s="5">
        <v>53700</v>
      </c>
      <c r="O243" s="5">
        <v>0</v>
      </c>
      <c r="P243" s="5">
        <v>0</v>
      </c>
      <c r="Q243" s="5">
        <v>53700</v>
      </c>
      <c r="R243" s="5">
        <v>0</v>
      </c>
      <c r="S243" s="16" t="s">
        <v>620</v>
      </c>
      <c r="T243" s="16" t="s">
        <v>663</v>
      </c>
      <c r="U243" s="20">
        <f t="shared" si="21"/>
        <v>0</v>
      </c>
      <c r="V243" s="15">
        <f t="shared" si="22"/>
        <v>0</v>
      </c>
      <c r="W243" s="19">
        <v>0</v>
      </c>
      <c r="X243" s="19">
        <v>0</v>
      </c>
      <c r="Y243" s="19">
        <v>0</v>
      </c>
      <c r="Z243" s="19">
        <v>0</v>
      </c>
      <c r="AA243" s="19">
        <v>0</v>
      </c>
      <c r="AB243" s="19">
        <v>0</v>
      </c>
      <c r="AC243" s="19">
        <v>0</v>
      </c>
      <c r="AD243" s="19">
        <v>0</v>
      </c>
      <c r="AE243" s="19">
        <v>0</v>
      </c>
      <c r="AF243" s="19">
        <v>53700</v>
      </c>
      <c r="AG243" s="19">
        <v>0</v>
      </c>
      <c r="AH243" s="19">
        <v>0</v>
      </c>
      <c r="AI243" s="19">
        <v>0</v>
      </c>
      <c r="AJ243" s="19">
        <v>0</v>
      </c>
      <c r="AK243" s="19">
        <v>0</v>
      </c>
      <c r="AL243" s="19">
        <v>0</v>
      </c>
      <c r="AM243" s="19">
        <v>0</v>
      </c>
      <c r="AN243" s="18">
        <f t="shared" si="25"/>
        <v>53700</v>
      </c>
      <c r="AO243" s="15">
        <f t="shared" si="23"/>
        <v>0</v>
      </c>
      <c r="AP243" s="8" t="s">
        <v>625</v>
      </c>
      <c r="AQ243" s="8">
        <v>0</v>
      </c>
      <c r="AR243" s="8">
        <v>0</v>
      </c>
      <c r="AS243" s="8">
        <v>53700</v>
      </c>
      <c r="AT243" s="8">
        <v>0</v>
      </c>
      <c r="AU243" s="8">
        <v>0</v>
      </c>
      <c r="AV243" s="8">
        <v>0</v>
      </c>
      <c r="AW243" s="8">
        <v>0</v>
      </c>
      <c r="AX243" s="14">
        <f t="shared" si="26"/>
        <v>0</v>
      </c>
      <c r="AY243" s="8">
        <v>0</v>
      </c>
      <c r="AZ243" s="14">
        <f t="shared" si="24"/>
        <v>53700</v>
      </c>
      <c r="BA243" s="8">
        <v>0</v>
      </c>
      <c r="BB243" s="8">
        <v>0</v>
      </c>
      <c r="BC243" s="8">
        <v>0</v>
      </c>
      <c r="BD243" s="14">
        <f t="shared" si="27"/>
        <v>0</v>
      </c>
      <c r="BE243" s="8">
        <v>0</v>
      </c>
      <c r="BF243" s="8">
        <v>0</v>
      </c>
      <c r="BG243" s="8">
        <v>0</v>
      </c>
      <c r="BH243" s="8" t="s">
        <v>634</v>
      </c>
      <c r="BK243" s="28" t="s">
        <v>693</v>
      </c>
    </row>
    <row r="244" spans="1:63" ht="15" customHeight="1" x14ac:dyDescent="0.25">
      <c r="A244" s="11">
        <v>8801024</v>
      </c>
      <c r="B244" s="17" t="s">
        <v>181</v>
      </c>
      <c r="C244" s="11">
        <v>1023007113</v>
      </c>
      <c r="D244" s="3" t="s">
        <v>556</v>
      </c>
      <c r="E244" s="2">
        <v>13029268</v>
      </c>
      <c r="F244" s="4">
        <v>45173.210952164351</v>
      </c>
      <c r="G244" s="11">
        <v>901682277</v>
      </c>
      <c r="H244" s="3" t="s">
        <v>5</v>
      </c>
      <c r="I244" s="2" t="s">
        <v>6</v>
      </c>
      <c r="J244" s="2">
        <v>680739</v>
      </c>
      <c r="K244" s="4">
        <v>45209.731293518518</v>
      </c>
      <c r="L244" s="4">
        <v>45245</v>
      </c>
      <c r="M244" s="2" t="s">
        <v>13</v>
      </c>
      <c r="N244" s="5">
        <v>732088</v>
      </c>
      <c r="O244" s="5">
        <v>0</v>
      </c>
      <c r="P244" s="5">
        <v>0</v>
      </c>
      <c r="Q244" s="5">
        <v>0</v>
      </c>
      <c r="R244" s="5">
        <v>732088</v>
      </c>
      <c r="S244" s="16" t="s">
        <v>619</v>
      </c>
      <c r="T244" s="16" t="s">
        <v>664</v>
      </c>
      <c r="U244" s="20">
        <f t="shared" si="21"/>
        <v>0</v>
      </c>
      <c r="V244" s="15">
        <f t="shared" si="22"/>
        <v>-732088</v>
      </c>
      <c r="W244" s="19">
        <v>0</v>
      </c>
      <c r="X244" s="19">
        <v>0</v>
      </c>
      <c r="Y244" s="19">
        <v>0</v>
      </c>
      <c r="Z244" s="19">
        <v>0</v>
      </c>
      <c r="AA244" s="19">
        <v>0</v>
      </c>
      <c r="AB244" s="19">
        <v>0</v>
      </c>
      <c r="AC244" s="19">
        <v>0</v>
      </c>
      <c r="AD244" s="19">
        <v>0</v>
      </c>
      <c r="AE244" s="19">
        <v>0</v>
      </c>
      <c r="AF244" s="19">
        <v>0</v>
      </c>
      <c r="AG244" s="19">
        <v>0</v>
      </c>
      <c r="AH244" s="19">
        <v>0</v>
      </c>
      <c r="AI244" s="19">
        <v>0</v>
      </c>
      <c r="AJ244" s="19">
        <v>0</v>
      </c>
      <c r="AK244" s="19">
        <v>0</v>
      </c>
      <c r="AL244" s="19">
        <v>0</v>
      </c>
      <c r="AM244" s="19">
        <v>0</v>
      </c>
      <c r="AN244" s="18">
        <f t="shared" si="25"/>
        <v>0</v>
      </c>
      <c r="AO244" s="15">
        <f t="shared" si="23"/>
        <v>0</v>
      </c>
      <c r="AP244" s="8" t="s">
        <v>624</v>
      </c>
      <c r="AQ244" s="8">
        <v>0</v>
      </c>
      <c r="AR244" s="8">
        <v>0</v>
      </c>
      <c r="AS244" s="8">
        <v>732088</v>
      </c>
      <c r="AT244" s="8">
        <v>0</v>
      </c>
      <c r="AU244" s="8">
        <v>0</v>
      </c>
      <c r="AV244" s="8">
        <v>732088</v>
      </c>
      <c r="AW244" s="8">
        <v>0</v>
      </c>
      <c r="AX244" s="14">
        <f t="shared" si="26"/>
        <v>0</v>
      </c>
      <c r="AY244" s="8">
        <v>0</v>
      </c>
      <c r="AZ244" s="14">
        <f t="shared" si="24"/>
        <v>0</v>
      </c>
      <c r="BA244" s="8">
        <v>0</v>
      </c>
      <c r="BB244" s="8">
        <v>0</v>
      </c>
      <c r="BC244" s="8">
        <v>0</v>
      </c>
      <c r="BD244" s="14">
        <f t="shared" si="27"/>
        <v>0</v>
      </c>
      <c r="BE244" s="8">
        <v>0</v>
      </c>
      <c r="BF244" s="8">
        <v>0</v>
      </c>
      <c r="BG244" s="8">
        <v>0</v>
      </c>
      <c r="BH244" s="8" t="s">
        <v>624</v>
      </c>
      <c r="BI244" s="1" t="s">
        <v>671</v>
      </c>
      <c r="BK244" s="28" t="s">
        <v>702</v>
      </c>
    </row>
    <row r="245" spans="1:63" ht="15" customHeight="1" x14ac:dyDescent="0.25">
      <c r="A245" s="11">
        <v>8864626</v>
      </c>
      <c r="B245" s="17" t="s">
        <v>261</v>
      </c>
      <c r="C245" s="11">
        <v>1023007219</v>
      </c>
      <c r="D245" s="3" t="s">
        <v>602</v>
      </c>
      <c r="E245" s="2">
        <v>13565364</v>
      </c>
      <c r="F245" s="4">
        <v>45259.327705555552</v>
      </c>
      <c r="G245" s="11">
        <v>901682277</v>
      </c>
      <c r="H245" s="3" t="s">
        <v>5</v>
      </c>
      <c r="I245" s="2" t="s">
        <v>6</v>
      </c>
      <c r="J245" s="2">
        <v>681358</v>
      </c>
      <c r="K245" s="4">
        <v>45264.349285381941</v>
      </c>
      <c r="L245" s="4">
        <v>45301</v>
      </c>
      <c r="M245" s="2" t="s">
        <v>36</v>
      </c>
      <c r="N245" s="5">
        <v>4447723</v>
      </c>
      <c r="O245" s="5">
        <v>0</v>
      </c>
      <c r="P245" s="5">
        <v>4447723</v>
      </c>
      <c r="Q245" s="5">
        <v>0</v>
      </c>
      <c r="R245" s="5">
        <v>0</v>
      </c>
      <c r="S245" s="16" t="s">
        <v>619</v>
      </c>
      <c r="T245" s="16" t="s">
        <v>664</v>
      </c>
      <c r="U245" s="20">
        <f t="shared" si="21"/>
        <v>0</v>
      </c>
      <c r="V245" s="15">
        <f t="shared" si="22"/>
        <v>0</v>
      </c>
      <c r="W245" s="19">
        <v>0</v>
      </c>
      <c r="X245" s="19">
        <v>0</v>
      </c>
      <c r="Y245" s="19">
        <v>0</v>
      </c>
      <c r="Z245" s="19">
        <v>0</v>
      </c>
      <c r="AA245" s="19">
        <v>0</v>
      </c>
      <c r="AB245" s="19">
        <v>0</v>
      </c>
      <c r="AC245" s="19">
        <v>0</v>
      </c>
      <c r="AD245" s="19">
        <v>0</v>
      </c>
      <c r="AE245" s="19">
        <v>0</v>
      </c>
      <c r="AF245" s="19">
        <v>0</v>
      </c>
      <c r="AG245" s="19">
        <v>0</v>
      </c>
      <c r="AH245" s="19">
        <v>0</v>
      </c>
      <c r="AI245" s="19">
        <v>0</v>
      </c>
      <c r="AJ245" s="19">
        <v>0</v>
      </c>
      <c r="AK245" s="19">
        <v>0</v>
      </c>
      <c r="AL245" s="19">
        <v>0</v>
      </c>
      <c r="AM245" s="19">
        <v>0</v>
      </c>
      <c r="AN245" s="18">
        <f t="shared" si="25"/>
        <v>0</v>
      </c>
      <c r="AO245" s="15">
        <f t="shared" si="23"/>
        <v>0</v>
      </c>
      <c r="AP245" s="8" t="s">
        <v>624</v>
      </c>
      <c r="AQ245" s="8">
        <v>0</v>
      </c>
      <c r="AR245" s="8">
        <v>0</v>
      </c>
      <c r="AS245" s="8">
        <v>4447723</v>
      </c>
      <c r="AT245" s="8">
        <v>0</v>
      </c>
      <c r="AU245" s="8">
        <v>0</v>
      </c>
      <c r="AV245" s="8">
        <v>4447723</v>
      </c>
      <c r="AW245" s="8">
        <v>0</v>
      </c>
      <c r="AX245" s="14">
        <f t="shared" si="26"/>
        <v>0</v>
      </c>
      <c r="AY245" s="8">
        <v>0</v>
      </c>
      <c r="AZ245" s="14">
        <f t="shared" si="24"/>
        <v>0</v>
      </c>
      <c r="BA245" s="8">
        <v>0</v>
      </c>
      <c r="BB245" s="8">
        <v>0</v>
      </c>
      <c r="BC245" s="8">
        <v>0</v>
      </c>
      <c r="BD245" s="14">
        <f t="shared" si="27"/>
        <v>0</v>
      </c>
      <c r="BE245" s="8">
        <v>0</v>
      </c>
      <c r="BF245" s="8">
        <v>0</v>
      </c>
      <c r="BG245" s="8">
        <v>0</v>
      </c>
      <c r="BH245" s="8" t="s">
        <v>624</v>
      </c>
      <c r="BK245" s="28" t="s">
        <v>709</v>
      </c>
    </row>
    <row r="246" spans="1:63" ht="15" customHeight="1" x14ac:dyDescent="0.25">
      <c r="A246" s="11">
        <v>8799781</v>
      </c>
      <c r="B246" s="17" t="s">
        <v>179</v>
      </c>
      <c r="C246" s="11">
        <v>1023884399</v>
      </c>
      <c r="D246" s="3" t="s">
        <v>551</v>
      </c>
      <c r="E246" s="2">
        <v>13097147</v>
      </c>
      <c r="F246" s="4">
        <v>45182.954503854162</v>
      </c>
      <c r="G246" s="11">
        <v>901682277</v>
      </c>
      <c r="H246" s="3" t="s">
        <v>5</v>
      </c>
      <c r="I246" s="2" t="s">
        <v>6</v>
      </c>
      <c r="J246" s="2">
        <v>680739</v>
      </c>
      <c r="K246" s="4">
        <v>45208.906902048606</v>
      </c>
      <c r="L246" s="4">
        <v>45245</v>
      </c>
      <c r="M246" s="2" t="s">
        <v>13</v>
      </c>
      <c r="N246" s="5">
        <v>70121</v>
      </c>
      <c r="O246" s="5">
        <v>0</v>
      </c>
      <c r="P246" s="5">
        <v>0</v>
      </c>
      <c r="Q246" s="5">
        <v>0</v>
      </c>
      <c r="R246" s="5">
        <v>70121</v>
      </c>
      <c r="S246" s="16" t="s">
        <v>619</v>
      </c>
      <c r="T246" s="16" t="s">
        <v>664</v>
      </c>
      <c r="U246" s="20">
        <f t="shared" si="21"/>
        <v>0</v>
      </c>
      <c r="V246" s="15">
        <f t="shared" si="22"/>
        <v>-70121</v>
      </c>
      <c r="W246" s="19">
        <v>0</v>
      </c>
      <c r="X246" s="19">
        <v>0</v>
      </c>
      <c r="Y246" s="19">
        <v>0</v>
      </c>
      <c r="Z246" s="19">
        <v>0</v>
      </c>
      <c r="AA246" s="19">
        <v>0</v>
      </c>
      <c r="AB246" s="19">
        <v>0</v>
      </c>
      <c r="AC246" s="19">
        <v>0</v>
      </c>
      <c r="AD246" s="19">
        <v>0</v>
      </c>
      <c r="AE246" s="19">
        <v>0</v>
      </c>
      <c r="AF246" s="19">
        <v>0</v>
      </c>
      <c r="AG246" s="19">
        <v>0</v>
      </c>
      <c r="AH246" s="19">
        <v>0</v>
      </c>
      <c r="AI246" s="19">
        <v>0</v>
      </c>
      <c r="AJ246" s="19">
        <v>0</v>
      </c>
      <c r="AK246" s="19">
        <v>0</v>
      </c>
      <c r="AL246" s="19">
        <v>0</v>
      </c>
      <c r="AM246" s="19">
        <v>0</v>
      </c>
      <c r="AN246" s="18">
        <f t="shared" si="25"/>
        <v>0</v>
      </c>
      <c r="AO246" s="15">
        <f t="shared" si="23"/>
        <v>0</v>
      </c>
      <c r="AP246" s="8" t="s">
        <v>624</v>
      </c>
      <c r="AQ246" s="8">
        <v>0</v>
      </c>
      <c r="AR246" s="8">
        <v>0</v>
      </c>
      <c r="AS246" s="8">
        <v>70121</v>
      </c>
      <c r="AT246" s="8">
        <v>0</v>
      </c>
      <c r="AU246" s="8">
        <v>0</v>
      </c>
      <c r="AV246" s="8">
        <v>70121</v>
      </c>
      <c r="AW246" s="8">
        <v>0</v>
      </c>
      <c r="AX246" s="14">
        <f t="shared" si="26"/>
        <v>0</v>
      </c>
      <c r="AY246" s="8">
        <v>0</v>
      </c>
      <c r="AZ246" s="14">
        <f t="shared" si="24"/>
        <v>0</v>
      </c>
      <c r="BA246" s="8">
        <v>0</v>
      </c>
      <c r="BB246" s="8">
        <v>0</v>
      </c>
      <c r="BC246" s="8">
        <v>0</v>
      </c>
      <c r="BD246" s="14">
        <f t="shared" si="27"/>
        <v>0</v>
      </c>
      <c r="BE246" s="8">
        <v>0</v>
      </c>
      <c r="BF246" s="8">
        <v>0</v>
      </c>
      <c r="BG246" s="8">
        <v>0</v>
      </c>
      <c r="BH246" s="8" t="s">
        <v>624</v>
      </c>
      <c r="BI246" s="1" t="s">
        <v>685</v>
      </c>
      <c r="BK246" s="28" t="s">
        <v>702</v>
      </c>
    </row>
    <row r="247" spans="1:63" ht="15" customHeight="1" x14ac:dyDescent="0.25">
      <c r="A247" s="11">
        <v>8799783</v>
      </c>
      <c r="B247" s="17" t="s">
        <v>180</v>
      </c>
      <c r="C247" s="11">
        <v>1023884399</v>
      </c>
      <c r="D247" s="3" t="s">
        <v>551</v>
      </c>
      <c r="E247" s="2">
        <v>13115712</v>
      </c>
      <c r="F247" s="4">
        <v>45187.033570219908</v>
      </c>
      <c r="G247" s="11">
        <v>901682277</v>
      </c>
      <c r="H247" s="3" t="s">
        <v>5</v>
      </c>
      <c r="I247" s="2" t="s">
        <v>6</v>
      </c>
      <c r="J247" s="2">
        <v>680739</v>
      </c>
      <c r="K247" s="4">
        <v>45208.908948923607</v>
      </c>
      <c r="L247" s="4">
        <v>45245</v>
      </c>
      <c r="M247" s="2" t="s">
        <v>13</v>
      </c>
      <c r="N247" s="5">
        <v>358092</v>
      </c>
      <c r="O247" s="5">
        <v>0</v>
      </c>
      <c r="P247" s="5">
        <v>0</v>
      </c>
      <c r="Q247" s="5">
        <v>0</v>
      </c>
      <c r="R247" s="5">
        <v>358092</v>
      </c>
      <c r="S247" s="16" t="s">
        <v>619</v>
      </c>
      <c r="T247" s="16" t="s">
        <v>664</v>
      </c>
      <c r="U247" s="20">
        <f t="shared" si="21"/>
        <v>0</v>
      </c>
      <c r="V247" s="15">
        <f t="shared" si="22"/>
        <v>-358092</v>
      </c>
      <c r="W247" s="19">
        <v>0</v>
      </c>
      <c r="X247" s="19">
        <v>0</v>
      </c>
      <c r="Y247" s="19">
        <v>0</v>
      </c>
      <c r="Z247" s="19">
        <v>0</v>
      </c>
      <c r="AA247" s="19">
        <v>0</v>
      </c>
      <c r="AB247" s="19">
        <v>0</v>
      </c>
      <c r="AC247" s="19">
        <v>0</v>
      </c>
      <c r="AD247" s="19">
        <v>0</v>
      </c>
      <c r="AE247" s="19">
        <v>0</v>
      </c>
      <c r="AF247" s="19">
        <v>0</v>
      </c>
      <c r="AG247" s="19">
        <v>0</v>
      </c>
      <c r="AH247" s="19">
        <v>0</v>
      </c>
      <c r="AI247" s="19">
        <v>0</v>
      </c>
      <c r="AJ247" s="19">
        <v>0</v>
      </c>
      <c r="AK247" s="19">
        <v>0</v>
      </c>
      <c r="AL247" s="19">
        <v>0</v>
      </c>
      <c r="AM247" s="19">
        <v>0</v>
      </c>
      <c r="AN247" s="18">
        <f t="shared" si="25"/>
        <v>0</v>
      </c>
      <c r="AO247" s="15">
        <f t="shared" si="23"/>
        <v>0</v>
      </c>
      <c r="AP247" s="8" t="s">
        <v>624</v>
      </c>
      <c r="AQ247" s="8">
        <v>0</v>
      </c>
      <c r="AR247" s="8">
        <v>0</v>
      </c>
      <c r="AS247" s="8">
        <v>358092</v>
      </c>
      <c r="AT247" s="8">
        <v>0</v>
      </c>
      <c r="AU247" s="8">
        <v>0</v>
      </c>
      <c r="AV247" s="8">
        <v>358092</v>
      </c>
      <c r="AW247" s="8">
        <v>0</v>
      </c>
      <c r="AX247" s="14">
        <f t="shared" si="26"/>
        <v>0</v>
      </c>
      <c r="AY247" s="8">
        <v>0</v>
      </c>
      <c r="AZ247" s="14">
        <f t="shared" si="24"/>
        <v>0</v>
      </c>
      <c r="BA247" s="8">
        <v>0</v>
      </c>
      <c r="BB247" s="8">
        <v>0</v>
      </c>
      <c r="BC247" s="8">
        <v>0</v>
      </c>
      <c r="BD247" s="14">
        <f t="shared" si="27"/>
        <v>0</v>
      </c>
      <c r="BE247" s="8">
        <v>0</v>
      </c>
      <c r="BF247" s="8">
        <v>0</v>
      </c>
      <c r="BG247" s="8">
        <v>0</v>
      </c>
      <c r="BH247" s="8" t="s">
        <v>624</v>
      </c>
      <c r="BI247" s="1" t="s">
        <v>685</v>
      </c>
      <c r="BK247" s="28" t="s">
        <v>702</v>
      </c>
    </row>
    <row r="248" spans="1:63" ht="15" customHeight="1" x14ac:dyDescent="0.25">
      <c r="A248" s="11">
        <v>8320708</v>
      </c>
      <c r="B248" s="17" t="s">
        <v>55</v>
      </c>
      <c r="C248" s="11">
        <v>1023895071</v>
      </c>
      <c r="D248" s="3" t="s">
        <v>507</v>
      </c>
      <c r="E248" s="2">
        <v>10882287</v>
      </c>
      <c r="F248" s="4">
        <v>44771.521469212959</v>
      </c>
      <c r="G248" s="11">
        <v>901495943</v>
      </c>
      <c r="H248" s="3" t="s">
        <v>5</v>
      </c>
      <c r="I248" s="2" t="s">
        <v>6</v>
      </c>
      <c r="J248" s="2">
        <v>675484</v>
      </c>
      <c r="K248" s="4">
        <v>44771.582852777778</v>
      </c>
      <c r="L248" s="4">
        <v>44812</v>
      </c>
      <c r="M248" s="2" t="s">
        <v>13</v>
      </c>
      <c r="N248" s="5">
        <v>47200</v>
      </c>
      <c r="O248" s="5">
        <v>0</v>
      </c>
      <c r="P248" s="5">
        <v>0</v>
      </c>
      <c r="Q248" s="5">
        <v>47200</v>
      </c>
      <c r="R248" s="5">
        <v>0</v>
      </c>
      <c r="S248" s="16" t="s">
        <v>620</v>
      </c>
      <c r="T248" s="16" t="s">
        <v>663</v>
      </c>
      <c r="U248" s="20">
        <f t="shared" si="21"/>
        <v>-94400</v>
      </c>
      <c r="V248" s="15">
        <f t="shared" si="22"/>
        <v>-94400</v>
      </c>
      <c r="W248" s="19">
        <v>0</v>
      </c>
      <c r="X248" s="19">
        <v>0</v>
      </c>
      <c r="Y248" s="19">
        <v>0</v>
      </c>
      <c r="Z248" s="19">
        <v>0</v>
      </c>
      <c r="AA248" s="19">
        <v>0</v>
      </c>
      <c r="AB248" s="19">
        <v>0</v>
      </c>
      <c r="AC248" s="19">
        <v>0</v>
      </c>
      <c r="AD248" s="19">
        <v>0</v>
      </c>
      <c r="AE248" s="19">
        <v>0</v>
      </c>
      <c r="AF248" s="19">
        <v>0</v>
      </c>
      <c r="AG248" s="19">
        <v>47200</v>
      </c>
      <c r="AH248" s="19">
        <v>0</v>
      </c>
      <c r="AI248" s="19">
        <v>0</v>
      </c>
      <c r="AJ248" s="19">
        <v>0</v>
      </c>
      <c r="AK248" s="19">
        <v>0</v>
      </c>
      <c r="AL248" s="19">
        <v>0</v>
      </c>
      <c r="AM248" s="19">
        <v>0</v>
      </c>
      <c r="AN248" s="18">
        <f t="shared" si="25"/>
        <v>47200</v>
      </c>
      <c r="AO248" s="15">
        <f t="shared" si="23"/>
        <v>0</v>
      </c>
      <c r="AP248" s="8" t="s">
        <v>629</v>
      </c>
      <c r="AQ248" s="8">
        <v>0</v>
      </c>
      <c r="AR248" s="8">
        <v>0</v>
      </c>
      <c r="AS248" s="8">
        <v>47200</v>
      </c>
      <c r="AT248" s="8">
        <v>0</v>
      </c>
      <c r="AU248" s="8">
        <v>0</v>
      </c>
      <c r="AV248" s="8">
        <v>0</v>
      </c>
      <c r="AW248" s="8">
        <v>47200</v>
      </c>
      <c r="AX248" s="14">
        <f t="shared" si="26"/>
        <v>0</v>
      </c>
      <c r="AY248" s="8">
        <v>0</v>
      </c>
      <c r="AZ248" s="14">
        <f t="shared" si="24"/>
        <v>-47200</v>
      </c>
      <c r="BA248" s="8">
        <v>47200</v>
      </c>
      <c r="BB248" s="8">
        <v>0</v>
      </c>
      <c r="BC248" s="8">
        <v>0</v>
      </c>
      <c r="BD248" s="14">
        <f t="shared" si="27"/>
        <v>0</v>
      </c>
      <c r="BE248" s="8">
        <v>0</v>
      </c>
      <c r="BF248" s="8">
        <v>0</v>
      </c>
      <c r="BG248" s="8">
        <v>0</v>
      </c>
      <c r="BH248" s="8" t="s">
        <v>636</v>
      </c>
      <c r="BK248" s="28" t="s">
        <v>710</v>
      </c>
    </row>
    <row r="249" spans="1:63" ht="15" customHeight="1" x14ac:dyDescent="0.25">
      <c r="A249" s="11">
        <v>8217123</v>
      </c>
      <c r="B249" s="17" t="s">
        <v>26</v>
      </c>
      <c r="C249" s="11">
        <v>1023900318</v>
      </c>
      <c r="D249" s="3" t="s">
        <v>495</v>
      </c>
      <c r="E249" s="2">
        <v>10241479</v>
      </c>
      <c r="F249" s="4">
        <v>44647.830076273145</v>
      </c>
      <c r="G249" s="11">
        <v>901495943</v>
      </c>
      <c r="H249" s="3" t="s">
        <v>5</v>
      </c>
      <c r="I249" s="2" t="s">
        <v>6</v>
      </c>
      <c r="J249" s="2">
        <v>676043</v>
      </c>
      <c r="K249" s="4">
        <v>44648.186989780093</v>
      </c>
      <c r="L249" s="4">
        <v>44882</v>
      </c>
      <c r="M249" s="2" t="s">
        <v>8</v>
      </c>
      <c r="N249" s="5">
        <v>53700</v>
      </c>
      <c r="O249" s="5">
        <v>0</v>
      </c>
      <c r="P249" s="5">
        <v>0</v>
      </c>
      <c r="Q249" s="5">
        <v>53700</v>
      </c>
      <c r="R249" s="5">
        <v>0</v>
      </c>
      <c r="S249" s="16" t="s">
        <v>620</v>
      </c>
      <c r="T249" s="16" t="s">
        <v>663</v>
      </c>
      <c r="U249" s="20">
        <f t="shared" si="21"/>
        <v>0</v>
      </c>
      <c r="V249" s="15">
        <f t="shared" si="22"/>
        <v>0</v>
      </c>
      <c r="W249" s="19">
        <v>0</v>
      </c>
      <c r="X249" s="19">
        <v>0</v>
      </c>
      <c r="Y249" s="19">
        <v>0</v>
      </c>
      <c r="Z249" s="19">
        <v>0</v>
      </c>
      <c r="AA249" s="19">
        <v>0</v>
      </c>
      <c r="AB249" s="19">
        <v>0</v>
      </c>
      <c r="AC249" s="19">
        <v>0</v>
      </c>
      <c r="AD249" s="19">
        <v>53700</v>
      </c>
      <c r="AE249" s="19">
        <v>0</v>
      </c>
      <c r="AF249" s="19">
        <v>0</v>
      </c>
      <c r="AG249" s="19">
        <v>0</v>
      </c>
      <c r="AH249" s="19">
        <v>0</v>
      </c>
      <c r="AI249" s="19">
        <v>0</v>
      </c>
      <c r="AJ249" s="19">
        <v>0</v>
      </c>
      <c r="AK249" s="19">
        <v>0</v>
      </c>
      <c r="AL249" s="19">
        <v>0</v>
      </c>
      <c r="AM249" s="19">
        <v>0</v>
      </c>
      <c r="AN249" s="18">
        <f t="shared" si="25"/>
        <v>53700</v>
      </c>
      <c r="AO249" s="15">
        <f t="shared" si="23"/>
        <v>0</v>
      </c>
      <c r="AP249" s="8" t="s">
        <v>625</v>
      </c>
      <c r="AQ249" s="8">
        <v>0</v>
      </c>
      <c r="AR249" s="8">
        <v>0</v>
      </c>
      <c r="AS249" s="8">
        <v>53700</v>
      </c>
      <c r="AT249" s="8">
        <v>0</v>
      </c>
      <c r="AU249" s="8">
        <v>0</v>
      </c>
      <c r="AV249" s="8">
        <v>0</v>
      </c>
      <c r="AW249" s="8">
        <v>0</v>
      </c>
      <c r="AX249" s="14">
        <f t="shared" si="26"/>
        <v>0</v>
      </c>
      <c r="AY249" s="8">
        <v>0</v>
      </c>
      <c r="AZ249" s="14">
        <f t="shared" si="24"/>
        <v>53700</v>
      </c>
      <c r="BA249" s="8">
        <v>0</v>
      </c>
      <c r="BB249" s="8">
        <v>0</v>
      </c>
      <c r="BC249" s="8">
        <v>0</v>
      </c>
      <c r="BD249" s="14">
        <f t="shared" si="27"/>
        <v>0</v>
      </c>
      <c r="BE249" s="8">
        <v>0</v>
      </c>
      <c r="BF249" s="8">
        <v>0</v>
      </c>
      <c r="BG249" s="8">
        <v>0</v>
      </c>
      <c r="BH249" s="8" t="s">
        <v>634</v>
      </c>
      <c r="BK249" s="28" t="s">
        <v>693</v>
      </c>
    </row>
    <row r="250" spans="1:63" ht="15" customHeight="1" x14ac:dyDescent="0.25">
      <c r="A250" s="11">
        <v>8823546</v>
      </c>
      <c r="B250" s="17" t="s">
        <v>187</v>
      </c>
      <c r="C250" s="11">
        <v>1023949788</v>
      </c>
      <c r="D250" s="3" t="s">
        <v>553</v>
      </c>
      <c r="E250" s="2">
        <v>12952241</v>
      </c>
      <c r="F250" s="4">
        <v>45159.456507789349</v>
      </c>
      <c r="G250" s="11">
        <v>901682277</v>
      </c>
      <c r="H250" s="3" t="s">
        <v>5</v>
      </c>
      <c r="I250" s="2" t="s">
        <v>6</v>
      </c>
      <c r="J250" s="2">
        <v>680739</v>
      </c>
      <c r="K250" s="4">
        <v>45227.701581134257</v>
      </c>
      <c r="L250" s="4">
        <v>45245</v>
      </c>
      <c r="M250" s="2" t="s">
        <v>13</v>
      </c>
      <c r="N250" s="5">
        <v>833230</v>
      </c>
      <c r="O250" s="5">
        <v>0</v>
      </c>
      <c r="P250" s="5">
        <v>0</v>
      </c>
      <c r="Q250" s="5">
        <v>0</v>
      </c>
      <c r="R250" s="5">
        <v>833230</v>
      </c>
      <c r="S250" s="16" t="s">
        <v>619</v>
      </c>
      <c r="T250" s="16" t="s">
        <v>664</v>
      </c>
      <c r="U250" s="20">
        <f t="shared" si="21"/>
        <v>0</v>
      </c>
      <c r="V250" s="15">
        <f t="shared" si="22"/>
        <v>-833230</v>
      </c>
      <c r="W250" s="19">
        <v>0</v>
      </c>
      <c r="X250" s="19">
        <v>0</v>
      </c>
      <c r="Y250" s="19">
        <v>0</v>
      </c>
      <c r="Z250" s="19">
        <v>0</v>
      </c>
      <c r="AA250" s="19">
        <v>0</v>
      </c>
      <c r="AB250" s="19">
        <v>0</v>
      </c>
      <c r="AC250" s="19">
        <v>0</v>
      </c>
      <c r="AD250" s="19">
        <v>0</v>
      </c>
      <c r="AE250" s="19">
        <v>0</v>
      </c>
      <c r="AF250" s="19">
        <v>0</v>
      </c>
      <c r="AG250" s="19">
        <v>0</v>
      </c>
      <c r="AH250" s="19">
        <v>0</v>
      </c>
      <c r="AI250" s="19">
        <v>0</v>
      </c>
      <c r="AJ250" s="19">
        <v>0</v>
      </c>
      <c r="AK250" s="19">
        <v>0</v>
      </c>
      <c r="AL250" s="19">
        <v>0</v>
      </c>
      <c r="AM250" s="19">
        <v>0</v>
      </c>
      <c r="AN250" s="18">
        <f t="shared" si="25"/>
        <v>0</v>
      </c>
      <c r="AO250" s="15">
        <f t="shared" si="23"/>
        <v>0</v>
      </c>
      <c r="AP250" s="8" t="s">
        <v>624</v>
      </c>
      <c r="AQ250" s="8">
        <v>0</v>
      </c>
      <c r="AR250" s="8">
        <v>0</v>
      </c>
      <c r="AS250" s="8">
        <v>833230</v>
      </c>
      <c r="AT250" s="8">
        <v>0</v>
      </c>
      <c r="AU250" s="8">
        <v>0</v>
      </c>
      <c r="AV250" s="8">
        <v>833230</v>
      </c>
      <c r="AW250" s="8">
        <v>0</v>
      </c>
      <c r="AX250" s="14">
        <f t="shared" si="26"/>
        <v>0</v>
      </c>
      <c r="AY250" s="8">
        <v>0</v>
      </c>
      <c r="AZ250" s="14">
        <f t="shared" si="24"/>
        <v>0</v>
      </c>
      <c r="BA250" s="8">
        <v>0</v>
      </c>
      <c r="BB250" s="8">
        <v>0</v>
      </c>
      <c r="BC250" s="8">
        <v>0</v>
      </c>
      <c r="BD250" s="14">
        <f t="shared" si="27"/>
        <v>0</v>
      </c>
      <c r="BE250" s="8">
        <v>0</v>
      </c>
      <c r="BF250" s="8">
        <v>0</v>
      </c>
      <c r="BG250" s="8">
        <v>0</v>
      </c>
      <c r="BH250" s="8" t="s">
        <v>624</v>
      </c>
      <c r="BI250" s="1" t="s">
        <v>685</v>
      </c>
      <c r="BK250" s="28" t="s">
        <v>702</v>
      </c>
    </row>
    <row r="251" spans="1:63" ht="15" customHeight="1" x14ac:dyDescent="0.25">
      <c r="A251" s="11">
        <v>9203215</v>
      </c>
      <c r="B251" s="17" t="s">
        <v>130</v>
      </c>
      <c r="C251" s="11">
        <v>1024469815</v>
      </c>
      <c r="D251" s="3" t="s">
        <v>529</v>
      </c>
      <c r="E251" s="2">
        <v>15139117</v>
      </c>
      <c r="F251" s="4">
        <v>44903.356944444444</v>
      </c>
      <c r="G251" s="11">
        <v>901495943</v>
      </c>
      <c r="H251" s="3" t="s">
        <v>5</v>
      </c>
      <c r="I251" s="2" t="s">
        <v>6</v>
      </c>
      <c r="J251" s="2">
        <v>683697</v>
      </c>
      <c r="K251" s="4">
        <v>45546.352905590276</v>
      </c>
      <c r="L251" s="4">
        <v>45559</v>
      </c>
      <c r="M251" s="2" t="s">
        <v>13</v>
      </c>
      <c r="N251" s="5">
        <v>2970034</v>
      </c>
      <c r="O251" s="5">
        <v>0</v>
      </c>
      <c r="P251" s="5">
        <v>0</v>
      </c>
      <c r="Q251" s="5">
        <v>0</v>
      </c>
      <c r="R251" s="5">
        <v>2970034</v>
      </c>
      <c r="S251" s="16" t="s">
        <v>620</v>
      </c>
      <c r="T251" s="16" t="s">
        <v>663</v>
      </c>
      <c r="U251" s="20">
        <f t="shared" si="21"/>
        <v>2639734</v>
      </c>
      <c r="V251" s="15">
        <f t="shared" si="22"/>
        <v>-330300</v>
      </c>
      <c r="W251" s="19">
        <v>0</v>
      </c>
      <c r="X251" s="19">
        <v>0</v>
      </c>
      <c r="Y251" s="19">
        <v>0</v>
      </c>
      <c r="Z251" s="19">
        <v>0</v>
      </c>
      <c r="AA251" s="19">
        <v>0</v>
      </c>
      <c r="AB251" s="19">
        <v>0</v>
      </c>
      <c r="AC251" s="19">
        <v>0</v>
      </c>
      <c r="AD251" s="19">
        <v>0</v>
      </c>
      <c r="AE251" s="19">
        <v>0</v>
      </c>
      <c r="AF251" s="19">
        <v>0</v>
      </c>
      <c r="AG251" s="19">
        <v>0</v>
      </c>
      <c r="AH251" s="19">
        <v>0</v>
      </c>
      <c r="AI251" s="19">
        <v>0</v>
      </c>
      <c r="AJ251" s="19">
        <v>0</v>
      </c>
      <c r="AK251" s="19">
        <v>0</v>
      </c>
      <c r="AL251" s="19">
        <v>0</v>
      </c>
      <c r="AM251" s="19">
        <v>0</v>
      </c>
      <c r="AN251" s="18">
        <f t="shared" si="25"/>
        <v>0</v>
      </c>
      <c r="AO251" s="15">
        <f t="shared" si="23"/>
        <v>0</v>
      </c>
      <c r="AP251" s="8" t="s">
        <v>631</v>
      </c>
      <c r="AQ251" s="8">
        <v>0</v>
      </c>
      <c r="AR251" s="8">
        <v>0</v>
      </c>
      <c r="AS251" s="8">
        <v>2970034</v>
      </c>
      <c r="AT251" s="8">
        <v>0</v>
      </c>
      <c r="AU251" s="8">
        <v>0</v>
      </c>
      <c r="AV251" s="8">
        <v>0</v>
      </c>
      <c r="AW251" s="8">
        <v>218900</v>
      </c>
      <c r="AX251" s="14">
        <f t="shared" si="26"/>
        <v>0</v>
      </c>
      <c r="AY251" s="8">
        <v>0</v>
      </c>
      <c r="AZ251" s="14">
        <f t="shared" si="24"/>
        <v>2639734</v>
      </c>
      <c r="BA251" s="8">
        <v>111400</v>
      </c>
      <c r="BB251" s="8">
        <v>0</v>
      </c>
      <c r="BC251" s="8">
        <v>107500</v>
      </c>
      <c r="BD251" s="14">
        <f t="shared" si="27"/>
        <v>107500</v>
      </c>
      <c r="BE251" s="8">
        <v>0</v>
      </c>
      <c r="BF251" s="8">
        <v>0</v>
      </c>
      <c r="BG251" s="8">
        <v>0</v>
      </c>
      <c r="BH251" s="8" t="s">
        <v>638</v>
      </c>
      <c r="BI251" s="1" t="s">
        <v>676</v>
      </c>
      <c r="BK251" s="28" t="s">
        <v>702</v>
      </c>
    </row>
    <row r="252" spans="1:63" ht="15" customHeight="1" x14ac:dyDescent="0.25">
      <c r="A252" s="11">
        <v>8827389</v>
      </c>
      <c r="B252" s="17" t="s">
        <v>196</v>
      </c>
      <c r="C252" s="11">
        <v>1024469815</v>
      </c>
      <c r="D252" s="3" t="s">
        <v>529</v>
      </c>
      <c r="E252" s="2">
        <v>13367448</v>
      </c>
      <c r="F252" s="4">
        <v>44903.357371215279</v>
      </c>
      <c r="G252" s="11">
        <v>901682277</v>
      </c>
      <c r="H252" s="3" t="s">
        <v>5</v>
      </c>
      <c r="I252" s="2" t="s">
        <v>6</v>
      </c>
      <c r="J252" s="2">
        <v>680739</v>
      </c>
      <c r="K252" s="4">
        <v>45230.804222071754</v>
      </c>
      <c r="L252" s="4">
        <v>45245</v>
      </c>
      <c r="M252" s="2" t="s">
        <v>13</v>
      </c>
      <c r="N252" s="5">
        <v>2970034</v>
      </c>
      <c r="O252" s="5">
        <v>0</v>
      </c>
      <c r="P252" s="5">
        <v>2970034</v>
      </c>
      <c r="Q252" s="5">
        <v>0</v>
      </c>
      <c r="R252" s="5">
        <v>0</v>
      </c>
      <c r="S252" s="16" t="s">
        <v>661</v>
      </c>
      <c r="T252" s="16" t="s">
        <v>663</v>
      </c>
      <c r="U252" s="20">
        <f t="shared" si="21"/>
        <v>0</v>
      </c>
      <c r="V252" s="15">
        <f t="shared" si="22"/>
        <v>0</v>
      </c>
      <c r="W252" s="19">
        <v>0</v>
      </c>
      <c r="X252" s="19">
        <v>0</v>
      </c>
      <c r="Y252" s="19">
        <v>0</v>
      </c>
      <c r="Z252" s="19">
        <v>0</v>
      </c>
      <c r="AA252" s="19">
        <v>0</v>
      </c>
      <c r="AB252" s="19">
        <v>0</v>
      </c>
      <c r="AC252" s="19">
        <v>0</v>
      </c>
      <c r="AD252" s="19">
        <v>0</v>
      </c>
      <c r="AE252" s="19">
        <v>0</v>
      </c>
      <c r="AF252" s="19">
        <v>0</v>
      </c>
      <c r="AG252" s="19">
        <v>0</v>
      </c>
      <c r="AH252" s="19">
        <v>0</v>
      </c>
      <c r="AI252" s="19">
        <v>0</v>
      </c>
      <c r="AJ252" s="19">
        <v>0</v>
      </c>
      <c r="AK252" s="19">
        <v>0</v>
      </c>
      <c r="AL252" s="19">
        <v>0</v>
      </c>
      <c r="AM252" s="19">
        <v>0</v>
      </c>
      <c r="AN252" s="18">
        <f t="shared" si="25"/>
        <v>0</v>
      </c>
      <c r="AO252" s="15">
        <f t="shared" si="23"/>
        <v>0</v>
      </c>
      <c r="AP252" s="8" t="s">
        <v>631</v>
      </c>
      <c r="AQ252" s="8">
        <v>0</v>
      </c>
      <c r="AR252" s="8">
        <v>0</v>
      </c>
      <c r="AS252" s="8">
        <v>2970034</v>
      </c>
      <c r="AT252" s="8">
        <v>0</v>
      </c>
      <c r="AU252" s="8">
        <v>0</v>
      </c>
      <c r="AV252" s="8">
        <v>2970034</v>
      </c>
      <c r="AW252" s="8">
        <v>0</v>
      </c>
      <c r="AX252" s="14">
        <f t="shared" si="26"/>
        <v>0</v>
      </c>
      <c r="AY252" s="8">
        <v>0</v>
      </c>
      <c r="AZ252" s="14">
        <f t="shared" si="24"/>
        <v>0</v>
      </c>
      <c r="BA252" s="8">
        <v>0</v>
      </c>
      <c r="BB252" s="8">
        <v>0</v>
      </c>
      <c r="BC252" s="8">
        <v>0</v>
      </c>
      <c r="BD252" s="14">
        <f t="shared" si="27"/>
        <v>0</v>
      </c>
      <c r="BE252" s="8">
        <v>0</v>
      </c>
      <c r="BF252" s="8">
        <v>0</v>
      </c>
      <c r="BG252" s="8">
        <v>0</v>
      </c>
      <c r="BH252" s="8" t="s">
        <v>624</v>
      </c>
      <c r="BK252" s="28" t="s">
        <v>712</v>
      </c>
    </row>
    <row r="253" spans="1:63" ht="15" customHeight="1" x14ac:dyDescent="0.25">
      <c r="A253" s="11">
        <v>8799723</v>
      </c>
      <c r="B253" s="17" t="s">
        <v>177</v>
      </c>
      <c r="C253" s="11">
        <v>1024491869</v>
      </c>
      <c r="D253" s="3" t="s">
        <v>566</v>
      </c>
      <c r="E253" s="2">
        <v>13111431</v>
      </c>
      <c r="F253" s="4">
        <v>45184.827637881943</v>
      </c>
      <c r="G253" s="11">
        <v>901682277</v>
      </c>
      <c r="H253" s="3" t="s">
        <v>5</v>
      </c>
      <c r="I253" s="2" t="s">
        <v>6</v>
      </c>
      <c r="J253" s="2">
        <v>680739</v>
      </c>
      <c r="K253" s="4">
        <v>45208.729716666661</v>
      </c>
      <c r="L253" s="4">
        <v>45245</v>
      </c>
      <c r="M253" s="2" t="s">
        <v>13</v>
      </c>
      <c r="N253" s="5">
        <v>9681005</v>
      </c>
      <c r="O253" s="5">
        <v>0</v>
      </c>
      <c r="P253" s="5">
        <v>7459</v>
      </c>
      <c r="Q253" s="5">
        <v>9659693</v>
      </c>
      <c r="R253" s="5">
        <v>13853</v>
      </c>
      <c r="S253" s="16" t="s">
        <v>619</v>
      </c>
      <c r="T253" s="16" t="s">
        <v>664</v>
      </c>
      <c r="U253" s="20">
        <f t="shared" si="21"/>
        <v>-13852.800000000745</v>
      </c>
      <c r="V253" s="15">
        <f t="shared" si="22"/>
        <v>-27705.800000000745</v>
      </c>
      <c r="W253" s="19">
        <v>0</v>
      </c>
      <c r="X253" s="19">
        <v>0</v>
      </c>
      <c r="Y253" s="19">
        <v>0</v>
      </c>
      <c r="Z253" s="19">
        <v>0</v>
      </c>
      <c r="AA253" s="19">
        <v>0</v>
      </c>
      <c r="AB253" s="19">
        <v>0</v>
      </c>
      <c r="AC253" s="19">
        <v>0</v>
      </c>
      <c r="AD253" s="19">
        <v>0</v>
      </c>
      <c r="AE253" s="19">
        <v>0</v>
      </c>
      <c r="AF253" s="19">
        <v>0</v>
      </c>
      <c r="AG253" s="19">
        <v>0</v>
      </c>
      <c r="AH253" s="19">
        <v>0</v>
      </c>
      <c r="AI253" s="19">
        <v>9659693</v>
      </c>
      <c r="AJ253" s="19">
        <v>0</v>
      </c>
      <c r="AK253" s="19">
        <v>0</v>
      </c>
      <c r="AL253" s="19">
        <v>0</v>
      </c>
      <c r="AM253" s="19">
        <v>0</v>
      </c>
      <c r="AN253" s="18">
        <f t="shared" si="25"/>
        <v>9659693</v>
      </c>
      <c r="AO253" s="15">
        <f t="shared" si="23"/>
        <v>0</v>
      </c>
      <c r="AP253" s="8" t="s">
        <v>626</v>
      </c>
      <c r="AQ253" s="8">
        <v>0</v>
      </c>
      <c r="AR253" s="8">
        <v>0</v>
      </c>
      <c r="AS253" s="8">
        <v>9681005</v>
      </c>
      <c r="AT253" s="8">
        <v>0</v>
      </c>
      <c r="AU253" s="8">
        <v>0</v>
      </c>
      <c r="AV253" s="8">
        <v>0</v>
      </c>
      <c r="AW253" s="8">
        <v>21312</v>
      </c>
      <c r="AX253" s="14">
        <f t="shared" si="26"/>
        <v>0</v>
      </c>
      <c r="AY253" s="8">
        <v>0</v>
      </c>
      <c r="AZ253" s="14">
        <f t="shared" si="24"/>
        <v>9645840.1999999993</v>
      </c>
      <c r="BA253" s="8">
        <v>0</v>
      </c>
      <c r="BB253" s="8">
        <v>0</v>
      </c>
      <c r="BC253" s="8">
        <v>21312</v>
      </c>
      <c r="BD253" s="14">
        <f t="shared" si="27"/>
        <v>9.0949470177292824E-13</v>
      </c>
      <c r="BE253" s="8">
        <v>13852.8</v>
      </c>
      <c r="BF253" s="8">
        <v>7459.2</v>
      </c>
      <c r="BG253" s="8">
        <v>0</v>
      </c>
      <c r="BH253" s="8" t="s">
        <v>627</v>
      </c>
      <c r="BI253" s="1" t="s">
        <v>674</v>
      </c>
      <c r="BJ253" s="1" t="s">
        <v>673</v>
      </c>
      <c r="BK253" s="28" t="s">
        <v>702</v>
      </c>
    </row>
    <row r="254" spans="1:63" ht="15" customHeight="1" x14ac:dyDescent="0.25">
      <c r="A254" s="11">
        <v>8201563</v>
      </c>
      <c r="B254" s="17" t="s">
        <v>373</v>
      </c>
      <c r="C254" s="11">
        <v>1024497057</v>
      </c>
      <c r="D254" s="3" t="s">
        <v>457</v>
      </c>
      <c r="E254" s="2">
        <v>10044627</v>
      </c>
      <c r="F254" s="4">
        <v>44609.320654016199</v>
      </c>
      <c r="G254" s="11">
        <v>830053105</v>
      </c>
      <c r="H254" s="3" t="s">
        <v>341</v>
      </c>
      <c r="I254" s="2" t="s">
        <v>6</v>
      </c>
      <c r="J254" s="2">
        <v>673858</v>
      </c>
      <c r="K254" s="4">
        <v>44614.773005752315</v>
      </c>
      <c r="L254" s="4">
        <v>44634</v>
      </c>
      <c r="M254" s="2" t="s">
        <v>36</v>
      </c>
      <c r="N254" s="5">
        <v>3400953</v>
      </c>
      <c r="O254" s="5">
        <v>0</v>
      </c>
      <c r="P254" s="5">
        <v>3400953</v>
      </c>
      <c r="Q254" s="5">
        <v>0</v>
      </c>
      <c r="R254" s="5">
        <v>0</v>
      </c>
      <c r="S254" s="16" t="s">
        <v>620</v>
      </c>
      <c r="T254" s="16" t="s">
        <v>663</v>
      </c>
      <c r="U254" s="20">
        <f t="shared" si="21"/>
        <v>0</v>
      </c>
      <c r="V254" s="15">
        <f t="shared" si="22"/>
        <v>0</v>
      </c>
      <c r="W254" s="19">
        <v>0</v>
      </c>
      <c r="X254" s="19">
        <v>0</v>
      </c>
      <c r="Y254" s="19">
        <v>0</v>
      </c>
      <c r="Z254" s="19">
        <v>0</v>
      </c>
      <c r="AA254" s="19">
        <v>0</v>
      </c>
      <c r="AB254" s="19">
        <v>0</v>
      </c>
      <c r="AC254" s="19">
        <v>0</v>
      </c>
      <c r="AD254" s="19">
        <v>0</v>
      </c>
      <c r="AE254" s="19">
        <v>0</v>
      </c>
      <c r="AF254" s="19">
        <v>0</v>
      </c>
      <c r="AG254" s="19">
        <v>0</v>
      </c>
      <c r="AH254" s="19">
        <v>0</v>
      </c>
      <c r="AI254" s="19">
        <v>0</v>
      </c>
      <c r="AJ254" s="19">
        <v>0</v>
      </c>
      <c r="AK254" s="19">
        <v>0</v>
      </c>
      <c r="AL254" s="19">
        <v>0</v>
      </c>
      <c r="AM254" s="19">
        <v>0</v>
      </c>
      <c r="AN254" s="18">
        <f t="shared" si="25"/>
        <v>0</v>
      </c>
      <c r="AO254" s="15">
        <f t="shared" si="23"/>
        <v>0</v>
      </c>
      <c r="AP254" s="8" t="s">
        <v>624</v>
      </c>
      <c r="AQ254" s="8">
        <v>0</v>
      </c>
      <c r="AR254" s="8">
        <v>0</v>
      </c>
      <c r="AS254" s="8">
        <v>3400953</v>
      </c>
      <c r="AT254" s="8">
        <v>0</v>
      </c>
      <c r="AU254" s="8">
        <v>0</v>
      </c>
      <c r="AV254" s="8">
        <v>3400953</v>
      </c>
      <c r="AW254" s="8">
        <v>0</v>
      </c>
      <c r="AX254" s="14">
        <f t="shared" si="26"/>
        <v>0</v>
      </c>
      <c r="AY254" s="8">
        <v>0</v>
      </c>
      <c r="AZ254" s="14">
        <f t="shared" si="24"/>
        <v>0</v>
      </c>
      <c r="BA254" s="8">
        <v>0</v>
      </c>
      <c r="BB254" s="8">
        <v>0</v>
      </c>
      <c r="BC254" s="8">
        <v>0</v>
      </c>
      <c r="BD254" s="14">
        <f t="shared" si="27"/>
        <v>0</v>
      </c>
      <c r="BE254" s="8">
        <v>0</v>
      </c>
      <c r="BF254" s="8">
        <v>0</v>
      </c>
      <c r="BG254" s="8">
        <v>0</v>
      </c>
      <c r="BH254" s="8" t="s">
        <v>624</v>
      </c>
      <c r="BK254" s="28" t="s">
        <v>704</v>
      </c>
    </row>
    <row r="255" spans="1:63" ht="15" customHeight="1" x14ac:dyDescent="0.25">
      <c r="A255" s="11">
        <v>8289438</v>
      </c>
      <c r="B255" s="17" t="s">
        <v>33</v>
      </c>
      <c r="C255" s="11">
        <v>1024497057</v>
      </c>
      <c r="D255" s="3" t="s">
        <v>457</v>
      </c>
      <c r="E255" s="2">
        <v>10721627</v>
      </c>
      <c r="F255" s="4">
        <v>44609.320138888885</v>
      </c>
      <c r="G255" s="11">
        <v>901495943</v>
      </c>
      <c r="H255" s="3" t="s">
        <v>5</v>
      </c>
      <c r="I255" s="2" t="s">
        <v>6</v>
      </c>
      <c r="J255" s="2">
        <v>675134</v>
      </c>
      <c r="K255" s="4">
        <v>44736.587231863421</v>
      </c>
      <c r="L255" s="4">
        <v>44756</v>
      </c>
      <c r="M255" s="2" t="s">
        <v>13</v>
      </c>
      <c r="N255" s="5">
        <v>3378753</v>
      </c>
      <c r="O255" s="5">
        <v>0</v>
      </c>
      <c r="P255" s="5">
        <v>264100</v>
      </c>
      <c r="Q255" s="5">
        <v>3114653</v>
      </c>
      <c r="R255" s="5">
        <v>0</v>
      </c>
      <c r="S255" s="16" t="s">
        <v>620</v>
      </c>
      <c r="T255" s="16" t="s">
        <v>663</v>
      </c>
      <c r="U255" s="20">
        <f t="shared" si="21"/>
        <v>-528200</v>
      </c>
      <c r="V255" s="15">
        <f t="shared" si="22"/>
        <v>-528200</v>
      </c>
      <c r="W255" s="19">
        <v>0</v>
      </c>
      <c r="X255" s="19">
        <v>0</v>
      </c>
      <c r="Y255" s="19">
        <v>0</v>
      </c>
      <c r="Z255" s="19">
        <v>0</v>
      </c>
      <c r="AA255" s="19">
        <v>0</v>
      </c>
      <c r="AB255" s="19">
        <v>2850553</v>
      </c>
      <c r="AC255" s="19">
        <v>0</v>
      </c>
      <c r="AD255" s="19">
        <v>0</v>
      </c>
      <c r="AE255" s="19">
        <v>0</v>
      </c>
      <c r="AF255" s="19">
        <v>0</v>
      </c>
      <c r="AG255" s="19">
        <v>0</v>
      </c>
      <c r="AH255" s="19">
        <v>0</v>
      </c>
      <c r="AI255" s="19">
        <v>0</v>
      </c>
      <c r="AJ255" s="19">
        <v>0</v>
      </c>
      <c r="AK255" s="19">
        <v>0</v>
      </c>
      <c r="AL255" s="19">
        <v>264100</v>
      </c>
      <c r="AM255" s="19">
        <v>0</v>
      </c>
      <c r="AN255" s="18">
        <f t="shared" si="25"/>
        <v>3114653</v>
      </c>
      <c r="AO255" s="15">
        <f t="shared" si="23"/>
        <v>0</v>
      </c>
      <c r="AP255" s="8" t="s">
        <v>626</v>
      </c>
      <c r="AQ255" s="8">
        <v>0</v>
      </c>
      <c r="AR255" s="8">
        <v>0</v>
      </c>
      <c r="AS255" s="8">
        <v>3378753</v>
      </c>
      <c r="AT255" s="8">
        <v>0</v>
      </c>
      <c r="AU255" s="8">
        <v>0</v>
      </c>
      <c r="AV255" s="8">
        <v>0</v>
      </c>
      <c r="AW255" s="8">
        <v>528200</v>
      </c>
      <c r="AX255" s="14">
        <f t="shared" si="26"/>
        <v>0</v>
      </c>
      <c r="AY255" s="8">
        <v>0</v>
      </c>
      <c r="AZ255" s="14">
        <f t="shared" si="24"/>
        <v>2586453</v>
      </c>
      <c r="BA255" s="8">
        <v>264100</v>
      </c>
      <c r="BB255" s="8">
        <v>0</v>
      </c>
      <c r="BC255" s="8">
        <v>264100</v>
      </c>
      <c r="BD255" s="14">
        <f t="shared" si="27"/>
        <v>0</v>
      </c>
      <c r="BE255" s="8">
        <v>0</v>
      </c>
      <c r="BF255" s="8">
        <v>264100</v>
      </c>
      <c r="BG255" s="8">
        <v>0</v>
      </c>
      <c r="BH255" s="8" t="s">
        <v>628</v>
      </c>
      <c r="BK255" s="28" t="s">
        <v>710</v>
      </c>
    </row>
    <row r="256" spans="1:63" ht="15" customHeight="1" x14ac:dyDescent="0.25">
      <c r="A256" s="11">
        <v>9041011</v>
      </c>
      <c r="B256" s="17" t="s">
        <v>286</v>
      </c>
      <c r="C256" s="11">
        <v>1024517831</v>
      </c>
      <c r="D256" s="3" t="s">
        <v>426</v>
      </c>
      <c r="E256" s="2">
        <v>14242997</v>
      </c>
      <c r="F256" s="4">
        <v>45384.371091203699</v>
      </c>
      <c r="G256" s="11">
        <v>901682277</v>
      </c>
      <c r="H256" s="3" t="s">
        <v>5</v>
      </c>
      <c r="I256" s="2" t="s">
        <v>6</v>
      </c>
      <c r="J256" s="2">
        <v>682373</v>
      </c>
      <c r="K256" s="4">
        <v>45412.523403553241</v>
      </c>
      <c r="L256" s="4">
        <v>45421</v>
      </c>
      <c r="M256" s="2" t="s">
        <v>8</v>
      </c>
      <c r="N256" s="5">
        <v>3995884</v>
      </c>
      <c r="O256" s="5">
        <v>0</v>
      </c>
      <c r="P256" s="5">
        <v>0</v>
      </c>
      <c r="Q256" s="5">
        <v>0</v>
      </c>
      <c r="R256" s="5">
        <v>3995884</v>
      </c>
      <c r="S256" s="16" t="s">
        <v>619</v>
      </c>
      <c r="T256" s="16" t="s">
        <v>664</v>
      </c>
      <c r="U256" s="20">
        <f t="shared" si="21"/>
        <v>3995884</v>
      </c>
      <c r="V256" s="15">
        <f t="shared" si="22"/>
        <v>0</v>
      </c>
      <c r="W256" s="19">
        <v>0</v>
      </c>
      <c r="X256" s="19">
        <v>0</v>
      </c>
      <c r="Y256" s="19">
        <v>0</v>
      </c>
      <c r="Z256" s="19">
        <v>0</v>
      </c>
      <c r="AA256" s="19">
        <v>0</v>
      </c>
      <c r="AB256" s="19">
        <v>0</v>
      </c>
      <c r="AC256" s="19">
        <v>0</v>
      </c>
      <c r="AD256" s="19">
        <v>0</v>
      </c>
      <c r="AE256" s="19">
        <v>0</v>
      </c>
      <c r="AF256" s="19">
        <v>0</v>
      </c>
      <c r="AG256" s="19">
        <v>0</v>
      </c>
      <c r="AH256" s="19">
        <v>0</v>
      </c>
      <c r="AI256" s="19">
        <v>0</v>
      </c>
      <c r="AJ256" s="19">
        <v>0</v>
      </c>
      <c r="AK256" s="19">
        <v>0</v>
      </c>
      <c r="AL256" s="19">
        <v>0</v>
      </c>
      <c r="AM256" s="19">
        <v>0</v>
      </c>
      <c r="AN256" s="18">
        <f t="shared" si="25"/>
        <v>0</v>
      </c>
      <c r="AO256" s="15">
        <f t="shared" si="23"/>
        <v>0</v>
      </c>
      <c r="AP256" s="8" t="s">
        <v>625</v>
      </c>
      <c r="AQ256" s="8">
        <v>0</v>
      </c>
      <c r="AR256" s="8">
        <v>0</v>
      </c>
      <c r="AS256" s="8">
        <v>3995884</v>
      </c>
      <c r="AT256" s="8">
        <v>0</v>
      </c>
      <c r="AU256" s="8">
        <v>0</v>
      </c>
      <c r="AV256" s="8">
        <v>0</v>
      </c>
      <c r="AW256" s="8">
        <v>0</v>
      </c>
      <c r="AX256" s="14">
        <f t="shared" si="26"/>
        <v>0</v>
      </c>
      <c r="AY256" s="8">
        <v>0</v>
      </c>
      <c r="AZ256" s="14">
        <f t="shared" si="24"/>
        <v>3995884</v>
      </c>
      <c r="BA256" s="8">
        <v>0</v>
      </c>
      <c r="BB256" s="8">
        <v>0</v>
      </c>
      <c r="BC256" s="8">
        <v>0</v>
      </c>
      <c r="BD256" s="14">
        <f t="shared" si="27"/>
        <v>0</v>
      </c>
      <c r="BE256" s="8">
        <v>0</v>
      </c>
      <c r="BF256" s="8">
        <v>0</v>
      </c>
      <c r="BG256" s="8">
        <v>0</v>
      </c>
      <c r="BH256" s="8" t="s">
        <v>625</v>
      </c>
      <c r="BK256" s="28" t="s">
        <v>691</v>
      </c>
    </row>
    <row r="257" spans="1:63" ht="15" customHeight="1" x14ac:dyDescent="0.25">
      <c r="A257" s="11">
        <v>8975039</v>
      </c>
      <c r="B257" s="17" t="s">
        <v>277</v>
      </c>
      <c r="C257" s="11">
        <v>1024567925</v>
      </c>
      <c r="D257" s="3" t="s">
        <v>424</v>
      </c>
      <c r="E257" s="2">
        <v>13965967</v>
      </c>
      <c r="F257" s="4">
        <v>45336.944714618054</v>
      </c>
      <c r="G257" s="11">
        <v>901682277</v>
      </c>
      <c r="H257" s="3" t="s">
        <v>5</v>
      </c>
      <c r="I257" s="2" t="s">
        <v>6</v>
      </c>
      <c r="J257" s="2">
        <v>682066</v>
      </c>
      <c r="K257" s="4">
        <v>45357.784634143514</v>
      </c>
      <c r="L257" s="4">
        <v>45391</v>
      </c>
      <c r="M257" s="2" t="s">
        <v>13</v>
      </c>
      <c r="N257" s="5">
        <v>16834414</v>
      </c>
      <c r="O257" s="5">
        <v>0</v>
      </c>
      <c r="P257" s="5">
        <v>0</v>
      </c>
      <c r="Q257" s="5">
        <v>0</v>
      </c>
      <c r="R257" s="5">
        <v>16834414</v>
      </c>
      <c r="S257" s="16" t="s">
        <v>619</v>
      </c>
      <c r="T257" s="16" t="s">
        <v>664</v>
      </c>
      <c r="U257" s="20">
        <f t="shared" si="21"/>
        <v>15677965</v>
      </c>
      <c r="V257" s="15">
        <f t="shared" si="22"/>
        <v>-1156449</v>
      </c>
      <c r="W257" s="19">
        <v>0</v>
      </c>
      <c r="X257" s="19">
        <v>0</v>
      </c>
      <c r="Y257" s="19">
        <v>0</v>
      </c>
      <c r="Z257" s="19">
        <v>0</v>
      </c>
      <c r="AA257" s="19">
        <v>0</v>
      </c>
      <c r="AB257" s="19">
        <v>0</v>
      </c>
      <c r="AC257" s="19">
        <v>0</v>
      </c>
      <c r="AD257" s="19">
        <v>0</v>
      </c>
      <c r="AE257" s="19">
        <v>0</v>
      </c>
      <c r="AF257" s="19">
        <v>0</v>
      </c>
      <c r="AG257" s="19">
        <v>0</v>
      </c>
      <c r="AH257" s="19">
        <v>0</v>
      </c>
      <c r="AI257" s="19">
        <v>0</v>
      </c>
      <c r="AJ257" s="19">
        <v>0</v>
      </c>
      <c r="AK257" s="19">
        <v>0</v>
      </c>
      <c r="AL257" s="19">
        <v>0</v>
      </c>
      <c r="AM257" s="19">
        <v>0</v>
      </c>
      <c r="AN257" s="18">
        <f t="shared" si="25"/>
        <v>0</v>
      </c>
      <c r="AO257" s="15">
        <f t="shared" si="23"/>
        <v>0</v>
      </c>
      <c r="AP257" s="8" t="s">
        <v>626</v>
      </c>
      <c r="AQ257" s="8">
        <v>0</v>
      </c>
      <c r="AR257" s="8">
        <v>0</v>
      </c>
      <c r="AS257" s="8">
        <v>16834414</v>
      </c>
      <c r="AT257" s="8">
        <v>0</v>
      </c>
      <c r="AU257" s="8">
        <v>0</v>
      </c>
      <c r="AV257" s="8">
        <v>0</v>
      </c>
      <c r="AW257" s="8">
        <v>1156449</v>
      </c>
      <c r="AX257" s="14">
        <f t="shared" si="26"/>
        <v>0</v>
      </c>
      <c r="AY257" s="8">
        <v>0</v>
      </c>
      <c r="AZ257" s="14">
        <f t="shared" si="24"/>
        <v>15677965</v>
      </c>
      <c r="BA257" s="8">
        <v>0</v>
      </c>
      <c r="BB257" s="8">
        <v>0</v>
      </c>
      <c r="BC257" s="8">
        <v>1156449</v>
      </c>
      <c r="BD257" s="14">
        <f t="shared" si="27"/>
        <v>1156449</v>
      </c>
      <c r="BE257" s="8">
        <v>0</v>
      </c>
      <c r="BF257" s="8">
        <v>0</v>
      </c>
      <c r="BG257" s="8">
        <v>0</v>
      </c>
      <c r="BH257" s="8" t="s">
        <v>627</v>
      </c>
      <c r="BI257" s="1" t="s">
        <v>675</v>
      </c>
      <c r="BK257" s="28" t="s">
        <v>702</v>
      </c>
    </row>
    <row r="258" spans="1:63" ht="15" customHeight="1" x14ac:dyDescent="0.25">
      <c r="A258" s="11">
        <v>8113875</v>
      </c>
      <c r="B258" s="17" t="s">
        <v>7</v>
      </c>
      <c r="C258" s="11">
        <v>1024568041</v>
      </c>
      <c r="D258" s="3" t="s">
        <v>482</v>
      </c>
      <c r="E258" s="2">
        <v>9018712</v>
      </c>
      <c r="F258" s="4">
        <v>44400.690517395829</v>
      </c>
      <c r="G258" s="11">
        <v>901495943</v>
      </c>
      <c r="H258" s="3" t="s">
        <v>5</v>
      </c>
      <c r="I258" s="2" t="s">
        <v>6</v>
      </c>
      <c r="J258" s="2">
        <v>672278</v>
      </c>
      <c r="K258" s="4">
        <v>44402.92179552083</v>
      </c>
      <c r="L258" s="4">
        <v>44473</v>
      </c>
      <c r="M258" s="2" t="s">
        <v>8</v>
      </c>
      <c r="N258" s="5">
        <v>843100</v>
      </c>
      <c r="O258" s="5">
        <v>0</v>
      </c>
      <c r="P258" s="5">
        <v>0</v>
      </c>
      <c r="Q258" s="5">
        <v>843100</v>
      </c>
      <c r="R258" s="5">
        <v>0</v>
      </c>
      <c r="S258" s="16" t="s">
        <v>620</v>
      </c>
      <c r="T258" s="16" t="s">
        <v>663</v>
      </c>
      <c r="U258" s="20">
        <f t="shared" ref="U258:U321" si="28">AZ258-AN258</f>
        <v>0</v>
      </c>
      <c r="V258" s="15">
        <f t="shared" ref="V258:V321" si="29">U258-R258</f>
        <v>0</v>
      </c>
      <c r="W258" s="19">
        <v>421550</v>
      </c>
      <c r="X258" s="19">
        <v>421550</v>
      </c>
      <c r="Y258" s="19">
        <v>0</v>
      </c>
      <c r="Z258" s="19">
        <v>0</v>
      </c>
      <c r="AA258" s="19">
        <v>0</v>
      </c>
      <c r="AB258" s="19">
        <v>0</v>
      </c>
      <c r="AC258" s="19">
        <v>0</v>
      </c>
      <c r="AD258" s="19">
        <v>0</v>
      </c>
      <c r="AE258" s="19">
        <v>0</v>
      </c>
      <c r="AF258" s="19">
        <v>0</v>
      </c>
      <c r="AG258" s="19">
        <v>0</v>
      </c>
      <c r="AH258" s="19">
        <v>0</v>
      </c>
      <c r="AI258" s="19">
        <v>0</v>
      </c>
      <c r="AJ258" s="19">
        <v>0</v>
      </c>
      <c r="AK258" s="19">
        <v>0</v>
      </c>
      <c r="AL258" s="19">
        <v>0</v>
      </c>
      <c r="AM258" s="19">
        <v>0</v>
      </c>
      <c r="AN258" s="18">
        <f t="shared" si="25"/>
        <v>843100</v>
      </c>
      <c r="AO258" s="15">
        <f t="shared" ref="AO258:AO321" si="30">AN258-Q258</f>
        <v>0</v>
      </c>
      <c r="AP258" s="8" t="s">
        <v>625</v>
      </c>
      <c r="AQ258" s="8">
        <v>0</v>
      </c>
      <c r="AR258" s="8">
        <v>0</v>
      </c>
      <c r="AS258" s="8">
        <v>843100</v>
      </c>
      <c r="AT258" s="8">
        <v>0</v>
      </c>
      <c r="AU258" s="8">
        <v>0</v>
      </c>
      <c r="AV258" s="8">
        <v>0</v>
      </c>
      <c r="AW258" s="8">
        <v>0</v>
      </c>
      <c r="AX258" s="14">
        <f t="shared" si="26"/>
        <v>0</v>
      </c>
      <c r="AY258" s="8">
        <v>0</v>
      </c>
      <c r="AZ258" s="14">
        <f t="shared" ref="AZ258:AZ321" si="31">N258-AT258-AU258-AV258-AW258-BA258-BE258</f>
        <v>843100</v>
      </c>
      <c r="BA258" s="8">
        <v>0</v>
      </c>
      <c r="BB258" s="8">
        <v>0</v>
      </c>
      <c r="BC258" s="8">
        <v>0</v>
      </c>
      <c r="BD258" s="14">
        <f t="shared" si="27"/>
        <v>0</v>
      </c>
      <c r="BE258" s="8">
        <v>0</v>
      </c>
      <c r="BF258" s="8">
        <v>0</v>
      </c>
      <c r="BG258" s="8">
        <v>0</v>
      </c>
      <c r="BH258" s="8" t="s">
        <v>634</v>
      </c>
      <c r="BK258" s="28" t="s">
        <v>693</v>
      </c>
    </row>
    <row r="259" spans="1:63" ht="15" customHeight="1" x14ac:dyDescent="0.25">
      <c r="A259" s="11">
        <v>8305904</v>
      </c>
      <c r="B259" s="17" t="s">
        <v>47</v>
      </c>
      <c r="C259" s="11">
        <v>1026254472</v>
      </c>
      <c r="D259" s="3" t="s">
        <v>499</v>
      </c>
      <c r="E259" s="2">
        <v>10807815</v>
      </c>
      <c r="F259" s="4">
        <v>44756.364355092592</v>
      </c>
      <c r="G259" s="11">
        <v>901495943</v>
      </c>
      <c r="H259" s="3" t="s">
        <v>5</v>
      </c>
      <c r="I259" s="2" t="s">
        <v>6</v>
      </c>
      <c r="J259" s="2">
        <v>675484</v>
      </c>
      <c r="K259" s="4">
        <v>44756.403716550922</v>
      </c>
      <c r="L259" s="4">
        <v>44812</v>
      </c>
      <c r="M259" s="2" t="s">
        <v>13</v>
      </c>
      <c r="N259" s="5">
        <v>861400</v>
      </c>
      <c r="O259" s="5">
        <v>0</v>
      </c>
      <c r="P259" s="5">
        <v>95200</v>
      </c>
      <c r="Q259" s="5">
        <v>766200</v>
      </c>
      <c r="R259" s="5">
        <v>0</v>
      </c>
      <c r="S259" s="16" t="s">
        <v>620</v>
      </c>
      <c r="T259" s="16" t="s">
        <v>663</v>
      </c>
      <c r="U259" s="20">
        <f t="shared" si="28"/>
        <v>0</v>
      </c>
      <c r="V259" s="15">
        <f t="shared" si="29"/>
        <v>0</v>
      </c>
      <c r="W259" s="19">
        <v>0</v>
      </c>
      <c r="X259" s="19">
        <v>0</v>
      </c>
      <c r="Y259" s="19">
        <v>0</v>
      </c>
      <c r="Z259" s="19">
        <v>0</v>
      </c>
      <c r="AA259" s="19">
        <v>0</v>
      </c>
      <c r="AB259" s="19">
        <v>0</v>
      </c>
      <c r="AC259" s="19">
        <v>766200</v>
      </c>
      <c r="AD259" s="19">
        <v>0</v>
      </c>
      <c r="AE259" s="19">
        <v>0</v>
      </c>
      <c r="AF259" s="19">
        <v>0</v>
      </c>
      <c r="AG259" s="19">
        <v>0</v>
      </c>
      <c r="AH259" s="19">
        <v>0</v>
      </c>
      <c r="AI259" s="19">
        <v>0</v>
      </c>
      <c r="AJ259" s="19">
        <v>0</v>
      </c>
      <c r="AK259" s="19">
        <v>0</v>
      </c>
      <c r="AL259" s="19">
        <v>0</v>
      </c>
      <c r="AM259" s="19">
        <v>0</v>
      </c>
      <c r="AN259" s="18">
        <f t="shared" ref="AN259:AN322" si="32">SUM(W259:AM259)</f>
        <v>766200</v>
      </c>
      <c r="AO259" s="15">
        <f t="shared" si="30"/>
        <v>0</v>
      </c>
      <c r="AP259" s="8" t="s">
        <v>626</v>
      </c>
      <c r="AQ259" s="8">
        <v>0</v>
      </c>
      <c r="AR259" s="8">
        <v>0</v>
      </c>
      <c r="AS259" s="8">
        <v>861400</v>
      </c>
      <c r="AT259" s="8">
        <v>0</v>
      </c>
      <c r="AU259" s="8">
        <v>0</v>
      </c>
      <c r="AV259" s="8">
        <v>0</v>
      </c>
      <c r="AW259" s="8">
        <v>95200</v>
      </c>
      <c r="AX259" s="14">
        <f t="shared" ref="AX259:AX322" si="33">AW259-BA259-BB259-BC259</f>
        <v>0</v>
      </c>
      <c r="AY259" s="8">
        <v>0</v>
      </c>
      <c r="AZ259" s="14">
        <f t="shared" si="31"/>
        <v>766200</v>
      </c>
      <c r="BA259" s="8">
        <v>0</v>
      </c>
      <c r="BB259" s="8">
        <v>0</v>
      </c>
      <c r="BC259" s="8">
        <v>95200</v>
      </c>
      <c r="BD259" s="14">
        <f t="shared" ref="BD259:BD322" si="34">BC259-BE259-BF259-BG259</f>
        <v>0</v>
      </c>
      <c r="BE259" s="8">
        <v>0</v>
      </c>
      <c r="BF259" s="8">
        <v>95200</v>
      </c>
      <c r="BG259" s="8">
        <v>0</v>
      </c>
      <c r="BH259" s="8" t="s">
        <v>627</v>
      </c>
      <c r="BK259" s="28" t="s">
        <v>710</v>
      </c>
    </row>
    <row r="260" spans="1:63" ht="15" customHeight="1" x14ac:dyDescent="0.25">
      <c r="A260" s="11">
        <v>8290200</v>
      </c>
      <c r="B260" s="17" t="s">
        <v>38</v>
      </c>
      <c r="C260" s="11">
        <v>1026292645</v>
      </c>
      <c r="D260" s="3" t="s">
        <v>425</v>
      </c>
      <c r="E260" s="2">
        <v>10693158</v>
      </c>
      <c r="F260" s="4">
        <v>44730.772661574076</v>
      </c>
      <c r="G260" s="11">
        <v>901495943</v>
      </c>
      <c r="H260" s="3" t="s">
        <v>5</v>
      </c>
      <c r="I260" s="2" t="s">
        <v>6</v>
      </c>
      <c r="J260" s="2">
        <v>675134</v>
      </c>
      <c r="K260" s="4">
        <v>44737.379285150462</v>
      </c>
      <c r="L260" s="4">
        <v>44756</v>
      </c>
      <c r="M260" s="2" t="s">
        <v>13</v>
      </c>
      <c r="N260" s="5">
        <v>1720201</v>
      </c>
      <c r="O260" s="5">
        <v>0</v>
      </c>
      <c r="P260" s="5">
        <v>0</v>
      </c>
      <c r="Q260" s="5">
        <v>1720201</v>
      </c>
      <c r="R260" s="5">
        <v>0</v>
      </c>
      <c r="S260" s="16" t="s">
        <v>620</v>
      </c>
      <c r="T260" s="16" t="s">
        <v>663</v>
      </c>
      <c r="U260" s="20">
        <f t="shared" si="28"/>
        <v>-86200</v>
      </c>
      <c r="V260" s="15">
        <f t="shared" si="29"/>
        <v>-86200</v>
      </c>
      <c r="W260" s="19">
        <v>0</v>
      </c>
      <c r="X260" s="19">
        <v>0</v>
      </c>
      <c r="Y260" s="19">
        <v>0</v>
      </c>
      <c r="Z260" s="19">
        <v>0</v>
      </c>
      <c r="AA260" s="19">
        <v>0</v>
      </c>
      <c r="AB260" s="19">
        <v>1677101</v>
      </c>
      <c r="AC260" s="19">
        <v>0</v>
      </c>
      <c r="AD260" s="19">
        <v>0</v>
      </c>
      <c r="AE260" s="19">
        <v>0</v>
      </c>
      <c r="AF260" s="19">
        <v>0</v>
      </c>
      <c r="AG260" s="19">
        <v>43100</v>
      </c>
      <c r="AH260" s="19">
        <v>0</v>
      </c>
      <c r="AI260" s="19">
        <v>0</v>
      </c>
      <c r="AJ260" s="19">
        <v>0</v>
      </c>
      <c r="AK260" s="19">
        <v>0</v>
      </c>
      <c r="AL260" s="19">
        <v>0</v>
      </c>
      <c r="AM260" s="19">
        <v>0</v>
      </c>
      <c r="AN260" s="18">
        <f t="shared" si="32"/>
        <v>1720201</v>
      </c>
      <c r="AO260" s="15">
        <f t="shared" si="30"/>
        <v>0</v>
      </c>
      <c r="AP260" s="8" t="s">
        <v>626</v>
      </c>
      <c r="AQ260" s="8">
        <v>0</v>
      </c>
      <c r="AR260" s="8">
        <v>0</v>
      </c>
      <c r="AS260" s="8">
        <v>1720201</v>
      </c>
      <c r="AT260" s="8">
        <v>0</v>
      </c>
      <c r="AU260" s="8">
        <v>0</v>
      </c>
      <c r="AV260" s="8">
        <v>0</v>
      </c>
      <c r="AW260" s="8">
        <v>43100</v>
      </c>
      <c r="AX260" s="14">
        <f t="shared" si="33"/>
        <v>0</v>
      </c>
      <c r="AY260" s="8">
        <v>0</v>
      </c>
      <c r="AZ260" s="14">
        <f t="shared" si="31"/>
        <v>1634001</v>
      </c>
      <c r="BA260" s="8">
        <v>43100</v>
      </c>
      <c r="BB260" s="8">
        <v>0</v>
      </c>
      <c r="BC260" s="8">
        <v>0</v>
      </c>
      <c r="BD260" s="14">
        <f t="shared" si="34"/>
        <v>0</v>
      </c>
      <c r="BE260" s="8">
        <v>0</v>
      </c>
      <c r="BF260" s="8">
        <v>0</v>
      </c>
      <c r="BG260" s="8">
        <v>0</v>
      </c>
      <c r="BH260" s="8" t="s">
        <v>636</v>
      </c>
      <c r="BK260" s="28" t="s">
        <v>710</v>
      </c>
    </row>
    <row r="261" spans="1:63" ht="15" customHeight="1" x14ac:dyDescent="0.25">
      <c r="A261" s="11">
        <v>8147570</v>
      </c>
      <c r="B261" s="17" t="s">
        <v>20</v>
      </c>
      <c r="C261" s="11">
        <v>1026570957</v>
      </c>
      <c r="D261" s="3" t="s">
        <v>490</v>
      </c>
      <c r="E261" s="2">
        <v>9412739</v>
      </c>
      <c r="F261" s="4">
        <v>44478.994731678242</v>
      </c>
      <c r="G261" s="11">
        <v>901495943</v>
      </c>
      <c r="H261" s="3" t="s">
        <v>5</v>
      </c>
      <c r="I261" s="2" t="s">
        <v>6</v>
      </c>
      <c r="J261" s="2">
        <v>672839</v>
      </c>
      <c r="K261" s="4">
        <v>44488.342299918979</v>
      </c>
      <c r="L261" s="4">
        <v>44510</v>
      </c>
      <c r="M261" s="2" t="s">
        <v>13</v>
      </c>
      <c r="N261" s="5">
        <v>13069501</v>
      </c>
      <c r="O261" s="5">
        <v>0</v>
      </c>
      <c r="P261" s="5">
        <v>13069501</v>
      </c>
      <c r="Q261" s="5">
        <v>0</v>
      </c>
      <c r="R261" s="5">
        <v>0</v>
      </c>
      <c r="S261" s="16" t="s">
        <v>620</v>
      </c>
      <c r="T261" s="16" t="s">
        <v>663</v>
      </c>
      <c r="U261" s="20">
        <f t="shared" si="28"/>
        <v>0</v>
      </c>
      <c r="V261" s="15">
        <f t="shared" si="29"/>
        <v>0</v>
      </c>
      <c r="W261" s="19">
        <v>6534750.5</v>
      </c>
      <c r="X261" s="19">
        <v>-6534750.5</v>
      </c>
      <c r="Y261" s="19">
        <v>0</v>
      </c>
      <c r="Z261" s="19">
        <v>0</v>
      </c>
      <c r="AA261" s="19">
        <v>0</v>
      </c>
      <c r="AB261" s="19">
        <v>0</v>
      </c>
      <c r="AC261" s="19">
        <v>0</v>
      </c>
      <c r="AD261" s="19">
        <v>0</v>
      </c>
      <c r="AE261" s="19">
        <v>0</v>
      </c>
      <c r="AF261" s="19">
        <v>0</v>
      </c>
      <c r="AG261" s="19">
        <v>0</v>
      </c>
      <c r="AH261" s="19">
        <v>0</v>
      </c>
      <c r="AI261" s="19">
        <v>0</v>
      </c>
      <c r="AJ261" s="19">
        <v>0</v>
      </c>
      <c r="AK261" s="19">
        <v>0</v>
      </c>
      <c r="AL261" s="19">
        <v>0</v>
      </c>
      <c r="AM261" s="19">
        <v>0</v>
      </c>
      <c r="AN261" s="18">
        <f t="shared" si="32"/>
        <v>0</v>
      </c>
      <c r="AO261" s="15">
        <f t="shared" si="30"/>
        <v>0</v>
      </c>
      <c r="AP261" s="8" t="s">
        <v>629</v>
      </c>
      <c r="AQ261" s="8">
        <v>0</v>
      </c>
      <c r="AR261" s="8">
        <v>0</v>
      </c>
      <c r="AS261" s="8">
        <v>13069501</v>
      </c>
      <c r="AT261" s="8">
        <v>0</v>
      </c>
      <c r="AU261" s="8">
        <v>0</v>
      </c>
      <c r="AV261" s="8">
        <v>0</v>
      </c>
      <c r="AW261" s="8">
        <v>13069501</v>
      </c>
      <c r="AX261" s="14">
        <f t="shared" si="33"/>
        <v>0</v>
      </c>
      <c r="AY261" s="8">
        <v>0</v>
      </c>
      <c r="AZ261" s="14">
        <f t="shared" si="31"/>
        <v>0</v>
      </c>
      <c r="BA261" s="8">
        <v>0</v>
      </c>
      <c r="BB261" s="8">
        <v>0</v>
      </c>
      <c r="BC261" s="8">
        <v>13069501</v>
      </c>
      <c r="BD261" s="14">
        <f t="shared" si="34"/>
        <v>0</v>
      </c>
      <c r="BE261" s="8">
        <v>0</v>
      </c>
      <c r="BF261" s="8">
        <v>0</v>
      </c>
      <c r="BG261" s="8">
        <v>13069501</v>
      </c>
      <c r="BH261" s="8" t="s">
        <v>627</v>
      </c>
      <c r="BK261" s="28" t="s">
        <v>709</v>
      </c>
    </row>
    <row r="262" spans="1:63" ht="15" customHeight="1" x14ac:dyDescent="0.25">
      <c r="A262" s="11">
        <v>9187618</v>
      </c>
      <c r="B262" s="17" t="s">
        <v>99</v>
      </c>
      <c r="C262" s="11">
        <v>1026570957</v>
      </c>
      <c r="D262" s="3" t="s">
        <v>490</v>
      </c>
      <c r="E262" s="2">
        <v>15070638</v>
      </c>
      <c r="F262" s="4">
        <v>44478.020138888889</v>
      </c>
      <c r="G262" s="11">
        <v>901495943</v>
      </c>
      <c r="H262" s="3" t="s">
        <v>5</v>
      </c>
      <c r="I262" s="2" t="s">
        <v>6</v>
      </c>
      <c r="J262" s="2">
        <v>683591</v>
      </c>
      <c r="K262" s="4">
        <v>45532.678943136569</v>
      </c>
      <c r="L262" s="4">
        <v>45559</v>
      </c>
      <c r="M262" s="2" t="s">
        <v>13</v>
      </c>
      <c r="N262" s="5">
        <v>16194101</v>
      </c>
      <c r="O262" s="5">
        <v>0</v>
      </c>
      <c r="P262" s="5">
        <v>0</v>
      </c>
      <c r="Q262" s="5">
        <v>0</v>
      </c>
      <c r="R262" s="5">
        <v>16194101</v>
      </c>
      <c r="S262" s="16" t="s">
        <v>620</v>
      </c>
      <c r="T262" s="16" t="s">
        <v>663</v>
      </c>
      <c r="U262" s="20">
        <f t="shared" si="28"/>
        <v>12753895</v>
      </c>
      <c r="V262" s="15">
        <f t="shared" si="29"/>
        <v>-3440206</v>
      </c>
      <c r="W262" s="19">
        <v>0</v>
      </c>
      <c r="X262" s="19">
        <v>0</v>
      </c>
      <c r="Y262" s="19">
        <v>0</v>
      </c>
      <c r="Z262" s="19">
        <v>0</v>
      </c>
      <c r="AA262" s="19">
        <v>0</v>
      </c>
      <c r="AB262" s="19">
        <v>0</v>
      </c>
      <c r="AC262" s="19">
        <v>0</v>
      </c>
      <c r="AD262" s="19">
        <v>0</v>
      </c>
      <c r="AE262" s="19">
        <v>0</v>
      </c>
      <c r="AF262" s="19">
        <v>0</v>
      </c>
      <c r="AG262" s="19">
        <v>0</v>
      </c>
      <c r="AH262" s="19">
        <v>0</v>
      </c>
      <c r="AI262" s="19">
        <v>0</v>
      </c>
      <c r="AJ262" s="19">
        <v>0</v>
      </c>
      <c r="AK262" s="19">
        <v>0</v>
      </c>
      <c r="AL262" s="19">
        <v>0</v>
      </c>
      <c r="AM262" s="19">
        <v>0</v>
      </c>
      <c r="AN262" s="18">
        <f t="shared" si="32"/>
        <v>0</v>
      </c>
      <c r="AO262" s="15">
        <f t="shared" si="30"/>
        <v>0</v>
      </c>
      <c r="AP262" s="8" t="s">
        <v>631</v>
      </c>
      <c r="AQ262" s="8">
        <v>0</v>
      </c>
      <c r="AR262" s="8">
        <v>0</v>
      </c>
      <c r="AS262" s="8">
        <v>16194101</v>
      </c>
      <c r="AT262" s="8">
        <v>0</v>
      </c>
      <c r="AU262" s="8">
        <v>0</v>
      </c>
      <c r="AV262" s="8">
        <v>0</v>
      </c>
      <c r="AW262" s="8">
        <v>3440206</v>
      </c>
      <c r="AX262" s="14">
        <f t="shared" si="33"/>
        <v>3440206</v>
      </c>
      <c r="AY262" s="8">
        <v>0</v>
      </c>
      <c r="AZ262" s="14">
        <f t="shared" si="31"/>
        <v>12753895</v>
      </c>
      <c r="BA262" s="8">
        <v>0</v>
      </c>
      <c r="BB262" s="8">
        <v>0</v>
      </c>
      <c r="BC262" s="8">
        <v>0</v>
      </c>
      <c r="BD262" s="14">
        <f t="shared" si="34"/>
        <v>0</v>
      </c>
      <c r="BE262" s="8">
        <v>0</v>
      </c>
      <c r="BF262" s="8">
        <v>0</v>
      </c>
      <c r="BG262" s="8">
        <v>0</v>
      </c>
      <c r="BH262" s="8" t="s">
        <v>639</v>
      </c>
      <c r="BI262" s="1" t="s">
        <v>677</v>
      </c>
      <c r="BJ262" s="1" t="s">
        <v>683</v>
      </c>
      <c r="BK262" s="28" t="s">
        <v>702</v>
      </c>
    </row>
    <row r="263" spans="1:63" ht="15" customHeight="1" x14ac:dyDescent="0.25">
      <c r="A263" s="11">
        <v>9076817</v>
      </c>
      <c r="B263" s="17" t="s">
        <v>316</v>
      </c>
      <c r="C263" s="11">
        <v>1026570957</v>
      </c>
      <c r="D263" s="3" t="s">
        <v>490</v>
      </c>
      <c r="E263" s="2">
        <v>14585385</v>
      </c>
      <c r="F263" s="4">
        <v>44478.020461192129</v>
      </c>
      <c r="G263" s="11">
        <v>901682277</v>
      </c>
      <c r="H263" s="3" t="s">
        <v>5</v>
      </c>
      <c r="I263" s="2" t="s">
        <v>6</v>
      </c>
      <c r="J263" s="2">
        <v>682732</v>
      </c>
      <c r="K263" s="4">
        <v>45442.499629594902</v>
      </c>
      <c r="L263" s="4">
        <v>45463</v>
      </c>
      <c r="M263" s="2" t="s">
        <v>36</v>
      </c>
      <c r="N263" s="5">
        <v>16194101</v>
      </c>
      <c r="O263" s="5">
        <v>0</v>
      </c>
      <c r="P263" s="5">
        <v>16194101</v>
      </c>
      <c r="Q263" s="5">
        <v>0</v>
      </c>
      <c r="R263" s="5">
        <v>0</v>
      </c>
      <c r="S263" s="16" t="s">
        <v>620</v>
      </c>
      <c r="T263" s="16" t="s">
        <v>663</v>
      </c>
      <c r="U263" s="20">
        <f t="shared" si="28"/>
        <v>0</v>
      </c>
      <c r="V263" s="15">
        <f t="shared" si="29"/>
        <v>0</v>
      </c>
      <c r="W263" s="19">
        <v>0</v>
      </c>
      <c r="X263" s="19">
        <v>0</v>
      </c>
      <c r="Y263" s="19">
        <v>0</v>
      </c>
      <c r="Z263" s="19">
        <v>0</v>
      </c>
      <c r="AA263" s="19">
        <v>0</v>
      </c>
      <c r="AB263" s="19">
        <v>0</v>
      </c>
      <c r="AC263" s="19">
        <v>0</v>
      </c>
      <c r="AD263" s="19">
        <v>0</v>
      </c>
      <c r="AE263" s="19">
        <v>0</v>
      </c>
      <c r="AF263" s="19">
        <v>0</v>
      </c>
      <c r="AG263" s="19">
        <v>0</v>
      </c>
      <c r="AH263" s="19">
        <v>0</v>
      </c>
      <c r="AI263" s="19">
        <v>0</v>
      </c>
      <c r="AJ263" s="19">
        <v>0</v>
      </c>
      <c r="AK263" s="19">
        <v>0</v>
      </c>
      <c r="AL263" s="19">
        <v>0</v>
      </c>
      <c r="AM263" s="19">
        <v>0</v>
      </c>
      <c r="AN263" s="18">
        <f t="shared" si="32"/>
        <v>0</v>
      </c>
      <c r="AO263" s="15">
        <f t="shared" si="30"/>
        <v>0</v>
      </c>
      <c r="AP263" s="8" t="s">
        <v>631</v>
      </c>
      <c r="AQ263" s="8">
        <v>0</v>
      </c>
      <c r="AR263" s="8">
        <v>0</v>
      </c>
      <c r="AS263" s="8">
        <v>16194101</v>
      </c>
      <c r="AT263" s="8">
        <v>0</v>
      </c>
      <c r="AU263" s="8">
        <v>0</v>
      </c>
      <c r="AV263" s="8">
        <v>16194101</v>
      </c>
      <c r="AW263" s="8">
        <v>0</v>
      </c>
      <c r="AX263" s="14">
        <f t="shared" si="33"/>
        <v>0</v>
      </c>
      <c r="AY263" s="8">
        <v>0</v>
      </c>
      <c r="AZ263" s="14">
        <f t="shared" si="31"/>
        <v>0</v>
      </c>
      <c r="BA263" s="8">
        <v>0</v>
      </c>
      <c r="BB263" s="8">
        <v>0</v>
      </c>
      <c r="BC263" s="8">
        <v>0</v>
      </c>
      <c r="BD263" s="14">
        <f t="shared" si="34"/>
        <v>0</v>
      </c>
      <c r="BE263" s="8">
        <v>0</v>
      </c>
      <c r="BF263" s="8">
        <v>0</v>
      </c>
      <c r="BG263" s="8">
        <v>0</v>
      </c>
      <c r="BH263" s="8" t="s">
        <v>624</v>
      </c>
      <c r="BK263" s="28" t="s">
        <v>712</v>
      </c>
    </row>
    <row r="264" spans="1:63" ht="15" customHeight="1" x14ac:dyDescent="0.25">
      <c r="A264" s="11">
        <v>8183429</v>
      </c>
      <c r="B264" s="17" t="s">
        <v>365</v>
      </c>
      <c r="C264" s="11">
        <v>1026590116</v>
      </c>
      <c r="D264" s="3" t="s">
        <v>449</v>
      </c>
      <c r="E264" s="2">
        <v>9773099</v>
      </c>
      <c r="F264" s="4">
        <v>44550.652880706017</v>
      </c>
      <c r="G264" s="11">
        <v>830053105</v>
      </c>
      <c r="H264" s="3" t="s">
        <v>341</v>
      </c>
      <c r="I264" s="2" t="s">
        <v>6</v>
      </c>
      <c r="J264" s="2">
        <v>673690</v>
      </c>
      <c r="K264" s="4">
        <v>44575.819648113422</v>
      </c>
      <c r="L264" s="4">
        <v>44600</v>
      </c>
      <c r="M264" s="2" t="s">
        <v>13</v>
      </c>
      <c r="N264" s="5">
        <v>222100</v>
      </c>
      <c r="O264" s="5">
        <v>0</v>
      </c>
      <c r="P264" s="5">
        <v>222100</v>
      </c>
      <c r="Q264" s="5">
        <v>0</v>
      </c>
      <c r="R264" s="5">
        <v>0</v>
      </c>
      <c r="S264" s="16" t="s">
        <v>620</v>
      </c>
      <c r="T264" s="16" t="s">
        <v>663</v>
      </c>
      <c r="U264" s="20">
        <f t="shared" si="28"/>
        <v>0</v>
      </c>
      <c r="V264" s="15">
        <f t="shared" si="29"/>
        <v>0</v>
      </c>
      <c r="W264" s="19">
        <v>0</v>
      </c>
      <c r="X264" s="19">
        <v>0</v>
      </c>
      <c r="Y264" s="19">
        <v>0</v>
      </c>
      <c r="Z264" s="19">
        <v>0</v>
      </c>
      <c r="AA264" s="19">
        <v>0</v>
      </c>
      <c r="AB264" s="19">
        <v>0</v>
      </c>
      <c r="AC264" s="19">
        <v>0</v>
      </c>
      <c r="AD264" s="19">
        <v>0</v>
      </c>
      <c r="AE264" s="19">
        <v>0</v>
      </c>
      <c r="AF264" s="19">
        <v>0</v>
      </c>
      <c r="AG264" s="19">
        <v>0</v>
      </c>
      <c r="AH264" s="19">
        <v>0</v>
      </c>
      <c r="AI264" s="19">
        <v>0</v>
      </c>
      <c r="AJ264" s="19">
        <v>0</v>
      </c>
      <c r="AK264" s="19">
        <v>0</v>
      </c>
      <c r="AL264" s="19">
        <v>0</v>
      </c>
      <c r="AM264" s="19">
        <v>0</v>
      </c>
      <c r="AN264" s="18">
        <f t="shared" si="32"/>
        <v>0</v>
      </c>
      <c r="AO264" s="15">
        <f t="shared" si="30"/>
        <v>0</v>
      </c>
      <c r="AP264" s="8" t="s">
        <v>624</v>
      </c>
      <c r="AQ264" s="8">
        <v>0</v>
      </c>
      <c r="AR264" s="8">
        <v>0</v>
      </c>
      <c r="AS264" s="8">
        <v>222100</v>
      </c>
      <c r="AT264" s="8">
        <v>0</v>
      </c>
      <c r="AU264" s="8">
        <v>0</v>
      </c>
      <c r="AV264" s="8">
        <v>222100</v>
      </c>
      <c r="AW264" s="8">
        <v>0</v>
      </c>
      <c r="AX264" s="14">
        <f t="shared" si="33"/>
        <v>0</v>
      </c>
      <c r="AY264" s="8">
        <v>0</v>
      </c>
      <c r="AZ264" s="14">
        <f t="shared" si="31"/>
        <v>0</v>
      </c>
      <c r="BA264" s="8">
        <v>0</v>
      </c>
      <c r="BB264" s="8">
        <v>0</v>
      </c>
      <c r="BC264" s="8">
        <v>0</v>
      </c>
      <c r="BD264" s="14">
        <f t="shared" si="34"/>
        <v>0</v>
      </c>
      <c r="BE264" s="8">
        <v>0</v>
      </c>
      <c r="BF264" s="8">
        <v>0</v>
      </c>
      <c r="BG264" s="8">
        <v>0</v>
      </c>
      <c r="BH264" s="8" t="s">
        <v>624</v>
      </c>
      <c r="BK264" s="28" t="s">
        <v>705</v>
      </c>
    </row>
    <row r="265" spans="1:63" ht="15" customHeight="1" x14ac:dyDescent="0.25">
      <c r="A265" s="11">
        <v>9190218</v>
      </c>
      <c r="B265" s="17" t="s">
        <v>116</v>
      </c>
      <c r="C265" s="11">
        <v>1026590116</v>
      </c>
      <c r="D265" s="3" t="s">
        <v>449</v>
      </c>
      <c r="E265" s="2">
        <v>15081535</v>
      </c>
      <c r="F265" s="4">
        <v>44550.003472222219</v>
      </c>
      <c r="G265" s="11">
        <v>901495943</v>
      </c>
      <c r="H265" s="3" t="s">
        <v>5</v>
      </c>
      <c r="I265" s="2" t="s">
        <v>6</v>
      </c>
      <c r="J265" s="2">
        <v>683591</v>
      </c>
      <c r="K265" s="4">
        <v>45534.357239618053</v>
      </c>
      <c r="L265" s="4">
        <v>45559</v>
      </c>
      <c r="M265" s="2" t="s">
        <v>8</v>
      </c>
      <c r="N265" s="5">
        <v>222100</v>
      </c>
      <c r="O265" s="5">
        <v>0</v>
      </c>
      <c r="P265" s="5">
        <v>0</v>
      </c>
      <c r="Q265" s="5">
        <v>0</v>
      </c>
      <c r="R265" s="5">
        <v>222100</v>
      </c>
      <c r="S265" s="16" t="s">
        <v>620</v>
      </c>
      <c r="T265" s="16" t="s">
        <v>663</v>
      </c>
      <c r="U265" s="20">
        <f t="shared" si="28"/>
        <v>222100</v>
      </c>
      <c r="V265" s="15">
        <f t="shared" si="29"/>
        <v>0</v>
      </c>
      <c r="W265" s="19">
        <v>0</v>
      </c>
      <c r="X265" s="19">
        <v>0</v>
      </c>
      <c r="Y265" s="19">
        <v>0</v>
      </c>
      <c r="Z265" s="19">
        <v>0</v>
      </c>
      <c r="AA265" s="19">
        <v>0</v>
      </c>
      <c r="AB265" s="19">
        <v>0</v>
      </c>
      <c r="AC265" s="19">
        <v>0</v>
      </c>
      <c r="AD265" s="19">
        <v>0</v>
      </c>
      <c r="AE265" s="19">
        <v>0</v>
      </c>
      <c r="AF265" s="19">
        <v>0</v>
      </c>
      <c r="AG265" s="19">
        <v>0</v>
      </c>
      <c r="AH265" s="19">
        <v>0</v>
      </c>
      <c r="AI265" s="19">
        <v>0</v>
      </c>
      <c r="AJ265" s="19">
        <v>0</v>
      </c>
      <c r="AK265" s="19">
        <v>0</v>
      </c>
      <c r="AL265" s="19">
        <v>0</v>
      </c>
      <c r="AM265" s="19">
        <v>0</v>
      </c>
      <c r="AN265" s="18">
        <f t="shared" si="32"/>
        <v>0</v>
      </c>
      <c r="AO265" s="15">
        <f t="shared" si="30"/>
        <v>0</v>
      </c>
      <c r="AP265" s="8" t="s">
        <v>631</v>
      </c>
      <c r="AQ265" s="8">
        <v>0</v>
      </c>
      <c r="AR265" s="8">
        <v>0</v>
      </c>
      <c r="AS265" s="8">
        <v>222100</v>
      </c>
      <c r="AT265" s="8">
        <v>0</v>
      </c>
      <c r="AU265" s="8">
        <v>0</v>
      </c>
      <c r="AV265" s="8">
        <v>0</v>
      </c>
      <c r="AW265" s="8">
        <v>0</v>
      </c>
      <c r="AX265" s="14">
        <f t="shared" si="33"/>
        <v>0</v>
      </c>
      <c r="AY265" s="8">
        <v>0</v>
      </c>
      <c r="AZ265" s="14">
        <f t="shared" si="31"/>
        <v>222100</v>
      </c>
      <c r="BA265" s="8">
        <v>0</v>
      </c>
      <c r="BB265" s="8">
        <v>0</v>
      </c>
      <c r="BC265" s="8">
        <v>0</v>
      </c>
      <c r="BD265" s="14">
        <f t="shared" si="34"/>
        <v>0</v>
      </c>
      <c r="BE265" s="8">
        <v>0</v>
      </c>
      <c r="BF265" s="8">
        <v>0</v>
      </c>
      <c r="BG265" s="8">
        <v>0</v>
      </c>
      <c r="BH265" s="8" t="s">
        <v>625</v>
      </c>
      <c r="BK265" s="28" t="s">
        <v>691</v>
      </c>
    </row>
    <row r="266" spans="1:63" ht="15" customHeight="1" x14ac:dyDescent="0.25">
      <c r="A266" s="11">
        <v>9076694</v>
      </c>
      <c r="B266" s="17" t="s">
        <v>310</v>
      </c>
      <c r="C266" s="11">
        <v>1026590116</v>
      </c>
      <c r="D266" s="3" t="s">
        <v>449</v>
      </c>
      <c r="E266" s="2">
        <v>14585309</v>
      </c>
      <c r="F266" s="4">
        <v>44550.003946180557</v>
      </c>
      <c r="G266" s="11">
        <v>901682277</v>
      </c>
      <c r="H266" s="3" t="s">
        <v>5</v>
      </c>
      <c r="I266" s="2" t="s">
        <v>6</v>
      </c>
      <c r="J266" s="2">
        <v>682732</v>
      </c>
      <c r="K266" s="4">
        <v>45442.480731365737</v>
      </c>
      <c r="L266" s="4">
        <v>45463</v>
      </c>
      <c r="M266" s="2" t="s">
        <v>36</v>
      </c>
      <c r="N266" s="5">
        <v>222100</v>
      </c>
      <c r="O266" s="5">
        <v>0</v>
      </c>
      <c r="P266" s="5">
        <v>222100</v>
      </c>
      <c r="Q266" s="5">
        <v>0</v>
      </c>
      <c r="R266" s="5">
        <v>0</v>
      </c>
      <c r="S266" s="16" t="s">
        <v>620</v>
      </c>
      <c r="T266" s="16" t="s">
        <v>663</v>
      </c>
      <c r="U266" s="20">
        <f t="shared" si="28"/>
        <v>0</v>
      </c>
      <c r="V266" s="15">
        <f t="shared" si="29"/>
        <v>0</v>
      </c>
      <c r="W266" s="19">
        <v>0</v>
      </c>
      <c r="X266" s="19">
        <v>0</v>
      </c>
      <c r="Y266" s="19">
        <v>0</v>
      </c>
      <c r="Z266" s="19">
        <v>0</v>
      </c>
      <c r="AA266" s="19">
        <v>0</v>
      </c>
      <c r="AB266" s="19">
        <v>0</v>
      </c>
      <c r="AC266" s="19">
        <v>0</v>
      </c>
      <c r="AD266" s="19">
        <v>0</v>
      </c>
      <c r="AE266" s="19">
        <v>0</v>
      </c>
      <c r="AF266" s="19">
        <v>0</v>
      </c>
      <c r="AG266" s="19">
        <v>0</v>
      </c>
      <c r="AH266" s="19">
        <v>0</v>
      </c>
      <c r="AI266" s="19">
        <v>0</v>
      </c>
      <c r="AJ266" s="19">
        <v>0</v>
      </c>
      <c r="AK266" s="19">
        <v>0</v>
      </c>
      <c r="AL266" s="19">
        <v>0</v>
      </c>
      <c r="AM266" s="19">
        <v>0</v>
      </c>
      <c r="AN266" s="18">
        <f t="shared" si="32"/>
        <v>0</v>
      </c>
      <c r="AO266" s="15">
        <f t="shared" si="30"/>
        <v>0</v>
      </c>
      <c r="AP266" s="8" t="s">
        <v>631</v>
      </c>
      <c r="AQ266" s="8">
        <v>0</v>
      </c>
      <c r="AR266" s="8">
        <v>0</v>
      </c>
      <c r="AS266" s="8">
        <v>222100</v>
      </c>
      <c r="AT266" s="8">
        <v>0</v>
      </c>
      <c r="AU266" s="8">
        <v>0</v>
      </c>
      <c r="AV266" s="8">
        <v>222100</v>
      </c>
      <c r="AW266" s="8">
        <v>0</v>
      </c>
      <c r="AX266" s="14">
        <f t="shared" si="33"/>
        <v>0</v>
      </c>
      <c r="AY266" s="8">
        <v>0</v>
      </c>
      <c r="AZ266" s="14">
        <f t="shared" si="31"/>
        <v>0</v>
      </c>
      <c r="BA266" s="8">
        <v>0</v>
      </c>
      <c r="BB266" s="8">
        <v>0</v>
      </c>
      <c r="BC266" s="8">
        <v>0</v>
      </c>
      <c r="BD266" s="14">
        <f t="shared" si="34"/>
        <v>0</v>
      </c>
      <c r="BE266" s="8">
        <v>0</v>
      </c>
      <c r="BF266" s="8">
        <v>0</v>
      </c>
      <c r="BG266" s="8">
        <v>0</v>
      </c>
      <c r="BH266" s="8" t="s">
        <v>624</v>
      </c>
      <c r="BK266" s="28" t="s">
        <v>712</v>
      </c>
    </row>
    <row r="267" spans="1:63" ht="15" customHeight="1" x14ac:dyDescent="0.25">
      <c r="A267" s="11">
        <v>9205961</v>
      </c>
      <c r="B267" s="17" t="s">
        <v>146</v>
      </c>
      <c r="C267" s="11">
        <v>1030632513</v>
      </c>
      <c r="D267" s="3" t="s">
        <v>536</v>
      </c>
      <c r="E267" s="2">
        <v>15124081</v>
      </c>
      <c r="F267" s="4">
        <v>44902.872916666667</v>
      </c>
      <c r="G267" s="11">
        <v>901495943</v>
      </c>
      <c r="H267" s="3" t="s">
        <v>5</v>
      </c>
      <c r="I267" s="2" t="s">
        <v>6</v>
      </c>
      <c r="J267" s="2">
        <v>683736</v>
      </c>
      <c r="K267" s="4">
        <v>45548.363221643514</v>
      </c>
      <c r="L267" s="4">
        <v>45559</v>
      </c>
      <c r="M267" s="2" t="s">
        <v>13</v>
      </c>
      <c r="N267" s="5">
        <v>16985607</v>
      </c>
      <c r="O267" s="5">
        <v>0</v>
      </c>
      <c r="P267" s="5">
        <v>0</v>
      </c>
      <c r="Q267" s="5">
        <v>0</v>
      </c>
      <c r="R267" s="5">
        <v>16985607</v>
      </c>
      <c r="S267" s="16" t="s">
        <v>620</v>
      </c>
      <c r="T267" s="16" t="s">
        <v>663</v>
      </c>
      <c r="U267" s="20">
        <f t="shared" si="28"/>
        <v>15295907</v>
      </c>
      <c r="V267" s="15">
        <f t="shared" si="29"/>
        <v>-1689700</v>
      </c>
      <c r="W267" s="19">
        <v>0</v>
      </c>
      <c r="X267" s="19">
        <v>0</v>
      </c>
      <c r="Y267" s="19">
        <v>0</v>
      </c>
      <c r="Z267" s="19">
        <v>0</v>
      </c>
      <c r="AA267" s="19">
        <v>0</v>
      </c>
      <c r="AB267" s="19">
        <v>0</v>
      </c>
      <c r="AC267" s="19">
        <v>0</v>
      </c>
      <c r="AD267" s="19">
        <v>0</v>
      </c>
      <c r="AE267" s="19">
        <v>0</v>
      </c>
      <c r="AF267" s="19">
        <v>0</v>
      </c>
      <c r="AG267" s="19">
        <v>0</v>
      </c>
      <c r="AH267" s="19">
        <v>0</v>
      </c>
      <c r="AI267" s="19">
        <v>0</v>
      </c>
      <c r="AJ267" s="19">
        <v>0</v>
      </c>
      <c r="AK267" s="19">
        <v>0</v>
      </c>
      <c r="AL267" s="19">
        <v>0</v>
      </c>
      <c r="AM267" s="19">
        <v>0</v>
      </c>
      <c r="AN267" s="18">
        <f t="shared" si="32"/>
        <v>0</v>
      </c>
      <c r="AO267" s="15">
        <f t="shared" si="30"/>
        <v>0</v>
      </c>
      <c r="AP267" s="8" t="s">
        <v>631</v>
      </c>
      <c r="AQ267" s="8">
        <v>0</v>
      </c>
      <c r="AR267" s="8">
        <v>0</v>
      </c>
      <c r="AS267" s="8">
        <v>16985607</v>
      </c>
      <c r="AT267" s="8">
        <v>0</v>
      </c>
      <c r="AU267" s="8">
        <v>0</v>
      </c>
      <c r="AV267" s="8">
        <v>0</v>
      </c>
      <c r="AW267" s="8">
        <v>1689700</v>
      </c>
      <c r="AX267" s="14">
        <f t="shared" si="33"/>
        <v>0</v>
      </c>
      <c r="AY267" s="8">
        <v>0</v>
      </c>
      <c r="AZ267" s="14">
        <f t="shared" si="31"/>
        <v>15295907</v>
      </c>
      <c r="BA267" s="8">
        <v>0</v>
      </c>
      <c r="BB267" s="8">
        <v>0</v>
      </c>
      <c r="BC267" s="8">
        <v>1689700</v>
      </c>
      <c r="BD267" s="14">
        <f t="shared" si="34"/>
        <v>1689700</v>
      </c>
      <c r="BE267" s="8">
        <v>0</v>
      </c>
      <c r="BF267" s="8">
        <v>0</v>
      </c>
      <c r="BG267" s="8">
        <v>0</v>
      </c>
      <c r="BH267" s="8" t="s">
        <v>632</v>
      </c>
      <c r="BI267" s="1" t="s">
        <v>677</v>
      </c>
      <c r="BK267" s="28" t="s">
        <v>702</v>
      </c>
    </row>
    <row r="268" spans="1:63" ht="15" customHeight="1" x14ac:dyDescent="0.25">
      <c r="A268" s="11">
        <v>8827370</v>
      </c>
      <c r="B268" s="17" t="s">
        <v>190</v>
      </c>
      <c r="C268" s="11">
        <v>1030632513</v>
      </c>
      <c r="D268" s="3" t="s">
        <v>536</v>
      </c>
      <c r="E268" s="2">
        <v>13284871</v>
      </c>
      <c r="F268" s="4">
        <v>44902.872916666667</v>
      </c>
      <c r="G268" s="11">
        <v>901682277</v>
      </c>
      <c r="H268" s="3" t="s">
        <v>5</v>
      </c>
      <c r="I268" s="2" t="s">
        <v>6</v>
      </c>
      <c r="J268" s="2">
        <v>680739</v>
      </c>
      <c r="K268" s="4">
        <v>45230.796559374998</v>
      </c>
      <c r="L268" s="4">
        <v>45245</v>
      </c>
      <c r="M268" s="2" t="s">
        <v>13</v>
      </c>
      <c r="N268" s="5">
        <v>16985607</v>
      </c>
      <c r="O268" s="5">
        <v>0</v>
      </c>
      <c r="P268" s="5">
        <v>16985607</v>
      </c>
      <c r="Q268" s="5">
        <v>0</v>
      </c>
      <c r="R268" s="5">
        <v>0</v>
      </c>
      <c r="S268" s="16" t="s">
        <v>661</v>
      </c>
      <c r="T268" s="16" t="s">
        <v>663</v>
      </c>
      <c r="U268" s="20">
        <f t="shared" si="28"/>
        <v>0</v>
      </c>
      <c r="V268" s="15">
        <f t="shared" si="29"/>
        <v>0</v>
      </c>
      <c r="W268" s="19">
        <v>0</v>
      </c>
      <c r="X268" s="19">
        <v>0</v>
      </c>
      <c r="Y268" s="19">
        <v>0</v>
      </c>
      <c r="Z268" s="19">
        <v>0</v>
      </c>
      <c r="AA268" s="19">
        <v>0</v>
      </c>
      <c r="AB268" s="19">
        <v>0</v>
      </c>
      <c r="AC268" s="19">
        <v>0</v>
      </c>
      <c r="AD268" s="19">
        <v>0</v>
      </c>
      <c r="AE268" s="19">
        <v>0</v>
      </c>
      <c r="AF268" s="19">
        <v>0</v>
      </c>
      <c r="AG268" s="19">
        <v>0</v>
      </c>
      <c r="AH268" s="19">
        <v>0</v>
      </c>
      <c r="AI268" s="19">
        <v>0</v>
      </c>
      <c r="AJ268" s="19">
        <v>0</v>
      </c>
      <c r="AK268" s="19">
        <v>0</v>
      </c>
      <c r="AL268" s="19">
        <v>0</v>
      </c>
      <c r="AM268" s="19">
        <v>0</v>
      </c>
      <c r="AN268" s="18">
        <f t="shared" si="32"/>
        <v>0</v>
      </c>
      <c r="AO268" s="15">
        <f t="shared" si="30"/>
        <v>0</v>
      </c>
      <c r="AP268" s="8" t="s">
        <v>631</v>
      </c>
      <c r="AQ268" s="8">
        <v>0</v>
      </c>
      <c r="AR268" s="8">
        <v>0</v>
      </c>
      <c r="AS268" s="8">
        <v>16985607</v>
      </c>
      <c r="AT268" s="8">
        <v>0</v>
      </c>
      <c r="AU268" s="8">
        <v>0</v>
      </c>
      <c r="AV268" s="8">
        <v>16985607</v>
      </c>
      <c r="AW268" s="8">
        <v>0</v>
      </c>
      <c r="AX268" s="14">
        <f t="shared" si="33"/>
        <v>0</v>
      </c>
      <c r="AY268" s="8">
        <v>0</v>
      </c>
      <c r="AZ268" s="14">
        <f t="shared" si="31"/>
        <v>0</v>
      </c>
      <c r="BA268" s="8">
        <v>0</v>
      </c>
      <c r="BB268" s="8">
        <v>0</v>
      </c>
      <c r="BC268" s="8">
        <v>0</v>
      </c>
      <c r="BD268" s="14">
        <f t="shared" si="34"/>
        <v>0</v>
      </c>
      <c r="BE268" s="8">
        <v>0</v>
      </c>
      <c r="BF268" s="8">
        <v>0</v>
      </c>
      <c r="BG268" s="8">
        <v>0</v>
      </c>
      <c r="BH268" s="8" t="s">
        <v>624</v>
      </c>
      <c r="BK268" s="28" t="s">
        <v>712</v>
      </c>
    </row>
    <row r="269" spans="1:63" ht="15" customHeight="1" x14ac:dyDescent="0.25">
      <c r="A269" s="11">
        <v>8132818</v>
      </c>
      <c r="B269" s="17" t="s">
        <v>350</v>
      </c>
      <c r="C269" s="11">
        <v>1030632535</v>
      </c>
      <c r="D269" s="3" t="s">
        <v>440</v>
      </c>
      <c r="E269" s="2">
        <v>9236681</v>
      </c>
      <c r="F269" s="4">
        <v>44445.570477430556</v>
      </c>
      <c r="G269" s="11">
        <v>830053105</v>
      </c>
      <c r="H269" s="3" t="s">
        <v>341</v>
      </c>
      <c r="I269" s="2" t="s">
        <v>6</v>
      </c>
      <c r="J269" s="2">
        <v>672483</v>
      </c>
      <c r="K269" s="4">
        <v>44448.746233136575</v>
      </c>
      <c r="L269" s="4">
        <v>44476</v>
      </c>
      <c r="M269" s="2" t="s">
        <v>13</v>
      </c>
      <c r="N269" s="5">
        <v>383448</v>
      </c>
      <c r="O269" s="5">
        <v>0</v>
      </c>
      <c r="P269" s="5">
        <v>383448</v>
      </c>
      <c r="Q269" s="5">
        <v>0</v>
      </c>
      <c r="R269" s="5">
        <v>0</v>
      </c>
      <c r="S269" s="16" t="s">
        <v>620</v>
      </c>
      <c r="T269" s="16" t="s">
        <v>663</v>
      </c>
      <c r="U269" s="20">
        <f t="shared" si="28"/>
        <v>0</v>
      </c>
      <c r="V269" s="15">
        <f t="shared" si="29"/>
        <v>0</v>
      </c>
      <c r="W269" s="19">
        <v>0</v>
      </c>
      <c r="X269" s="19">
        <v>0</v>
      </c>
      <c r="Y269" s="19">
        <v>0</v>
      </c>
      <c r="Z269" s="19">
        <v>0</v>
      </c>
      <c r="AA269" s="19">
        <v>0</v>
      </c>
      <c r="AB269" s="19">
        <v>0</v>
      </c>
      <c r="AC269" s="19">
        <v>0</v>
      </c>
      <c r="AD269" s="19">
        <v>0</v>
      </c>
      <c r="AE269" s="19">
        <v>0</v>
      </c>
      <c r="AF269" s="19">
        <v>0</v>
      </c>
      <c r="AG269" s="19">
        <v>0</v>
      </c>
      <c r="AH269" s="19">
        <v>0</v>
      </c>
      <c r="AI269" s="19">
        <v>0</v>
      </c>
      <c r="AJ269" s="19">
        <v>0</v>
      </c>
      <c r="AK269" s="19">
        <v>0</v>
      </c>
      <c r="AL269" s="19">
        <v>0</v>
      </c>
      <c r="AM269" s="19">
        <v>0</v>
      </c>
      <c r="AN269" s="18">
        <f t="shared" si="32"/>
        <v>0</v>
      </c>
      <c r="AO269" s="15">
        <f t="shared" si="30"/>
        <v>0</v>
      </c>
      <c r="AP269" s="8" t="s">
        <v>631</v>
      </c>
      <c r="AQ269" s="8">
        <v>0</v>
      </c>
      <c r="AR269" s="8">
        <v>0</v>
      </c>
      <c r="AS269" s="8">
        <v>383448</v>
      </c>
      <c r="AT269" s="8">
        <v>0</v>
      </c>
      <c r="AU269" s="8">
        <v>0</v>
      </c>
      <c r="AV269" s="8">
        <v>383448</v>
      </c>
      <c r="AW269" s="8">
        <v>0</v>
      </c>
      <c r="AX269" s="14">
        <f t="shared" si="33"/>
        <v>0</v>
      </c>
      <c r="AY269" s="8">
        <v>0</v>
      </c>
      <c r="AZ269" s="14">
        <f t="shared" si="31"/>
        <v>0</v>
      </c>
      <c r="BA269" s="8">
        <v>0</v>
      </c>
      <c r="BB269" s="8">
        <v>0</v>
      </c>
      <c r="BC269" s="8">
        <v>0</v>
      </c>
      <c r="BD269" s="14">
        <f t="shared" si="34"/>
        <v>0</v>
      </c>
      <c r="BE269" s="8">
        <v>0</v>
      </c>
      <c r="BF269" s="8">
        <v>0</v>
      </c>
      <c r="BG269" s="8">
        <v>0</v>
      </c>
      <c r="BH269" s="8" t="s">
        <v>624</v>
      </c>
      <c r="BK269" s="28" t="s">
        <v>705</v>
      </c>
    </row>
    <row r="270" spans="1:63" ht="15" customHeight="1" x14ac:dyDescent="0.25">
      <c r="A270" s="11">
        <v>9190307</v>
      </c>
      <c r="B270" s="17" t="s">
        <v>119</v>
      </c>
      <c r="C270" s="11">
        <v>1030632535</v>
      </c>
      <c r="D270" s="3" t="s">
        <v>440</v>
      </c>
      <c r="E270" s="2">
        <v>15081752</v>
      </c>
      <c r="F270" s="4">
        <v>44445.570138888885</v>
      </c>
      <c r="G270" s="11">
        <v>901495943</v>
      </c>
      <c r="H270" s="3" t="s">
        <v>5</v>
      </c>
      <c r="I270" s="2" t="s">
        <v>6</v>
      </c>
      <c r="J270" s="2">
        <v>683762</v>
      </c>
      <c r="K270" s="4">
        <v>45534.375218287038</v>
      </c>
      <c r="L270" s="4">
        <v>45559.847916666666</v>
      </c>
      <c r="M270" s="2" t="s">
        <v>8</v>
      </c>
      <c r="N270" s="5">
        <v>383448</v>
      </c>
      <c r="O270" s="5">
        <v>0</v>
      </c>
      <c r="P270" s="5">
        <v>0</v>
      </c>
      <c r="Q270" s="5">
        <v>0</v>
      </c>
      <c r="R270" s="5">
        <v>383448</v>
      </c>
      <c r="S270" s="16" t="s">
        <v>620</v>
      </c>
      <c r="T270" s="16" t="s">
        <v>663</v>
      </c>
      <c r="U270" s="20">
        <f t="shared" si="28"/>
        <v>383448</v>
      </c>
      <c r="V270" s="15">
        <f t="shared" si="29"/>
        <v>0</v>
      </c>
      <c r="W270" s="19">
        <v>0</v>
      </c>
      <c r="X270" s="19">
        <v>0</v>
      </c>
      <c r="Y270" s="19">
        <v>0</v>
      </c>
      <c r="Z270" s="19">
        <v>0</v>
      </c>
      <c r="AA270" s="19">
        <v>0</v>
      </c>
      <c r="AB270" s="19">
        <v>0</v>
      </c>
      <c r="AC270" s="19">
        <v>0</v>
      </c>
      <c r="AD270" s="19">
        <v>0</v>
      </c>
      <c r="AE270" s="19">
        <v>0</v>
      </c>
      <c r="AF270" s="19">
        <v>0</v>
      </c>
      <c r="AG270" s="19">
        <v>0</v>
      </c>
      <c r="AH270" s="19">
        <v>0</v>
      </c>
      <c r="AI270" s="19">
        <v>0</v>
      </c>
      <c r="AJ270" s="19">
        <v>0</v>
      </c>
      <c r="AK270" s="19">
        <v>0</v>
      </c>
      <c r="AL270" s="19">
        <v>0</v>
      </c>
      <c r="AM270" s="19">
        <v>0</v>
      </c>
      <c r="AN270" s="18">
        <f t="shared" si="32"/>
        <v>0</v>
      </c>
      <c r="AO270" s="15">
        <f t="shared" si="30"/>
        <v>0</v>
      </c>
      <c r="AP270" s="8" t="s">
        <v>631</v>
      </c>
      <c r="AQ270" s="8">
        <v>0</v>
      </c>
      <c r="AR270" s="8">
        <v>0</v>
      </c>
      <c r="AS270" s="8">
        <v>383448</v>
      </c>
      <c r="AT270" s="8">
        <v>0</v>
      </c>
      <c r="AU270" s="8">
        <v>0</v>
      </c>
      <c r="AV270" s="8">
        <v>0</v>
      </c>
      <c r="AW270" s="8">
        <v>0</v>
      </c>
      <c r="AX270" s="14">
        <f t="shared" si="33"/>
        <v>0</v>
      </c>
      <c r="AY270" s="8">
        <v>0</v>
      </c>
      <c r="AZ270" s="14">
        <f t="shared" si="31"/>
        <v>383448</v>
      </c>
      <c r="BA270" s="8">
        <v>0</v>
      </c>
      <c r="BB270" s="8">
        <v>0</v>
      </c>
      <c r="BC270" s="8">
        <v>0</v>
      </c>
      <c r="BD270" s="14">
        <f t="shared" si="34"/>
        <v>0</v>
      </c>
      <c r="BE270" s="8">
        <v>0</v>
      </c>
      <c r="BF270" s="8">
        <v>0</v>
      </c>
      <c r="BG270" s="8">
        <v>0</v>
      </c>
      <c r="BH270" s="8" t="s">
        <v>625</v>
      </c>
      <c r="BK270" s="28" t="s">
        <v>691</v>
      </c>
    </row>
    <row r="271" spans="1:63" ht="15" customHeight="1" x14ac:dyDescent="0.25">
      <c r="A271" s="11">
        <v>9076812</v>
      </c>
      <c r="B271" s="17" t="s">
        <v>315</v>
      </c>
      <c r="C271" s="11">
        <v>1030632535</v>
      </c>
      <c r="D271" s="3" t="s">
        <v>440</v>
      </c>
      <c r="E271" s="2">
        <v>14588979</v>
      </c>
      <c r="F271" s="4">
        <v>44445.570275347221</v>
      </c>
      <c r="G271" s="11">
        <v>901682277</v>
      </c>
      <c r="H271" s="3" t="s">
        <v>5</v>
      </c>
      <c r="I271" s="2" t="s">
        <v>6</v>
      </c>
      <c r="J271" s="2">
        <v>682732</v>
      </c>
      <c r="K271" s="4">
        <v>45442.498628240741</v>
      </c>
      <c r="L271" s="4">
        <v>45463</v>
      </c>
      <c r="M271" s="2" t="s">
        <v>36</v>
      </c>
      <c r="N271" s="5">
        <v>383448</v>
      </c>
      <c r="O271" s="5">
        <v>0</v>
      </c>
      <c r="P271" s="5">
        <v>383448</v>
      </c>
      <c r="Q271" s="5">
        <v>0</v>
      </c>
      <c r="R271" s="5">
        <v>0</v>
      </c>
      <c r="S271" s="16" t="s">
        <v>620</v>
      </c>
      <c r="T271" s="16" t="s">
        <v>663</v>
      </c>
      <c r="U271" s="20">
        <f t="shared" si="28"/>
        <v>0</v>
      </c>
      <c r="V271" s="15">
        <f t="shared" si="29"/>
        <v>0</v>
      </c>
      <c r="W271" s="19">
        <v>0</v>
      </c>
      <c r="X271" s="19">
        <v>0</v>
      </c>
      <c r="Y271" s="19">
        <v>0</v>
      </c>
      <c r="Z271" s="19">
        <v>0</v>
      </c>
      <c r="AA271" s="19">
        <v>0</v>
      </c>
      <c r="AB271" s="19">
        <v>0</v>
      </c>
      <c r="AC271" s="19">
        <v>0</v>
      </c>
      <c r="AD271" s="19">
        <v>0</v>
      </c>
      <c r="AE271" s="19">
        <v>0</v>
      </c>
      <c r="AF271" s="19">
        <v>0</v>
      </c>
      <c r="AG271" s="19">
        <v>0</v>
      </c>
      <c r="AH271" s="19">
        <v>0</v>
      </c>
      <c r="AI271" s="19">
        <v>0</v>
      </c>
      <c r="AJ271" s="19">
        <v>0</v>
      </c>
      <c r="AK271" s="19">
        <v>0</v>
      </c>
      <c r="AL271" s="19">
        <v>0</v>
      </c>
      <c r="AM271" s="19">
        <v>0</v>
      </c>
      <c r="AN271" s="18">
        <f t="shared" si="32"/>
        <v>0</v>
      </c>
      <c r="AO271" s="15">
        <f t="shared" si="30"/>
        <v>0</v>
      </c>
      <c r="AP271" s="8" t="s">
        <v>631</v>
      </c>
      <c r="AQ271" s="8">
        <v>0</v>
      </c>
      <c r="AR271" s="8">
        <v>0</v>
      </c>
      <c r="AS271" s="8">
        <v>383448</v>
      </c>
      <c r="AT271" s="8">
        <v>0</v>
      </c>
      <c r="AU271" s="8">
        <v>0</v>
      </c>
      <c r="AV271" s="8">
        <v>383448</v>
      </c>
      <c r="AW271" s="8">
        <v>0</v>
      </c>
      <c r="AX271" s="14">
        <f t="shared" si="33"/>
        <v>0</v>
      </c>
      <c r="AY271" s="8">
        <v>0</v>
      </c>
      <c r="AZ271" s="14">
        <f t="shared" si="31"/>
        <v>0</v>
      </c>
      <c r="BA271" s="8">
        <v>0</v>
      </c>
      <c r="BB271" s="8">
        <v>0</v>
      </c>
      <c r="BC271" s="8">
        <v>0</v>
      </c>
      <c r="BD271" s="14">
        <f t="shared" si="34"/>
        <v>0</v>
      </c>
      <c r="BE271" s="8">
        <v>0</v>
      </c>
      <c r="BF271" s="8">
        <v>0</v>
      </c>
      <c r="BG271" s="8">
        <v>0</v>
      </c>
      <c r="BH271" s="8" t="s">
        <v>624</v>
      </c>
      <c r="BK271" s="28" t="s">
        <v>712</v>
      </c>
    </row>
    <row r="272" spans="1:63" ht="15" customHeight="1" x14ac:dyDescent="0.25">
      <c r="A272" s="11">
        <v>8265223</v>
      </c>
      <c r="B272" s="17" t="s">
        <v>388</v>
      </c>
      <c r="C272" s="11">
        <v>1030653758</v>
      </c>
      <c r="D272" s="3" t="s">
        <v>472</v>
      </c>
      <c r="E272" s="2">
        <v>10536964</v>
      </c>
      <c r="F272" s="4">
        <v>44701.873807488424</v>
      </c>
      <c r="G272" s="11">
        <v>830053105</v>
      </c>
      <c r="H272" s="3" t="s">
        <v>341</v>
      </c>
      <c r="I272" s="2" t="s">
        <v>6</v>
      </c>
      <c r="J272" s="2">
        <v>674842</v>
      </c>
      <c r="K272" s="4">
        <v>44711.453708368055</v>
      </c>
      <c r="L272" s="4">
        <v>44756</v>
      </c>
      <c r="M272" s="2" t="s">
        <v>36</v>
      </c>
      <c r="N272" s="5">
        <v>5277714</v>
      </c>
      <c r="O272" s="5">
        <v>5277714</v>
      </c>
      <c r="P272" s="5">
        <v>10555428</v>
      </c>
      <c r="Q272" s="5">
        <v>0</v>
      </c>
      <c r="R272" s="5">
        <v>0</v>
      </c>
      <c r="S272" s="16" t="s">
        <v>620</v>
      </c>
      <c r="T272" s="16" t="s">
        <v>663</v>
      </c>
      <c r="U272" s="20">
        <f t="shared" si="28"/>
        <v>0</v>
      </c>
      <c r="V272" s="15">
        <f t="shared" si="29"/>
        <v>0</v>
      </c>
      <c r="W272" s="19">
        <v>0</v>
      </c>
      <c r="X272" s="19">
        <v>0</v>
      </c>
      <c r="Y272" s="19">
        <v>0</v>
      </c>
      <c r="Z272" s="19">
        <v>0</v>
      </c>
      <c r="AA272" s="19">
        <v>0</v>
      </c>
      <c r="AB272" s="19">
        <v>0</v>
      </c>
      <c r="AC272" s="19">
        <v>0</v>
      </c>
      <c r="AD272" s="19">
        <v>0</v>
      </c>
      <c r="AE272" s="19">
        <v>0</v>
      </c>
      <c r="AF272" s="19">
        <v>0</v>
      </c>
      <c r="AG272" s="19">
        <v>0</v>
      </c>
      <c r="AH272" s="19">
        <v>0</v>
      </c>
      <c r="AI272" s="19">
        <v>0</v>
      </c>
      <c r="AJ272" s="19">
        <v>0</v>
      </c>
      <c r="AK272" s="19">
        <v>0</v>
      </c>
      <c r="AL272" s="19">
        <v>0</v>
      </c>
      <c r="AM272" s="19">
        <v>0</v>
      </c>
      <c r="AN272" s="18">
        <f t="shared" si="32"/>
        <v>0</v>
      </c>
      <c r="AO272" s="15">
        <f t="shared" si="30"/>
        <v>0</v>
      </c>
      <c r="AP272" s="8" t="s">
        <v>624</v>
      </c>
      <c r="AQ272" s="8">
        <v>0</v>
      </c>
      <c r="AR272" s="8">
        <v>0</v>
      </c>
      <c r="AS272" s="8">
        <v>5277714</v>
      </c>
      <c r="AT272" s="8">
        <v>0</v>
      </c>
      <c r="AU272" s="8">
        <v>0</v>
      </c>
      <c r="AV272" s="8">
        <v>5277714</v>
      </c>
      <c r="AW272" s="8">
        <v>0</v>
      </c>
      <c r="AX272" s="14">
        <f t="shared" si="33"/>
        <v>0</v>
      </c>
      <c r="AY272" s="8">
        <v>0</v>
      </c>
      <c r="AZ272" s="14">
        <f t="shared" si="31"/>
        <v>0</v>
      </c>
      <c r="BA272" s="8">
        <v>0</v>
      </c>
      <c r="BB272" s="8">
        <v>0</v>
      </c>
      <c r="BC272" s="8">
        <v>0</v>
      </c>
      <c r="BD272" s="14">
        <f t="shared" si="34"/>
        <v>0</v>
      </c>
      <c r="BE272" s="8">
        <v>0</v>
      </c>
      <c r="BF272" s="8">
        <v>0</v>
      </c>
      <c r="BG272" s="8">
        <v>0</v>
      </c>
      <c r="BH272" s="8" t="s">
        <v>624</v>
      </c>
      <c r="BK272" s="28" t="s">
        <v>705</v>
      </c>
    </row>
    <row r="273" spans="1:63" ht="15" customHeight="1" x14ac:dyDescent="0.25">
      <c r="A273" s="11">
        <v>8438163</v>
      </c>
      <c r="B273" s="17" t="s">
        <v>76</v>
      </c>
      <c r="C273" s="11">
        <v>1030653758</v>
      </c>
      <c r="D273" s="3" t="s">
        <v>472</v>
      </c>
      <c r="E273" s="2">
        <v>11464808</v>
      </c>
      <c r="F273" s="4">
        <v>44701.874163344903</v>
      </c>
      <c r="G273" s="11">
        <v>901495943</v>
      </c>
      <c r="H273" s="3" t="s">
        <v>5</v>
      </c>
      <c r="I273" s="2" t="s">
        <v>6</v>
      </c>
      <c r="J273" s="2">
        <v>676785</v>
      </c>
      <c r="K273" s="4">
        <v>44883.493886956014</v>
      </c>
      <c r="L273" s="4">
        <v>44902</v>
      </c>
      <c r="M273" s="2" t="s">
        <v>13</v>
      </c>
      <c r="N273" s="5">
        <v>5111914</v>
      </c>
      <c r="O273" s="5">
        <v>0</v>
      </c>
      <c r="P273" s="5">
        <v>5111914</v>
      </c>
      <c r="Q273" s="5">
        <v>0</v>
      </c>
      <c r="R273" s="5">
        <v>0</v>
      </c>
      <c r="S273" s="16" t="s">
        <v>620</v>
      </c>
      <c r="T273" s="16" t="s">
        <v>663</v>
      </c>
      <c r="U273" s="20">
        <f t="shared" si="28"/>
        <v>847214</v>
      </c>
      <c r="V273" s="15">
        <f t="shared" si="29"/>
        <v>847214</v>
      </c>
      <c r="W273" s="19">
        <v>0</v>
      </c>
      <c r="X273" s="19">
        <v>0</v>
      </c>
      <c r="Y273" s="19">
        <v>0</v>
      </c>
      <c r="Z273" s="19">
        <v>0</v>
      </c>
      <c r="AA273" s="19">
        <v>0</v>
      </c>
      <c r="AB273" s="19">
        <v>0</v>
      </c>
      <c r="AC273" s="19">
        <v>0</v>
      </c>
      <c r="AD273" s="19">
        <v>0</v>
      </c>
      <c r="AE273" s="19">
        <v>0</v>
      </c>
      <c r="AF273" s="19">
        <v>0</v>
      </c>
      <c r="AG273" s="19">
        <v>0</v>
      </c>
      <c r="AH273" s="19">
        <v>0</v>
      </c>
      <c r="AI273" s="19">
        <v>0</v>
      </c>
      <c r="AJ273" s="19">
        <v>0</v>
      </c>
      <c r="AK273" s="19">
        <v>0</v>
      </c>
      <c r="AL273" s="19">
        <v>0</v>
      </c>
      <c r="AM273" s="19">
        <v>0</v>
      </c>
      <c r="AN273" s="18">
        <f t="shared" si="32"/>
        <v>0</v>
      </c>
      <c r="AO273" s="15">
        <f t="shared" si="30"/>
        <v>0</v>
      </c>
      <c r="AP273" s="8" t="s">
        <v>626</v>
      </c>
      <c r="AQ273" s="8">
        <v>0</v>
      </c>
      <c r="AR273" s="8">
        <v>0</v>
      </c>
      <c r="AS273" s="8">
        <v>5111914</v>
      </c>
      <c r="AT273" s="8">
        <v>0</v>
      </c>
      <c r="AU273" s="8">
        <v>0</v>
      </c>
      <c r="AV273" s="8">
        <v>0</v>
      </c>
      <c r="AW273" s="8">
        <v>2783500</v>
      </c>
      <c r="AX273" s="14">
        <f t="shared" si="33"/>
        <v>0</v>
      </c>
      <c r="AY273" s="8">
        <v>0</v>
      </c>
      <c r="AZ273" s="14">
        <f t="shared" si="31"/>
        <v>847214</v>
      </c>
      <c r="BA273" s="8">
        <v>0</v>
      </c>
      <c r="BB273" s="8">
        <v>0</v>
      </c>
      <c r="BC273" s="8">
        <v>2783500</v>
      </c>
      <c r="BD273" s="14">
        <f t="shared" si="34"/>
        <v>0</v>
      </c>
      <c r="BE273" s="8">
        <v>1481200</v>
      </c>
      <c r="BF273" s="8">
        <v>1302300</v>
      </c>
      <c r="BG273" s="8">
        <v>0</v>
      </c>
      <c r="BH273" s="8" t="s">
        <v>627</v>
      </c>
      <c r="BK273" s="28" t="s">
        <v>709</v>
      </c>
    </row>
    <row r="274" spans="1:63" ht="15" customHeight="1" x14ac:dyDescent="0.25">
      <c r="A274" s="11">
        <v>9187433</v>
      </c>
      <c r="B274" s="17" t="s">
        <v>97</v>
      </c>
      <c r="C274" s="11">
        <v>1030653758</v>
      </c>
      <c r="D274" s="3" t="s">
        <v>472</v>
      </c>
      <c r="E274" s="2">
        <v>15070261</v>
      </c>
      <c r="F274" s="4">
        <v>44701.748611111107</v>
      </c>
      <c r="G274" s="11">
        <v>901495943</v>
      </c>
      <c r="H274" s="3" t="s">
        <v>5</v>
      </c>
      <c r="I274" s="2" t="s">
        <v>6</v>
      </c>
      <c r="J274" s="2">
        <v>683591</v>
      </c>
      <c r="K274" s="4">
        <v>45532.635589201389</v>
      </c>
      <c r="L274" s="4">
        <v>45559</v>
      </c>
      <c r="M274" s="2" t="s">
        <v>8</v>
      </c>
      <c r="N274" s="5">
        <v>5192314</v>
      </c>
      <c r="O274" s="5">
        <v>0</v>
      </c>
      <c r="P274" s="5">
        <v>0</v>
      </c>
      <c r="Q274" s="5">
        <v>0</v>
      </c>
      <c r="R274" s="5">
        <v>5192314</v>
      </c>
      <c r="S274" s="16" t="s">
        <v>620</v>
      </c>
      <c r="T274" s="16" t="s">
        <v>663</v>
      </c>
      <c r="U274" s="20">
        <f t="shared" si="28"/>
        <v>5192314</v>
      </c>
      <c r="V274" s="15">
        <f t="shared" si="29"/>
        <v>0</v>
      </c>
      <c r="W274" s="19">
        <v>0</v>
      </c>
      <c r="X274" s="19">
        <v>0</v>
      </c>
      <c r="Y274" s="19">
        <v>0</v>
      </c>
      <c r="Z274" s="19">
        <v>0</v>
      </c>
      <c r="AA274" s="19">
        <v>0</v>
      </c>
      <c r="AB274" s="19">
        <v>0</v>
      </c>
      <c r="AC274" s="19">
        <v>0</v>
      </c>
      <c r="AD274" s="19">
        <v>0</v>
      </c>
      <c r="AE274" s="19">
        <v>0</v>
      </c>
      <c r="AF274" s="19">
        <v>0</v>
      </c>
      <c r="AG274" s="19">
        <v>0</v>
      </c>
      <c r="AH274" s="19">
        <v>0</v>
      </c>
      <c r="AI274" s="19">
        <v>0</v>
      </c>
      <c r="AJ274" s="19">
        <v>0</v>
      </c>
      <c r="AK274" s="19">
        <v>0</v>
      </c>
      <c r="AL274" s="19">
        <v>0</v>
      </c>
      <c r="AM274" s="19">
        <v>0</v>
      </c>
      <c r="AN274" s="18">
        <f t="shared" si="32"/>
        <v>0</v>
      </c>
      <c r="AO274" s="15">
        <f t="shared" si="30"/>
        <v>0</v>
      </c>
      <c r="AP274" s="8" t="s">
        <v>631</v>
      </c>
      <c r="AQ274" s="8">
        <v>0</v>
      </c>
      <c r="AR274" s="8">
        <v>0</v>
      </c>
      <c r="AS274" s="8">
        <v>5192314</v>
      </c>
      <c r="AT274" s="8">
        <v>0</v>
      </c>
      <c r="AU274" s="8">
        <v>0</v>
      </c>
      <c r="AV274" s="8">
        <v>0</v>
      </c>
      <c r="AW274" s="8">
        <v>0</v>
      </c>
      <c r="AX274" s="14">
        <f t="shared" si="33"/>
        <v>0</v>
      </c>
      <c r="AY274" s="8">
        <v>0</v>
      </c>
      <c r="AZ274" s="14">
        <f t="shared" si="31"/>
        <v>5192314</v>
      </c>
      <c r="BA274" s="8">
        <v>0</v>
      </c>
      <c r="BB274" s="8">
        <v>0</v>
      </c>
      <c r="BC274" s="8">
        <v>0</v>
      </c>
      <c r="BD274" s="14">
        <f t="shared" si="34"/>
        <v>0</v>
      </c>
      <c r="BE274" s="8">
        <v>0</v>
      </c>
      <c r="BF274" s="8">
        <v>0</v>
      </c>
      <c r="BG274" s="8">
        <v>0</v>
      </c>
      <c r="BH274" s="8" t="s">
        <v>625</v>
      </c>
      <c r="BK274" s="28" t="s">
        <v>691</v>
      </c>
    </row>
    <row r="275" spans="1:63" ht="15" customHeight="1" x14ac:dyDescent="0.25">
      <c r="A275" s="11">
        <v>9077461</v>
      </c>
      <c r="B275" s="17" t="s">
        <v>331</v>
      </c>
      <c r="C275" s="11">
        <v>1030653758</v>
      </c>
      <c r="D275" s="3" t="s">
        <v>472</v>
      </c>
      <c r="E275" s="2">
        <v>14585832</v>
      </c>
      <c r="F275" s="4">
        <v>44701.749102777772</v>
      </c>
      <c r="G275" s="11">
        <v>901682277</v>
      </c>
      <c r="H275" s="3" t="s">
        <v>5</v>
      </c>
      <c r="I275" s="2" t="s">
        <v>6</v>
      </c>
      <c r="J275" s="2">
        <v>682732</v>
      </c>
      <c r="K275" s="4">
        <v>45442.646099386569</v>
      </c>
      <c r="L275" s="4">
        <v>45463</v>
      </c>
      <c r="M275" s="2" t="s">
        <v>36</v>
      </c>
      <c r="N275" s="5">
        <v>5192314</v>
      </c>
      <c r="O275" s="5">
        <v>0</v>
      </c>
      <c r="P275" s="5">
        <v>5192314</v>
      </c>
      <c r="Q275" s="5">
        <v>0</v>
      </c>
      <c r="R275" s="5">
        <v>0</v>
      </c>
      <c r="S275" s="16" t="s">
        <v>620</v>
      </c>
      <c r="T275" s="16" t="s">
        <v>663</v>
      </c>
      <c r="U275" s="20">
        <f t="shared" si="28"/>
        <v>0</v>
      </c>
      <c r="V275" s="15">
        <f t="shared" si="29"/>
        <v>0</v>
      </c>
      <c r="W275" s="19">
        <v>0</v>
      </c>
      <c r="X275" s="19">
        <v>0</v>
      </c>
      <c r="Y275" s="19">
        <v>0</v>
      </c>
      <c r="Z275" s="19">
        <v>0</v>
      </c>
      <c r="AA275" s="19">
        <v>0</v>
      </c>
      <c r="AB275" s="19">
        <v>0</v>
      </c>
      <c r="AC275" s="19">
        <v>0</v>
      </c>
      <c r="AD275" s="19">
        <v>0</v>
      </c>
      <c r="AE275" s="19">
        <v>0</v>
      </c>
      <c r="AF275" s="19">
        <v>0</v>
      </c>
      <c r="AG275" s="19">
        <v>0</v>
      </c>
      <c r="AH275" s="19">
        <v>0</v>
      </c>
      <c r="AI275" s="19">
        <v>0</v>
      </c>
      <c r="AJ275" s="19">
        <v>0</v>
      </c>
      <c r="AK275" s="19">
        <v>0</v>
      </c>
      <c r="AL275" s="19">
        <v>0</v>
      </c>
      <c r="AM275" s="19">
        <v>0</v>
      </c>
      <c r="AN275" s="18">
        <f t="shared" si="32"/>
        <v>0</v>
      </c>
      <c r="AO275" s="15">
        <f t="shared" si="30"/>
        <v>0</v>
      </c>
      <c r="AP275" s="8" t="s">
        <v>631</v>
      </c>
      <c r="AQ275" s="8">
        <v>0</v>
      </c>
      <c r="AR275" s="8">
        <v>0</v>
      </c>
      <c r="AS275" s="8">
        <v>5192314</v>
      </c>
      <c r="AT275" s="8">
        <v>0</v>
      </c>
      <c r="AU275" s="8">
        <v>0</v>
      </c>
      <c r="AV275" s="8">
        <v>5192314</v>
      </c>
      <c r="AW275" s="8">
        <v>0</v>
      </c>
      <c r="AX275" s="14">
        <f t="shared" si="33"/>
        <v>0</v>
      </c>
      <c r="AY275" s="8">
        <v>0</v>
      </c>
      <c r="AZ275" s="14">
        <f t="shared" si="31"/>
        <v>0</v>
      </c>
      <c r="BA275" s="8">
        <v>0</v>
      </c>
      <c r="BB275" s="8">
        <v>0</v>
      </c>
      <c r="BC275" s="8">
        <v>0</v>
      </c>
      <c r="BD275" s="14">
        <f t="shared" si="34"/>
        <v>0</v>
      </c>
      <c r="BE275" s="8">
        <v>0</v>
      </c>
      <c r="BF275" s="8">
        <v>0</v>
      </c>
      <c r="BG275" s="8">
        <v>0</v>
      </c>
      <c r="BH275" s="8" t="s">
        <v>624</v>
      </c>
      <c r="BK275" s="28" t="s">
        <v>712</v>
      </c>
    </row>
    <row r="276" spans="1:63" ht="15" customHeight="1" x14ac:dyDescent="0.25">
      <c r="A276" s="11">
        <v>8827438</v>
      </c>
      <c r="B276" s="17" t="s">
        <v>210</v>
      </c>
      <c r="C276" s="11">
        <v>1030688230</v>
      </c>
      <c r="D276" s="3" t="s">
        <v>575</v>
      </c>
      <c r="E276" s="2">
        <v>13284931</v>
      </c>
      <c r="F276" s="4">
        <v>44974.299917592594</v>
      </c>
      <c r="G276" s="11">
        <v>901682277</v>
      </c>
      <c r="H276" s="3" t="s">
        <v>5</v>
      </c>
      <c r="I276" s="2" t="s">
        <v>6</v>
      </c>
      <c r="J276" s="2">
        <v>680739</v>
      </c>
      <c r="K276" s="4">
        <v>45230.831380057869</v>
      </c>
      <c r="L276" s="4">
        <v>45245</v>
      </c>
      <c r="M276" s="2" t="s">
        <v>13</v>
      </c>
      <c r="N276" s="5">
        <v>11076551</v>
      </c>
      <c r="O276" s="5">
        <v>0</v>
      </c>
      <c r="P276" s="5">
        <v>0</v>
      </c>
      <c r="Q276" s="5">
        <v>0</v>
      </c>
      <c r="R276" s="5">
        <v>11076551</v>
      </c>
      <c r="S276" s="16" t="s">
        <v>619</v>
      </c>
      <c r="T276" s="16" t="s">
        <v>664</v>
      </c>
      <c r="U276" s="20">
        <f t="shared" si="28"/>
        <v>0</v>
      </c>
      <c r="V276" s="15">
        <f t="shared" si="29"/>
        <v>-11076551</v>
      </c>
      <c r="W276" s="19">
        <v>0</v>
      </c>
      <c r="X276" s="19">
        <v>0</v>
      </c>
      <c r="Y276" s="19">
        <v>0</v>
      </c>
      <c r="Z276" s="19">
        <v>0</v>
      </c>
      <c r="AA276" s="19">
        <v>0</v>
      </c>
      <c r="AB276" s="19">
        <v>0</v>
      </c>
      <c r="AC276" s="19">
        <v>0</v>
      </c>
      <c r="AD276" s="19">
        <v>0</v>
      </c>
      <c r="AE276" s="19">
        <v>0</v>
      </c>
      <c r="AF276" s="19">
        <v>0</v>
      </c>
      <c r="AG276" s="19">
        <v>0</v>
      </c>
      <c r="AH276" s="19">
        <v>0</v>
      </c>
      <c r="AI276" s="19">
        <v>0</v>
      </c>
      <c r="AJ276" s="19">
        <v>0</v>
      </c>
      <c r="AK276" s="19">
        <v>0</v>
      </c>
      <c r="AL276" s="19">
        <v>0</v>
      </c>
      <c r="AM276" s="19">
        <v>0</v>
      </c>
      <c r="AN276" s="18">
        <f t="shared" si="32"/>
        <v>0</v>
      </c>
      <c r="AO276" s="15">
        <f t="shared" si="30"/>
        <v>0</v>
      </c>
      <c r="AP276" s="8" t="s">
        <v>624</v>
      </c>
      <c r="AQ276" s="8">
        <v>0</v>
      </c>
      <c r="AR276" s="8">
        <v>0</v>
      </c>
      <c r="AS276" s="8">
        <v>11076551</v>
      </c>
      <c r="AT276" s="8">
        <v>0</v>
      </c>
      <c r="AU276" s="8">
        <v>0</v>
      </c>
      <c r="AV276" s="8">
        <v>11076551</v>
      </c>
      <c r="AW276" s="8">
        <v>0</v>
      </c>
      <c r="AX276" s="14">
        <f t="shared" si="33"/>
        <v>0</v>
      </c>
      <c r="AY276" s="8">
        <v>0</v>
      </c>
      <c r="AZ276" s="14">
        <f t="shared" si="31"/>
        <v>0</v>
      </c>
      <c r="BA276" s="8">
        <v>0</v>
      </c>
      <c r="BB276" s="8">
        <v>0</v>
      </c>
      <c r="BC276" s="8">
        <v>0</v>
      </c>
      <c r="BD276" s="14">
        <f t="shared" si="34"/>
        <v>0</v>
      </c>
      <c r="BE276" s="8">
        <v>0</v>
      </c>
      <c r="BF276" s="8">
        <v>0</v>
      </c>
      <c r="BG276" s="8">
        <v>0</v>
      </c>
      <c r="BH276" s="8" t="s">
        <v>624</v>
      </c>
      <c r="BI276" s="1" t="s">
        <v>672</v>
      </c>
      <c r="BK276" s="28" t="s">
        <v>702</v>
      </c>
    </row>
    <row r="277" spans="1:63" ht="15" customHeight="1" x14ac:dyDescent="0.25">
      <c r="A277" s="11">
        <v>9209009</v>
      </c>
      <c r="B277" s="17" t="s">
        <v>156</v>
      </c>
      <c r="C277" s="11">
        <v>1031120212</v>
      </c>
      <c r="D277" s="3" t="s">
        <v>542</v>
      </c>
      <c r="E277" s="2">
        <v>15090905</v>
      </c>
      <c r="F277" s="4">
        <v>44878.555555555555</v>
      </c>
      <c r="G277" s="11">
        <v>901495943</v>
      </c>
      <c r="H277" s="3" t="s">
        <v>5</v>
      </c>
      <c r="I277" s="2" t="s">
        <v>6</v>
      </c>
      <c r="J277" s="2">
        <v>683736</v>
      </c>
      <c r="K277" s="4">
        <v>45552.587218483794</v>
      </c>
      <c r="L277" s="4">
        <v>45559</v>
      </c>
      <c r="M277" s="2" t="s">
        <v>13</v>
      </c>
      <c r="N277" s="5">
        <v>2572200</v>
      </c>
      <c r="O277" s="5">
        <v>0</v>
      </c>
      <c r="P277" s="5">
        <v>0</v>
      </c>
      <c r="Q277" s="5">
        <v>0</v>
      </c>
      <c r="R277" s="5">
        <v>2572200</v>
      </c>
      <c r="S277" s="16" t="s">
        <v>620</v>
      </c>
      <c r="T277" s="16" t="s">
        <v>663</v>
      </c>
      <c r="U277" s="20">
        <f t="shared" si="28"/>
        <v>0</v>
      </c>
      <c r="V277" s="15">
        <f t="shared" si="29"/>
        <v>-2572200</v>
      </c>
      <c r="W277" s="19">
        <v>0</v>
      </c>
      <c r="X277" s="19">
        <v>0</v>
      </c>
      <c r="Y277" s="19">
        <v>0</v>
      </c>
      <c r="Z277" s="19">
        <v>0</v>
      </c>
      <c r="AA277" s="19">
        <v>0</v>
      </c>
      <c r="AB277" s="19">
        <v>0</v>
      </c>
      <c r="AC277" s="19">
        <v>0</v>
      </c>
      <c r="AD277" s="19">
        <v>0</v>
      </c>
      <c r="AE277" s="19">
        <v>0</v>
      </c>
      <c r="AF277" s="19">
        <v>0</v>
      </c>
      <c r="AG277" s="19">
        <v>0</v>
      </c>
      <c r="AH277" s="19">
        <v>0</v>
      </c>
      <c r="AI277" s="19">
        <v>0</v>
      </c>
      <c r="AJ277" s="19">
        <v>0</v>
      </c>
      <c r="AK277" s="19">
        <v>0</v>
      </c>
      <c r="AL277" s="19">
        <v>0</v>
      </c>
      <c r="AM277" s="19">
        <v>0</v>
      </c>
      <c r="AN277" s="18">
        <f t="shared" si="32"/>
        <v>0</v>
      </c>
      <c r="AO277" s="15">
        <f t="shared" si="30"/>
        <v>0</v>
      </c>
      <c r="AP277" s="8" t="s">
        <v>631</v>
      </c>
      <c r="AQ277" s="8">
        <v>0</v>
      </c>
      <c r="AR277" s="8">
        <v>0</v>
      </c>
      <c r="AS277" s="8">
        <v>2572200</v>
      </c>
      <c r="AT277" s="8">
        <v>0</v>
      </c>
      <c r="AU277" s="8">
        <v>0</v>
      </c>
      <c r="AV277" s="8">
        <v>2572200</v>
      </c>
      <c r="AW277" s="8">
        <v>0</v>
      </c>
      <c r="AX277" s="14">
        <f t="shared" si="33"/>
        <v>0</v>
      </c>
      <c r="AY277" s="8">
        <v>0</v>
      </c>
      <c r="AZ277" s="14">
        <f t="shared" si="31"/>
        <v>0</v>
      </c>
      <c r="BA277" s="8">
        <v>0</v>
      </c>
      <c r="BB277" s="8">
        <v>0</v>
      </c>
      <c r="BC277" s="8">
        <v>0</v>
      </c>
      <c r="BD277" s="14">
        <f t="shared" si="34"/>
        <v>0</v>
      </c>
      <c r="BE277" s="8">
        <v>0</v>
      </c>
      <c r="BF277" s="8">
        <v>0</v>
      </c>
      <c r="BG277" s="8">
        <v>0</v>
      </c>
      <c r="BH277" s="8" t="s">
        <v>624</v>
      </c>
      <c r="BI277" s="1" t="s">
        <v>686</v>
      </c>
      <c r="BK277" s="28" t="s">
        <v>702</v>
      </c>
    </row>
    <row r="278" spans="1:63" ht="15" customHeight="1" x14ac:dyDescent="0.25">
      <c r="A278" s="11">
        <v>8864814</v>
      </c>
      <c r="B278" s="17" t="s">
        <v>262</v>
      </c>
      <c r="C278" s="11">
        <v>1031120212</v>
      </c>
      <c r="D278" s="3" t="s">
        <v>542</v>
      </c>
      <c r="E278" s="2">
        <v>13565728</v>
      </c>
      <c r="F278" s="4">
        <v>44878.555675925927</v>
      </c>
      <c r="G278" s="11">
        <v>901682277</v>
      </c>
      <c r="H278" s="3" t="s">
        <v>5</v>
      </c>
      <c r="I278" s="2" t="s">
        <v>6</v>
      </c>
      <c r="J278" s="2">
        <v>681613</v>
      </c>
      <c r="K278" s="4">
        <v>45264.387825150458</v>
      </c>
      <c r="L278" s="4">
        <v>45369</v>
      </c>
      <c r="M278" s="2" t="s">
        <v>36</v>
      </c>
      <c r="N278" s="5">
        <v>2572200</v>
      </c>
      <c r="O278" s="5">
        <v>0</v>
      </c>
      <c r="P278" s="5">
        <v>2572200</v>
      </c>
      <c r="Q278" s="5">
        <v>0</v>
      </c>
      <c r="R278" s="5">
        <v>0</v>
      </c>
      <c r="S278" s="16" t="s">
        <v>619</v>
      </c>
      <c r="T278" s="16" t="s">
        <v>663</v>
      </c>
      <c r="U278" s="20">
        <f t="shared" si="28"/>
        <v>0</v>
      </c>
      <c r="V278" s="15">
        <f t="shared" si="29"/>
        <v>0</v>
      </c>
      <c r="W278" s="19">
        <v>0</v>
      </c>
      <c r="X278" s="19">
        <v>0</v>
      </c>
      <c r="Y278" s="19">
        <v>0</v>
      </c>
      <c r="Z278" s="19">
        <v>0</v>
      </c>
      <c r="AA278" s="19">
        <v>0</v>
      </c>
      <c r="AB278" s="19">
        <v>0</v>
      </c>
      <c r="AC278" s="19">
        <v>0</v>
      </c>
      <c r="AD278" s="19">
        <v>0</v>
      </c>
      <c r="AE278" s="19">
        <v>0</v>
      </c>
      <c r="AF278" s="19">
        <v>0</v>
      </c>
      <c r="AG278" s="19">
        <v>0</v>
      </c>
      <c r="AH278" s="19">
        <v>0</v>
      </c>
      <c r="AI278" s="19">
        <v>0</v>
      </c>
      <c r="AJ278" s="19">
        <v>0</v>
      </c>
      <c r="AK278" s="19">
        <v>0</v>
      </c>
      <c r="AL278" s="19">
        <v>0</v>
      </c>
      <c r="AM278" s="19">
        <v>0</v>
      </c>
      <c r="AN278" s="18">
        <f t="shared" si="32"/>
        <v>0</v>
      </c>
      <c r="AO278" s="15">
        <f t="shared" si="30"/>
        <v>0</v>
      </c>
      <c r="AP278" s="8" t="s">
        <v>624</v>
      </c>
      <c r="AQ278" s="8">
        <v>0</v>
      </c>
      <c r="AR278" s="8">
        <v>0</v>
      </c>
      <c r="AS278" s="8">
        <v>2572200</v>
      </c>
      <c r="AT278" s="8">
        <v>0</v>
      </c>
      <c r="AU278" s="8">
        <v>0</v>
      </c>
      <c r="AV278" s="8">
        <v>2572200</v>
      </c>
      <c r="AW278" s="8">
        <v>0</v>
      </c>
      <c r="AX278" s="14">
        <f t="shared" si="33"/>
        <v>0</v>
      </c>
      <c r="AY278" s="8">
        <v>0</v>
      </c>
      <c r="AZ278" s="14">
        <f t="shared" si="31"/>
        <v>0</v>
      </c>
      <c r="BA278" s="8">
        <v>0</v>
      </c>
      <c r="BB278" s="8">
        <v>0</v>
      </c>
      <c r="BC278" s="8">
        <v>0</v>
      </c>
      <c r="BD278" s="14">
        <f t="shared" si="34"/>
        <v>0</v>
      </c>
      <c r="BE278" s="8">
        <v>0</v>
      </c>
      <c r="BF278" s="8">
        <v>0</v>
      </c>
      <c r="BG278" s="8">
        <v>0</v>
      </c>
      <c r="BH278" s="8" t="s">
        <v>624</v>
      </c>
      <c r="BK278" s="28" t="s">
        <v>712</v>
      </c>
    </row>
    <row r="279" spans="1:63" ht="15" customHeight="1" x14ac:dyDescent="0.25">
      <c r="A279" s="11">
        <v>8846220</v>
      </c>
      <c r="B279" s="17" t="s">
        <v>249</v>
      </c>
      <c r="C279" s="11">
        <v>1031152181</v>
      </c>
      <c r="D279" s="3" t="s">
        <v>595</v>
      </c>
      <c r="E279" s="2">
        <v>13103092</v>
      </c>
      <c r="F279" s="4">
        <v>45183.669296145832</v>
      </c>
      <c r="G279" s="11">
        <v>901682277</v>
      </c>
      <c r="H279" s="3" t="s">
        <v>5</v>
      </c>
      <c r="I279" s="2" t="s">
        <v>6</v>
      </c>
      <c r="J279" s="2">
        <v>681067</v>
      </c>
      <c r="K279" s="4">
        <v>45249.579528622686</v>
      </c>
      <c r="L279" s="4">
        <v>45267</v>
      </c>
      <c r="M279" s="2" t="s">
        <v>13</v>
      </c>
      <c r="N279" s="5">
        <v>502958</v>
      </c>
      <c r="O279" s="5">
        <v>0</v>
      </c>
      <c r="P279" s="5">
        <v>0</v>
      </c>
      <c r="Q279" s="5">
        <v>0</v>
      </c>
      <c r="R279" s="5">
        <v>502958</v>
      </c>
      <c r="S279" s="16" t="s">
        <v>619</v>
      </c>
      <c r="T279" s="16" t="s">
        <v>664</v>
      </c>
      <c r="U279" s="20">
        <f t="shared" si="28"/>
        <v>0</v>
      </c>
      <c r="V279" s="15">
        <f t="shared" si="29"/>
        <v>-502958</v>
      </c>
      <c r="W279" s="19">
        <v>0</v>
      </c>
      <c r="X279" s="19">
        <v>0</v>
      </c>
      <c r="Y279" s="19">
        <v>0</v>
      </c>
      <c r="Z279" s="19">
        <v>0</v>
      </c>
      <c r="AA279" s="19">
        <v>0</v>
      </c>
      <c r="AB279" s="19">
        <v>0</v>
      </c>
      <c r="AC279" s="19">
        <v>0</v>
      </c>
      <c r="AD279" s="19">
        <v>0</v>
      </c>
      <c r="AE279" s="19">
        <v>0</v>
      </c>
      <c r="AF279" s="19">
        <v>0</v>
      </c>
      <c r="AG279" s="19">
        <v>0</v>
      </c>
      <c r="AH279" s="19">
        <v>0</v>
      </c>
      <c r="AI279" s="19">
        <v>0</v>
      </c>
      <c r="AJ279" s="19">
        <v>0</v>
      </c>
      <c r="AK279" s="19">
        <v>0</v>
      </c>
      <c r="AL279" s="19">
        <v>0</v>
      </c>
      <c r="AM279" s="19">
        <v>0</v>
      </c>
      <c r="AN279" s="18">
        <f t="shared" si="32"/>
        <v>0</v>
      </c>
      <c r="AO279" s="15">
        <f t="shared" si="30"/>
        <v>0</v>
      </c>
      <c r="AP279" s="8" t="s">
        <v>624</v>
      </c>
      <c r="AQ279" s="8">
        <v>0</v>
      </c>
      <c r="AR279" s="8">
        <v>0</v>
      </c>
      <c r="AS279" s="8">
        <v>502958</v>
      </c>
      <c r="AT279" s="8">
        <v>0</v>
      </c>
      <c r="AU279" s="8">
        <v>0</v>
      </c>
      <c r="AV279" s="8">
        <v>502958</v>
      </c>
      <c r="AW279" s="8">
        <v>0</v>
      </c>
      <c r="AX279" s="14">
        <f t="shared" si="33"/>
        <v>0</v>
      </c>
      <c r="AY279" s="8">
        <v>0</v>
      </c>
      <c r="AZ279" s="14">
        <f t="shared" si="31"/>
        <v>0</v>
      </c>
      <c r="BA279" s="8">
        <v>0</v>
      </c>
      <c r="BB279" s="8">
        <v>0</v>
      </c>
      <c r="BC279" s="8">
        <v>0</v>
      </c>
      <c r="BD279" s="14">
        <f t="shared" si="34"/>
        <v>0</v>
      </c>
      <c r="BE279" s="8">
        <v>0</v>
      </c>
      <c r="BF279" s="8">
        <v>0</v>
      </c>
      <c r="BG279" s="8">
        <v>0</v>
      </c>
      <c r="BH279" s="8" t="s">
        <v>624</v>
      </c>
      <c r="BI279" s="1" t="s">
        <v>685</v>
      </c>
      <c r="BK279" s="28" t="s">
        <v>702</v>
      </c>
    </row>
    <row r="280" spans="1:63" ht="15" customHeight="1" x14ac:dyDescent="0.25">
      <c r="A280" s="11">
        <v>9207718</v>
      </c>
      <c r="B280" s="17" t="s">
        <v>151</v>
      </c>
      <c r="C280" s="11">
        <v>1031173739</v>
      </c>
      <c r="D280" s="3" t="s">
        <v>539</v>
      </c>
      <c r="E280" s="2">
        <v>15100611</v>
      </c>
      <c r="F280" s="4">
        <v>44951.387499999997</v>
      </c>
      <c r="G280" s="11">
        <v>901495943</v>
      </c>
      <c r="H280" s="3" t="s">
        <v>5</v>
      </c>
      <c r="I280" s="2" t="s">
        <v>6</v>
      </c>
      <c r="J280" s="2">
        <v>683736</v>
      </c>
      <c r="K280" s="4">
        <v>45551.412740162035</v>
      </c>
      <c r="L280" s="4">
        <v>45559</v>
      </c>
      <c r="M280" s="2" t="s">
        <v>8</v>
      </c>
      <c r="N280" s="5">
        <v>1871544</v>
      </c>
      <c r="O280" s="5">
        <v>0</v>
      </c>
      <c r="P280" s="5">
        <v>0</v>
      </c>
      <c r="Q280" s="5">
        <v>0</v>
      </c>
      <c r="R280" s="5">
        <v>1871544</v>
      </c>
      <c r="S280" s="16" t="s">
        <v>620</v>
      </c>
      <c r="T280" s="16" t="s">
        <v>663</v>
      </c>
      <c r="U280" s="20">
        <f t="shared" si="28"/>
        <v>1871544</v>
      </c>
      <c r="V280" s="15">
        <f t="shared" si="29"/>
        <v>0</v>
      </c>
      <c r="W280" s="19">
        <v>0</v>
      </c>
      <c r="X280" s="19">
        <v>0</v>
      </c>
      <c r="Y280" s="19">
        <v>0</v>
      </c>
      <c r="Z280" s="19">
        <v>0</v>
      </c>
      <c r="AA280" s="19">
        <v>0</v>
      </c>
      <c r="AB280" s="19">
        <v>0</v>
      </c>
      <c r="AC280" s="19">
        <v>0</v>
      </c>
      <c r="AD280" s="19">
        <v>0</v>
      </c>
      <c r="AE280" s="19">
        <v>0</v>
      </c>
      <c r="AF280" s="19">
        <v>0</v>
      </c>
      <c r="AG280" s="19">
        <v>0</v>
      </c>
      <c r="AH280" s="19">
        <v>0</v>
      </c>
      <c r="AI280" s="19">
        <v>0</v>
      </c>
      <c r="AJ280" s="19">
        <v>0</v>
      </c>
      <c r="AK280" s="19">
        <v>0</v>
      </c>
      <c r="AL280" s="19">
        <v>0</v>
      </c>
      <c r="AM280" s="19">
        <v>0</v>
      </c>
      <c r="AN280" s="18">
        <f t="shared" si="32"/>
        <v>0</v>
      </c>
      <c r="AO280" s="15">
        <f t="shared" si="30"/>
        <v>0</v>
      </c>
      <c r="AP280" s="8" t="s">
        <v>631</v>
      </c>
      <c r="AQ280" s="8">
        <v>0</v>
      </c>
      <c r="AR280" s="8">
        <v>0</v>
      </c>
      <c r="AS280" s="8">
        <v>1871544</v>
      </c>
      <c r="AT280" s="8">
        <v>0</v>
      </c>
      <c r="AU280" s="8">
        <v>0</v>
      </c>
      <c r="AV280" s="8">
        <v>0</v>
      </c>
      <c r="AW280" s="8">
        <v>0</v>
      </c>
      <c r="AX280" s="14">
        <f t="shared" si="33"/>
        <v>0</v>
      </c>
      <c r="AY280" s="8">
        <v>0</v>
      </c>
      <c r="AZ280" s="14">
        <f t="shared" si="31"/>
        <v>1871544</v>
      </c>
      <c r="BA280" s="8">
        <v>0</v>
      </c>
      <c r="BB280" s="8">
        <v>0</v>
      </c>
      <c r="BC280" s="8">
        <v>0</v>
      </c>
      <c r="BD280" s="14">
        <f t="shared" si="34"/>
        <v>0</v>
      </c>
      <c r="BE280" s="8">
        <v>0</v>
      </c>
      <c r="BF280" s="8">
        <v>0</v>
      </c>
      <c r="BG280" s="8">
        <v>0</v>
      </c>
      <c r="BH280" s="8" t="s">
        <v>625</v>
      </c>
      <c r="BK280" s="28" t="s">
        <v>691</v>
      </c>
    </row>
    <row r="281" spans="1:63" ht="15" customHeight="1" x14ac:dyDescent="0.25">
      <c r="A281" s="11">
        <v>8827394</v>
      </c>
      <c r="B281" s="17" t="s">
        <v>197</v>
      </c>
      <c r="C281" s="11">
        <v>1031173739</v>
      </c>
      <c r="D281" s="3" t="s">
        <v>539</v>
      </c>
      <c r="E281" s="2">
        <v>13367909</v>
      </c>
      <c r="F281" s="4">
        <v>44951.38762681713</v>
      </c>
      <c r="G281" s="11">
        <v>901682277</v>
      </c>
      <c r="H281" s="3" t="s">
        <v>5</v>
      </c>
      <c r="I281" s="2" t="s">
        <v>6</v>
      </c>
      <c r="J281" s="2">
        <v>680739</v>
      </c>
      <c r="K281" s="4">
        <v>45230.806120335648</v>
      </c>
      <c r="L281" s="4">
        <v>45245</v>
      </c>
      <c r="M281" s="2" t="s">
        <v>13</v>
      </c>
      <c r="N281" s="5">
        <v>1871544</v>
      </c>
      <c r="O281" s="5">
        <v>0</v>
      </c>
      <c r="P281" s="5">
        <v>1871544</v>
      </c>
      <c r="Q281" s="5">
        <v>0</v>
      </c>
      <c r="R281" s="5">
        <v>0</v>
      </c>
      <c r="S281" s="16" t="s">
        <v>661</v>
      </c>
      <c r="T281" s="16" t="s">
        <v>663</v>
      </c>
      <c r="U281" s="20">
        <f t="shared" si="28"/>
        <v>0</v>
      </c>
      <c r="V281" s="15">
        <f t="shared" si="29"/>
        <v>0</v>
      </c>
      <c r="W281" s="19">
        <v>0</v>
      </c>
      <c r="X281" s="19">
        <v>0</v>
      </c>
      <c r="Y281" s="19">
        <v>0</v>
      </c>
      <c r="Z281" s="19">
        <v>0</v>
      </c>
      <c r="AA281" s="19">
        <v>0</v>
      </c>
      <c r="AB281" s="19">
        <v>0</v>
      </c>
      <c r="AC281" s="19">
        <v>0</v>
      </c>
      <c r="AD281" s="19">
        <v>0</v>
      </c>
      <c r="AE281" s="19">
        <v>0</v>
      </c>
      <c r="AF281" s="19">
        <v>0</v>
      </c>
      <c r="AG281" s="19">
        <v>0</v>
      </c>
      <c r="AH281" s="19">
        <v>0</v>
      </c>
      <c r="AI281" s="19">
        <v>0</v>
      </c>
      <c r="AJ281" s="19">
        <v>0</v>
      </c>
      <c r="AK281" s="19">
        <v>0</v>
      </c>
      <c r="AL281" s="19">
        <v>0</v>
      </c>
      <c r="AM281" s="19">
        <v>0</v>
      </c>
      <c r="AN281" s="18">
        <f t="shared" si="32"/>
        <v>0</v>
      </c>
      <c r="AO281" s="15">
        <f t="shared" si="30"/>
        <v>0</v>
      </c>
      <c r="AP281" s="8" t="s">
        <v>631</v>
      </c>
      <c r="AQ281" s="8">
        <v>0</v>
      </c>
      <c r="AR281" s="8">
        <v>0</v>
      </c>
      <c r="AS281" s="8">
        <v>1871544</v>
      </c>
      <c r="AT281" s="8">
        <v>0</v>
      </c>
      <c r="AU281" s="8">
        <v>0</v>
      </c>
      <c r="AV281" s="8">
        <v>1871544</v>
      </c>
      <c r="AW281" s="8">
        <v>0</v>
      </c>
      <c r="AX281" s="14">
        <f t="shared" si="33"/>
        <v>0</v>
      </c>
      <c r="AY281" s="8">
        <v>0</v>
      </c>
      <c r="AZ281" s="14">
        <f t="shared" si="31"/>
        <v>0</v>
      </c>
      <c r="BA281" s="8">
        <v>0</v>
      </c>
      <c r="BB281" s="8">
        <v>0</v>
      </c>
      <c r="BC281" s="8">
        <v>0</v>
      </c>
      <c r="BD281" s="14">
        <f t="shared" si="34"/>
        <v>0</v>
      </c>
      <c r="BE281" s="8">
        <v>0</v>
      </c>
      <c r="BF281" s="8">
        <v>0</v>
      </c>
      <c r="BG281" s="8">
        <v>0</v>
      </c>
      <c r="BH281" s="8" t="s">
        <v>624</v>
      </c>
      <c r="BK281" s="28" t="s">
        <v>712</v>
      </c>
    </row>
    <row r="282" spans="1:63" ht="15" customHeight="1" x14ac:dyDescent="0.25">
      <c r="A282" s="11">
        <v>8229115</v>
      </c>
      <c r="B282" s="17" t="s">
        <v>377</v>
      </c>
      <c r="C282" s="11">
        <v>1031174909</v>
      </c>
      <c r="D282" s="3" t="s">
        <v>461</v>
      </c>
      <c r="E282" s="2">
        <v>10319068</v>
      </c>
      <c r="F282" s="4">
        <v>44660.785518171295</v>
      </c>
      <c r="G282" s="11">
        <v>830053105</v>
      </c>
      <c r="H282" s="3" t="s">
        <v>341</v>
      </c>
      <c r="I282" s="2" t="s">
        <v>6</v>
      </c>
      <c r="J282" s="2">
        <v>674439</v>
      </c>
      <c r="K282" s="4">
        <v>44666.729564664347</v>
      </c>
      <c r="L282" s="4">
        <v>44691</v>
      </c>
      <c r="M282" s="2" t="s">
        <v>36</v>
      </c>
      <c r="N282" s="5">
        <v>3976353</v>
      </c>
      <c r="O282" s="5">
        <v>0</v>
      </c>
      <c r="P282" s="5">
        <v>3976353</v>
      </c>
      <c r="Q282" s="5">
        <v>0</v>
      </c>
      <c r="R282" s="5">
        <v>0</v>
      </c>
      <c r="S282" s="16" t="s">
        <v>620</v>
      </c>
      <c r="T282" s="16" t="s">
        <v>663</v>
      </c>
      <c r="U282" s="20">
        <f t="shared" si="28"/>
        <v>0</v>
      </c>
      <c r="V282" s="15">
        <f t="shared" si="29"/>
        <v>0</v>
      </c>
      <c r="W282" s="19">
        <v>0</v>
      </c>
      <c r="X282" s="19">
        <v>0</v>
      </c>
      <c r="Y282" s="19">
        <v>0</v>
      </c>
      <c r="Z282" s="19">
        <v>0</v>
      </c>
      <c r="AA282" s="19">
        <v>0</v>
      </c>
      <c r="AB282" s="19">
        <v>0</v>
      </c>
      <c r="AC282" s="19">
        <v>0</v>
      </c>
      <c r="AD282" s="19">
        <v>0</v>
      </c>
      <c r="AE282" s="19">
        <v>0</v>
      </c>
      <c r="AF282" s="19">
        <v>0</v>
      </c>
      <c r="AG282" s="19">
        <v>0</v>
      </c>
      <c r="AH282" s="19">
        <v>0</v>
      </c>
      <c r="AI282" s="19">
        <v>0</v>
      </c>
      <c r="AJ282" s="19">
        <v>0</v>
      </c>
      <c r="AK282" s="19">
        <v>0</v>
      </c>
      <c r="AL282" s="19">
        <v>0</v>
      </c>
      <c r="AM282" s="19">
        <v>0</v>
      </c>
      <c r="AN282" s="18">
        <f t="shared" si="32"/>
        <v>0</v>
      </c>
      <c r="AO282" s="15">
        <f t="shared" si="30"/>
        <v>0</v>
      </c>
      <c r="AP282" s="8" t="s">
        <v>624</v>
      </c>
      <c r="AQ282" s="8">
        <v>0</v>
      </c>
      <c r="AR282" s="8">
        <v>0</v>
      </c>
      <c r="AS282" s="8">
        <v>3976353</v>
      </c>
      <c r="AT282" s="8">
        <v>0</v>
      </c>
      <c r="AU282" s="8">
        <v>0</v>
      </c>
      <c r="AV282" s="8">
        <v>3976353</v>
      </c>
      <c r="AW282" s="8">
        <v>0</v>
      </c>
      <c r="AX282" s="14">
        <f t="shared" si="33"/>
        <v>0</v>
      </c>
      <c r="AY282" s="8">
        <v>0</v>
      </c>
      <c r="AZ282" s="14">
        <f t="shared" si="31"/>
        <v>0</v>
      </c>
      <c r="BA282" s="8">
        <v>0</v>
      </c>
      <c r="BB282" s="8">
        <v>0</v>
      </c>
      <c r="BC282" s="8">
        <v>0</v>
      </c>
      <c r="BD282" s="14">
        <f t="shared" si="34"/>
        <v>0</v>
      </c>
      <c r="BE282" s="8">
        <v>0</v>
      </c>
      <c r="BF282" s="8">
        <v>0</v>
      </c>
      <c r="BG282" s="8">
        <v>0</v>
      </c>
      <c r="BH282" s="8" t="s">
        <v>624</v>
      </c>
      <c r="BK282" s="28" t="s">
        <v>705</v>
      </c>
    </row>
    <row r="283" spans="1:63" ht="15" customHeight="1" x14ac:dyDescent="0.25">
      <c r="A283" s="11">
        <v>8438053</v>
      </c>
      <c r="B283" s="17" t="s">
        <v>75</v>
      </c>
      <c r="C283" s="11">
        <v>1031174909</v>
      </c>
      <c r="D283" s="3" t="s">
        <v>461</v>
      </c>
      <c r="E283" s="2">
        <v>11464499</v>
      </c>
      <c r="F283" s="4">
        <v>44660.393370023143</v>
      </c>
      <c r="G283" s="11">
        <v>901495943</v>
      </c>
      <c r="H283" s="3" t="s">
        <v>5</v>
      </c>
      <c r="I283" s="2" t="s">
        <v>6</v>
      </c>
      <c r="J283" s="2">
        <v>676785</v>
      </c>
      <c r="K283" s="4">
        <v>44883.430539351852</v>
      </c>
      <c r="L283" s="4">
        <v>44902</v>
      </c>
      <c r="M283" s="2" t="s">
        <v>8</v>
      </c>
      <c r="N283" s="5">
        <v>3677853</v>
      </c>
      <c r="O283" s="5">
        <v>0</v>
      </c>
      <c r="P283" s="5">
        <v>3677853</v>
      </c>
      <c r="Q283" s="5">
        <v>0</v>
      </c>
      <c r="R283" s="5">
        <v>0</v>
      </c>
      <c r="S283" s="16" t="s">
        <v>620</v>
      </c>
      <c r="T283" s="16" t="s">
        <v>663</v>
      </c>
      <c r="U283" s="20">
        <f t="shared" si="28"/>
        <v>3677853</v>
      </c>
      <c r="V283" s="15">
        <f t="shared" si="29"/>
        <v>3677853</v>
      </c>
      <c r="W283" s="19">
        <v>0</v>
      </c>
      <c r="X283" s="19">
        <v>0</v>
      </c>
      <c r="Y283" s="19">
        <v>0</v>
      </c>
      <c r="Z283" s="19">
        <v>0</v>
      </c>
      <c r="AA283" s="19">
        <v>0</v>
      </c>
      <c r="AB283" s="19">
        <v>0</v>
      </c>
      <c r="AC283" s="19">
        <v>0</v>
      </c>
      <c r="AD283" s="19">
        <v>0</v>
      </c>
      <c r="AE283" s="19">
        <v>0</v>
      </c>
      <c r="AF283" s="19">
        <v>0</v>
      </c>
      <c r="AG283" s="19">
        <v>0</v>
      </c>
      <c r="AH283" s="19">
        <v>0</v>
      </c>
      <c r="AI283" s="19">
        <v>0</v>
      </c>
      <c r="AJ283" s="19">
        <v>0</v>
      </c>
      <c r="AK283" s="19">
        <v>0</v>
      </c>
      <c r="AL283" s="19">
        <v>0</v>
      </c>
      <c r="AM283" s="19">
        <v>0</v>
      </c>
      <c r="AN283" s="18">
        <f t="shared" si="32"/>
        <v>0</v>
      </c>
      <c r="AO283" s="15">
        <f t="shared" si="30"/>
        <v>0</v>
      </c>
      <c r="AP283" s="8" t="s">
        <v>625</v>
      </c>
      <c r="AQ283" s="8">
        <v>0</v>
      </c>
      <c r="AR283" s="8">
        <v>0</v>
      </c>
      <c r="AS283" s="8">
        <v>3677853</v>
      </c>
      <c r="AT283" s="8">
        <v>0</v>
      </c>
      <c r="AU283" s="8">
        <v>0</v>
      </c>
      <c r="AV283" s="8">
        <v>0</v>
      </c>
      <c r="AW283" s="8">
        <v>0</v>
      </c>
      <c r="AX283" s="14">
        <f t="shared" si="33"/>
        <v>0</v>
      </c>
      <c r="AY283" s="8">
        <v>0</v>
      </c>
      <c r="AZ283" s="14">
        <f t="shared" si="31"/>
        <v>3677853</v>
      </c>
      <c r="BA283" s="8">
        <v>0</v>
      </c>
      <c r="BB283" s="8">
        <v>0</v>
      </c>
      <c r="BC283" s="8">
        <v>0</v>
      </c>
      <c r="BD283" s="14">
        <f t="shared" si="34"/>
        <v>0</v>
      </c>
      <c r="BE283" s="8">
        <v>0</v>
      </c>
      <c r="BF283" s="8">
        <v>0</v>
      </c>
      <c r="BG283" s="8">
        <v>0</v>
      </c>
      <c r="BH283" s="8" t="s">
        <v>634</v>
      </c>
      <c r="BK283" s="28" t="s">
        <v>692</v>
      </c>
    </row>
    <row r="284" spans="1:63" ht="15" customHeight="1" x14ac:dyDescent="0.25">
      <c r="A284" s="11">
        <v>9187364</v>
      </c>
      <c r="B284" s="17" t="s">
        <v>96</v>
      </c>
      <c r="C284" s="11">
        <v>1031174909</v>
      </c>
      <c r="D284" s="3" t="s">
        <v>461</v>
      </c>
      <c r="E284" s="2">
        <v>15070129</v>
      </c>
      <c r="F284" s="4">
        <v>44660.393055555556</v>
      </c>
      <c r="G284" s="11">
        <v>901495943</v>
      </c>
      <c r="H284" s="3" t="s">
        <v>5</v>
      </c>
      <c r="I284" s="2" t="s">
        <v>6</v>
      </c>
      <c r="J284" s="2">
        <v>683591</v>
      </c>
      <c r="K284" s="4">
        <v>45532.611923611112</v>
      </c>
      <c r="L284" s="4">
        <v>45559</v>
      </c>
      <c r="M284" s="2" t="s">
        <v>8</v>
      </c>
      <c r="N284" s="5">
        <v>3941453</v>
      </c>
      <c r="O284" s="5">
        <v>0</v>
      </c>
      <c r="P284" s="5">
        <v>0</v>
      </c>
      <c r="Q284" s="5">
        <v>0</v>
      </c>
      <c r="R284" s="5">
        <v>3941453</v>
      </c>
      <c r="S284" s="16" t="s">
        <v>620</v>
      </c>
      <c r="T284" s="16" t="s">
        <v>663</v>
      </c>
      <c r="U284" s="20">
        <f t="shared" si="28"/>
        <v>3941453</v>
      </c>
      <c r="V284" s="15">
        <f t="shared" si="29"/>
        <v>0</v>
      </c>
      <c r="W284" s="19">
        <v>0</v>
      </c>
      <c r="X284" s="19">
        <v>0</v>
      </c>
      <c r="Y284" s="19">
        <v>0</v>
      </c>
      <c r="Z284" s="19">
        <v>0</v>
      </c>
      <c r="AA284" s="19">
        <v>0</v>
      </c>
      <c r="AB284" s="19">
        <v>0</v>
      </c>
      <c r="AC284" s="19">
        <v>0</v>
      </c>
      <c r="AD284" s="19">
        <v>0</v>
      </c>
      <c r="AE284" s="19">
        <v>0</v>
      </c>
      <c r="AF284" s="19">
        <v>0</v>
      </c>
      <c r="AG284" s="19">
        <v>0</v>
      </c>
      <c r="AH284" s="19">
        <v>0</v>
      </c>
      <c r="AI284" s="19">
        <v>0</v>
      </c>
      <c r="AJ284" s="19">
        <v>0</v>
      </c>
      <c r="AK284" s="19">
        <v>0</v>
      </c>
      <c r="AL284" s="19">
        <v>0</v>
      </c>
      <c r="AM284" s="19">
        <v>0</v>
      </c>
      <c r="AN284" s="18">
        <f t="shared" si="32"/>
        <v>0</v>
      </c>
      <c r="AO284" s="15">
        <f t="shared" si="30"/>
        <v>0</v>
      </c>
      <c r="AP284" s="8" t="s">
        <v>631</v>
      </c>
      <c r="AQ284" s="8">
        <v>0</v>
      </c>
      <c r="AR284" s="8">
        <v>0</v>
      </c>
      <c r="AS284" s="8">
        <v>3941453</v>
      </c>
      <c r="AT284" s="8">
        <v>0</v>
      </c>
      <c r="AU284" s="8">
        <v>0</v>
      </c>
      <c r="AV284" s="8">
        <v>0</v>
      </c>
      <c r="AW284" s="8">
        <v>0</v>
      </c>
      <c r="AX284" s="14">
        <f t="shared" si="33"/>
        <v>0</v>
      </c>
      <c r="AY284" s="8">
        <v>0</v>
      </c>
      <c r="AZ284" s="14">
        <f t="shared" si="31"/>
        <v>3941453</v>
      </c>
      <c r="BA284" s="8">
        <v>0</v>
      </c>
      <c r="BB284" s="8">
        <v>0</v>
      </c>
      <c r="BC284" s="8">
        <v>0</v>
      </c>
      <c r="BD284" s="14">
        <f t="shared" si="34"/>
        <v>0</v>
      </c>
      <c r="BE284" s="8">
        <v>0</v>
      </c>
      <c r="BF284" s="8">
        <v>0</v>
      </c>
      <c r="BG284" s="8">
        <v>0</v>
      </c>
      <c r="BH284" s="8" t="s">
        <v>625</v>
      </c>
      <c r="BK284" s="28" t="s">
        <v>691</v>
      </c>
    </row>
    <row r="285" spans="1:63" ht="15" customHeight="1" x14ac:dyDescent="0.25">
      <c r="A285" s="11">
        <v>9077418</v>
      </c>
      <c r="B285" s="17" t="s">
        <v>328</v>
      </c>
      <c r="C285" s="11">
        <v>1031174909</v>
      </c>
      <c r="D285" s="3" t="s">
        <v>461</v>
      </c>
      <c r="E285" s="2">
        <v>14585989</v>
      </c>
      <c r="F285" s="4">
        <v>44660.393495405093</v>
      </c>
      <c r="G285" s="11">
        <v>901682277</v>
      </c>
      <c r="H285" s="3" t="s">
        <v>5</v>
      </c>
      <c r="I285" s="2" t="s">
        <v>6</v>
      </c>
      <c r="J285" s="2">
        <v>682732</v>
      </c>
      <c r="K285" s="4">
        <v>45442.634489895834</v>
      </c>
      <c r="L285" s="4">
        <v>45463</v>
      </c>
      <c r="M285" s="2" t="s">
        <v>36</v>
      </c>
      <c r="N285" s="5">
        <v>3941453</v>
      </c>
      <c r="O285" s="5">
        <v>0</v>
      </c>
      <c r="P285" s="5">
        <v>3941453</v>
      </c>
      <c r="Q285" s="5">
        <v>0</v>
      </c>
      <c r="R285" s="5">
        <v>0</v>
      </c>
      <c r="S285" s="16" t="s">
        <v>620</v>
      </c>
      <c r="T285" s="16" t="s">
        <v>663</v>
      </c>
      <c r="U285" s="20">
        <f t="shared" si="28"/>
        <v>0</v>
      </c>
      <c r="V285" s="15">
        <f t="shared" si="29"/>
        <v>0</v>
      </c>
      <c r="W285" s="19">
        <v>0</v>
      </c>
      <c r="X285" s="19">
        <v>0</v>
      </c>
      <c r="Y285" s="19">
        <v>0</v>
      </c>
      <c r="Z285" s="19">
        <v>0</v>
      </c>
      <c r="AA285" s="19">
        <v>0</v>
      </c>
      <c r="AB285" s="19">
        <v>0</v>
      </c>
      <c r="AC285" s="19">
        <v>0</v>
      </c>
      <c r="AD285" s="19">
        <v>0</v>
      </c>
      <c r="AE285" s="19">
        <v>0</v>
      </c>
      <c r="AF285" s="19">
        <v>0</v>
      </c>
      <c r="AG285" s="19">
        <v>0</v>
      </c>
      <c r="AH285" s="19">
        <v>0</v>
      </c>
      <c r="AI285" s="19">
        <v>0</v>
      </c>
      <c r="AJ285" s="19">
        <v>0</v>
      </c>
      <c r="AK285" s="19">
        <v>0</v>
      </c>
      <c r="AL285" s="19">
        <v>0</v>
      </c>
      <c r="AM285" s="19">
        <v>0</v>
      </c>
      <c r="AN285" s="18">
        <f t="shared" si="32"/>
        <v>0</v>
      </c>
      <c r="AO285" s="15">
        <f t="shared" si="30"/>
        <v>0</v>
      </c>
      <c r="AP285" s="8" t="s">
        <v>631</v>
      </c>
      <c r="AQ285" s="8">
        <v>0</v>
      </c>
      <c r="AR285" s="8">
        <v>0</v>
      </c>
      <c r="AS285" s="8">
        <v>3941453</v>
      </c>
      <c r="AT285" s="8">
        <v>0</v>
      </c>
      <c r="AU285" s="8">
        <v>0</v>
      </c>
      <c r="AV285" s="8">
        <v>3941453</v>
      </c>
      <c r="AW285" s="8">
        <v>0</v>
      </c>
      <c r="AX285" s="14">
        <f t="shared" si="33"/>
        <v>0</v>
      </c>
      <c r="AY285" s="8">
        <v>0</v>
      </c>
      <c r="AZ285" s="14">
        <f t="shared" si="31"/>
        <v>0</v>
      </c>
      <c r="BA285" s="8">
        <v>0</v>
      </c>
      <c r="BB285" s="8">
        <v>0</v>
      </c>
      <c r="BC285" s="8">
        <v>0</v>
      </c>
      <c r="BD285" s="14">
        <f t="shared" si="34"/>
        <v>0</v>
      </c>
      <c r="BE285" s="8">
        <v>0</v>
      </c>
      <c r="BF285" s="8">
        <v>0</v>
      </c>
      <c r="BG285" s="8">
        <v>0</v>
      </c>
      <c r="BH285" s="8" t="s">
        <v>624</v>
      </c>
      <c r="BK285" s="28" t="s">
        <v>712</v>
      </c>
    </row>
    <row r="286" spans="1:63" ht="15" customHeight="1" x14ac:dyDescent="0.25">
      <c r="A286" s="11">
        <v>8163386</v>
      </c>
      <c r="B286" s="17" t="s">
        <v>359</v>
      </c>
      <c r="C286" s="11">
        <v>1031175624</v>
      </c>
      <c r="D286" s="3" t="s">
        <v>445</v>
      </c>
      <c r="E286" s="2">
        <v>9658189</v>
      </c>
      <c r="F286" s="4">
        <v>44527.629629166666</v>
      </c>
      <c r="G286" s="11">
        <v>830053105</v>
      </c>
      <c r="H286" s="3" t="s">
        <v>341</v>
      </c>
      <c r="I286" s="2" t="s">
        <v>6</v>
      </c>
      <c r="J286" s="2">
        <v>673121</v>
      </c>
      <c r="K286" s="4">
        <v>44528.092054895831</v>
      </c>
      <c r="L286" s="4">
        <v>44539</v>
      </c>
      <c r="M286" s="2" t="s">
        <v>13</v>
      </c>
      <c r="N286" s="5">
        <v>123698</v>
      </c>
      <c r="O286" s="5">
        <v>0</v>
      </c>
      <c r="P286" s="5">
        <v>123698</v>
      </c>
      <c r="Q286" s="5">
        <v>0</v>
      </c>
      <c r="R286" s="5">
        <v>0</v>
      </c>
      <c r="S286" s="16" t="s">
        <v>620</v>
      </c>
      <c r="T286" s="16" t="s">
        <v>663</v>
      </c>
      <c r="U286" s="20">
        <f t="shared" si="28"/>
        <v>0</v>
      </c>
      <c r="V286" s="15">
        <f t="shared" si="29"/>
        <v>0</v>
      </c>
      <c r="W286" s="19">
        <v>0</v>
      </c>
      <c r="X286" s="19">
        <v>0</v>
      </c>
      <c r="Y286" s="19">
        <v>0</v>
      </c>
      <c r="Z286" s="19">
        <v>0</v>
      </c>
      <c r="AA286" s="19">
        <v>0</v>
      </c>
      <c r="AB286" s="19">
        <v>0</v>
      </c>
      <c r="AC286" s="19">
        <v>0</v>
      </c>
      <c r="AD286" s="19">
        <v>0</v>
      </c>
      <c r="AE286" s="19">
        <v>0</v>
      </c>
      <c r="AF286" s="19">
        <v>0</v>
      </c>
      <c r="AG286" s="19">
        <v>0</v>
      </c>
      <c r="AH286" s="19">
        <v>0</v>
      </c>
      <c r="AI286" s="19">
        <v>0</v>
      </c>
      <c r="AJ286" s="19">
        <v>0</v>
      </c>
      <c r="AK286" s="19">
        <v>0</v>
      </c>
      <c r="AL286" s="19">
        <v>0</v>
      </c>
      <c r="AM286" s="19">
        <v>0</v>
      </c>
      <c r="AN286" s="18">
        <f t="shared" si="32"/>
        <v>0</v>
      </c>
      <c r="AO286" s="15">
        <f t="shared" si="30"/>
        <v>0</v>
      </c>
      <c r="AP286" s="8" t="s">
        <v>631</v>
      </c>
      <c r="AQ286" s="8">
        <v>0</v>
      </c>
      <c r="AR286" s="8">
        <v>0</v>
      </c>
      <c r="AS286" s="8">
        <v>123698</v>
      </c>
      <c r="AT286" s="8">
        <v>0</v>
      </c>
      <c r="AU286" s="8">
        <v>0</v>
      </c>
      <c r="AV286" s="8">
        <v>123698</v>
      </c>
      <c r="AW286" s="8">
        <v>0</v>
      </c>
      <c r="AX286" s="14">
        <f t="shared" si="33"/>
        <v>0</v>
      </c>
      <c r="AY286" s="8">
        <v>0</v>
      </c>
      <c r="AZ286" s="14">
        <f t="shared" si="31"/>
        <v>0</v>
      </c>
      <c r="BA286" s="8">
        <v>0</v>
      </c>
      <c r="BB286" s="8">
        <v>0</v>
      </c>
      <c r="BC286" s="8">
        <v>0</v>
      </c>
      <c r="BD286" s="14">
        <f t="shared" si="34"/>
        <v>0</v>
      </c>
      <c r="BE286" s="8">
        <v>0</v>
      </c>
      <c r="BF286" s="8">
        <v>0</v>
      </c>
      <c r="BG286" s="8">
        <v>0</v>
      </c>
      <c r="BH286" s="8" t="s">
        <v>624</v>
      </c>
      <c r="BK286" s="28" t="s">
        <v>705</v>
      </c>
    </row>
    <row r="287" spans="1:63" ht="15" customHeight="1" x14ac:dyDescent="0.25">
      <c r="A287" s="11">
        <v>9190161</v>
      </c>
      <c r="B287" s="17" t="s">
        <v>113</v>
      </c>
      <c r="C287" s="11">
        <v>1031175624</v>
      </c>
      <c r="D287" s="3" t="s">
        <v>445</v>
      </c>
      <c r="E287" s="2">
        <v>15081361</v>
      </c>
      <c r="F287" s="4">
        <v>44527.006944444445</v>
      </c>
      <c r="G287" s="11">
        <v>901495943</v>
      </c>
      <c r="H287" s="3" t="s">
        <v>5</v>
      </c>
      <c r="I287" s="2" t="s">
        <v>6</v>
      </c>
      <c r="J287" s="2">
        <v>683591</v>
      </c>
      <c r="K287" s="4">
        <v>45534.34528159722</v>
      </c>
      <c r="L287" s="4">
        <v>45559</v>
      </c>
      <c r="M287" s="2" t="s">
        <v>8</v>
      </c>
      <c r="N287" s="5">
        <v>123698</v>
      </c>
      <c r="O287" s="5">
        <v>0</v>
      </c>
      <c r="P287" s="5">
        <v>0</v>
      </c>
      <c r="Q287" s="5">
        <v>0</v>
      </c>
      <c r="R287" s="5">
        <v>123698</v>
      </c>
      <c r="S287" s="16" t="s">
        <v>620</v>
      </c>
      <c r="T287" s="16" t="s">
        <v>663</v>
      </c>
      <c r="U287" s="20">
        <f t="shared" si="28"/>
        <v>123698</v>
      </c>
      <c r="V287" s="15">
        <f t="shared" si="29"/>
        <v>0</v>
      </c>
      <c r="W287" s="19">
        <v>0</v>
      </c>
      <c r="X287" s="19">
        <v>0</v>
      </c>
      <c r="Y287" s="19">
        <v>0</v>
      </c>
      <c r="Z287" s="19">
        <v>0</v>
      </c>
      <c r="AA287" s="19">
        <v>0</v>
      </c>
      <c r="AB287" s="19">
        <v>0</v>
      </c>
      <c r="AC287" s="19">
        <v>0</v>
      </c>
      <c r="AD287" s="19">
        <v>0</v>
      </c>
      <c r="AE287" s="19">
        <v>0</v>
      </c>
      <c r="AF287" s="19">
        <v>0</v>
      </c>
      <c r="AG287" s="19">
        <v>0</v>
      </c>
      <c r="AH287" s="19">
        <v>0</v>
      </c>
      <c r="AI287" s="19">
        <v>0</v>
      </c>
      <c r="AJ287" s="19">
        <v>0</v>
      </c>
      <c r="AK287" s="19">
        <v>0</v>
      </c>
      <c r="AL287" s="19">
        <v>0</v>
      </c>
      <c r="AM287" s="19">
        <v>0</v>
      </c>
      <c r="AN287" s="18">
        <f t="shared" si="32"/>
        <v>0</v>
      </c>
      <c r="AO287" s="15">
        <f t="shared" si="30"/>
        <v>0</v>
      </c>
      <c r="AP287" s="8" t="s">
        <v>631</v>
      </c>
      <c r="AQ287" s="8">
        <v>0</v>
      </c>
      <c r="AR287" s="8">
        <v>0</v>
      </c>
      <c r="AS287" s="8">
        <v>123698</v>
      </c>
      <c r="AT287" s="8">
        <v>0</v>
      </c>
      <c r="AU287" s="8">
        <v>0</v>
      </c>
      <c r="AV287" s="8">
        <v>0</v>
      </c>
      <c r="AW287" s="8">
        <v>0</v>
      </c>
      <c r="AX287" s="14">
        <f t="shared" si="33"/>
        <v>0</v>
      </c>
      <c r="AY287" s="8">
        <v>0</v>
      </c>
      <c r="AZ287" s="14">
        <f t="shared" si="31"/>
        <v>123698</v>
      </c>
      <c r="BA287" s="8">
        <v>0</v>
      </c>
      <c r="BB287" s="8">
        <v>0</v>
      </c>
      <c r="BC287" s="8">
        <v>0</v>
      </c>
      <c r="BD287" s="14">
        <f t="shared" si="34"/>
        <v>0</v>
      </c>
      <c r="BE287" s="8">
        <v>0</v>
      </c>
      <c r="BF287" s="8">
        <v>0</v>
      </c>
      <c r="BG287" s="8">
        <v>0</v>
      </c>
      <c r="BH287" s="8" t="s">
        <v>625</v>
      </c>
      <c r="BK287" s="28" t="s">
        <v>691</v>
      </c>
    </row>
    <row r="288" spans="1:63" ht="15" customHeight="1" x14ac:dyDescent="0.25">
      <c r="A288" s="11">
        <v>9076434</v>
      </c>
      <c r="B288" s="17" t="s">
        <v>303</v>
      </c>
      <c r="C288" s="11">
        <v>1031175624</v>
      </c>
      <c r="D288" s="3" t="s">
        <v>445</v>
      </c>
      <c r="E288" s="2">
        <v>14585319</v>
      </c>
      <c r="F288" s="4">
        <v>44527.007547534718</v>
      </c>
      <c r="G288" s="11">
        <v>901682277</v>
      </c>
      <c r="H288" s="3" t="s">
        <v>5</v>
      </c>
      <c r="I288" s="2" t="s">
        <v>6</v>
      </c>
      <c r="J288" s="2">
        <v>682732</v>
      </c>
      <c r="K288" s="4">
        <v>45442.432973414347</v>
      </c>
      <c r="L288" s="4">
        <v>45463</v>
      </c>
      <c r="M288" s="2" t="s">
        <v>36</v>
      </c>
      <c r="N288" s="5">
        <v>123698</v>
      </c>
      <c r="O288" s="5">
        <v>0</v>
      </c>
      <c r="P288" s="5">
        <v>123698</v>
      </c>
      <c r="Q288" s="5">
        <v>0</v>
      </c>
      <c r="R288" s="5">
        <v>0</v>
      </c>
      <c r="S288" s="16" t="s">
        <v>620</v>
      </c>
      <c r="T288" s="16" t="s">
        <v>663</v>
      </c>
      <c r="U288" s="20">
        <f t="shared" si="28"/>
        <v>0</v>
      </c>
      <c r="V288" s="15">
        <f t="shared" si="29"/>
        <v>0</v>
      </c>
      <c r="W288" s="19">
        <v>0</v>
      </c>
      <c r="X288" s="19">
        <v>0</v>
      </c>
      <c r="Y288" s="19">
        <v>0</v>
      </c>
      <c r="Z288" s="19">
        <v>0</v>
      </c>
      <c r="AA288" s="19">
        <v>0</v>
      </c>
      <c r="AB288" s="19">
        <v>0</v>
      </c>
      <c r="AC288" s="19">
        <v>0</v>
      </c>
      <c r="AD288" s="19">
        <v>0</v>
      </c>
      <c r="AE288" s="19">
        <v>0</v>
      </c>
      <c r="AF288" s="19">
        <v>0</v>
      </c>
      <c r="AG288" s="19">
        <v>0</v>
      </c>
      <c r="AH288" s="19">
        <v>0</v>
      </c>
      <c r="AI288" s="19">
        <v>0</v>
      </c>
      <c r="AJ288" s="19">
        <v>0</v>
      </c>
      <c r="AK288" s="19">
        <v>0</v>
      </c>
      <c r="AL288" s="19">
        <v>0</v>
      </c>
      <c r="AM288" s="19">
        <v>0</v>
      </c>
      <c r="AN288" s="18">
        <f t="shared" si="32"/>
        <v>0</v>
      </c>
      <c r="AO288" s="15">
        <f t="shared" si="30"/>
        <v>0</v>
      </c>
      <c r="AP288" s="8" t="s">
        <v>631</v>
      </c>
      <c r="AQ288" s="8">
        <v>0</v>
      </c>
      <c r="AR288" s="8">
        <v>0</v>
      </c>
      <c r="AS288" s="8">
        <v>123698</v>
      </c>
      <c r="AT288" s="8">
        <v>0</v>
      </c>
      <c r="AU288" s="8">
        <v>0</v>
      </c>
      <c r="AV288" s="8">
        <v>123698</v>
      </c>
      <c r="AW288" s="8">
        <v>0</v>
      </c>
      <c r="AX288" s="14">
        <f t="shared" si="33"/>
        <v>0</v>
      </c>
      <c r="AY288" s="8">
        <v>0</v>
      </c>
      <c r="AZ288" s="14">
        <f t="shared" si="31"/>
        <v>0</v>
      </c>
      <c r="BA288" s="8">
        <v>0</v>
      </c>
      <c r="BB288" s="8">
        <v>0</v>
      </c>
      <c r="BC288" s="8">
        <v>0</v>
      </c>
      <c r="BD288" s="14">
        <f t="shared" si="34"/>
        <v>0</v>
      </c>
      <c r="BE288" s="8">
        <v>0</v>
      </c>
      <c r="BF288" s="8">
        <v>0</v>
      </c>
      <c r="BG288" s="8">
        <v>0</v>
      </c>
      <c r="BH288" s="8" t="s">
        <v>624</v>
      </c>
      <c r="BK288" s="28" t="s">
        <v>712</v>
      </c>
    </row>
    <row r="289" spans="1:63" ht="15" customHeight="1" x14ac:dyDescent="0.25">
      <c r="A289" s="11">
        <v>8132548</v>
      </c>
      <c r="B289" s="17" t="s">
        <v>349</v>
      </c>
      <c r="C289" s="11">
        <v>1032498189</v>
      </c>
      <c r="D289" s="3" t="s">
        <v>439</v>
      </c>
      <c r="E289" s="2">
        <v>9242706</v>
      </c>
      <c r="F289" s="4">
        <v>44446.475937268515</v>
      </c>
      <c r="G289" s="11">
        <v>830053105</v>
      </c>
      <c r="H289" s="3" t="s">
        <v>341</v>
      </c>
      <c r="I289" s="2" t="s">
        <v>6</v>
      </c>
      <c r="J289" s="2">
        <v>672483</v>
      </c>
      <c r="K289" s="4">
        <v>44448.477583946755</v>
      </c>
      <c r="L289" s="4">
        <v>44476</v>
      </c>
      <c r="M289" s="2" t="s">
        <v>13</v>
      </c>
      <c r="N289" s="5">
        <v>1051241</v>
      </c>
      <c r="O289" s="5">
        <v>0</v>
      </c>
      <c r="P289" s="5">
        <v>1051241</v>
      </c>
      <c r="Q289" s="5">
        <v>0</v>
      </c>
      <c r="R289" s="5">
        <v>0</v>
      </c>
      <c r="S289" s="16" t="s">
        <v>620</v>
      </c>
      <c r="T289" s="16" t="s">
        <v>663</v>
      </c>
      <c r="U289" s="20">
        <f t="shared" si="28"/>
        <v>0</v>
      </c>
      <c r="V289" s="15">
        <f t="shared" si="29"/>
        <v>0</v>
      </c>
      <c r="W289" s="19">
        <v>0</v>
      </c>
      <c r="X289" s="19">
        <v>0</v>
      </c>
      <c r="Y289" s="19">
        <v>0</v>
      </c>
      <c r="Z289" s="19">
        <v>0</v>
      </c>
      <c r="AA289" s="19">
        <v>0</v>
      </c>
      <c r="AB289" s="19">
        <v>0</v>
      </c>
      <c r="AC289" s="19">
        <v>0</v>
      </c>
      <c r="AD289" s="19">
        <v>0</v>
      </c>
      <c r="AE289" s="19">
        <v>0</v>
      </c>
      <c r="AF289" s="19">
        <v>0</v>
      </c>
      <c r="AG289" s="19">
        <v>0</v>
      </c>
      <c r="AH289" s="19">
        <v>0</v>
      </c>
      <c r="AI289" s="19">
        <v>0</v>
      </c>
      <c r="AJ289" s="19">
        <v>0</v>
      </c>
      <c r="AK289" s="19">
        <v>0</v>
      </c>
      <c r="AL289" s="19">
        <v>0</v>
      </c>
      <c r="AM289" s="19">
        <v>0</v>
      </c>
      <c r="AN289" s="18">
        <f t="shared" si="32"/>
        <v>0</v>
      </c>
      <c r="AO289" s="15">
        <f t="shared" si="30"/>
        <v>0</v>
      </c>
      <c r="AP289" s="8" t="s">
        <v>631</v>
      </c>
      <c r="AQ289" s="8">
        <v>0</v>
      </c>
      <c r="AR289" s="8">
        <v>0</v>
      </c>
      <c r="AS289" s="8">
        <v>1051241</v>
      </c>
      <c r="AT289" s="8">
        <v>0</v>
      </c>
      <c r="AU289" s="8">
        <v>0</v>
      </c>
      <c r="AV289" s="8">
        <v>1051241</v>
      </c>
      <c r="AW289" s="8">
        <v>0</v>
      </c>
      <c r="AX289" s="14">
        <f t="shared" si="33"/>
        <v>0</v>
      </c>
      <c r="AY289" s="8">
        <v>0</v>
      </c>
      <c r="AZ289" s="14">
        <f t="shared" si="31"/>
        <v>0</v>
      </c>
      <c r="BA289" s="8">
        <v>0</v>
      </c>
      <c r="BB289" s="8">
        <v>0</v>
      </c>
      <c r="BC289" s="8">
        <v>0</v>
      </c>
      <c r="BD289" s="14">
        <f t="shared" si="34"/>
        <v>0</v>
      </c>
      <c r="BE289" s="8">
        <v>0</v>
      </c>
      <c r="BF289" s="8">
        <v>0</v>
      </c>
      <c r="BG289" s="8">
        <v>0</v>
      </c>
      <c r="BH289" s="8" t="s">
        <v>624</v>
      </c>
      <c r="BK289" s="28" t="s">
        <v>705</v>
      </c>
    </row>
    <row r="290" spans="1:63" ht="15" customHeight="1" x14ac:dyDescent="0.25">
      <c r="A290" s="11">
        <v>9190567</v>
      </c>
      <c r="B290" s="17" t="s">
        <v>122</v>
      </c>
      <c r="C290" s="11">
        <v>1032498189</v>
      </c>
      <c r="D290" s="3" t="s">
        <v>439</v>
      </c>
      <c r="E290" s="2">
        <v>15082589</v>
      </c>
      <c r="F290" s="4">
        <v>44446.475694444445</v>
      </c>
      <c r="G290" s="11">
        <v>901495943</v>
      </c>
      <c r="H290" s="3" t="s">
        <v>5</v>
      </c>
      <c r="I290" s="2" t="s">
        <v>6</v>
      </c>
      <c r="J290" s="2">
        <v>683762</v>
      </c>
      <c r="K290" s="4">
        <v>45534.443147337959</v>
      </c>
      <c r="L290" s="4">
        <v>45559.847916666666</v>
      </c>
      <c r="M290" s="2" t="s">
        <v>13</v>
      </c>
      <c r="N290" s="5">
        <v>1051241</v>
      </c>
      <c r="O290" s="5">
        <v>0</v>
      </c>
      <c r="P290" s="5">
        <v>0</v>
      </c>
      <c r="Q290" s="5">
        <v>0</v>
      </c>
      <c r="R290" s="5">
        <v>1051241</v>
      </c>
      <c r="S290" s="16" t="s">
        <v>620</v>
      </c>
      <c r="T290" s="16" t="s">
        <v>663</v>
      </c>
      <c r="U290" s="20">
        <f t="shared" si="28"/>
        <v>0</v>
      </c>
      <c r="V290" s="15">
        <f t="shared" si="29"/>
        <v>-1051241</v>
      </c>
      <c r="W290" s="19">
        <v>0</v>
      </c>
      <c r="X290" s="19">
        <v>0</v>
      </c>
      <c r="Y290" s="19">
        <v>0</v>
      </c>
      <c r="Z290" s="19">
        <v>0</v>
      </c>
      <c r="AA290" s="19">
        <v>0</v>
      </c>
      <c r="AB290" s="19">
        <v>0</v>
      </c>
      <c r="AC290" s="19">
        <v>0</v>
      </c>
      <c r="AD290" s="19">
        <v>0</v>
      </c>
      <c r="AE290" s="19">
        <v>0</v>
      </c>
      <c r="AF290" s="19">
        <v>0</v>
      </c>
      <c r="AG290" s="19">
        <v>0</v>
      </c>
      <c r="AH290" s="19">
        <v>0</v>
      </c>
      <c r="AI290" s="19">
        <v>0</v>
      </c>
      <c r="AJ290" s="19">
        <v>0</v>
      </c>
      <c r="AK290" s="19">
        <v>0</v>
      </c>
      <c r="AL290" s="19">
        <v>0</v>
      </c>
      <c r="AM290" s="19">
        <v>0</v>
      </c>
      <c r="AN290" s="18">
        <f t="shared" si="32"/>
        <v>0</v>
      </c>
      <c r="AO290" s="15">
        <f t="shared" si="30"/>
        <v>0</v>
      </c>
      <c r="AP290" s="8" t="s">
        <v>631</v>
      </c>
      <c r="AQ290" s="8">
        <v>0</v>
      </c>
      <c r="AR290" s="8">
        <v>0</v>
      </c>
      <c r="AS290" s="8">
        <v>1051241</v>
      </c>
      <c r="AT290" s="8">
        <v>0</v>
      </c>
      <c r="AU290" s="8">
        <v>0</v>
      </c>
      <c r="AV290" s="8">
        <v>1051241</v>
      </c>
      <c r="AW290" s="8">
        <v>0</v>
      </c>
      <c r="AX290" s="14">
        <f t="shared" si="33"/>
        <v>0</v>
      </c>
      <c r="AY290" s="8">
        <v>0</v>
      </c>
      <c r="AZ290" s="14">
        <f t="shared" si="31"/>
        <v>0</v>
      </c>
      <c r="BA290" s="8">
        <v>0</v>
      </c>
      <c r="BB290" s="8">
        <v>0</v>
      </c>
      <c r="BC290" s="8">
        <v>0</v>
      </c>
      <c r="BD290" s="14">
        <f t="shared" si="34"/>
        <v>0</v>
      </c>
      <c r="BE290" s="8">
        <v>0</v>
      </c>
      <c r="BF290" s="8">
        <v>0</v>
      </c>
      <c r="BG290" s="8">
        <v>0</v>
      </c>
      <c r="BH290" s="8" t="s">
        <v>624</v>
      </c>
      <c r="BI290" s="1" t="s">
        <v>680</v>
      </c>
      <c r="BK290" s="28" t="s">
        <v>702</v>
      </c>
    </row>
    <row r="291" spans="1:63" ht="15" customHeight="1" x14ac:dyDescent="0.25">
      <c r="A291" s="11">
        <v>9077019</v>
      </c>
      <c r="B291" s="17" t="s">
        <v>322</v>
      </c>
      <c r="C291" s="11">
        <v>1032498189</v>
      </c>
      <c r="D291" s="3" t="s">
        <v>439</v>
      </c>
      <c r="E291" s="2">
        <v>14589298</v>
      </c>
      <c r="F291" s="4">
        <v>44446.476241898148</v>
      </c>
      <c r="G291" s="11">
        <v>901682277</v>
      </c>
      <c r="H291" s="3" t="s">
        <v>5</v>
      </c>
      <c r="I291" s="2" t="s">
        <v>6</v>
      </c>
      <c r="J291" s="2">
        <v>682732</v>
      </c>
      <c r="K291" s="4">
        <v>45442.53585601852</v>
      </c>
      <c r="L291" s="4">
        <v>45463</v>
      </c>
      <c r="M291" s="2" t="s">
        <v>36</v>
      </c>
      <c r="N291" s="5">
        <v>1051241</v>
      </c>
      <c r="O291" s="5">
        <v>0</v>
      </c>
      <c r="P291" s="5">
        <v>1051241</v>
      </c>
      <c r="Q291" s="5">
        <v>0</v>
      </c>
      <c r="R291" s="5">
        <v>0</v>
      </c>
      <c r="S291" s="16" t="s">
        <v>620</v>
      </c>
      <c r="T291" s="16" t="s">
        <v>663</v>
      </c>
      <c r="U291" s="20">
        <f t="shared" si="28"/>
        <v>0</v>
      </c>
      <c r="V291" s="15">
        <f t="shared" si="29"/>
        <v>0</v>
      </c>
      <c r="W291" s="19">
        <v>0</v>
      </c>
      <c r="X291" s="19">
        <v>0</v>
      </c>
      <c r="Y291" s="19">
        <v>0</v>
      </c>
      <c r="Z291" s="19">
        <v>0</v>
      </c>
      <c r="AA291" s="19">
        <v>0</v>
      </c>
      <c r="AB291" s="19">
        <v>0</v>
      </c>
      <c r="AC291" s="19">
        <v>0</v>
      </c>
      <c r="AD291" s="19">
        <v>0</v>
      </c>
      <c r="AE291" s="19">
        <v>0</v>
      </c>
      <c r="AF291" s="19">
        <v>0</v>
      </c>
      <c r="AG291" s="19">
        <v>0</v>
      </c>
      <c r="AH291" s="19">
        <v>0</v>
      </c>
      <c r="AI291" s="19">
        <v>0</v>
      </c>
      <c r="AJ291" s="19">
        <v>0</v>
      </c>
      <c r="AK291" s="19">
        <v>0</v>
      </c>
      <c r="AL291" s="19">
        <v>0</v>
      </c>
      <c r="AM291" s="19">
        <v>0</v>
      </c>
      <c r="AN291" s="18">
        <f t="shared" si="32"/>
        <v>0</v>
      </c>
      <c r="AO291" s="15">
        <f t="shared" si="30"/>
        <v>0</v>
      </c>
      <c r="AP291" s="8" t="s">
        <v>631</v>
      </c>
      <c r="AQ291" s="8">
        <v>0</v>
      </c>
      <c r="AR291" s="8">
        <v>0</v>
      </c>
      <c r="AS291" s="8">
        <v>1051241</v>
      </c>
      <c r="AT291" s="8">
        <v>0</v>
      </c>
      <c r="AU291" s="8">
        <v>0</v>
      </c>
      <c r="AV291" s="8">
        <v>1051241</v>
      </c>
      <c r="AW291" s="8">
        <v>0</v>
      </c>
      <c r="AX291" s="14">
        <f t="shared" si="33"/>
        <v>0</v>
      </c>
      <c r="AY291" s="8">
        <v>0</v>
      </c>
      <c r="AZ291" s="14">
        <f t="shared" si="31"/>
        <v>0</v>
      </c>
      <c r="BA291" s="8">
        <v>0</v>
      </c>
      <c r="BB291" s="8">
        <v>0</v>
      </c>
      <c r="BC291" s="8">
        <v>0</v>
      </c>
      <c r="BD291" s="14">
        <f t="shared" si="34"/>
        <v>0</v>
      </c>
      <c r="BE291" s="8">
        <v>0</v>
      </c>
      <c r="BF291" s="8">
        <v>0</v>
      </c>
      <c r="BG291" s="8">
        <v>0</v>
      </c>
      <c r="BH291" s="8" t="s">
        <v>624</v>
      </c>
      <c r="BK291" s="28" t="s">
        <v>712</v>
      </c>
    </row>
    <row r="292" spans="1:63" ht="15" customHeight="1" x14ac:dyDescent="0.25">
      <c r="A292" s="11">
        <v>8241412</v>
      </c>
      <c r="B292" s="17" t="s">
        <v>384</v>
      </c>
      <c r="C292" s="11">
        <v>1033689462</v>
      </c>
      <c r="D292" s="3" t="s">
        <v>468</v>
      </c>
      <c r="E292" s="2">
        <v>10403143</v>
      </c>
      <c r="F292" s="4">
        <v>44678.655173611107</v>
      </c>
      <c r="G292" s="11">
        <v>830053105</v>
      </c>
      <c r="H292" s="3" t="s">
        <v>341</v>
      </c>
      <c r="I292" s="2" t="s">
        <v>6</v>
      </c>
      <c r="J292" s="2">
        <v>674595</v>
      </c>
      <c r="K292" s="4">
        <v>44683.52726855324</v>
      </c>
      <c r="L292" s="4">
        <v>44722</v>
      </c>
      <c r="M292" s="2" t="s">
        <v>36</v>
      </c>
      <c r="N292" s="5">
        <v>1378379</v>
      </c>
      <c r="O292" s="5">
        <v>0</v>
      </c>
      <c r="P292" s="5">
        <v>1378379</v>
      </c>
      <c r="Q292" s="5">
        <v>0</v>
      </c>
      <c r="R292" s="5">
        <v>0</v>
      </c>
      <c r="S292" s="16" t="s">
        <v>620</v>
      </c>
      <c r="T292" s="16" t="s">
        <v>663</v>
      </c>
      <c r="U292" s="20">
        <f t="shared" si="28"/>
        <v>0</v>
      </c>
      <c r="V292" s="15">
        <f t="shared" si="29"/>
        <v>0</v>
      </c>
      <c r="W292" s="19">
        <v>0</v>
      </c>
      <c r="X292" s="19">
        <v>0</v>
      </c>
      <c r="Y292" s="19">
        <v>0</v>
      </c>
      <c r="Z292" s="19">
        <v>0</v>
      </c>
      <c r="AA292" s="19">
        <v>0</v>
      </c>
      <c r="AB292" s="19">
        <v>0</v>
      </c>
      <c r="AC292" s="19">
        <v>0</v>
      </c>
      <c r="AD292" s="19">
        <v>0</v>
      </c>
      <c r="AE292" s="19">
        <v>0</v>
      </c>
      <c r="AF292" s="19">
        <v>0</v>
      </c>
      <c r="AG292" s="19">
        <v>0</v>
      </c>
      <c r="AH292" s="19">
        <v>0</v>
      </c>
      <c r="AI292" s="19">
        <v>0</v>
      </c>
      <c r="AJ292" s="19">
        <v>0</v>
      </c>
      <c r="AK292" s="19">
        <v>0</v>
      </c>
      <c r="AL292" s="19">
        <v>0</v>
      </c>
      <c r="AM292" s="19">
        <v>0</v>
      </c>
      <c r="AN292" s="18">
        <f t="shared" si="32"/>
        <v>0</v>
      </c>
      <c r="AO292" s="15">
        <f t="shared" si="30"/>
        <v>0</v>
      </c>
      <c r="AP292" s="8" t="s">
        <v>624</v>
      </c>
      <c r="AQ292" s="8">
        <v>0</v>
      </c>
      <c r="AR292" s="8">
        <v>0</v>
      </c>
      <c r="AS292" s="8">
        <v>1378379</v>
      </c>
      <c r="AT292" s="8">
        <v>0</v>
      </c>
      <c r="AU292" s="8">
        <v>0</v>
      </c>
      <c r="AV292" s="8">
        <v>1378379</v>
      </c>
      <c r="AW292" s="8">
        <v>0</v>
      </c>
      <c r="AX292" s="14">
        <f t="shared" si="33"/>
        <v>0</v>
      </c>
      <c r="AY292" s="8">
        <v>0</v>
      </c>
      <c r="AZ292" s="14">
        <f t="shared" si="31"/>
        <v>0</v>
      </c>
      <c r="BA292" s="8">
        <v>0</v>
      </c>
      <c r="BB292" s="8">
        <v>0</v>
      </c>
      <c r="BC292" s="8">
        <v>0</v>
      </c>
      <c r="BD292" s="14">
        <f t="shared" si="34"/>
        <v>0</v>
      </c>
      <c r="BE292" s="8">
        <v>0</v>
      </c>
      <c r="BF292" s="8">
        <v>0</v>
      </c>
      <c r="BG292" s="8">
        <v>0</v>
      </c>
      <c r="BH292" s="8" t="s">
        <v>624</v>
      </c>
      <c r="BK292" s="28" t="s">
        <v>705</v>
      </c>
    </row>
    <row r="293" spans="1:63" ht="15" customHeight="1" x14ac:dyDescent="0.25">
      <c r="A293" s="11">
        <v>8293727</v>
      </c>
      <c r="B293" s="17" t="s">
        <v>43</v>
      </c>
      <c r="C293" s="11">
        <v>1033689462</v>
      </c>
      <c r="D293" s="3" t="s">
        <v>468</v>
      </c>
      <c r="E293" s="2">
        <v>10737792</v>
      </c>
      <c r="F293" s="4">
        <v>44678.654922106478</v>
      </c>
      <c r="G293" s="11">
        <v>901495943</v>
      </c>
      <c r="H293" s="3" t="s">
        <v>5</v>
      </c>
      <c r="I293" s="2" t="s">
        <v>6</v>
      </c>
      <c r="J293" s="2">
        <v>675134</v>
      </c>
      <c r="K293" s="4">
        <v>44741.742587928238</v>
      </c>
      <c r="L293" s="4">
        <v>44756</v>
      </c>
      <c r="M293" s="2" t="s">
        <v>8</v>
      </c>
      <c r="N293" s="5">
        <v>1203779</v>
      </c>
      <c r="O293" s="5">
        <v>0</v>
      </c>
      <c r="P293" s="5">
        <v>0</v>
      </c>
      <c r="Q293" s="5">
        <v>1203779</v>
      </c>
      <c r="R293" s="5">
        <v>0</v>
      </c>
      <c r="S293" s="16" t="s">
        <v>620</v>
      </c>
      <c r="T293" s="16" t="s">
        <v>663</v>
      </c>
      <c r="U293" s="20">
        <f t="shared" si="28"/>
        <v>0</v>
      </c>
      <c r="V293" s="15">
        <f t="shared" si="29"/>
        <v>0</v>
      </c>
      <c r="W293" s="19">
        <v>0</v>
      </c>
      <c r="X293" s="19">
        <v>0</v>
      </c>
      <c r="Y293" s="19">
        <v>0</v>
      </c>
      <c r="Z293" s="19">
        <v>0</v>
      </c>
      <c r="AA293" s="19">
        <v>0</v>
      </c>
      <c r="AB293" s="19">
        <v>1203779</v>
      </c>
      <c r="AC293" s="19">
        <v>0</v>
      </c>
      <c r="AD293" s="19">
        <v>0</v>
      </c>
      <c r="AE293" s="19">
        <v>0</v>
      </c>
      <c r="AF293" s="19">
        <v>0</v>
      </c>
      <c r="AG293" s="19">
        <v>0</v>
      </c>
      <c r="AH293" s="19">
        <v>0</v>
      </c>
      <c r="AI293" s="19">
        <v>0</v>
      </c>
      <c r="AJ293" s="19">
        <v>0</v>
      </c>
      <c r="AK293" s="19">
        <v>0</v>
      </c>
      <c r="AL293" s="19">
        <v>0</v>
      </c>
      <c r="AM293" s="19">
        <v>0</v>
      </c>
      <c r="AN293" s="18">
        <f t="shared" si="32"/>
        <v>1203779</v>
      </c>
      <c r="AO293" s="15">
        <f t="shared" si="30"/>
        <v>0</v>
      </c>
      <c r="AP293" s="8" t="s">
        <v>625</v>
      </c>
      <c r="AQ293" s="8">
        <v>0</v>
      </c>
      <c r="AR293" s="8">
        <v>0</v>
      </c>
      <c r="AS293" s="8">
        <v>1203779</v>
      </c>
      <c r="AT293" s="8">
        <v>0</v>
      </c>
      <c r="AU293" s="8">
        <v>0</v>
      </c>
      <c r="AV293" s="8">
        <v>0</v>
      </c>
      <c r="AW293" s="8">
        <v>0</v>
      </c>
      <c r="AX293" s="14">
        <f t="shared" si="33"/>
        <v>0</v>
      </c>
      <c r="AY293" s="8">
        <v>0</v>
      </c>
      <c r="AZ293" s="14">
        <f t="shared" si="31"/>
        <v>1203779</v>
      </c>
      <c r="BA293" s="8">
        <v>0</v>
      </c>
      <c r="BB293" s="8">
        <v>0</v>
      </c>
      <c r="BC293" s="8">
        <v>0</v>
      </c>
      <c r="BD293" s="14">
        <f t="shared" si="34"/>
        <v>0</v>
      </c>
      <c r="BE293" s="8">
        <v>0</v>
      </c>
      <c r="BF293" s="8">
        <v>0</v>
      </c>
      <c r="BG293" s="8">
        <v>0</v>
      </c>
      <c r="BH293" s="8" t="s">
        <v>634</v>
      </c>
      <c r="BK293" s="28" t="s">
        <v>693</v>
      </c>
    </row>
    <row r="294" spans="1:63" ht="15" customHeight="1" x14ac:dyDescent="0.25">
      <c r="A294" s="11">
        <v>8437101</v>
      </c>
      <c r="B294" s="17" t="s">
        <v>71</v>
      </c>
      <c r="C294" s="11">
        <v>1033689462</v>
      </c>
      <c r="D294" s="3" t="s">
        <v>468</v>
      </c>
      <c r="E294" s="2">
        <v>11461687</v>
      </c>
      <c r="F294" s="4">
        <v>44678.154861111107</v>
      </c>
      <c r="G294" s="11">
        <v>901495943</v>
      </c>
      <c r="H294" s="3" t="s">
        <v>5</v>
      </c>
      <c r="I294" s="2" t="s">
        <v>6</v>
      </c>
      <c r="J294" s="2">
        <v>676785</v>
      </c>
      <c r="K294" s="4">
        <v>44882.698945289347</v>
      </c>
      <c r="L294" s="4">
        <v>44902</v>
      </c>
      <c r="M294" s="2" t="s">
        <v>13</v>
      </c>
      <c r="N294" s="5">
        <v>1203779</v>
      </c>
      <c r="O294" s="5">
        <v>0</v>
      </c>
      <c r="P294" s="5">
        <v>1203779</v>
      </c>
      <c r="Q294" s="5">
        <v>0</v>
      </c>
      <c r="R294" s="5">
        <v>0</v>
      </c>
      <c r="S294" s="16" t="s">
        <v>620</v>
      </c>
      <c r="T294" s="16" t="s">
        <v>663</v>
      </c>
      <c r="U294" s="20">
        <f t="shared" si="28"/>
        <v>-1203779</v>
      </c>
      <c r="V294" s="15">
        <f t="shared" si="29"/>
        <v>-1203779</v>
      </c>
      <c r="W294" s="19">
        <v>0</v>
      </c>
      <c r="X294" s="19">
        <v>0</v>
      </c>
      <c r="Y294" s="19">
        <v>0</v>
      </c>
      <c r="Z294" s="19">
        <v>0</v>
      </c>
      <c r="AA294" s="19">
        <v>0</v>
      </c>
      <c r="AB294" s="19">
        <v>0</v>
      </c>
      <c r="AC294" s="19">
        <v>0</v>
      </c>
      <c r="AD294" s="19">
        <v>0</v>
      </c>
      <c r="AE294" s="19">
        <v>0</v>
      </c>
      <c r="AF294" s="19">
        <v>0</v>
      </c>
      <c r="AG294" s="19">
        <v>0</v>
      </c>
      <c r="AH294" s="19">
        <v>0</v>
      </c>
      <c r="AI294" s="19">
        <v>0</v>
      </c>
      <c r="AJ294" s="19">
        <v>0</v>
      </c>
      <c r="AK294" s="19">
        <v>0</v>
      </c>
      <c r="AL294" s="19">
        <v>0</v>
      </c>
      <c r="AM294" s="19">
        <v>0</v>
      </c>
      <c r="AN294" s="18">
        <f t="shared" si="32"/>
        <v>0</v>
      </c>
      <c r="AO294" s="15">
        <f t="shared" si="30"/>
        <v>0</v>
      </c>
      <c r="AP294" s="8" t="s">
        <v>629</v>
      </c>
      <c r="AQ294" s="8">
        <v>0</v>
      </c>
      <c r="AR294" s="8">
        <v>0</v>
      </c>
      <c r="AS294" s="8">
        <v>1203779</v>
      </c>
      <c r="AT294" s="8">
        <v>0</v>
      </c>
      <c r="AU294" s="8">
        <v>0</v>
      </c>
      <c r="AV294" s="8">
        <v>0</v>
      </c>
      <c r="AW294" s="8">
        <v>1203779</v>
      </c>
      <c r="AX294" s="14">
        <f t="shared" si="33"/>
        <v>0</v>
      </c>
      <c r="AY294" s="8">
        <v>0</v>
      </c>
      <c r="AZ294" s="14">
        <f t="shared" si="31"/>
        <v>-1203779</v>
      </c>
      <c r="BA294" s="8">
        <v>1203779</v>
      </c>
      <c r="BB294" s="8">
        <v>0</v>
      </c>
      <c r="BC294" s="8">
        <v>0</v>
      </c>
      <c r="BD294" s="14">
        <f t="shared" si="34"/>
        <v>0</v>
      </c>
      <c r="BE294" s="8">
        <v>0</v>
      </c>
      <c r="BF294" s="8">
        <v>0</v>
      </c>
      <c r="BG294" s="8">
        <v>0</v>
      </c>
      <c r="BH294" s="8" t="s">
        <v>636</v>
      </c>
      <c r="BK294" s="28" t="s">
        <v>709</v>
      </c>
    </row>
    <row r="295" spans="1:63" ht="15" customHeight="1" x14ac:dyDescent="0.25">
      <c r="A295" s="11">
        <v>9185472</v>
      </c>
      <c r="B295" s="17" t="s">
        <v>83</v>
      </c>
      <c r="C295" s="11">
        <v>1033689462</v>
      </c>
      <c r="D295" s="3" t="s">
        <v>468</v>
      </c>
      <c r="E295" s="2">
        <v>15060664</v>
      </c>
      <c r="F295" s="4">
        <v>44678.985416666663</v>
      </c>
      <c r="G295" s="11">
        <v>901495943</v>
      </c>
      <c r="H295" s="3" t="s">
        <v>5</v>
      </c>
      <c r="I295" s="2" t="s">
        <v>6</v>
      </c>
      <c r="J295" s="2">
        <v>683591</v>
      </c>
      <c r="K295" s="4">
        <v>45531.442035497683</v>
      </c>
      <c r="L295" s="4">
        <v>45559</v>
      </c>
      <c r="M295" s="2" t="s">
        <v>8</v>
      </c>
      <c r="N295" s="5">
        <v>1261979</v>
      </c>
      <c r="O295" s="5">
        <v>0</v>
      </c>
      <c r="P295" s="5">
        <v>0</v>
      </c>
      <c r="Q295" s="5">
        <v>0</v>
      </c>
      <c r="R295" s="5">
        <v>1261979</v>
      </c>
      <c r="S295" s="16" t="s">
        <v>620</v>
      </c>
      <c r="T295" s="16" t="s">
        <v>663</v>
      </c>
      <c r="U295" s="20">
        <f t="shared" si="28"/>
        <v>1261979</v>
      </c>
      <c r="V295" s="15">
        <f t="shared" si="29"/>
        <v>0</v>
      </c>
      <c r="W295" s="19">
        <v>0</v>
      </c>
      <c r="X295" s="19">
        <v>0</v>
      </c>
      <c r="Y295" s="19">
        <v>0</v>
      </c>
      <c r="Z295" s="19">
        <v>0</v>
      </c>
      <c r="AA295" s="19">
        <v>0</v>
      </c>
      <c r="AB295" s="19">
        <v>0</v>
      </c>
      <c r="AC295" s="19">
        <v>0</v>
      </c>
      <c r="AD295" s="19">
        <v>0</v>
      </c>
      <c r="AE295" s="19">
        <v>0</v>
      </c>
      <c r="AF295" s="19">
        <v>0</v>
      </c>
      <c r="AG295" s="19">
        <v>0</v>
      </c>
      <c r="AH295" s="19">
        <v>0</v>
      </c>
      <c r="AI295" s="19">
        <v>0</v>
      </c>
      <c r="AJ295" s="19">
        <v>0</v>
      </c>
      <c r="AK295" s="19">
        <v>0</v>
      </c>
      <c r="AL295" s="19">
        <v>0</v>
      </c>
      <c r="AM295" s="19">
        <v>0</v>
      </c>
      <c r="AN295" s="18">
        <f t="shared" si="32"/>
        <v>0</v>
      </c>
      <c r="AO295" s="15">
        <f t="shared" si="30"/>
        <v>0</v>
      </c>
      <c r="AP295" s="8" t="s">
        <v>631</v>
      </c>
      <c r="AQ295" s="8">
        <v>0</v>
      </c>
      <c r="AR295" s="8">
        <v>0</v>
      </c>
      <c r="AS295" s="8">
        <v>1261979</v>
      </c>
      <c r="AT295" s="8">
        <v>0</v>
      </c>
      <c r="AU295" s="8">
        <v>0</v>
      </c>
      <c r="AV295" s="8">
        <v>0</v>
      </c>
      <c r="AW295" s="8">
        <v>0</v>
      </c>
      <c r="AX295" s="14">
        <f t="shared" si="33"/>
        <v>0</v>
      </c>
      <c r="AY295" s="8">
        <v>0</v>
      </c>
      <c r="AZ295" s="14">
        <f t="shared" si="31"/>
        <v>1261979</v>
      </c>
      <c r="BA295" s="8">
        <v>0</v>
      </c>
      <c r="BB295" s="8">
        <v>0</v>
      </c>
      <c r="BC295" s="8">
        <v>0</v>
      </c>
      <c r="BD295" s="14">
        <f t="shared" si="34"/>
        <v>0</v>
      </c>
      <c r="BE295" s="8">
        <v>0</v>
      </c>
      <c r="BF295" s="8">
        <v>0</v>
      </c>
      <c r="BG295" s="8">
        <v>0</v>
      </c>
      <c r="BH295" s="8" t="s">
        <v>625</v>
      </c>
      <c r="BK295" s="28" t="s">
        <v>691</v>
      </c>
    </row>
    <row r="296" spans="1:63" ht="15" customHeight="1" x14ac:dyDescent="0.25">
      <c r="A296" s="11">
        <v>9077596</v>
      </c>
      <c r="B296" s="17" t="s">
        <v>338</v>
      </c>
      <c r="C296" s="11">
        <v>1033689462</v>
      </c>
      <c r="D296" s="3" t="s">
        <v>468</v>
      </c>
      <c r="E296" s="2">
        <v>14585278</v>
      </c>
      <c r="F296" s="4">
        <v>44678.985754050926</v>
      </c>
      <c r="G296" s="11">
        <v>901682277</v>
      </c>
      <c r="H296" s="3" t="s">
        <v>5</v>
      </c>
      <c r="I296" s="2" t="s">
        <v>6</v>
      </c>
      <c r="J296" s="2">
        <v>682732</v>
      </c>
      <c r="K296" s="4">
        <v>45442.67646913194</v>
      </c>
      <c r="L296" s="4">
        <v>45463</v>
      </c>
      <c r="M296" s="2" t="s">
        <v>36</v>
      </c>
      <c r="N296" s="5">
        <v>1261979</v>
      </c>
      <c r="O296" s="5">
        <v>0</v>
      </c>
      <c r="P296" s="5">
        <v>1261979</v>
      </c>
      <c r="Q296" s="5">
        <v>0</v>
      </c>
      <c r="R296" s="5">
        <v>0</v>
      </c>
      <c r="S296" s="16" t="s">
        <v>620</v>
      </c>
      <c r="T296" s="16" t="s">
        <v>663</v>
      </c>
      <c r="U296" s="20">
        <f t="shared" si="28"/>
        <v>0</v>
      </c>
      <c r="V296" s="15">
        <f t="shared" si="29"/>
        <v>0</v>
      </c>
      <c r="W296" s="19">
        <v>0</v>
      </c>
      <c r="X296" s="19">
        <v>0</v>
      </c>
      <c r="Y296" s="19">
        <v>0</v>
      </c>
      <c r="Z296" s="19">
        <v>0</v>
      </c>
      <c r="AA296" s="19">
        <v>0</v>
      </c>
      <c r="AB296" s="19">
        <v>0</v>
      </c>
      <c r="AC296" s="19">
        <v>0</v>
      </c>
      <c r="AD296" s="19">
        <v>0</v>
      </c>
      <c r="AE296" s="19">
        <v>0</v>
      </c>
      <c r="AF296" s="19">
        <v>0</v>
      </c>
      <c r="AG296" s="19">
        <v>0</v>
      </c>
      <c r="AH296" s="19">
        <v>0</v>
      </c>
      <c r="AI296" s="19">
        <v>0</v>
      </c>
      <c r="AJ296" s="19">
        <v>0</v>
      </c>
      <c r="AK296" s="19">
        <v>0</v>
      </c>
      <c r="AL296" s="19">
        <v>0</v>
      </c>
      <c r="AM296" s="19">
        <v>0</v>
      </c>
      <c r="AN296" s="18">
        <f t="shared" si="32"/>
        <v>0</v>
      </c>
      <c r="AO296" s="15">
        <f t="shared" si="30"/>
        <v>0</v>
      </c>
      <c r="AP296" s="8" t="s">
        <v>631</v>
      </c>
      <c r="AQ296" s="8">
        <v>0</v>
      </c>
      <c r="AR296" s="8">
        <v>0</v>
      </c>
      <c r="AS296" s="8">
        <v>1261979</v>
      </c>
      <c r="AT296" s="8">
        <v>0</v>
      </c>
      <c r="AU296" s="8">
        <v>0</v>
      </c>
      <c r="AV296" s="8">
        <v>1261979</v>
      </c>
      <c r="AW296" s="8">
        <v>0</v>
      </c>
      <c r="AX296" s="14">
        <f t="shared" si="33"/>
        <v>0</v>
      </c>
      <c r="AY296" s="8">
        <v>0</v>
      </c>
      <c r="AZ296" s="14">
        <f t="shared" si="31"/>
        <v>0</v>
      </c>
      <c r="BA296" s="8">
        <v>0</v>
      </c>
      <c r="BB296" s="8">
        <v>0</v>
      </c>
      <c r="BC296" s="8">
        <v>0</v>
      </c>
      <c r="BD296" s="14">
        <f t="shared" si="34"/>
        <v>0</v>
      </c>
      <c r="BE296" s="8">
        <v>0</v>
      </c>
      <c r="BF296" s="8">
        <v>0</v>
      </c>
      <c r="BG296" s="8">
        <v>0</v>
      </c>
      <c r="BH296" s="8" t="s">
        <v>624</v>
      </c>
      <c r="BK296" s="28" t="s">
        <v>712</v>
      </c>
    </row>
    <row r="297" spans="1:63" ht="15" customHeight="1" x14ac:dyDescent="0.25">
      <c r="A297" s="11">
        <v>8119639</v>
      </c>
      <c r="B297" s="17" t="s">
        <v>10</v>
      </c>
      <c r="C297" s="11">
        <v>1033731447</v>
      </c>
      <c r="D297" s="3" t="s">
        <v>484</v>
      </c>
      <c r="E297" s="2">
        <v>9085957</v>
      </c>
      <c r="F297" s="4">
        <v>44414.604583912034</v>
      </c>
      <c r="G297" s="11">
        <v>901495943</v>
      </c>
      <c r="H297" s="3" t="s">
        <v>5</v>
      </c>
      <c r="I297" s="2" t="s">
        <v>6</v>
      </c>
      <c r="J297" s="2">
        <v>672250</v>
      </c>
      <c r="K297" s="4">
        <v>44418.425086921292</v>
      </c>
      <c r="L297" s="4">
        <v>44449</v>
      </c>
      <c r="M297" s="2" t="s">
        <v>8</v>
      </c>
      <c r="N297" s="5">
        <v>113850</v>
      </c>
      <c r="O297" s="5">
        <v>0</v>
      </c>
      <c r="P297" s="5">
        <v>0</v>
      </c>
      <c r="Q297" s="5">
        <v>113850</v>
      </c>
      <c r="R297" s="5">
        <v>0</v>
      </c>
      <c r="S297" s="16" t="s">
        <v>620</v>
      </c>
      <c r="T297" s="16" t="s">
        <v>663</v>
      </c>
      <c r="U297" s="20">
        <f t="shared" si="28"/>
        <v>0</v>
      </c>
      <c r="V297" s="15">
        <f t="shared" si="29"/>
        <v>0</v>
      </c>
      <c r="W297" s="19">
        <v>0</v>
      </c>
      <c r="X297" s="19">
        <v>113850</v>
      </c>
      <c r="Y297" s="19">
        <v>0</v>
      </c>
      <c r="Z297" s="19">
        <v>0</v>
      </c>
      <c r="AA297" s="19">
        <v>0</v>
      </c>
      <c r="AB297" s="19">
        <v>0</v>
      </c>
      <c r="AC297" s="19">
        <v>0</v>
      </c>
      <c r="AD297" s="19">
        <v>0</v>
      </c>
      <c r="AE297" s="19">
        <v>0</v>
      </c>
      <c r="AF297" s="19">
        <v>0</v>
      </c>
      <c r="AG297" s="19">
        <v>0</v>
      </c>
      <c r="AH297" s="19">
        <v>0</v>
      </c>
      <c r="AI297" s="19">
        <v>0</v>
      </c>
      <c r="AJ297" s="19">
        <v>0</v>
      </c>
      <c r="AK297" s="19">
        <v>0</v>
      </c>
      <c r="AL297" s="19">
        <v>0</v>
      </c>
      <c r="AM297" s="19">
        <v>0</v>
      </c>
      <c r="AN297" s="18">
        <f t="shared" si="32"/>
        <v>113850</v>
      </c>
      <c r="AO297" s="15">
        <f t="shared" si="30"/>
        <v>0</v>
      </c>
      <c r="AP297" s="8" t="s">
        <v>625</v>
      </c>
      <c r="AQ297" s="8">
        <v>0</v>
      </c>
      <c r="AR297" s="8">
        <v>0</v>
      </c>
      <c r="AS297" s="8">
        <v>113850</v>
      </c>
      <c r="AT297" s="8">
        <v>0</v>
      </c>
      <c r="AU297" s="8">
        <v>0</v>
      </c>
      <c r="AV297" s="8">
        <v>0</v>
      </c>
      <c r="AW297" s="8">
        <v>0</v>
      </c>
      <c r="AX297" s="14">
        <f t="shared" si="33"/>
        <v>0</v>
      </c>
      <c r="AY297" s="8">
        <v>0</v>
      </c>
      <c r="AZ297" s="14">
        <f t="shared" si="31"/>
        <v>113850</v>
      </c>
      <c r="BA297" s="8">
        <v>0</v>
      </c>
      <c r="BB297" s="8">
        <v>0</v>
      </c>
      <c r="BC297" s="8">
        <v>0</v>
      </c>
      <c r="BD297" s="14">
        <f t="shared" si="34"/>
        <v>0</v>
      </c>
      <c r="BE297" s="8">
        <v>0</v>
      </c>
      <c r="BF297" s="8">
        <v>0</v>
      </c>
      <c r="BG297" s="8">
        <v>0</v>
      </c>
      <c r="BH297" s="8" t="s">
        <v>634</v>
      </c>
      <c r="BK297" s="28" t="s">
        <v>693</v>
      </c>
    </row>
    <row r="298" spans="1:63" ht="15" customHeight="1" x14ac:dyDescent="0.25">
      <c r="A298" s="11">
        <v>9203294</v>
      </c>
      <c r="B298" s="17" t="s">
        <v>131</v>
      </c>
      <c r="C298" s="11">
        <v>1033743272</v>
      </c>
      <c r="D298" s="3" t="s">
        <v>525</v>
      </c>
      <c r="E298" s="2">
        <v>15092966</v>
      </c>
      <c r="F298" s="4">
        <v>44921.670138888891</v>
      </c>
      <c r="G298" s="11">
        <v>901495943</v>
      </c>
      <c r="H298" s="3" t="s">
        <v>5</v>
      </c>
      <c r="I298" s="2" t="s">
        <v>6</v>
      </c>
      <c r="J298" s="2">
        <v>683697</v>
      </c>
      <c r="K298" s="4">
        <v>45546.37452665509</v>
      </c>
      <c r="L298" s="4">
        <v>45559</v>
      </c>
      <c r="M298" s="2" t="s">
        <v>13</v>
      </c>
      <c r="N298" s="5">
        <v>1138887</v>
      </c>
      <c r="O298" s="5">
        <v>0</v>
      </c>
      <c r="P298" s="5">
        <v>0</v>
      </c>
      <c r="Q298" s="5">
        <v>0</v>
      </c>
      <c r="R298" s="5">
        <v>1138887</v>
      </c>
      <c r="S298" s="16" t="s">
        <v>620</v>
      </c>
      <c r="T298" s="16" t="s">
        <v>663</v>
      </c>
      <c r="U298" s="20">
        <f t="shared" si="28"/>
        <v>1094187</v>
      </c>
      <c r="V298" s="15">
        <f t="shared" si="29"/>
        <v>-44700</v>
      </c>
      <c r="W298" s="19">
        <v>0</v>
      </c>
      <c r="X298" s="19">
        <v>0</v>
      </c>
      <c r="Y298" s="19">
        <v>0</v>
      </c>
      <c r="Z298" s="19">
        <v>0</v>
      </c>
      <c r="AA298" s="19">
        <v>0</v>
      </c>
      <c r="AB298" s="19">
        <v>0</v>
      </c>
      <c r="AC298" s="19">
        <v>0</v>
      </c>
      <c r="AD298" s="19">
        <v>0</v>
      </c>
      <c r="AE298" s="19">
        <v>0</v>
      </c>
      <c r="AF298" s="19">
        <v>0</v>
      </c>
      <c r="AG298" s="19">
        <v>0</v>
      </c>
      <c r="AH298" s="19">
        <v>0</v>
      </c>
      <c r="AI298" s="19">
        <v>0</v>
      </c>
      <c r="AJ298" s="19">
        <v>0</v>
      </c>
      <c r="AK298" s="19">
        <v>0</v>
      </c>
      <c r="AL298" s="19">
        <v>0</v>
      </c>
      <c r="AM298" s="19">
        <v>0</v>
      </c>
      <c r="AN298" s="18">
        <f t="shared" si="32"/>
        <v>0</v>
      </c>
      <c r="AO298" s="15">
        <f t="shared" si="30"/>
        <v>0</v>
      </c>
      <c r="AP298" s="8" t="s">
        <v>631</v>
      </c>
      <c r="AQ298" s="8">
        <v>0</v>
      </c>
      <c r="AR298" s="8">
        <v>0</v>
      </c>
      <c r="AS298" s="8">
        <v>1138887</v>
      </c>
      <c r="AT298" s="8">
        <v>0</v>
      </c>
      <c r="AU298" s="8">
        <v>0</v>
      </c>
      <c r="AV298" s="8">
        <v>0</v>
      </c>
      <c r="AW298" s="8">
        <v>44700</v>
      </c>
      <c r="AX298" s="14">
        <f t="shared" si="33"/>
        <v>0</v>
      </c>
      <c r="AY298" s="8">
        <v>0</v>
      </c>
      <c r="AZ298" s="14">
        <f t="shared" si="31"/>
        <v>1094187</v>
      </c>
      <c r="BA298" s="8">
        <v>0</v>
      </c>
      <c r="BB298" s="8">
        <v>0</v>
      </c>
      <c r="BC298" s="8">
        <v>44700</v>
      </c>
      <c r="BD298" s="14">
        <f t="shared" si="34"/>
        <v>44700</v>
      </c>
      <c r="BE298" s="8">
        <v>0</v>
      </c>
      <c r="BF298" s="8">
        <v>0</v>
      </c>
      <c r="BG298" s="8">
        <v>0</v>
      </c>
      <c r="BH298" s="8" t="s">
        <v>632</v>
      </c>
      <c r="BI298" s="1" t="s">
        <v>676</v>
      </c>
      <c r="BK298" s="28" t="s">
        <v>702</v>
      </c>
    </row>
    <row r="299" spans="1:63" ht="15" customHeight="1" x14ac:dyDescent="0.25">
      <c r="A299" s="11">
        <v>8779580</v>
      </c>
      <c r="B299" s="17" t="s">
        <v>173</v>
      </c>
      <c r="C299" s="11">
        <v>1033743272</v>
      </c>
      <c r="D299" s="3" t="s">
        <v>525</v>
      </c>
      <c r="E299" s="2">
        <v>13156472</v>
      </c>
      <c r="F299" s="4">
        <v>45159.43403773148</v>
      </c>
      <c r="G299" s="11">
        <v>901682277</v>
      </c>
      <c r="H299" s="3" t="s">
        <v>5</v>
      </c>
      <c r="I299" s="2" t="s">
        <v>6</v>
      </c>
      <c r="J299" s="2">
        <v>680664</v>
      </c>
      <c r="K299" s="4">
        <v>45192.790337499995</v>
      </c>
      <c r="L299" s="4">
        <v>45212</v>
      </c>
      <c r="M299" s="2" t="s">
        <v>8</v>
      </c>
      <c r="N299" s="5">
        <v>8347284</v>
      </c>
      <c r="O299" s="5">
        <v>0</v>
      </c>
      <c r="P299" s="5">
        <v>0</v>
      </c>
      <c r="Q299" s="5">
        <v>0</v>
      </c>
      <c r="R299" s="5">
        <v>8347284</v>
      </c>
      <c r="S299" s="16" t="s">
        <v>620</v>
      </c>
      <c r="T299" s="16" t="s">
        <v>664</v>
      </c>
      <c r="U299" s="20">
        <f t="shared" si="28"/>
        <v>0</v>
      </c>
      <c r="V299" s="15">
        <f t="shared" si="29"/>
        <v>-8347284</v>
      </c>
      <c r="W299" s="19">
        <v>0</v>
      </c>
      <c r="X299" s="19">
        <v>0</v>
      </c>
      <c r="Y299" s="19">
        <v>0</v>
      </c>
      <c r="Z299" s="19">
        <v>0</v>
      </c>
      <c r="AA299" s="19">
        <v>0</v>
      </c>
      <c r="AB299" s="19">
        <v>0</v>
      </c>
      <c r="AC299" s="19">
        <v>0</v>
      </c>
      <c r="AD299" s="19">
        <v>0</v>
      </c>
      <c r="AE299" s="19">
        <v>0</v>
      </c>
      <c r="AF299" s="19">
        <v>0</v>
      </c>
      <c r="AG299" s="19">
        <v>0</v>
      </c>
      <c r="AH299" s="19">
        <v>0</v>
      </c>
      <c r="AI299" s="19">
        <v>0</v>
      </c>
      <c r="AJ299" s="19">
        <v>0</v>
      </c>
      <c r="AK299" s="19">
        <v>0</v>
      </c>
      <c r="AL299" s="19">
        <v>0</v>
      </c>
      <c r="AM299" s="19">
        <v>0</v>
      </c>
      <c r="AN299" s="18">
        <f t="shared" si="32"/>
        <v>0</v>
      </c>
      <c r="AO299" s="15">
        <f t="shared" si="30"/>
        <v>0</v>
      </c>
      <c r="AP299" s="8" t="s">
        <v>631</v>
      </c>
      <c r="AQ299" s="8">
        <v>0</v>
      </c>
      <c r="AR299" s="8">
        <v>0</v>
      </c>
      <c r="AS299" s="8">
        <v>8347284</v>
      </c>
      <c r="AT299" s="8">
        <v>0</v>
      </c>
      <c r="AU299" s="8">
        <v>0</v>
      </c>
      <c r="AV299" s="8">
        <v>8347284</v>
      </c>
      <c r="AW299" s="8">
        <v>0</v>
      </c>
      <c r="AX299" s="14">
        <f t="shared" si="33"/>
        <v>0</v>
      </c>
      <c r="AY299" s="8">
        <v>0</v>
      </c>
      <c r="AZ299" s="14">
        <f t="shared" si="31"/>
        <v>0</v>
      </c>
      <c r="BA299" s="8">
        <v>0</v>
      </c>
      <c r="BB299" s="8">
        <v>0</v>
      </c>
      <c r="BC299" s="8">
        <v>0</v>
      </c>
      <c r="BD299" s="14">
        <f t="shared" si="34"/>
        <v>0</v>
      </c>
      <c r="BE299" s="8">
        <v>0</v>
      </c>
      <c r="BF299" s="8">
        <v>0</v>
      </c>
      <c r="BG299" s="8">
        <v>0</v>
      </c>
      <c r="BH299" s="8" t="s">
        <v>624</v>
      </c>
      <c r="BK299" s="28" t="s">
        <v>714</v>
      </c>
    </row>
    <row r="300" spans="1:63" ht="15" customHeight="1" x14ac:dyDescent="0.25">
      <c r="A300" s="11">
        <v>8827397</v>
      </c>
      <c r="B300" s="17" t="s">
        <v>198</v>
      </c>
      <c r="C300" s="11">
        <v>1033743272</v>
      </c>
      <c r="D300" s="3" t="s">
        <v>525</v>
      </c>
      <c r="E300" s="2">
        <v>13371168</v>
      </c>
      <c r="F300" s="4">
        <v>44921.67033001157</v>
      </c>
      <c r="G300" s="11">
        <v>901682277</v>
      </c>
      <c r="H300" s="3" t="s">
        <v>5</v>
      </c>
      <c r="I300" s="2" t="s">
        <v>6</v>
      </c>
      <c r="J300" s="2">
        <v>680739</v>
      </c>
      <c r="K300" s="4">
        <v>45230.807566400465</v>
      </c>
      <c r="L300" s="4">
        <v>45245</v>
      </c>
      <c r="M300" s="2" t="s">
        <v>13</v>
      </c>
      <c r="N300" s="5">
        <v>1138887</v>
      </c>
      <c r="O300" s="5">
        <v>0</v>
      </c>
      <c r="P300" s="5">
        <v>1138887</v>
      </c>
      <c r="Q300" s="5">
        <v>0</v>
      </c>
      <c r="R300" s="5">
        <v>0</v>
      </c>
      <c r="S300" s="16" t="s">
        <v>661</v>
      </c>
      <c r="T300" s="16" t="s">
        <v>663</v>
      </c>
      <c r="U300" s="20">
        <f t="shared" si="28"/>
        <v>0</v>
      </c>
      <c r="V300" s="15">
        <f t="shared" si="29"/>
        <v>0</v>
      </c>
      <c r="W300" s="19">
        <v>0</v>
      </c>
      <c r="X300" s="19">
        <v>0</v>
      </c>
      <c r="Y300" s="19">
        <v>0</v>
      </c>
      <c r="Z300" s="19">
        <v>0</v>
      </c>
      <c r="AA300" s="19">
        <v>0</v>
      </c>
      <c r="AB300" s="19">
        <v>0</v>
      </c>
      <c r="AC300" s="19">
        <v>0</v>
      </c>
      <c r="AD300" s="19">
        <v>0</v>
      </c>
      <c r="AE300" s="19">
        <v>0</v>
      </c>
      <c r="AF300" s="19">
        <v>0</v>
      </c>
      <c r="AG300" s="19">
        <v>0</v>
      </c>
      <c r="AH300" s="19">
        <v>0</v>
      </c>
      <c r="AI300" s="19">
        <v>0</v>
      </c>
      <c r="AJ300" s="19">
        <v>0</v>
      </c>
      <c r="AK300" s="19">
        <v>0</v>
      </c>
      <c r="AL300" s="19">
        <v>0</v>
      </c>
      <c r="AM300" s="19">
        <v>0</v>
      </c>
      <c r="AN300" s="18">
        <f t="shared" si="32"/>
        <v>0</v>
      </c>
      <c r="AO300" s="15">
        <f t="shared" si="30"/>
        <v>0</v>
      </c>
      <c r="AP300" s="8" t="s">
        <v>631</v>
      </c>
      <c r="AQ300" s="8">
        <v>0</v>
      </c>
      <c r="AR300" s="8">
        <v>0</v>
      </c>
      <c r="AS300" s="8">
        <v>1138887</v>
      </c>
      <c r="AT300" s="8">
        <v>0</v>
      </c>
      <c r="AU300" s="8">
        <v>0</v>
      </c>
      <c r="AV300" s="8">
        <v>1138887</v>
      </c>
      <c r="AW300" s="8">
        <v>0</v>
      </c>
      <c r="AX300" s="14">
        <f t="shared" si="33"/>
        <v>0</v>
      </c>
      <c r="AY300" s="8">
        <v>0</v>
      </c>
      <c r="AZ300" s="14">
        <f t="shared" si="31"/>
        <v>0</v>
      </c>
      <c r="BA300" s="8">
        <v>0</v>
      </c>
      <c r="BB300" s="8">
        <v>0</v>
      </c>
      <c r="BC300" s="8">
        <v>0</v>
      </c>
      <c r="BD300" s="14">
        <f t="shared" si="34"/>
        <v>0</v>
      </c>
      <c r="BE300" s="8">
        <v>0</v>
      </c>
      <c r="BF300" s="8">
        <v>0</v>
      </c>
      <c r="BG300" s="8">
        <v>0</v>
      </c>
      <c r="BH300" s="8" t="s">
        <v>624</v>
      </c>
      <c r="BK300" s="28" t="s">
        <v>712</v>
      </c>
    </row>
    <row r="301" spans="1:63" ht="15" customHeight="1" x14ac:dyDescent="0.25">
      <c r="A301" s="11">
        <v>8252242</v>
      </c>
      <c r="B301" s="17" t="s">
        <v>386</v>
      </c>
      <c r="C301" s="11">
        <v>1033744478</v>
      </c>
      <c r="D301" s="3" t="s">
        <v>470</v>
      </c>
      <c r="E301" s="2">
        <v>10485544</v>
      </c>
      <c r="F301" s="4">
        <v>44693.33779351852</v>
      </c>
      <c r="G301" s="11">
        <v>830053105</v>
      </c>
      <c r="H301" s="3" t="s">
        <v>341</v>
      </c>
      <c r="I301" s="2" t="s">
        <v>6</v>
      </c>
      <c r="J301" s="2">
        <v>674595</v>
      </c>
      <c r="K301" s="4">
        <v>44696.155707291662</v>
      </c>
      <c r="L301" s="4">
        <v>44722</v>
      </c>
      <c r="M301" s="2" t="s">
        <v>36</v>
      </c>
      <c r="N301" s="5">
        <v>2027665</v>
      </c>
      <c r="O301" s="5">
        <v>0</v>
      </c>
      <c r="P301" s="5">
        <v>2027665</v>
      </c>
      <c r="Q301" s="5">
        <v>0</v>
      </c>
      <c r="R301" s="5">
        <v>0</v>
      </c>
      <c r="S301" s="16" t="s">
        <v>620</v>
      </c>
      <c r="T301" s="16" t="s">
        <v>663</v>
      </c>
      <c r="U301" s="20">
        <f t="shared" si="28"/>
        <v>0</v>
      </c>
      <c r="V301" s="15">
        <f t="shared" si="29"/>
        <v>0</v>
      </c>
      <c r="W301" s="19">
        <v>0</v>
      </c>
      <c r="X301" s="19">
        <v>0</v>
      </c>
      <c r="Y301" s="19">
        <v>0</v>
      </c>
      <c r="Z301" s="19">
        <v>0</v>
      </c>
      <c r="AA301" s="19">
        <v>0</v>
      </c>
      <c r="AB301" s="19">
        <v>0</v>
      </c>
      <c r="AC301" s="19">
        <v>0</v>
      </c>
      <c r="AD301" s="19">
        <v>0</v>
      </c>
      <c r="AE301" s="19">
        <v>0</v>
      </c>
      <c r="AF301" s="19">
        <v>0</v>
      </c>
      <c r="AG301" s="19">
        <v>0</v>
      </c>
      <c r="AH301" s="19">
        <v>0</v>
      </c>
      <c r="AI301" s="19">
        <v>0</v>
      </c>
      <c r="AJ301" s="19">
        <v>0</v>
      </c>
      <c r="AK301" s="19">
        <v>0</v>
      </c>
      <c r="AL301" s="19">
        <v>0</v>
      </c>
      <c r="AM301" s="19">
        <v>0</v>
      </c>
      <c r="AN301" s="18">
        <f t="shared" si="32"/>
        <v>0</v>
      </c>
      <c r="AO301" s="15">
        <f t="shared" si="30"/>
        <v>0</v>
      </c>
      <c r="AP301" s="8" t="s">
        <v>624</v>
      </c>
      <c r="AQ301" s="8">
        <v>0</v>
      </c>
      <c r="AR301" s="8">
        <v>0</v>
      </c>
      <c r="AS301" s="8">
        <v>2027665</v>
      </c>
      <c r="AT301" s="8">
        <v>0</v>
      </c>
      <c r="AU301" s="8">
        <v>0</v>
      </c>
      <c r="AV301" s="8">
        <v>2027665</v>
      </c>
      <c r="AW301" s="8">
        <v>0</v>
      </c>
      <c r="AX301" s="14">
        <f t="shared" si="33"/>
        <v>0</v>
      </c>
      <c r="AY301" s="8">
        <v>0</v>
      </c>
      <c r="AZ301" s="14">
        <f t="shared" si="31"/>
        <v>0</v>
      </c>
      <c r="BA301" s="8">
        <v>0</v>
      </c>
      <c r="BB301" s="8">
        <v>0</v>
      </c>
      <c r="BC301" s="8">
        <v>0</v>
      </c>
      <c r="BD301" s="14">
        <f t="shared" si="34"/>
        <v>0</v>
      </c>
      <c r="BE301" s="8">
        <v>0</v>
      </c>
      <c r="BF301" s="8">
        <v>0</v>
      </c>
      <c r="BG301" s="8">
        <v>0</v>
      </c>
      <c r="BH301" s="8" t="s">
        <v>624</v>
      </c>
      <c r="BK301" s="28" t="s">
        <v>705</v>
      </c>
    </row>
    <row r="302" spans="1:63" ht="15" customHeight="1" x14ac:dyDescent="0.25">
      <c r="A302" s="11">
        <v>8293760</v>
      </c>
      <c r="B302" s="17" t="s">
        <v>44</v>
      </c>
      <c r="C302" s="11">
        <v>1033744478</v>
      </c>
      <c r="D302" s="3" t="s">
        <v>470</v>
      </c>
      <c r="E302" s="2">
        <v>10738479</v>
      </c>
      <c r="F302" s="4">
        <v>44693.338047418976</v>
      </c>
      <c r="G302" s="11">
        <v>901495943</v>
      </c>
      <c r="H302" s="3" t="s">
        <v>5</v>
      </c>
      <c r="I302" s="2" t="s">
        <v>6</v>
      </c>
      <c r="J302" s="2">
        <v>675134</v>
      </c>
      <c r="K302" s="4">
        <v>44741.770741585649</v>
      </c>
      <c r="L302" s="4">
        <v>44756</v>
      </c>
      <c r="M302" s="2" t="s">
        <v>13</v>
      </c>
      <c r="N302" s="5">
        <v>1855335</v>
      </c>
      <c r="O302" s="5">
        <v>0</v>
      </c>
      <c r="P302" s="5">
        <v>276800</v>
      </c>
      <c r="Q302" s="5">
        <v>1578535</v>
      </c>
      <c r="R302" s="5">
        <v>0</v>
      </c>
      <c r="S302" s="16" t="s">
        <v>620</v>
      </c>
      <c r="T302" s="16" t="s">
        <v>663</v>
      </c>
      <c r="U302" s="20">
        <f t="shared" si="28"/>
        <v>0</v>
      </c>
      <c r="V302" s="15">
        <f t="shared" si="29"/>
        <v>0</v>
      </c>
      <c r="W302" s="19">
        <v>0</v>
      </c>
      <c r="X302" s="19">
        <v>0</v>
      </c>
      <c r="Y302" s="19">
        <v>0</v>
      </c>
      <c r="Z302" s="19">
        <v>0</v>
      </c>
      <c r="AA302" s="19">
        <v>0</v>
      </c>
      <c r="AB302" s="19">
        <v>1578535</v>
      </c>
      <c r="AC302" s="19">
        <v>0</v>
      </c>
      <c r="AD302" s="19">
        <v>0</v>
      </c>
      <c r="AE302" s="19">
        <v>0</v>
      </c>
      <c r="AF302" s="19">
        <v>0</v>
      </c>
      <c r="AG302" s="19">
        <v>0</v>
      </c>
      <c r="AH302" s="19">
        <v>0</v>
      </c>
      <c r="AI302" s="19">
        <v>0</v>
      </c>
      <c r="AJ302" s="19">
        <v>0</v>
      </c>
      <c r="AK302" s="19">
        <v>0</v>
      </c>
      <c r="AL302" s="19">
        <v>0</v>
      </c>
      <c r="AM302" s="19">
        <v>0</v>
      </c>
      <c r="AN302" s="18">
        <f t="shared" si="32"/>
        <v>1578535</v>
      </c>
      <c r="AO302" s="15">
        <f t="shared" si="30"/>
        <v>0</v>
      </c>
      <c r="AP302" s="8" t="s">
        <v>626</v>
      </c>
      <c r="AQ302" s="8">
        <v>0</v>
      </c>
      <c r="AR302" s="8">
        <v>0</v>
      </c>
      <c r="AS302" s="8">
        <v>1855335</v>
      </c>
      <c r="AT302" s="8">
        <v>0</v>
      </c>
      <c r="AU302" s="8">
        <v>0</v>
      </c>
      <c r="AV302" s="8">
        <v>0</v>
      </c>
      <c r="AW302" s="8">
        <v>276800</v>
      </c>
      <c r="AX302" s="14">
        <f t="shared" si="33"/>
        <v>0</v>
      </c>
      <c r="AY302" s="8">
        <v>0</v>
      </c>
      <c r="AZ302" s="14">
        <f t="shared" si="31"/>
        <v>1578535</v>
      </c>
      <c r="BA302" s="8">
        <v>0</v>
      </c>
      <c r="BB302" s="8">
        <v>0</v>
      </c>
      <c r="BC302" s="8">
        <v>276800</v>
      </c>
      <c r="BD302" s="14">
        <f t="shared" si="34"/>
        <v>0</v>
      </c>
      <c r="BE302" s="8">
        <v>0</v>
      </c>
      <c r="BF302" s="8">
        <v>276800</v>
      </c>
      <c r="BG302" s="8">
        <v>0</v>
      </c>
      <c r="BH302" s="8" t="s">
        <v>627</v>
      </c>
      <c r="BK302" s="28" t="s">
        <v>710</v>
      </c>
    </row>
    <row r="303" spans="1:63" ht="15" customHeight="1" x14ac:dyDescent="0.25">
      <c r="A303" s="11">
        <v>8437143</v>
      </c>
      <c r="B303" s="17" t="s">
        <v>72</v>
      </c>
      <c r="C303" s="11">
        <v>1033744478</v>
      </c>
      <c r="D303" s="3" t="s">
        <v>470</v>
      </c>
      <c r="E303" s="2">
        <v>11461790</v>
      </c>
      <c r="F303" s="4">
        <v>44693.33817476852</v>
      </c>
      <c r="G303" s="11">
        <v>901495943</v>
      </c>
      <c r="H303" s="3" t="s">
        <v>5</v>
      </c>
      <c r="I303" s="2" t="s">
        <v>6</v>
      </c>
      <c r="J303" s="2">
        <v>676785</v>
      </c>
      <c r="K303" s="4">
        <v>44882.732710844903</v>
      </c>
      <c r="L303" s="4">
        <v>44902</v>
      </c>
      <c r="M303" s="2" t="s">
        <v>13</v>
      </c>
      <c r="N303" s="5">
        <v>1843965</v>
      </c>
      <c r="O303" s="5">
        <v>0</v>
      </c>
      <c r="P303" s="5">
        <v>1843965</v>
      </c>
      <c r="Q303" s="5">
        <v>0</v>
      </c>
      <c r="R303" s="5">
        <v>0</v>
      </c>
      <c r="S303" s="16" t="s">
        <v>620</v>
      </c>
      <c r="T303" s="16" t="s">
        <v>663</v>
      </c>
      <c r="U303" s="20">
        <f t="shared" si="28"/>
        <v>-94435</v>
      </c>
      <c r="V303" s="15">
        <f t="shared" si="29"/>
        <v>-94435</v>
      </c>
      <c r="W303" s="19">
        <v>0</v>
      </c>
      <c r="X303" s="19">
        <v>0</v>
      </c>
      <c r="Y303" s="19">
        <v>0</v>
      </c>
      <c r="Z303" s="19">
        <v>0</v>
      </c>
      <c r="AA303" s="19">
        <v>0</v>
      </c>
      <c r="AB303" s="19">
        <v>0</v>
      </c>
      <c r="AC303" s="19">
        <v>0</v>
      </c>
      <c r="AD303" s="19">
        <v>0</v>
      </c>
      <c r="AE303" s="19">
        <v>0</v>
      </c>
      <c r="AF303" s="19">
        <v>0</v>
      </c>
      <c r="AG303" s="19">
        <v>0</v>
      </c>
      <c r="AH303" s="19">
        <v>0</v>
      </c>
      <c r="AI303" s="19">
        <v>0</v>
      </c>
      <c r="AJ303" s="19">
        <v>0</v>
      </c>
      <c r="AK303" s="19">
        <v>0</v>
      </c>
      <c r="AL303" s="19">
        <v>0</v>
      </c>
      <c r="AM303" s="19">
        <v>0</v>
      </c>
      <c r="AN303" s="18">
        <f t="shared" si="32"/>
        <v>0</v>
      </c>
      <c r="AO303" s="15">
        <f t="shared" si="30"/>
        <v>0</v>
      </c>
      <c r="AP303" s="8" t="s">
        <v>626</v>
      </c>
      <c r="AQ303" s="8">
        <v>0</v>
      </c>
      <c r="AR303" s="8">
        <v>0</v>
      </c>
      <c r="AS303" s="8">
        <v>1843965</v>
      </c>
      <c r="AT303" s="8">
        <v>0</v>
      </c>
      <c r="AU303" s="8">
        <v>0</v>
      </c>
      <c r="AV303" s="8">
        <v>0</v>
      </c>
      <c r="AW303" s="8">
        <v>969200</v>
      </c>
      <c r="AX303" s="14">
        <f t="shared" si="33"/>
        <v>0</v>
      </c>
      <c r="AY303" s="8">
        <v>0</v>
      </c>
      <c r="AZ303" s="14">
        <f t="shared" si="31"/>
        <v>-94435</v>
      </c>
      <c r="BA303" s="8">
        <v>969200</v>
      </c>
      <c r="BB303" s="8">
        <v>0</v>
      </c>
      <c r="BC303" s="8">
        <v>0</v>
      </c>
      <c r="BD303" s="14">
        <f t="shared" si="34"/>
        <v>0</v>
      </c>
      <c r="BE303" s="8">
        <v>0</v>
      </c>
      <c r="BF303" s="8">
        <v>0</v>
      </c>
      <c r="BG303" s="8">
        <v>0</v>
      </c>
      <c r="BH303" s="8" t="s">
        <v>636</v>
      </c>
      <c r="BK303" s="28" t="s">
        <v>709</v>
      </c>
    </row>
    <row r="304" spans="1:63" ht="15" customHeight="1" x14ac:dyDescent="0.25">
      <c r="A304" s="11">
        <v>9185659</v>
      </c>
      <c r="B304" s="17" t="s">
        <v>85</v>
      </c>
      <c r="C304" s="11">
        <v>1033744478</v>
      </c>
      <c r="D304" s="3" t="s">
        <v>470</v>
      </c>
      <c r="E304" s="2">
        <v>15061937</v>
      </c>
      <c r="F304" s="4">
        <v>44693.979166666664</v>
      </c>
      <c r="G304" s="11">
        <v>901495943</v>
      </c>
      <c r="H304" s="3" t="s">
        <v>5</v>
      </c>
      <c r="I304" s="2" t="s">
        <v>6</v>
      </c>
      <c r="J304" s="2">
        <v>683591</v>
      </c>
      <c r="K304" s="4">
        <v>45531.512863738426</v>
      </c>
      <c r="L304" s="4">
        <v>45559</v>
      </c>
      <c r="M304" s="2" t="s">
        <v>8</v>
      </c>
      <c r="N304" s="5">
        <v>2027665</v>
      </c>
      <c r="O304" s="5">
        <v>0</v>
      </c>
      <c r="P304" s="5">
        <v>0</v>
      </c>
      <c r="Q304" s="5">
        <v>0</v>
      </c>
      <c r="R304" s="5">
        <v>2027665</v>
      </c>
      <c r="S304" s="16" t="s">
        <v>620</v>
      </c>
      <c r="T304" s="16" t="s">
        <v>663</v>
      </c>
      <c r="U304" s="20">
        <f t="shared" si="28"/>
        <v>2027665</v>
      </c>
      <c r="V304" s="15">
        <f t="shared" si="29"/>
        <v>0</v>
      </c>
      <c r="W304" s="19">
        <v>0</v>
      </c>
      <c r="X304" s="19">
        <v>0</v>
      </c>
      <c r="Y304" s="19">
        <v>0</v>
      </c>
      <c r="Z304" s="19">
        <v>0</v>
      </c>
      <c r="AA304" s="19">
        <v>0</v>
      </c>
      <c r="AB304" s="19">
        <v>0</v>
      </c>
      <c r="AC304" s="19">
        <v>0</v>
      </c>
      <c r="AD304" s="19">
        <v>0</v>
      </c>
      <c r="AE304" s="19">
        <v>0</v>
      </c>
      <c r="AF304" s="19">
        <v>0</v>
      </c>
      <c r="AG304" s="19">
        <v>0</v>
      </c>
      <c r="AH304" s="19">
        <v>0</v>
      </c>
      <c r="AI304" s="19">
        <v>0</v>
      </c>
      <c r="AJ304" s="19">
        <v>0</v>
      </c>
      <c r="AK304" s="19">
        <v>0</v>
      </c>
      <c r="AL304" s="19">
        <v>0</v>
      </c>
      <c r="AM304" s="19">
        <v>0</v>
      </c>
      <c r="AN304" s="18">
        <f t="shared" si="32"/>
        <v>0</v>
      </c>
      <c r="AO304" s="15">
        <f t="shared" si="30"/>
        <v>0</v>
      </c>
      <c r="AP304" s="8" t="s">
        <v>631</v>
      </c>
      <c r="AQ304" s="8">
        <v>0</v>
      </c>
      <c r="AR304" s="8">
        <v>0</v>
      </c>
      <c r="AS304" s="8">
        <v>2027665</v>
      </c>
      <c r="AT304" s="8">
        <v>0</v>
      </c>
      <c r="AU304" s="8">
        <v>0</v>
      </c>
      <c r="AV304" s="8">
        <v>0</v>
      </c>
      <c r="AW304" s="8">
        <v>0</v>
      </c>
      <c r="AX304" s="14">
        <f t="shared" si="33"/>
        <v>0</v>
      </c>
      <c r="AY304" s="8">
        <v>0</v>
      </c>
      <c r="AZ304" s="14">
        <f t="shared" si="31"/>
        <v>2027665</v>
      </c>
      <c r="BA304" s="8">
        <v>0</v>
      </c>
      <c r="BB304" s="8">
        <v>0</v>
      </c>
      <c r="BC304" s="8">
        <v>0</v>
      </c>
      <c r="BD304" s="14">
        <f t="shared" si="34"/>
        <v>0</v>
      </c>
      <c r="BE304" s="8">
        <v>0</v>
      </c>
      <c r="BF304" s="8">
        <v>0</v>
      </c>
      <c r="BG304" s="8">
        <v>0</v>
      </c>
      <c r="BH304" s="8" t="s">
        <v>625</v>
      </c>
      <c r="BK304" s="28" t="s">
        <v>691</v>
      </c>
    </row>
    <row r="305" spans="1:63" ht="15" customHeight="1" x14ac:dyDescent="0.25">
      <c r="A305" s="11">
        <v>9077447</v>
      </c>
      <c r="B305" s="17" t="s">
        <v>330</v>
      </c>
      <c r="C305" s="11">
        <v>1033744478</v>
      </c>
      <c r="D305" s="3" t="s">
        <v>470</v>
      </c>
      <c r="E305" s="2">
        <v>14585267</v>
      </c>
      <c r="F305" s="4">
        <v>44693.979489467594</v>
      </c>
      <c r="G305" s="11">
        <v>901682277</v>
      </c>
      <c r="H305" s="3" t="s">
        <v>5</v>
      </c>
      <c r="I305" s="2" t="s">
        <v>6</v>
      </c>
      <c r="J305" s="2">
        <v>682732</v>
      </c>
      <c r="K305" s="4">
        <v>45442.642239201385</v>
      </c>
      <c r="L305" s="4">
        <v>45463</v>
      </c>
      <c r="M305" s="2" t="s">
        <v>36</v>
      </c>
      <c r="N305" s="5">
        <v>2027665</v>
      </c>
      <c r="O305" s="5">
        <v>0</v>
      </c>
      <c r="P305" s="5">
        <v>2027665</v>
      </c>
      <c r="Q305" s="5">
        <v>0</v>
      </c>
      <c r="R305" s="5">
        <v>0</v>
      </c>
      <c r="S305" s="16" t="s">
        <v>620</v>
      </c>
      <c r="T305" s="16" t="s">
        <v>663</v>
      </c>
      <c r="U305" s="20">
        <f t="shared" si="28"/>
        <v>0</v>
      </c>
      <c r="V305" s="15">
        <f t="shared" si="29"/>
        <v>0</v>
      </c>
      <c r="W305" s="19">
        <v>0</v>
      </c>
      <c r="X305" s="19">
        <v>0</v>
      </c>
      <c r="Y305" s="19">
        <v>0</v>
      </c>
      <c r="Z305" s="19">
        <v>0</v>
      </c>
      <c r="AA305" s="19">
        <v>0</v>
      </c>
      <c r="AB305" s="19">
        <v>0</v>
      </c>
      <c r="AC305" s="19">
        <v>0</v>
      </c>
      <c r="AD305" s="19">
        <v>0</v>
      </c>
      <c r="AE305" s="19">
        <v>0</v>
      </c>
      <c r="AF305" s="19">
        <v>0</v>
      </c>
      <c r="AG305" s="19">
        <v>0</v>
      </c>
      <c r="AH305" s="19">
        <v>0</v>
      </c>
      <c r="AI305" s="19">
        <v>0</v>
      </c>
      <c r="AJ305" s="19">
        <v>0</v>
      </c>
      <c r="AK305" s="19">
        <v>0</v>
      </c>
      <c r="AL305" s="19">
        <v>0</v>
      </c>
      <c r="AM305" s="19">
        <v>0</v>
      </c>
      <c r="AN305" s="18">
        <f t="shared" si="32"/>
        <v>0</v>
      </c>
      <c r="AO305" s="15">
        <f t="shared" si="30"/>
        <v>0</v>
      </c>
      <c r="AP305" s="8" t="s">
        <v>631</v>
      </c>
      <c r="AQ305" s="8">
        <v>0</v>
      </c>
      <c r="AR305" s="8">
        <v>0</v>
      </c>
      <c r="AS305" s="8">
        <v>2027665</v>
      </c>
      <c r="AT305" s="8">
        <v>0</v>
      </c>
      <c r="AU305" s="8">
        <v>0</v>
      </c>
      <c r="AV305" s="8">
        <v>2027665</v>
      </c>
      <c r="AW305" s="8">
        <v>0</v>
      </c>
      <c r="AX305" s="14">
        <f t="shared" si="33"/>
        <v>0</v>
      </c>
      <c r="AY305" s="8">
        <v>0</v>
      </c>
      <c r="AZ305" s="14">
        <f t="shared" si="31"/>
        <v>0</v>
      </c>
      <c r="BA305" s="8">
        <v>0</v>
      </c>
      <c r="BB305" s="8">
        <v>0</v>
      </c>
      <c r="BC305" s="8">
        <v>0</v>
      </c>
      <c r="BD305" s="14">
        <f t="shared" si="34"/>
        <v>0</v>
      </c>
      <c r="BE305" s="8">
        <v>0</v>
      </c>
      <c r="BF305" s="8">
        <v>0</v>
      </c>
      <c r="BG305" s="8">
        <v>0</v>
      </c>
      <c r="BH305" s="8" t="s">
        <v>624</v>
      </c>
      <c r="BK305" s="28" t="s">
        <v>712</v>
      </c>
    </row>
    <row r="306" spans="1:63" ht="15" customHeight="1" x14ac:dyDescent="0.25">
      <c r="A306" s="11">
        <v>8729927</v>
      </c>
      <c r="B306" s="17" t="s">
        <v>161</v>
      </c>
      <c r="C306" s="11">
        <v>1033746115</v>
      </c>
      <c r="D306" s="3" t="s">
        <v>545</v>
      </c>
      <c r="E306" s="2">
        <v>12922346</v>
      </c>
      <c r="F306" s="4">
        <v>45153.550175578705</v>
      </c>
      <c r="G306" s="11">
        <v>901682277</v>
      </c>
      <c r="H306" s="3" t="s">
        <v>5</v>
      </c>
      <c r="I306" s="2" t="s">
        <v>6</v>
      </c>
      <c r="J306" s="2">
        <v>680153</v>
      </c>
      <c r="K306" s="4">
        <v>45154.751273344904</v>
      </c>
      <c r="L306" s="4">
        <v>45181</v>
      </c>
      <c r="M306" s="2" t="s">
        <v>13</v>
      </c>
      <c r="N306" s="5">
        <v>1314137</v>
      </c>
      <c r="O306" s="5">
        <v>0</v>
      </c>
      <c r="P306" s="5">
        <v>0</v>
      </c>
      <c r="Q306" s="5">
        <v>0</v>
      </c>
      <c r="R306" s="5">
        <v>1314137</v>
      </c>
      <c r="S306" s="16" t="s">
        <v>620</v>
      </c>
      <c r="T306" s="16" t="s">
        <v>664</v>
      </c>
      <c r="U306" s="20">
        <f t="shared" si="28"/>
        <v>0</v>
      </c>
      <c r="V306" s="15">
        <f t="shared" si="29"/>
        <v>-1314137</v>
      </c>
      <c r="W306" s="19">
        <v>0</v>
      </c>
      <c r="X306" s="19">
        <v>0</v>
      </c>
      <c r="Y306" s="19">
        <v>0</v>
      </c>
      <c r="Z306" s="19">
        <v>0</v>
      </c>
      <c r="AA306" s="19">
        <v>0</v>
      </c>
      <c r="AB306" s="19">
        <v>0</v>
      </c>
      <c r="AC306" s="19">
        <v>0</v>
      </c>
      <c r="AD306" s="19">
        <v>0</v>
      </c>
      <c r="AE306" s="19">
        <v>0</v>
      </c>
      <c r="AF306" s="19">
        <v>0</v>
      </c>
      <c r="AG306" s="19">
        <v>0</v>
      </c>
      <c r="AH306" s="19">
        <v>0</v>
      </c>
      <c r="AI306" s="19">
        <v>0</v>
      </c>
      <c r="AJ306" s="19">
        <v>0</v>
      </c>
      <c r="AK306" s="19">
        <v>0</v>
      </c>
      <c r="AL306" s="19">
        <v>0</v>
      </c>
      <c r="AM306" s="19">
        <v>0</v>
      </c>
      <c r="AN306" s="18">
        <f t="shared" si="32"/>
        <v>0</v>
      </c>
      <c r="AO306" s="15">
        <f t="shared" si="30"/>
        <v>0</v>
      </c>
      <c r="AP306" s="8" t="s">
        <v>640</v>
      </c>
      <c r="AQ306" s="8">
        <v>0</v>
      </c>
      <c r="AR306" s="8">
        <v>0</v>
      </c>
      <c r="AS306" s="8">
        <v>1314137</v>
      </c>
      <c r="AT306" s="8">
        <v>0</v>
      </c>
      <c r="AU306" s="8">
        <v>0</v>
      </c>
      <c r="AV306" s="8">
        <v>1314137</v>
      </c>
      <c r="AW306" s="8">
        <v>0</v>
      </c>
      <c r="AX306" s="14">
        <f t="shared" si="33"/>
        <v>0</v>
      </c>
      <c r="AY306" s="8">
        <v>0</v>
      </c>
      <c r="AZ306" s="14">
        <f t="shared" si="31"/>
        <v>0</v>
      </c>
      <c r="BA306" s="8">
        <v>0</v>
      </c>
      <c r="BB306" s="8">
        <v>0</v>
      </c>
      <c r="BC306" s="8">
        <v>0</v>
      </c>
      <c r="BD306" s="14">
        <f t="shared" si="34"/>
        <v>0</v>
      </c>
      <c r="BE306" s="8">
        <v>0</v>
      </c>
      <c r="BF306" s="8">
        <v>0</v>
      </c>
      <c r="BG306" s="8">
        <v>0</v>
      </c>
      <c r="BH306" s="8" t="s">
        <v>624</v>
      </c>
      <c r="BI306" s="1" t="s">
        <v>682</v>
      </c>
      <c r="BK306" s="28" t="s">
        <v>702</v>
      </c>
    </row>
    <row r="307" spans="1:63" ht="15" customHeight="1" x14ac:dyDescent="0.25">
      <c r="A307" s="11">
        <v>9003009</v>
      </c>
      <c r="B307" s="17" t="s">
        <v>281</v>
      </c>
      <c r="C307" s="11">
        <v>1033754245</v>
      </c>
      <c r="D307" s="3" t="s">
        <v>616</v>
      </c>
      <c r="E307" s="2">
        <v>14132510</v>
      </c>
      <c r="F307" s="4">
        <v>45362.873890972223</v>
      </c>
      <c r="G307" s="11">
        <v>901682277</v>
      </c>
      <c r="H307" s="3" t="s">
        <v>5</v>
      </c>
      <c r="I307" s="2" t="s">
        <v>6</v>
      </c>
      <c r="J307" s="2">
        <v>682066</v>
      </c>
      <c r="K307" s="4">
        <v>45378.643682951384</v>
      </c>
      <c r="L307" s="4">
        <v>45391</v>
      </c>
      <c r="M307" s="2" t="s">
        <v>13</v>
      </c>
      <c r="N307" s="5">
        <v>290200</v>
      </c>
      <c r="O307" s="5">
        <v>0</v>
      </c>
      <c r="P307" s="5">
        <v>0</v>
      </c>
      <c r="Q307" s="5">
        <v>0</v>
      </c>
      <c r="R307" s="5">
        <v>290200</v>
      </c>
      <c r="S307" s="16" t="s">
        <v>619</v>
      </c>
      <c r="T307" s="16" t="s">
        <v>664</v>
      </c>
      <c r="U307" s="20">
        <f t="shared" si="28"/>
        <v>-290200</v>
      </c>
      <c r="V307" s="15">
        <f t="shared" si="29"/>
        <v>-580400</v>
      </c>
      <c r="W307" s="19">
        <v>0</v>
      </c>
      <c r="X307" s="19">
        <v>0</v>
      </c>
      <c r="Y307" s="19">
        <v>0</v>
      </c>
      <c r="Z307" s="19">
        <v>0</v>
      </c>
      <c r="AA307" s="19">
        <v>0</v>
      </c>
      <c r="AB307" s="19">
        <v>0</v>
      </c>
      <c r="AC307" s="19">
        <v>0</v>
      </c>
      <c r="AD307" s="19">
        <v>0</v>
      </c>
      <c r="AE307" s="19">
        <v>0</v>
      </c>
      <c r="AF307" s="19">
        <v>0</v>
      </c>
      <c r="AG307" s="19">
        <v>0</v>
      </c>
      <c r="AH307" s="19">
        <v>0</v>
      </c>
      <c r="AI307" s="19">
        <v>0</v>
      </c>
      <c r="AJ307" s="19">
        <v>0</v>
      </c>
      <c r="AK307" s="19">
        <v>0</v>
      </c>
      <c r="AL307" s="19">
        <v>0</v>
      </c>
      <c r="AM307" s="19">
        <v>0</v>
      </c>
      <c r="AN307" s="18">
        <f t="shared" si="32"/>
        <v>0</v>
      </c>
      <c r="AO307" s="15">
        <f t="shared" si="30"/>
        <v>0</v>
      </c>
      <c r="AP307" s="8" t="s">
        <v>629</v>
      </c>
      <c r="AQ307" s="8">
        <v>0</v>
      </c>
      <c r="AR307" s="8">
        <v>0</v>
      </c>
      <c r="AS307" s="8">
        <v>290200</v>
      </c>
      <c r="AT307" s="8">
        <v>0</v>
      </c>
      <c r="AU307" s="8">
        <v>0</v>
      </c>
      <c r="AV307" s="8">
        <v>0</v>
      </c>
      <c r="AW307" s="8">
        <v>290200</v>
      </c>
      <c r="AX307" s="14">
        <f t="shared" si="33"/>
        <v>0</v>
      </c>
      <c r="AY307" s="8">
        <v>0</v>
      </c>
      <c r="AZ307" s="14">
        <f t="shared" si="31"/>
        <v>-290200</v>
      </c>
      <c r="BA307" s="8">
        <v>290200</v>
      </c>
      <c r="BB307" s="8">
        <v>0</v>
      </c>
      <c r="BC307" s="8">
        <v>0</v>
      </c>
      <c r="BD307" s="14">
        <f t="shared" si="34"/>
        <v>0</v>
      </c>
      <c r="BE307" s="8">
        <v>0</v>
      </c>
      <c r="BF307" s="8">
        <v>0</v>
      </c>
      <c r="BG307" s="8">
        <v>0</v>
      </c>
      <c r="BH307" s="8" t="s">
        <v>630</v>
      </c>
      <c r="BI307" s="1" t="s">
        <v>675</v>
      </c>
      <c r="BK307" s="28" t="s">
        <v>702</v>
      </c>
    </row>
    <row r="308" spans="1:63" ht="15" customHeight="1" x14ac:dyDescent="0.25">
      <c r="A308" s="11">
        <v>9012026</v>
      </c>
      <c r="B308" s="17" t="s">
        <v>282</v>
      </c>
      <c r="C308" s="11">
        <v>1033754245</v>
      </c>
      <c r="D308" s="3" t="s">
        <v>616</v>
      </c>
      <c r="E308" s="2">
        <v>14274834</v>
      </c>
      <c r="F308" s="4">
        <v>45372.439401238422</v>
      </c>
      <c r="G308" s="11">
        <v>901682277</v>
      </c>
      <c r="H308" s="3" t="s">
        <v>5</v>
      </c>
      <c r="I308" s="2" t="s">
        <v>6</v>
      </c>
      <c r="J308" s="2">
        <v>682373</v>
      </c>
      <c r="K308" s="4">
        <v>45388.780662962963</v>
      </c>
      <c r="L308" s="4">
        <v>45421</v>
      </c>
      <c r="M308" s="2" t="s">
        <v>8</v>
      </c>
      <c r="N308" s="5">
        <v>3484438</v>
      </c>
      <c r="O308" s="5">
        <v>0</v>
      </c>
      <c r="P308" s="5">
        <v>0</v>
      </c>
      <c r="Q308" s="5">
        <v>0</v>
      </c>
      <c r="R308" s="5">
        <v>3484438</v>
      </c>
      <c r="S308" s="16" t="s">
        <v>619</v>
      </c>
      <c r="T308" s="16" t="s">
        <v>664</v>
      </c>
      <c r="U308" s="20">
        <f t="shared" si="28"/>
        <v>3484438</v>
      </c>
      <c r="V308" s="15">
        <f t="shared" si="29"/>
        <v>0</v>
      </c>
      <c r="W308" s="19">
        <v>0</v>
      </c>
      <c r="X308" s="19">
        <v>0</v>
      </c>
      <c r="Y308" s="19">
        <v>0</v>
      </c>
      <c r="Z308" s="19">
        <v>0</v>
      </c>
      <c r="AA308" s="19">
        <v>0</v>
      </c>
      <c r="AB308" s="19">
        <v>0</v>
      </c>
      <c r="AC308" s="19">
        <v>0</v>
      </c>
      <c r="AD308" s="19">
        <v>0</v>
      </c>
      <c r="AE308" s="19">
        <v>0</v>
      </c>
      <c r="AF308" s="19">
        <v>0</v>
      </c>
      <c r="AG308" s="19">
        <v>0</v>
      </c>
      <c r="AH308" s="19">
        <v>0</v>
      </c>
      <c r="AI308" s="19">
        <v>0</v>
      </c>
      <c r="AJ308" s="19">
        <v>0</v>
      </c>
      <c r="AK308" s="19">
        <v>0</v>
      </c>
      <c r="AL308" s="19">
        <v>0</v>
      </c>
      <c r="AM308" s="19">
        <v>0</v>
      </c>
      <c r="AN308" s="18">
        <f t="shared" si="32"/>
        <v>0</v>
      </c>
      <c r="AO308" s="15">
        <f t="shared" si="30"/>
        <v>0</v>
      </c>
      <c r="AP308" s="8" t="s">
        <v>625</v>
      </c>
      <c r="AQ308" s="8">
        <v>0</v>
      </c>
      <c r="AR308" s="8">
        <v>0</v>
      </c>
      <c r="AS308" s="8">
        <v>3484438</v>
      </c>
      <c r="AT308" s="8">
        <v>0</v>
      </c>
      <c r="AU308" s="8">
        <v>0</v>
      </c>
      <c r="AV308" s="8">
        <v>0</v>
      </c>
      <c r="AW308" s="8">
        <v>0</v>
      </c>
      <c r="AX308" s="14">
        <f t="shared" si="33"/>
        <v>0</v>
      </c>
      <c r="AY308" s="8">
        <v>0</v>
      </c>
      <c r="AZ308" s="14">
        <f t="shared" si="31"/>
        <v>3484438</v>
      </c>
      <c r="BA308" s="8">
        <v>0</v>
      </c>
      <c r="BB308" s="8">
        <v>0</v>
      </c>
      <c r="BC308" s="8">
        <v>0</v>
      </c>
      <c r="BD308" s="14">
        <f t="shared" si="34"/>
        <v>0</v>
      </c>
      <c r="BE308" s="8">
        <v>0</v>
      </c>
      <c r="BF308" s="8">
        <v>0</v>
      </c>
      <c r="BG308" s="8">
        <v>0</v>
      </c>
      <c r="BH308" s="8" t="s">
        <v>625</v>
      </c>
      <c r="BK308" s="28" t="s">
        <v>691</v>
      </c>
    </row>
    <row r="309" spans="1:63" ht="15" customHeight="1" x14ac:dyDescent="0.25">
      <c r="A309" s="11">
        <v>9202581</v>
      </c>
      <c r="B309" s="17" t="s">
        <v>128</v>
      </c>
      <c r="C309" s="11">
        <v>1033754277</v>
      </c>
      <c r="D309" s="3" t="s">
        <v>530</v>
      </c>
      <c r="E309" s="2">
        <v>15134341</v>
      </c>
      <c r="F309" s="4">
        <v>44897.647222222222</v>
      </c>
      <c r="G309" s="11">
        <v>901495943</v>
      </c>
      <c r="H309" s="3" t="s">
        <v>5</v>
      </c>
      <c r="I309" s="2" t="s">
        <v>6</v>
      </c>
      <c r="J309" s="2">
        <v>683697</v>
      </c>
      <c r="K309" s="4">
        <v>45545.52540752315</v>
      </c>
      <c r="L309" s="4">
        <v>45559</v>
      </c>
      <c r="M309" s="2" t="s">
        <v>13</v>
      </c>
      <c r="N309" s="5">
        <v>4056943</v>
      </c>
      <c r="O309" s="5">
        <v>0</v>
      </c>
      <c r="P309" s="5">
        <v>0</v>
      </c>
      <c r="Q309" s="5">
        <v>0</v>
      </c>
      <c r="R309" s="5">
        <v>4056943</v>
      </c>
      <c r="S309" s="16" t="s">
        <v>620</v>
      </c>
      <c r="T309" s="16" t="s">
        <v>663</v>
      </c>
      <c r="U309" s="20">
        <f t="shared" si="28"/>
        <v>0</v>
      </c>
      <c r="V309" s="15">
        <f t="shared" si="29"/>
        <v>-4056943</v>
      </c>
      <c r="W309" s="19">
        <v>0</v>
      </c>
      <c r="X309" s="19">
        <v>0</v>
      </c>
      <c r="Y309" s="19">
        <v>0</v>
      </c>
      <c r="Z309" s="19">
        <v>0</v>
      </c>
      <c r="AA309" s="19">
        <v>0</v>
      </c>
      <c r="AB309" s="19">
        <v>0</v>
      </c>
      <c r="AC309" s="19">
        <v>0</v>
      </c>
      <c r="AD309" s="19">
        <v>0</v>
      </c>
      <c r="AE309" s="19">
        <v>0</v>
      </c>
      <c r="AF309" s="19">
        <v>0</v>
      </c>
      <c r="AG309" s="19">
        <v>0</v>
      </c>
      <c r="AH309" s="19">
        <v>0</v>
      </c>
      <c r="AI309" s="19">
        <v>0</v>
      </c>
      <c r="AJ309" s="19">
        <v>0</v>
      </c>
      <c r="AK309" s="19">
        <v>0</v>
      </c>
      <c r="AL309" s="19">
        <v>0</v>
      </c>
      <c r="AM309" s="19">
        <v>0</v>
      </c>
      <c r="AN309" s="18">
        <f t="shared" si="32"/>
        <v>0</v>
      </c>
      <c r="AO309" s="15">
        <f t="shared" si="30"/>
        <v>0</v>
      </c>
      <c r="AP309" s="8" t="s">
        <v>631</v>
      </c>
      <c r="AQ309" s="8">
        <v>0</v>
      </c>
      <c r="AR309" s="8">
        <v>0</v>
      </c>
      <c r="AS309" s="8">
        <v>4056943</v>
      </c>
      <c r="AT309" s="8">
        <v>0</v>
      </c>
      <c r="AU309" s="8">
        <v>0</v>
      </c>
      <c r="AV309" s="8">
        <v>0</v>
      </c>
      <c r="AW309" s="8">
        <v>4056943</v>
      </c>
      <c r="AX309" s="14">
        <f t="shared" si="33"/>
        <v>0</v>
      </c>
      <c r="AY309" s="8">
        <v>0</v>
      </c>
      <c r="AZ309" s="14">
        <f t="shared" si="31"/>
        <v>0</v>
      </c>
      <c r="BA309" s="8">
        <v>0</v>
      </c>
      <c r="BB309" s="8">
        <v>0</v>
      </c>
      <c r="BC309" s="8">
        <v>4056943</v>
      </c>
      <c r="BD309" s="14">
        <f t="shared" si="34"/>
        <v>4056943</v>
      </c>
      <c r="BE309" s="8">
        <v>0</v>
      </c>
      <c r="BF309" s="8">
        <v>0</v>
      </c>
      <c r="BG309" s="8">
        <v>0</v>
      </c>
      <c r="BH309" s="8" t="s">
        <v>632</v>
      </c>
      <c r="BI309" s="1" t="s">
        <v>676</v>
      </c>
      <c r="BK309" s="28" t="s">
        <v>702</v>
      </c>
    </row>
    <row r="310" spans="1:63" ht="15" customHeight="1" x14ac:dyDescent="0.25">
      <c r="A310" s="11">
        <v>9207606</v>
      </c>
      <c r="B310" s="17" t="s">
        <v>150</v>
      </c>
      <c r="C310" s="11">
        <v>1033754277</v>
      </c>
      <c r="D310" s="3" t="s">
        <v>530</v>
      </c>
      <c r="E310" s="2">
        <v>15115458</v>
      </c>
      <c r="F310" s="4">
        <v>44910.517361111109</v>
      </c>
      <c r="G310" s="11">
        <v>901495943</v>
      </c>
      <c r="H310" s="3" t="s">
        <v>5</v>
      </c>
      <c r="I310" s="2" t="s">
        <v>6</v>
      </c>
      <c r="J310" s="2">
        <v>683736</v>
      </c>
      <c r="K310" s="4">
        <v>45551.368678472223</v>
      </c>
      <c r="L310" s="4">
        <v>45559</v>
      </c>
      <c r="M310" s="2" t="s">
        <v>13</v>
      </c>
      <c r="N310" s="5">
        <v>16969433</v>
      </c>
      <c r="O310" s="5">
        <v>0</v>
      </c>
      <c r="P310" s="5">
        <v>0</v>
      </c>
      <c r="Q310" s="5">
        <v>0</v>
      </c>
      <c r="R310" s="5">
        <v>16969433</v>
      </c>
      <c r="S310" s="16" t="s">
        <v>620</v>
      </c>
      <c r="T310" s="16" t="s">
        <v>663</v>
      </c>
      <c r="U310" s="20">
        <f t="shared" si="28"/>
        <v>0</v>
      </c>
      <c r="V310" s="15">
        <f t="shared" si="29"/>
        <v>-16969433</v>
      </c>
      <c r="W310" s="19">
        <v>0</v>
      </c>
      <c r="X310" s="19">
        <v>0</v>
      </c>
      <c r="Y310" s="19">
        <v>0</v>
      </c>
      <c r="Z310" s="19">
        <v>0</v>
      </c>
      <c r="AA310" s="19">
        <v>0</v>
      </c>
      <c r="AB310" s="19">
        <v>0</v>
      </c>
      <c r="AC310" s="19">
        <v>0</v>
      </c>
      <c r="AD310" s="19">
        <v>0</v>
      </c>
      <c r="AE310" s="19">
        <v>0</v>
      </c>
      <c r="AF310" s="19">
        <v>0</v>
      </c>
      <c r="AG310" s="19">
        <v>0</v>
      </c>
      <c r="AH310" s="19">
        <v>0</v>
      </c>
      <c r="AI310" s="19">
        <v>0</v>
      </c>
      <c r="AJ310" s="19">
        <v>0</v>
      </c>
      <c r="AK310" s="19">
        <v>0</v>
      </c>
      <c r="AL310" s="19">
        <v>0</v>
      </c>
      <c r="AM310" s="19">
        <v>0</v>
      </c>
      <c r="AN310" s="18">
        <f t="shared" si="32"/>
        <v>0</v>
      </c>
      <c r="AO310" s="15">
        <f t="shared" si="30"/>
        <v>0</v>
      </c>
      <c r="AP310" s="8" t="s">
        <v>631</v>
      </c>
      <c r="AQ310" s="8">
        <v>0</v>
      </c>
      <c r="AR310" s="8">
        <v>0</v>
      </c>
      <c r="AS310" s="8">
        <v>16969433</v>
      </c>
      <c r="AT310" s="8">
        <v>0</v>
      </c>
      <c r="AU310" s="8">
        <v>0</v>
      </c>
      <c r="AV310" s="8">
        <v>16969433</v>
      </c>
      <c r="AW310" s="8">
        <v>0</v>
      </c>
      <c r="AX310" s="14">
        <f t="shared" si="33"/>
        <v>0</v>
      </c>
      <c r="AY310" s="8">
        <v>0</v>
      </c>
      <c r="AZ310" s="14">
        <f t="shared" si="31"/>
        <v>0</v>
      </c>
      <c r="BA310" s="8">
        <v>0</v>
      </c>
      <c r="BB310" s="8">
        <v>0</v>
      </c>
      <c r="BC310" s="8">
        <v>0</v>
      </c>
      <c r="BD310" s="14">
        <f t="shared" si="34"/>
        <v>0</v>
      </c>
      <c r="BE310" s="8">
        <v>0</v>
      </c>
      <c r="BF310" s="8">
        <v>0</v>
      </c>
      <c r="BG310" s="8">
        <v>0</v>
      </c>
      <c r="BH310" s="8" t="s">
        <v>624</v>
      </c>
      <c r="BI310" s="1" t="s">
        <v>688</v>
      </c>
      <c r="BJ310" s="1" t="s">
        <v>687</v>
      </c>
      <c r="BK310" s="28" t="s">
        <v>702</v>
      </c>
    </row>
    <row r="311" spans="1:63" ht="15" customHeight="1" x14ac:dyDescent="0.25">
      <c r="A311" s="11">
        <v>8826746</v>
      </c>
      <c r="B311" s="17" t="s">
        <v>188</v>
      </c>
      <c r="C311" s="11">
        <v>1033754277</v>
      </c>
      <c r="D311" s="3" t="s">
        <v>530</v>
      </c>
      <c r="E311" s="2">
        <v>13364547</v>
      </c>
      <c r="F311" s="4">
        <v>44897.647738541666</v>
      </c>
      <c r="G311" s="11">
        <v>901682277</v>
      </c>
      <c r="H311" s="3" t="s">
        <v>5</v>
      </c>
      <c r="I311" s="2" t="s">
        <v>6</v>
      </c>
      <c r="J311" s="2">
        <v>680739</v>
      </c>
      <c r="K311" s="4">
        <v>45230.515622650462</v>
      </c>
      <c r="L311" s="4">
        <v>45245</v>
      </c>
      <c r="M311" s="2" t="s">
        <v>13</v>
      </c>
      <c r="N311" s="5">
        <v>4056943</v>
      </c>
      <c r="O311" s="5">
        <v>0</v>
      </c>
      <c r="P311" s="5">
        <v>4056943</v>
      </c>
      <c r="Q311" s="5">
        <v>0</v>
      </c>
      <c r="R311" s="5">
        <v>0</v>
      </c>
      <c r="S311" s="16" t="s">
        <v>661</v>
      </c>
      <c r="T311" s="16" t="s">
        <v>663</v>
      </c>
      <c r="U311" s="20">
        <f t="shared" si="28"/>
        <v>0</v>
      </c>
      <c r="V311" s="15">
        <f t="shared" si="29"/>
        <v>0</v>
      </c>
      <c r="W311" s="19">
        <v>0</v>
      </c>
      <c r="X311" s="19">
        <v>0</v>
      </c>
      <c r="Y311" s="19">
        <v>0</v>
      </c>
      <c r="Z311" s="19">
        <v>0</v>
      </c>
      <c r="AA311" s="19">
        <v>0</v>
      </c>
      <c r="AB311" s="19">
        <v>0</v>
      </c>
      <c r="AC311" s="19">
        <v>0</v>
      </c>
      <c r="AD311" s="19">
        <v>0</v>
      </c>
      <c r="AE311" s="19">
        <v>0</v>
      </c>
      <c r="AF311" s="19">
        <v>0</v>
      </c>
      <c r="AG311" s="19">
        <v>0</v>
      </c>
      <c r="AH311" s="19">
        <v>0</v>
      </c>
      <c r="AI311" s="19">
        <v>0</v>
      </c>
      <c r="AJ311" s="19">
        <v>0</v>
      </c>
      <c r="AK311" s="19">
        <v>0</v>
      </c>
      <c r="AL311" s="19">
        <v>0</v>
      </c>
      <c r="AM311" s="19">
        <v>0</v>
      </c>
      <c r="AN311" s="18">
        <f t="shared" si="32"/>
        <v>0</v>
      </c>
      <c r="AO311" s="15">
        <f t="shared" si="30"/>
        <v>0</v>
      </c>
      <c r="AP311" s="8" t="s">
        <v>631</v>
      </c>
      <c r="AQ311" s="8">
        <v>0</v>
      </c>
      <c r="AR311" s="8">
        <v>0</v>
      </c>
      <c r="AS311" s="8">
        <v>4056943</v>
      </c>
      <c r="AT311" s="8">
        <v>0</v>
      </c>
      <c r="AU311" s="8">
        <v>0</v>
      </c>
      <c r="AV311" s="8">
        <v>4056943</v>
      </c>
      <c r="AW311" s="8">
        <v>0</v>
      </c>
      <c r="AX311" s="14">
        <f t="shared" si="33"/>
        <v>0</v>
      </c>
      <c r="AY311" s="8">
        <v>0</v>
      </c>
      <c r="AZ311" s="14">
        <f t="shared" si="31"/>
        <v>0</v>
      </c>
      <c r="BA311" s="8">
        <v>0</v>
      </c>
      <c r="BB311" s="8">
        <v>0</v>
      </c>
      <c r="BC311" s="8">
        <v>0</v>
      </c>
      <c r="BD311" s="14">
        <f t="shared" si="34"/>
        <v>0</v>
      </c>
      <c r="BE311" s="8">
        <v>0</v>
      </c>
      <c r="BF311" s="8">
        <v>0</v>
      </c>
      <c r="BG311" s="8">
        <v>0</v>
      </c>
      <c r="BH311" s="8" t="s">
        <v>624</v>
      </c>
      <c r="BK311" s="28" t="s">
        <v>712</v>
      </c>
    </row>
    <row r="312" spans="1:63" ht="15" customHeight="1" x14ac:dyDescent="0.25">
      <c r="A312" s="11">
        <v>8827601</v>
      </c>
      <c r="B312" s="17" t="s">
        <v>216</v>
      </c>
      <c r="C312" s="11">
        <v>1033754277</v>
      </c>
      <c r="D312" s="3" t="s">
        <v>530</v>
      </c>
      <c r="E312" s="2">
        <v>13376820</v>
      </c>
      <c r="F312" s="4">
        <v>44910.517826585645</v>
      </c>
      <c r="G312" s="11">
        <v>901682277</v>
      </c>
      <c r="H312" s="3" t="s">
        <v>5</v>
      </c>
      <c r="I312" s="2" t="s">
        <v>6</v>
      </c>
      <c r="J312" s="2">
        <v>680739</v>
      </c>
      <c r="K312" s="4">
        <v>45230.983537615735</v>
      </c>
      <c r="L312" s="4">
        <v>45245</v>
      </c>
      <c r="M312" s="2" t="s">
        <v>13</v>
      </c>
      <c r="N312" s="5">
        <v>16969433</v>
      </c>
      <c r="O312" s="5">
        <v>0</v>
      </c>
      <c r="P312" s="5">
        <v>16969433</v>
      </c>
      <c r="Q312" s="5">
        <v>0</v>
      </c>
      <c r="R312" s="5">
        <v>0</v>
      </c>
      <c r="S312" s="16" t="s">
        <v>661</v>
      </c>
      <c r="T312" s="16" t="s">
        <v>663</v>
      </c>
      <c r="U312" s="20">
        <f t="shared" si="28"/>
        <v>0</v>
      </c>
      <c r="V312" s="15">
        <f t="shared" si="29"/>
        <v>0</v>
      </c>
      <c r="W312" s="19">
        <v>0</v>
      </c>
      <c r="X312" s="19">
        <v>0</v>
      </c>
      <c r="Y312" s="19">
        <v>0</v>
      </c>
      <c r="Z312" s="19">
        <v>0</v>
      </c>
      <c r="AA312" s="19">
        <v>0</v>
      </c>
      <c r="AB312" s="19">
        <v>0</v>
      </c>
      <c r="AC312" s="19">
        <v>0</v>
      </c>
      <c r="AD312" s="19">
        <v>0</v>
      </c>
      <c r="AE312" s="19">
        <v>0</v>
      </c>
      <c r="AF312" s="19">
        <v>0</v>
      </c>
      <c r="AG312" s="19">
        <v>0</v>
      </c>
      <c r="AH312" s="19">
        <v>0</v>
      </c>
      <c r="AI312" s="19">
        <v>0</v>
      </c>
      <c r="AJ312" s="19">
        <v>0</v>
      </c>
      <c r="AK312" s="19">
        <v>0</v>
      </c>
      <c r="AL312" s="19">
        <v>0</v>
      </c>
      <c r="AM312" s="19">
        <v>0</v>
      </c>
      <c r="AN312" s="18">
        <f t="shared" si="32"/>
        <v>0</v>
      </c>
      <c r="AO312" s="15">
        <f t="shared" si="30"/>
        <v>0</v>
      </c>
      <c r="AP312" s="8" t="s">
        <v>631</v>
      </c>
      <c r="AQ312" s="8">
        <v>0</v>
      </c>
      <c r="AR312" s="8">
        <v>0</v>
      </c>
      <c r="AS312" s="8">
        <v>16969433</v>
      </c>
      <c r="AT312" s="8">
        <v>0</v>
      </c>
      <c r="AU312" s="8">
        <v>0</v>
      </c>
      <c r="AV312" s="8">
        <v>16969433</v>
      </c>
      <c r="AW312" s="8">
        <v>0</v>
      </c>
      <c r="AX312" s="14">
        <f t="shared" si="33"/>
        <v>0</v>
      </c>
      <c r="AY312" s="8">
        <v>0</v>
      </c>
      <c r="AZ312" s="14">
        <f t="shared" si="31"/>
        <v>0</v>
      </c>
      <c r="BA312" s="8">
        <v>0</v>
      </c>
      <c r="BB312" s="8">
        <v>0</v>
      </c>
      <c r="BC312" s="8">
        <v>0</v>
      </c>
      <c r="BD312" s="14">
        <f t="shared" si="34"/>
        <v>0</v>
      </c>
      <c r="BE312" s="8">
        <v>0</v>
      </c>
      <c r="BF312" s="8">
        <v>0</v>
      </c>
      <c r="BG312" s="8">
        <v>0</v>
      </c>
      <c r="BH312" s="8" t="s">
        <v>624</v>
      </c>
      <c r="BK312" s="28" t="s">
        <v>712</v>
      </c>
    </row>
    <row r="313" spans="1:63" ht="15" customHeight="1" x14ac:dyDescent="0.25">
      <c r="A313" s="11">
        <v>8778548</v>
      </c>
      <c r="B313" s="17" t="s">
        <v>168</v>
      </c>
      <c r="C313" s="11">
        <v>1033787178</v>
      </c>
      <c r="D313" s="3" t="s">
        <v>564</v>
      </c>
      <c r="E313" s="2">
        <v>13151359</v>
      </c>
      <c r="F313" s="4">
        <v>45097.248924305553</v>
      </c>
      <c r="G313" s="11">
        <v>901682277</v>
      </c>
      <c r="H313" s="3" t="s">
        <v>5</v>
      </c>
      <c r="I313" s="2" t="s">
        <v>6</v>
      </c>
      <c r="J313" s="2">
        <v>680664</v>
      </c>
      <c r="K313" s="4">
        <v>45191.548699618055</v>
      </c>
      <c r="L313" s="4">
        <v>45212</v>
      </c>
      <c r="M313" s="2" t="s">
        <v>8</v>
      </c>
      <c r="N313" s="5">
        <v>5222254</v>
      </c>
      <c r="O313" s="5">
        <v>0</v>
      </c>
      <c r="P313" s="5">
        <v>0</v>
      </c>
      <c r="Q313" s="5">
        <v>0</v>
      </c>
      <c r="R313" s="5">
        <v>5222254</v>
      </c>
      <c r="S313" s="16" t="s">
        <v>620</v>
      </c>
      <c r="T313" s="16" t="s">
        <v>664</v>
      </c>
      <c r="U313" s="20">
        <f t="shared" si="28"/>
        <v>0</v>
      </c>
      <c r="V313" s="15">
        <f t="shared" si="29"/>
        <v>-5222254</v>
      </c>
      <c r="W313" s="19">
        <v>0</v>
      </c>
      <c r="X313" s="19">
        <v>0</v>
      </c>
      <c r="Y313" s="19">
        <v>0</v>
      </c>
      <c r="Z313" s="19">
        <v>0</v>
      </c>
      <c r="AA313" s="19">
        <v>0</v>
      </c>
      <c r="AB313" s="19">
        <v>0</v>
      </c>
      <c r="AC313" s="19">
        <v>0</v>
      </c>
      <c r="AD313" s="19">
        <v>0</v>
      </c>
      <c r="AE313" s="19">
        <v>0</v>
      </c>
      <c r="AF313" s="19">
        <v>0</v>
      </c>
      <c r="AG313" s="19">
        <v>0</v>
      </c>
      <c r="AH313" s="19">
        <v>0</v>
      </c>
      <c r="AI313" s="19">
        <v>0</v>
      </c>
      <c r="AJ313" s="19">
        <v>0</v>
      </c>
      <c r="AK313" s="19">
        <v>0</v>
      </c>
      <c r="AL313" s="19">
        <v>0</v>
      </c>
      <c r="AM313" s="19">
        <v>0</v>
      </c>
      <c r="AN313" s="18">
        <f t="shared" si="32"/>
        <v>0</v>
      </c>
      <c r="AO313" s="15">
        <f t="shared" si="30"/>
        <v>0</v>
      </c>
      <c r="AP313" s="8" t="s">
        <v>631</v>
      </c>
      <c r="AQ313" s="8">
        <v>0</v>
      </c>
      <c r="AR313" s="8">
        <v>0</v>
      </c>
      <c r="AS313" s="8">
        <v>5222254</v>
      </c>
      <c r="AT313" s="8">
        <v>0</v>
      </c>
      <c r="AU313" s="8">
        <v>0</v>
      </c>
      <c r="AV313" s="8">
        <v>5222254</v>
      </c>
      <c r="AW313" s="8">
        <v>0</v>
      </c>
      <c r="AX313" s="14">
        <f t="shared" si="33"/>
        <v>0</v>
      </c>
      <c r="AY313" s="8">
        <v>0</v>
      </c>
      <c r="AZ313" s="14">
        <f t="shared" si="31"/>
        <v>0</v>
      </c>
      <c r="BA313" s="8">
        <v>0</v>
      </c>
      <c r="BB313" s="8">
        <v>0</v>
      </c>
      <c r="BC313" s="8">
        <v>0</v>
      </c>
      <c r="BD313" s="14">
        <f t="shared" si="34"/>
        <v>0</v>
      </c>
      <c r="BE313" s="8">
        <v>0</v>
      </c>
      <c r="BF313" s="8">
        <v>0</v>
      </c>
      <c r="BG313" s="8">
        <v>0</v>
      </c>
      <c r="BH313" s="8" t="s">
        <v>624</v>
      </c>
      <c r="BK313" s="28" t="s">
        <v>715</v>
      </c>
    </row>
    <row r="314" spans="1:63" ht="15" customHeight="1" x14ac:dyDescent="0.25">
      <c r="A314" s="11">
        <v>8827433</v>
      </c>
      <c r="B314" s="17" t="s">
        <v>208</v>
      </c>
      <c r="C314" s="11">
        <v>1033787178</v>
      </c>
      <c r="D314" s="3" t="s">
        <v>564</v>
      </c>
      <c r="E314" s="2">
        <v>13284985</v>
      </c>
      <c r="F314" s="4">
        <v>45097.249052546293</v>
      </c>
      <c r="G314" s="11">
        <v>901682277</v>
      </c>
      <c r="H314" s="3" t="s">
        <v>5</v>
      </c>
      <c r="I314" s="2" t="s">
        <v>6</v>
      </c>
      <c r="J314" s="2">
        <v>680739</v>
      </c>
      <c r="K314" s="4">
        <v>45230.827908680556</v>
      </c>
      <c r="L314" s="4">
        <v>45245</v>
      </c>
      <c r="M314" s="2" t="s">
        <v>13</v>
      </c>
      <c r="N314" s="5">
        <v>5459967</v>
      </c>
      <c r="O314" s="5">
        <v>0</v>
      </c>
      <c r="P314" s="5">
        <v>0</v>
      </c>
      <c r="Q314" s="5">
        <v>0</v>
      </c>
      <c r="R314" s="5">
        <v>5459967</v>
      </c>
      <c r="S314" s="16" t="s">
        <v>619</v>
      </c>
      <c r="T314" s="16" t="s">
        <v>664</v>
      </c>
      <c r="U314" s="20">
        <f t="shared" si="28"/>
        <v>0</v>
      </c>
      <c r="V314" s="15">
        <f t="shared" si="29"/>
        <v>-5459967</v>
      </c>
      <c r="W314" s="19">
        <v>0</v>
      </c>
      <c r="X314" s="19">
        <v>0</v>
      </c>
      <c r="Y314" s="19">
        <v>0</v>
      </c>
      <c r="Z314" s="19">
        <v>0</v>
      </c>
      <c r="AA314" s="19">
        <v>0</v>
      </c>
      <c r="AB314" s="19">
        <v>0</v>
      </c>
      <c r="AC314" s="19">
        <v>0</v>
      </c>
      <c r="AD314" s="19">
        <v>0</v>
      </c>
      <c r="AE314" s="19">
        <v>0</v>
      </c>
      <c r="AF314" s="19">
        <v>0</v>
      </c>
      <c r="AG314" s="19">
        <v>0</v>
      </c>
      <c r="AH314" s="19">
        <v>0</v>
      </c>
      <c r="AI314" s="19">
        <v>0</v>
      </c>
      <c r="AJ314" s="19">
        <v>0</v>
      </c>
      <c r="AK314" s="19">
        <v>0</v>
      </c>
      <c r="AL314" s="19">
        <v>0</v>
      </c>
      <c r="AM314" s="19">
        <v>0</v>
      </c>
      <c r="AN314" s="18">
        <f t="shared" si="32"/>
        <v>0</v>
      </c>
      <c r="AO314" s="15">
        <f t="shared" si="30"/>
        <v>0</v>
      </c>
      <c r="AP314" s="8" t="s">
        <v>624</v>
      </c>
      <c r="AQ314" s="8">
        <v>0</v>
      </c>
      <c r="AR314" s="8">
        <v>0</v>
      </c>
      <c r="AS314" s="8">
        <v>5459967</v>
      </c>
      <c r="AT314" s="8">
        <v>0</v>
      </c>
      <c r="AU314" s="8">
        <v>0</v>
      </c>
      <c r="AV314" s="8">
        <v>5459967</v>
      </c>
      <c r="AW314" s="8">
        <v>0</v>
      </c>
      <c r="AX314" s="14">
        <f t="shared" si="33"/>
        <v>0</v>
      </c>
      <c r="AY314" s="8">
        <v>0</v>
      </c>
      <c r="AZ314" s="14">
        <f t="shared" si="31"/>
        <v>0</v>
      </c>
      <c r="BA314" s="8">
        <v>0</v>
      </c>
      <c r="BB314" s="8">
        <v>0</v>
      </c>
      <c r="BC314" s="8">
        <v>0</v>
      </c>
      <c r="BD314" s="14">
        <f t="shared" si="34"/>
        <v>0</v>
      </c>
      <c r="BE314" s="8">
        <v>0</v>
      </c>
      <c r="BF314" s="8">
        <v>0</v>
      </c>
      <c r="BG314" s="8">
        <v>0</v>
      </c>
      <c r="BH314" s="8" t="s">
        <v>624</v>
      </c>
      <c r="BI314" s="1" t="s">
        <v>672</v>
      </c>
      <c r="BK314" s="28" t="s">
        <v>699</v>
      </c>
    </row>
    <row r="315" spans="1:63" ht="15" customHeight="1" x14ac:dyDescent="0.25">
      <c r="A315" s="11">
        <v>9206581</v>
      </c>
      <c r="B315" s="17" t="s">
        <v>149</v>
      </c>
      <c r="C315" s="11">
        <v>1037369148</v>
      </c>
      <c r="D315" s="3" t="s">
        <v>538</v>
      </c>
      <c r="E315" s="2">
        <v>15117832</v>
      </c>
      <c r="F315" s="4">
        <v>44895.018749999996</v>
      </c>
      <c r="G315" s="11">
        <v>901495943</v>
      </c>
      <c r="H315" s="3" t="s">
        <v>5</v>
      </c>
      <c r="I315" s="2" t="s">
        <v>6</v>
      </c>
      <c r="J315" s="2">
        <v>683736</v>
      </c>
      <c r="K315" s="4">
        <v>45548.612685729167</v>
      </c>
      <c r="L315" s="4">
        <v>45559</v>
      </c>
      <c r="M315" s="2" t="s">
        <v>13</v>
      </c>
      <c r="N315" s="5">
        <v>12797958</v>
      </c>
      <c r="O315" s="5">
        <v>0</v>
      </c>
      <c r="P315" s="5">
        <v>0</v>
      </c>
      <c r="Q315" s="5">
        <v>0</v>
      </c>
      <c r="R315" s="5">
        <v>12797958</v>
      </c>
      <c r="S315" s="16" t="s">
        <v>620</v>
      </c>
      <c r="T315" s="16" t="s">
        <v>663</v>
      </c>
      <c r="U315" s="20">
        <f t="shared" si="28"/>
        <v>12599852</v>
      </c>
      <c r="V315" s="15">
        <f t="shared" si="29"/>
        <v>-198106</v>
      </c>
      <c r="W315" s="19">
        <v>0</v>
      </c>
      <c r="X315" s="19">
        <v>0</v>
      </c>
      <c r="Y315" s="19">
        <v>0</v>
      </c>
      <c r="Z315" s="19">
        <v>0</v>
      </c>
      <c r="AA315" s="19">
        <v>0</v>
      </c>
      <c r="AB315" s="19">
        <v>0</v>
      </c>
      <c r="AC315" s="19">
        <v>0</v>
      </c>
      <c r="AD315" s="19">
        <v>0</v>
      </c>
      <c r="AE315" s="19">
        <v>0</v>
      </c>
      <c r="AF315" s="19">
        <v>0</v>
      </c>
      <c r="AG315" s="19">
        <v>0</v>
      </c>
      <c r="AH315" s="19">
        <v>0</v>
      </c>
      <c r="AI315" s="19">
        <v>0</v>
      </c>
      <c r="AJ315" s="19">
        <v>0</v>
      </c>
      <c r="AK315" s="19">
        <v>0</v>
      </c>
      <c r="AL315" s="19">
        <v>0</v>
      </c>
      <c r="AM315" s="19">
        <v>0</v>
      </c>
      <c r="AN315" s="18">
        <f t="shared" si="32"/>
        <v>0</v>
      </c>
      <c r="AO315" s="15">
        <f t="shared" si="30"/>
        <v>0</v>
      </c>
      <c r="AP315" s="8" t="s">
        <v>631</v>
      </c>
      <c r="AQ315" s="8">
        <v>0</v>
      </c>
      <c r="AR315" s="8">
        <v>0</v>
      </c>
      <c r="AS315" s="8">
        <v>12797958</v>
      </c>
      <c r="AT315" s="8">
        <v>0</v>
      </c>
      <c r="AU315" s="8">
        <v>0</v>
      </c>
      <c r="AV315" s="8">
        <v>0</v>
      </c>
      <c r="AW315" s="8">
        <v>198106</v>
      </c>
      <c r="AX315" s="14">
        <f t="shared" si="33"/>
        <v>0</v>
      </c>
      <c r="AY315" s="8">
        <v>0</v>
      </c>
      <c r="AZ315" s="14">
        <f t="shared" si="31"/>
        <v>12599852</v>
      </c>
      <c r="BA315" s="8">
        <v>0</v>
      </c>
      <c r="BB315" s="8">
        <v>0</v>
      </c>
      <c r="BC315" s="8">
        <v>198106</v>
      </c>
      <c r="BD315" s="14">
        <f t="shared" si="34"/>
        <v>198106</v>
      </c>
      <c r="BE315" s="8">
        <v>0</v>
      </c>
      <c r="BF315" s="8">
        <v>0</v>
      </c>
      <c r="BG315" s="8">
        <v>0</v>
      </c>
      <c r="BH315" s="8" t="s">
        <v>632</v>
      </c>
      <c r="BI315" s="1" t="s">
        <v>677</v>
      </c>
      <c r="BK315" s="28" t="s">
        <v>702</v>
      </c>
    </row>
    <row r="316" spans="1:63" ht="15" customHeight="1" x14ac:dyDescent="0.25">
      <c r="A316" s="11">
        <v>8827439</v>
      </c>
      <c r="B316" s="17" t="s">
        <v>211</v>
      </c>
      <c r="C316" s="11">
        <v>1037369148</v>
      </c>
      <c r="D316" s="3" t="s">
        <v>538</v>
      </c>
      <c r="E316" s="2">
        <v>13284909</v>
      </c>
      <c r="F316" s="4">
        <v>44895.019041203705</v>
      </c>
      <c r="G316" s="11">
        <v>901682277</v>
      </c>
      <c r="H316" s="3" t="s">
        <v>5</v>
      </c>
      <c r="I316" s="2" t="s">
        <v>6</v>
      </c>
      <c r="J316" s="2">
        <v>680739</v>
      </c>
      <c r="K316" s="4">
        <v>45230.832985879628</v>
      </c>
      <c r="L316" s="4">
        <v>45245</v>
      </c>
      <c r="M316" s="2" t="s">
        <v>13</v>
      </c>
      <c r="N316" s="5">
        <v>12797958</v>
      </c>
      <c r="O316" s="5">
        <v>0</v>
      </c>
      <c r="P316" s="5">
        <v>12797958</v>
      </c>
      <c r="Q316" s="5">
        <v>0</v>
      </c>
      <c r="R316" s="5">
        <v>0</v>
      </c>
      <c r="S316" s="16" t="s">
        <v>661</v>
      </c>
      <c r="T316" s="16" t="s">
        <v>663</v>
      </c>
      <c r="U316" s="20">
        <f t="shared" si="28"/>
        <v>0</v>
      </c>
      <c r="V316" s="15">
        <f t="shared" si="29"/>
        <v>0</v>
      </c>
      <c r="W316" s="19">
        <v>0</v>
      </c>
      <c r="X316" s="19">
        <v>0</v>
      </c>
      <c r="Y316" s="19">
        <v>0</v>
      </c>
      <c r="Z316" s="19">
        <v>0</v>
      </c>
      <c r="AA316" s="19">
        <v>0</v>
      </c>
      <c r="AB316" s="19">
        <v>0</v>
      </c>
      <c r="AC316" s="19">
        <v>0</v>
      </c>
      <c r="AD316" s="19">
        <v>0</v>
      </c>
      <c r="AE316" s="19">
        <v>0</v>
      </c>
      <c r="AF316" s="19">
        <v>0</v>
      </c>
      <c r="AG316" s="19">
        <v>0</v>
      </c>
      <c r="AH316" s="19">
        <v>0</v>
      </c>
      <c r="AI316" s="19">
        <v>0</v>
      </c>
      <c r="AJ316" s="19">
        <v>0</v>
      </c>
      <c r="AK316" s="19">
        <v>0</v>
      </c>
      <c r="AL316" s="19">
        <v>0</v>
      </c>
      <c r="AM316" s="19">
        <v>0</v>
      </c>
      <c r="AN316" s="18">
        <f t="shared" si="32"/>
        <v>0</v>
      </c>
      <c r="AO316" s="15">
        <f t="shared" si="30"/>
        <v>0</v>
      </c>
      <c r="AP316" s="8" t="s">
        <v>631</v>
      </c>
      <c r="AQ316" s="8">
        <v>0</v>
      </c>
      <c r="AR316" s="8">
        <v>0</v>
      </c>
      <c r="AS316" s="8">
        <v>12797958</v>
      </c>
      <c r="AT316" s="8">
        <v>0</v>
      </c>
      <c r="AU316" s="8">
        <v>0</v>
      </c>
      <c r="AV316" s="8">
        <v>12797958</v>
      </c>
      <c r="AW316" s="8">
        <v>0</v>
      </c>
      <c r="AX316" s="14">
        <f t="shared" si="33"/>
        <v>0</v>
      </c>
      <c r="AY316" s="8">
        <v>0</v>
      </c>
      <c r="AZ316" s="14">
        <f t="shared" si="31"/>
        <v>0</v>
      </c>
      <c r="BA316" s="8">
        <v>0</v>
      </c>
      <c r="BB316" s="8">
        <v>0</v>
      </c>
      <c r="BC316" s="8">
        <v>0</v>
      </c>
      <c r="BD316" s="14">
        <f t="shared" si="34"/>
        <v>0</v>
      </c>
      <c r="BE316" s="8">
        <v>0</v>
      </c>
      <c r="BF316" s="8">
        <v>0</v>
      </c>
      <c r="BG316" s="8">
        <v>0</v>
      </c>
      <c r="BH316" s="8" t="s">
        <v>624</v>
      </c>
      <c r="BK316" s="28" t="s">
        <v>712</v>
      </c>
    </row>
    <row r="317" spans="1:63" ht="15" customHeight="1" x14ac:dyDescent="0.25">
      <c r="A317" s="11">
        <v>8115978</v>
      </c>
      <c r="B317" s="17" t="s">
        <v>9</v>
      </c>
      <c r="C317" s="11">
        <v>1053865717</v>
      </c>
      <c r="D317" s="3" t="s">
        <v>483</v>
      </c>
      <c r="E317" s="2">
        <v>8990100</v>
      </c>
      <c r="F317" s="4">
        <v>44394.722296527776</v>
      </c>
      <c r="G317" s="11">
        <v>901495943</v>
      </c>
      <c r="H317" s="3" t="s">
        <v>5</v>
      </c>
      <c r="I317" s="2" t="s">
        <v>6</v>
      </c>
      <c r="J317" s="2">
        <v>672278</v>
      </c>
      <c r="K317" s="4">
        <v>44408.215902430551</v>
      </c>
      <c r="L317" s="4">
        <v>44473</v>
      </c>
      <c r="M317" s="2" t="s">
        <v>8</v>
      </c>
      <c r="N317" s="5">
        <v>416336</v>
      </c>
      <c r="O317" s="5">
        <v>0</v>
      </c>
      <c r="P317" s="5">
        <v>0</v>
      </c>
      <c r="Q317" s="5">
        <v>416336</v>
      </c>
      <c r="R317" s="5">
        <v>0</v>
      </c>
      <c r="S317" s="16" t="s">
        <v>620</v>
      </c>
      <c r="T317" s="16" t="s">
        <v>663</v>
      </c>
      <c r="U317" s="20">
        <f t="shared" si="28"/>
        <v>0</v>
      </c>
      <c r="V317" s="15">
        <f t="shared" si="29"/>
        <v>0</v>
      </c>
      <c r="W317" s="19">
        <v>208168</v>
      </c>
      <c r="X317" s="19">
        <v>208168</v>
      </c>
      <c r="Y317" s="19">
        <v>0</v>
      </c>
      <c r="Z317" s="19">
        <v>0</v>
      </c>
      <c r="AA317" s="19">
        <v>0</v>
      </c>
      <c r="AB317" s="19">
        <v>0</v>
      </c>
      <c r="AC317" s="19">
        <v>0</v>
      </c>
      <c r="AD317" s="19">
        <v>0</v>
      </c>
      <c r="AE317" s="19">
        <v>0</v>
      </c>
      <c r="AF317" s="19">
        <v>0</v>
      </c>
      <c r="AG317" s="19">
        <v>0</v>
      </c>
      <c r="AH317" s="19">
        <v>0</v>
      </c>
      <c r="AI317" s="19">
        <v>0</v>
      </c>
      <c r="AJ317" s="19">
        <v>0</v>
      </c>
      <c r="AK317" s="19">
        <v>0</v>
      </c>
      <c r="AL317" s="19">
        <v>0</v>
      </c>
      <c r="AM317" s="19">
        <v>0</v>
      </c>
      <c r="AN317" s="18">
        <f t="shared" si="32"/>
        <v>416336</v>
      </c>
      <c r="AO317" s="15">
        <f t="shared" si="30"/>
        <v>0</v>
      </c>
      <c r="AP317" s="8" t="s">
        <v>625</v>
      </c>
      <c r="AQ317" s="8">
        <v>0</v>
      </c>
      <c r="AR317" s="8">
        <v>0</v>
      </c>
      <c r="AS317" s="8">
        <v>416336</v>
      </c>
      <c r="AT317" s="8">
        <v>0</v>
      </c>
      <c r="AU317" s="8">
        <v>0</v>
      </c>
      <c r="AV317" s="8">
        <v>0</v>
      </c>
      <c r="AW317" s="8">
        <v>0</v>
      </c>
      <c r="AX317" s="14">
        <f t="shared" si="33"/>
        <v>0</v>
      </c>
      <c r="AY317" s="8">
        <v>0</v>
      </c>
      <c r="AZ317" s="14">
        <f t="shared" si="31"/>
        <v>416336</v>
      </c>
      <c r="BA317" s="8">
        <v>0</v>
      </c>
      <c r="BB317" s="8">
        <v>0</v>
      </c>
      <c r="BC317" s="8">
        <v>0</v>
      </c>
      <c r="BD317" s="14">
        <f t="shared" si="34"/>
        <v>0</v>
      </c>
      <c r="BE317" s="8">
        <v>0</v>
      </c>
      <c r="BF317" s="8">
        <v>0</v>
      </c>
      <c r="BG317" s="8">
        <v>0</v>
      </c>
      <c r="BH317" s="8" t="s">
        <v>634</v>
      </c>
      <c r="BK317" s="28" t="s">
        <v>693</v>
      </c>
    </row>
    <row r="318" spans="1:63" ht="15" customHeight="1" x14ac:dyDescent="0.25">
      <c r="A318" s="11">
        <v>8198304</v>
      </c>
      <c r="B318" s="17" t="s">
        <v>23</v>
      </c>
      <c r="C318" s="11">
        <v>1057599168</v>
      </c>
      <c r="D318" s="3" t="s">
        <v>492</v>
      </c>
      <c r="E318" s="2">
        <v>9956555</v>
      </c>
      <c r="F318" s="4">
        <v>44593.528508715273</v>
      </c>
      <c r="G318" s="11">
        <v>901495943</v>
      </c>
      <c r="H318" s="3" t="s">
        <v>5</v>
      </c>
      <c r="I318" s="2" t="s">
        <v>6</v>
      </c>
      <c r="J318" s="2">
        <v>673859</v>
      </c>
      <c r="K318" s="4">
        <v>44607.747966898147</v>
      </c>
      <c r="L318" s="4">
        <v>44634</v>
      </c>
      <c r="M318" s="2" t="s">
        <v>13</v>
      </c>
      <c r="N318" s="5">
        <v>3572541</v>
      </c>
      <c r="O318" s="5">
        <v>0</v>
      </c>
      <c r="P318" s="5">
        <v>111900</v>
      </c>
      <c r="Q318" s="5">
        <v>3460641</v>
      </c>
      <c r="R318" s="5">
        <v>0</v>
      </c>
      <c r="S318" s="16" t="s">
        <v>620</v>
      </c>
      <c r="T318" s="16" t="s">
        <v>663</v>
      </c>
      <c r="U318" s="20">
        <f t="shared" si="28"/>
        <v>-2559600</v>
      </c>
      <c r="V318" s="15">
        <f t="shared" si="29"/>
        <v>-2559600</v>
      </c>
      <c r="W318" s="19">
        <v>0</v>
      </c>
      <c r="X318" s="19">
        <v>0</v>
      </c>
      <c r="Y318" s="19">
        <v>0</v>
      </c>
      <c r="Z318" s="19">
        <v>2180841</v>
      </c>
      <c r="AA318" s="19">
        <v>0</v>
      </c>
      <c r="AB318" s="19">
        <v>0</v>
      </c>
      <c r="AC318" s="19">
        <v>0</v>
      </c>
      <c r="AD318" s="19">
        <v>0</v>
      </c>
      <c r="AE318" s="19">
        <v>1279800</v>
      </c>
      <c r="AF318" s="19">
        <v>0</v>
      </c>
      <c r="AG318" s="19">
        <v>0</v>
      </c>
      <c r="AH318" s="19">
        <v>0</v>
      </c>
      <c r="AI318" s="19">
        <v>0</v>
      </c>
      <c r="AJ318" s="19">
        <v>0</v>
      </c>
      <c r="AK318" s="19">
        <v>0</v>
      </c>
      <c r="AL318" s="19">
        <v>0</v>
      </c>
      <c r="AM318" s="19">
        <v>0</v>
      </c>
      <c r="AN318" s="18">
        <f t="shared" si="32"/>
        <v>3460641</v>
      </c>
      <c r="AO318" s="15">
        <f t="shared" si="30"/>
        <v>0</v>
      </c>
      <c r="AP318" s="8" t="s">
        <v>626</v>
      </c>
      <c r="AQ318" s="8">
        <v>0</v>
      </c>
      <c r="AR318" s="8">
        <v>0</v>
      </c>
      <c r="AS318" s="8">
        <v>3572541</v>
      </c>
      <c r="AT318" s="8">
        <v>0</v>
      </c>
      <c r="AU318" s="8">
        <v>0</v>
      </c>
      <c r="AV318" s="8">
        <v>0</v>
      </c>
      <c r="AW318" s="8">
        <v>1391700</v>
      </c>
      <c r="AX318" s="14">
        <f t="shared" si="33"/>
        <v>0</v>
      </c>
      <c r="AY318" s="8">
        <v>0</v>
      </c>
      <c r="AZ318" s="14">
        <f t="shared" si="31"/>
        <v>901041</v>
      </c>
      <c r="BA318" s="8">
        <v>0</v>
      </c>
      <c r="BB318" s="8">
        <v>0</v>
      </c>
      <c r="BC318" s="8">
        <v>1391700</v>
      </c>
      <c r="BD318" s="14">
        <f t="shared" si="34"/>
        <v>0</v>
      </c>
      <c r="BE318" s="8">
        <v>1279800</v>
      </c>
      <c r="BF318" s="8">
        <v>111900</v>
      </c>
      <c r="BG318" s="8">
        <v>0</v>
      </c>
      <c r="BH318" s="8" t="s">
        <v>632</v>
      </c>
      <c r="BK318" s="28" t="s">
        <v>710</v>
      </c>
    </row>
    <row r="319" spans="1:63" ht="15" customHeight="1" x14ac:dyDescent="0.25">
      <c r="A319" s="11">
        <v>8137767</v>
      </c>
      <c r="B319" s="17" t="s">
        <v>18</v>
      </c>
      <c r="C319" s="11">
        <v>1059785150</v>
      </c>
      <c r="D319" s="3" t="s">
        <v>488</v>
      </c>
      <c r="E319" s="2">
        <v>9306466</v>
      </c>
      <c r="F319" s="4">
        <v>44459.37819452546</v>
      </c>
      <c r="G319" s="11">
        <v>901495943</v>
      </c>
      <c r="H319" s="3" t="s">
        <v>5</v>
      </c>
      <c r="I319" s="2" t="s">
        <v>6</v>
      </c>
      <c r="J319" s="2">
        <v>672484</v>
      </c>
      <c r="K319" s="4">
        <v>44461.599502164347</v>
      </c>
      <c r="L319" s="4">
        <v>44476</v>
      </c>
      <c r="M319" s="2" t="s">
        <v>13</v>
      </c>
      <c r="N319" s="5">
        <v>519375</v>
      </c>
      <c r="O319" s="5">
        <v>0</v>
      </c>
      <c r="P319" s="5">
        <v>47900</v>
      </c>
      <c r="Q319" s="5">
        <v>471475</v>
      </c>
      <c r="R319" s="5">
        <v>0</v>
      </c>
      <c r="S319" s="16" t="s">
        <v>620</v>
      </c>
      <c r="T319" s="16" t="s">
        <v>663</v>
      </c>
      <c r="U319" s="20">
        <f t="shared" si="28"/>
        <v>-131000</v>
      </c>
      <c r="V319" s="15">
        <f t="shared" si="29"/>
        <v>-131000</v>
      </c>
      <c r="W319" s="19">
        <v>259687.5</v>
      </c>
      <c r="X319" s="19">
        <v>146287.5</v>
      </c>
      <c r="Y319" s="19">
        <v>0</v>
      </c>
      <c r="Z319" s="19">
        <v>0</v>
      </c>
      <c r="AA319" s="19">
        <v>0</v>
      </c>
      <c r="AB319" s="19">
        <v>0</v>
      </c>
      <c r="AC319" s="19">
        <v>0</v>
      </c>
      <c r="AD319" s="19">
        <v>0</v>
      </c>
      <c r="AE319" s="19">
        <v>0</v>
      </c>
      <c r="AF319" s="19">
        <v>0</v>
      </c>
      <c r="AG319" s="19">
        <v>0</v>
      </c>
      <c r="AH319" s="19">
        <v>0</v>
      </c>
      <c r="AI319" s="19">
        <v>0</v>
      </c>
      <c r="AJ319" s="19">
        <v>0</v>
      </c>
      <c r="AK319" s="19">
        <v>0</v>
      </c>
      <c r="AL319" s="19">
        <v>65500</v>
      </c>
      <c r="AM319" s="19">
        <v>0</v>
      </c>
      <c r="AN319" s="18">
        <f t="shared" si="32"/>
        <v>471475</v>
      </c>
      <c r="AO319" s="15">
        <f t="shared" si="30"/>
        <v>0</v>
      </c>
      <c r="AP319" s="8" t="s">
        <v>626</v>
      </c>
      <c r="AQ319" s="8">
        <v>0</v>
      </c>
      <c r="AR319" s="8">
        <v>0</v>
      </c>
      <c r="AS319" s="8">
        <v>519375</v>
      </c>
      <c r="AT319" s="8">
        <v>0</v>
      </c>
      <c r="AU319" s="8">
        <v>0</v>
      </c>
      <c r="AV319" s="8">
        <v>0</v>
      </c>
      <c r="AW319" s="8">
        <v>113400</v>
      </c>
      <c r="AX319" s="14">
        <f t="shared" si="33"/>
        <v>0</v>
      </c>
      <c r="AY319" s="8">
        <v>0</v>
      </c>
      <c r="AZ319" s="14">
        <f t="shared" si="31"/>
        <v>340475</v>
      </c>
      <c r="BA319" s="8">
        <v>0</v>
      </c>
      <c r="BB319" s="8">
        <v>0</v>
      </c>
      <c r="BC319" s="8">
        <v>113400</v>
      </c>
      <c r="BD319" s="14">
        <f t="shared" si="34"/>
        <v>0</v>
      </c>
      <c r="BE319" s="8">
        <v>65500</v>
      </c>
      <c r="BF319" s="8">
        <v>47900</v>
      </c>
      <c r="BG319" s="8">
        <v>0</v>
      </c>
      <c r="BH319" s="8" t="s">
        <v>632</v>
      </c>
      <c r="BK319" s="28" t="s">
        <v>710</v>
      </c>
    </row>
    <row r="320" spans="1:63" ht="15" customHeight="1" x14ac:dyDescent="0.25">
      <c r="A320" s="11">
        <v>9076865</v>
      </c>
      <c r="B320" s="17" t="s">
        <v>318</v>
      </c>
      <c r="C320" s="11">
        <v>1059785150</v>
      </c>
      <c r="D320" s="3" t="s">
        <v>488</v>
      </c>
      <c r="E320" s="2">
        <v>14589052</v>
      </c>
      <c r="F320" s="4">
        <v>44459.377901967593</v>
      </c>
      <c r="G320" s="11">
        <v>901682277</v>
      </c>
      <c r="H320" s="3" t="s">
        <v>5</v>
      </c>
      <c r="I320" s="2" t="s">
        <v>6</v>
      </c>
      <c r="J320" s="2">
        <v>682732</v>
      </c>
      <c r="K320" s="4">
        <v>45442.506183796293</v>
      </c>
      <c r="L320" s="4">
        <v>45463</v>
      </c>
      <c r="M320" s="2" t="s">
        <v>8</v>
      </c>
      <c r="N320" s="5">
        <v>519375</v>
      </c>
      <c r="O320" s="5">
        <v>0</v>
      </c>
      <c r="P320" s="5">
        <v>519375</v>
      </c>
      <c r="Q320" s="5">
        <v>0</v>
      </c>
      <c r="R320" s="5">
        <v>0</v>
      </c>
      <c r="S320" s="16" t="s">
        <v>620</v>
      </c>
      <c r="T320" s="16" t="s">
        <v>663</v>
      </c>
      <c r="U320" s="20">
        <f t="shared" si="28"/>
        <v>0</v>
      </c>
      <c r="V320" s="15">
        <f t="shared" si="29"/>
        <v>0</v>
      </c>
      <c r="W320" s="19">
        <v>0</v>
      </c>
      <c r="X320" s="19">
        <v>0</v>
      </c>
      <c r="Y320" s="19">
        <v>0</v>
      </c>
      <c r="Z320" s="19">
        <v>0</v>
      </c>
      <c r="AA320" s="19">
        <v>0</v>
      </c>
      <c r="AB320" s="19">
        <v>0</v>
      </c>
      <c r="AC320" s="19">
        <v>0</v>
      </c>
      <c r="AD320" s="19">
        <v>0</v>
      </c>
      <c r="AE320" s="19">
        <v>0</v>
      </c>
      <c r="AF320" s="19">
        <v>0</v>
      </c>
      <c r="AG320" s="19">
        <v>0</v>
      </c>
      <c r="AH320" s="19">
        <v>0</v>
      </c>
      <c r="AI320" s="19">
        <v>0</v>
      </c>
      <c r="AJ320" s="19">
        <v>0</v>
      </c>
      <c r="AK320" s="19">
        <v>0</v>
      </c>
      <c r="AL320" s="19">
        <v>0</v>
      </c>
      <c r="AM320" s="19">
        <v>0</v>
      </c>
      <c r="AN320" s="18">
        <f t="shared" si="32"/>
        <v>0</v>
      </c>
      <c r="AO320" s="15">
        <f t="shared" si="30"/>
        <v>0</v>
      </c>
      <c r="AP320" s="8" t="s">
        <v>631</v>
      </c>
      <c r="AQ320" s="8">
        <v>0</v>
      </c>
      <c r="AR320" s="8">
        <v>0</v>
      </c>
      <c r="AS320" s="8">
        <v>519375</v>
      </c>
      <c r="AT320" s="8">
        <v>0</v>
      </c>
      <c r="AU320" s="8">
        <v>0</v>
      </c>
      <c r="AV320" s="8">
        <v>519375</v>
      </c>
      <c r="AW320" s="8">
        <v>0</v>
      </c>
      <c r="AX320" s="14">
        <f t="shared" si="33"/>
        <v>0</v>
      </c>
      <c r="AY320" s="8">
        <v>0</v>
      </c>
      <c r="AZ320" s="14">
        <f t="shared" si="31"/>
        <v>0</v>
      </c>
      <c r="BA320" s="8">
        <v>0</v>
      </c>
      <c r="BB320" s="8">
        <v>0</v>
      </c>
      <c r="BC320" s="8">
        <v>0</v>
      </c>
      <c r="BD320" s="14">
        <f t="shared" si="34"/>
        <v>0</v>
      </c>
      <c r="BE320" s="8">
        <v>0</v>
      </c>
      <c r="BF320" s="8">
        <v>0</v>
      </c>
      <c r="BG320" s="8">
        <v>0</v>
      </c>
      <c r="BH320" s="8" t="s">
        <v>624</v>
      </c>
      <c r="BK320" s="28" t="s">
        <v>716</v>
      </c>
    </row>
    <row r="321" spans="1:63" ht="15" customHeight="1" x14ac:dyDescent="0.25">
      <c r="A321" s="11">
        <v>8789785</v>
      </c>
      <c r="B321" s="17" t="s">
        <v>175</v>
      </c>
      <c r="C321" s="11">
        <v>1061625610</v>
      </c>
      <c r="D321" s="3" t="s">
        <v>552</v>
      </c>
      <c r="E321" s="2">
        <v>12995111</v>
      </c>
      <c r="F321" s="4">
        <v>45166.842767395829</v>
      </c>
      <c r="G321" s="11">
        <v>901682277</v>
      </c>
      <c r="H321" s="3" t="s">
        <v>5</v>
      </c>
      <c r="I321" s="2" t="s">
        <v>6</v>
      </c>
      <c r="J321" s="2">
        <v>681021</v>
      </c>
      <c r="K321" s="4">
        <v>45199.931074421293</v>
      </c>
      <c r="L321" s="4">
        <v>45247.541666666664</v>
      </c>
      <c r="M321" s="2" t="s">
        <v>8</v>
      </c>
      <c r="N321" s="5">
        <v>600364</v>
      </c>
      <c r="O321" s="5">
        <v>0</v>
      </c>
      <c r="P321" s="5">
        <v>0</v>
      </c>
      <c r="Q321" s="5">
        <v>600364</v>
      </c>
      <c r="R321" s="5">
        <v>0</v>
      </c>
      <c r="S321" s="16" t="s">
        <v>619</v>
      </c>
      <c r="T321" s="16" t="s">
        <v>664</v>
      </c>
      <c r="U321" s="20">
        <f t="shared" si="28"/>
        <v>0</v>
      </c>
      <c r="V321" s="15">
        <f t="shared" si="29"/>
        <v>0</v>
      </c>
      <c r="W321" s="19">
        <v>0</v>
      </c>
      <c r="X321" s="19">
        <v>0</v>
      </c>
      <c r="Y321" s="19">
        <v>0</v>
      </c>
      <c r="Z321" s="19">
        <v>0</v>
      </c>
      <c r="AA321" s="19">
        <v>0</v>
      </c>
      <c r="AB321" s="19">
        <v>0</v>
      </c>
      <c r="AC321" s="19">
        <v>0</v>
      </c>
      <c r="AD321" s="19">
        <v>0</v>
      </c>
      <c r="AE321" s="19">
        <v>0</v>
      </c>
      <c r="AF321" s="19">
        <v>0</v>
      </c>
      <c r="AG321" s="19">
        <v>0</v>
      </c>
      <c r="AH321" s="19">
        <v>0</v>
      </c>
      <c r="AI321" s="19">
        <v>600364</v>
      </c>
      <c r="AJ321" s="19">
        <v>0</v>
      </c>
      <c r="AK321" s="19">
        <v>0</v>
      </c>
      <c r="AL321" s="19">
        <v>0</v>
      </c>
      <c r="AM321" s="19">
        <v>0</v>
      </c>
      <c r="AN321" s="18">
        <f t="shared" si="32"/>
        <v>600364</v>
      </c>
      <c r="AO321" s="15">
        <f t="shared" si="30"/>
        <v>0</v>
      </c>
      <c r="AP321" s="8" t="s">
        <v>625</v>
      </c>
      <c r="AQ321" s="8">
        <v>0</v>
      </c>
      <c r="AR321" s="8">
        <v>0</v>
      </c>
      <c r="AS321" s="8">
        <v>600364</v>
      </c>
      <c r="AT321" s="8">
        <v>0</v>
      </c>
      <c r="AU321" s="8">
        <v>0</v>
      </c>
      <c r="AV321" s="8">
        <v>0</v>
      </c>
      <c r="AW321" s="8">
        <v>0</v>
      </c>
      <c r="AX321" s="14">
        <f t="shared" si="33"/>
        <v>0</v>
      </c>
      <c r="AY321" s="8">
        <v>0</v>
      </c>
      <c r="AZ321" s="14">
        <f t="shared" si="31"/>
        <v>600364</v>
      </c>
      <c r="BA321" s="8">
        <v>0</v>
      </c>
      <c r="BB321" s="8">
        <v>0</v>
      </c>
      <c r="BC321" s="8">
        <v>0</v>
      </c>
      <c r="BD321" s="14">
        <f t="shared" si="34"/>
        <v>0</v>
      </c>
      <c r="BE321" s="8">
        <v>0</v>
      </c>
      <c r="BF321" s="8">
        <v>0</v>
      </c>
      <c r="BG321" s="8">
        <v>0</v>
      </c>
      <c r="BH321" s="8" t="s">
        <v>625</v>
      </c>
      <c r="BK321" s="28" t="s">
        <v>695</v>
      </c>
    </row>
    <row r="322" spans="1:63" ht="15" customHeight="1" x14ac:dyDescent="0.25">
      <c r="A322" s="11">
        <v>8891119</v>
      </c>
      <c r="B322" s="17" t="s">
        <v>273</v>
      </c>
      <c r="C322" s="11">
        <v>1061625610</v>
      </c>
      <c r="D322" s="3" t="s">
        <v>552</v>
      </c>
      <c r="E322" s="2">
        <v>13693328</v>
      </c>
      <c r="F322" s="4">
        <v>45166.464524305557</v>
      </c>
      <c r="G322" s="11">
        <v>901682277</v>
      </c>
      <c r="H322" s="3" t="s">
        <v>5</v>
      </c>
      <c r="I322" s="2" t="s">
        <v>6</v>
      </c>
      <c r="J322" s="2">
        <v>681358</v>
      </c>
      <c r="K322" s="4">
        <v>45287.46707731481</v>
      </c>
      <c r="L322" s="4">
        <v>45301</v>
      </c>
      <c r="M322" s="2" t="s">
        <v>8</v>
      </c>
      <c r="N322" s="5">
        <v>66500</v>
      </c>
      <c r="O322" s="5">
        <v>0</v>
      </c>
      <c r="P322" s="5">
        <v>0</v>
      </c>
      <c r="Q322" s="5">
        <v>0</v>
      </c>
      <c r="R322" s="5">
        <v>66500</v>
      </c>
      <c r="S322" s="16" t="s">
        <v>619</v>
      </c>
      <c r="T322" s="16" t="s">
        <v>664</v>
      </c>
      <c r="U322" s="20">
        <f t="shared" ref="U322:U379" si="35">AZ322-AN322</f>
        <v>66500</v>
      </c>
      <c r="V322" s="15">
        <f t="shared" ref="V322:V379" si="36">U322-R322</f>
        <v>0</v>
      </c>
      <c r="W322" s="19">
        <v>0</v>
      </c>
      <c r="X322" s="19">
        <v>0</v>
      </c>
      <c r="Y322" s="19">
        <v>0</v>
      </c>
      <c r="Z322" s="19">
        <v>0</v>
      </c>
      <c r="AA322" s="19">
        <v>0</v>
      </c>
      <c r="AB322" s="19">
        <v>0</v>
      </c>
      <c r="AC322" s="19">
        <v>0</v>
      </c>
      <c r="AD322" s="19">
        <v>0</v>
      </c>
      <c r="AE322" s="19">
        <v>0</v>
      </c>
      <c r="AF322" s="19">
        <v>0</v>
      </c>
      <c r="AG322" s="19">
        <v>0</v>
      </c>
      <c r="AH322" s="19">
        <v>0</v>
      </c>
      <c r="AI322" s="19">
        <v>0</v>
      </c>
      <c r="AJ322" s="19">
        <v>0</v>
      </c>
      <c r="AK322" s="19">
        <v>0</v>
      </c>
      <c r="AL322" s="19">
        <v>0</v>
      </c>
      <c r="AM322" s="19">
        <v>0</v>
      </c>
      <c r="AN322" s="18">
        <f t="shared" si="32"/>
        <v>0</v>
      </c>
      <c r="AO322" s="15">
        <f t="shared" ref="AO322:AO379" si="37">AN322-Q322</f>
        <v>0</v>
      </c>
      <c r="AP322" s="8" t="s">
        <v>625</v>
      </c>
      <c r="AQ322" s="8">
        <v>0</v>
      </c>
      <c r="AR322" s="8">
        <v>0</v>
      </c>
      <c r="AS322" s="8">
        <v>66500</v>
      </c>
      <c r="AT322" s="8">
        <v>0</v>
      </c>
      <c r="AU322" s="8">
        <v>0</v>
      </c>
      <c r="AV322" s="8">
        <v>0</v>
      </c>
      <c r="AW322" s="8">
        <v>0</v>
      </c>
      <c r="AX322" s="14">
        <f t="shared" si="33"/>
        <v>0</v>
      </c>
      <c r="AY322" s="8">
        <v>0</v>
      </c>
      <c r="AZ322" s="14">
        <f t="shared" ref="AZ322:AZ379" si="38">N322-AT322-AU322-AV322-AW322-BA322-BE322</f>
        <v>66500</v>
      </c>
      <c r="BA322" s="8">
        <v>0</v>
      </c>
      <c r="BB322" s="8">
        <v>0</v>
      </c>
      <c r="BC322" s="8">
        <v>0</v>
      </c>
      <c r="BD322" s="14">
        <f t="shared" si="34"/>
        <v>0</v>
      </c>
      <c r="BE322" s="8">
        <v>0</v>
      </c>
      <c r="BF322" s="8">
        <v>0</v>
      </c>
      <c r="BG322" s="8">
        <v>0</v>
      </c>
      <c r="BH322" s="8" t="s">
        <v>625</v>
      </c>
      <c r="BK322" s="28" t="s">
        <v>695</v>
      </c>
    </row>
    <row r="323" spans="1:63" ht="15" customHeight="1" x14ac:dyDescent="0.25">
      <c r="A323" s="11">
        <v>8196616</v>
      </c>
      <c r="B323" s="17" t="s">
        <v>371</v>
      </c>
      <c r="C323" s="11">
        <v>1065238753</v>
      </c>
      <c r="D323" s="3" t="s">
        <v>453</v>
      </c>
      <c r="E323" s="2">
        <v>10015893</v>
      </c>
      <c r="F323" s="4">
        <v>44603.48513857639</v>
      </c>
      <c r="G323" s="11">
        <v>830053105</v>
      </c>
      <c r="H323" s="3" t="s">
        <v>341</v>
      </c>
      <c r="I323" s="2" t="s">
        <v>6</v>
      </c>
      <c r="J323" s="2">
        <v>673858</v>
      </c>
      <c r="K323" s="4">
        <v>44603.487143900464</v>
      </c>
      <c r="L323" s="4">
        <v>44634</v>
      </c>
      <c r="M323" s="2" t="s">
        <v>36</v>
      </c>
      <c r="N323" s="5">
        <v>57800</v>
      </c>
      <c r="O323" s="5">
        <v>0</v>
      </c>
      <c r="P323" s="5">
        <v>57800</v>
      </c>
      <c r="Q323" s="5">
        <v>0</v>
      </c>
      <c r="R323" s="5">
        <v>0</v>
      </c>
      <c r="S323" s="16" t="s">
        <v>620</v>
      </c>
      <c r="T323" s="16" t="s">
        <v>663</v>
      </c>
      <c r="U323" s="20">
        <f t="shared" si="35"/>
        <v>0</v>
      </c>
      <c r="V323" s="15">
        <f t="shared" si="36"/>
        <v>0</v>
      </c>
      <c r="W323" s="19">
        <v>0</v>
      </c>
      <c r="X323" s="19">
        <v>0</v>
      </c>
      <c r="Y323" s="19">
        <v>0</v>
      </c>
      <c r="Z323" s="19">
        <v>0</v>
      </c>
      <c r="AA323" s="19">
        <v>0</v>
      </c>
      <c r="AB323" s="19">
        <v>0</v>
      </c>
      <c r="AC323" s="19">
        <v>0</v>
      </c>
      <c r="AD323" s="19">
        <v>0</v>
      </c>
      <c r="AE323" s="19">
        <v>0</v>
      </c>
      <c r="AF323" s="19">
        <v>0</v>
      </c>
      <c r="AG323" s="19">
        <v>0</v>
      </c>
      <c r="AH323" s="19">
        <v>0</v>
      </c>
      <c r="AI323" s="19">
        <v>0</v>
      </c>
      <c r="AJ323" s="19">
        <v>0</v>
      </c>
      <c r="AK323" s="19">
        <v>0</v>
      </c>
      <c r="AL323" s="19">
        <v>0</v>
      </c>
      <c r="AM323" s="19">
        <v>0</v>
      </c>
      <c r="AN323" s="18">
        <f t="shared" ref="AN323:AN379" si="39">SUM(W323:AM323)</f>
        <v>0</v>
      </c>
      <c r="AO323" s="15">
        <f t="shared" si="37"/>
        <v>0</v>
      </c>
      <c r="AP323" s="8" t="s">
        <v>624</v>
      </c>
      <c r="AQ323" s="8">
        <v>0</v>
      </c>
      <c r="AR323" s="8">
        <v>0</v>
      </c>
      <c r="AS323" s="8">
        <v>57800</v>
      </c>
      <c r="AT323" s="8">
        <v>0</v>
      </c>
      <c r="AU323" s="8">
        <v>0</v>
      </c>
      <c r="AV323" s="8">
        <v>57800</v>
      </c>
      <c r="AW323" s="8">
        <v>0</v>
      </c>
      <c r="AX323" s="14">
        <f t="shared" ref="AX323:AX379" si="40">AW323-BA323-BB323-BC323</f>
        <v>0</v>
      </c>
      <c r="AY323" s="8">
        <v>0</v>
      </c>
      <c r="AZ323" s="14">
        <f t="shared" si="38"/>
        <v>0</v>
      </c>
      <c r="BA323" s="8">
        <v>0</v>
      </c>
      <c r="BB323" s="8">
        <v>0</v>
      </c>
      <c r="BC323" s="8">
        <v>0</v>
      </c>
      <c r="BD323" s="14">
        <f t="shared" ref="BD323:BD379" si="41">BC323-BE323-BF323-BG323</f>
        <v>0</v>
      </c>
      <c r="BE323" s="8">
        <v>0</v>
      </c>
      <c r="BF323" s="8">
        <v>0</v>
      </c>
      <c r="BG323" s="8">
        <v>0</v>
      </c>
      <c r="BH323" s="8" t="s">
        <v>624</v>
      </c>
      <c r="BK323" s="28" t="s">
        <v>704</v>
      </c>
    </row>
    <row r="324" spans="1:63" ht="15" customHeight="1" x14ac:dyDescent="0.25">
      <c r="A324" s="11">
        <v>8289155</v>
      </c>
      <c r="B324" s="17" t="s">
        <v>31</v>
      </c>
      <c r="C324" s="11">
        <v>1065238753</v>
      </c>
      <c r="D324" s="3" t="s">
        <v>453</v>
      </c>
      <c r="E324" s="2">
        <v>10710521</v>
      </c>
      <c r="F324" s="4">
        <v>44735.330980289349</v>
      </c>
      <c r="G324" s="11">
        <v>901495943</v>
      </c>
      <c r="H324" s="3" t="s">
        <v>5</v>
      </c>
      <c r="I324" s="2" t="s">
        <v>6</v>
      </c>
      <c r="J324" s="2">
        <v>676041</v>
      </c>
      <c r="K324" s="4">
        <v>44736.469138425928</v>
      </c>
      <c r="L324" s="4">
        <v>44882</v>
      </c>
      <c r="M324" s="2" t="s">
        <v>8</v>
      </c>
      <c r="N324" s="5">
        <v>47200</v>
      </c>
      <c r="O324" s="5">
        <v>0</v>
      </c>
      <c r="P324" s="5">
        <v>0</v>
      </c>
      <c r="Q324" s="5">
        <v>47200</v>
      </c>
      <c r="R324" s="5">
        <v>0</v>
      </c>
      <c r="S324" s="16" t="s">
        <v>620</v>
      </c>
      <c r="T324" s="16" t="s">
        <v>663</v>
      </c>
      <c r="U324" s="20">
        <f t="shared" si="35"/>
        <v>0</v>
      </c>
      <c r="V324" s="15">
        <f t="shared" si="36"/>
        <v>0</v>
      </c>
      <c r="W324" s="19">
        <v>0</v>
      </c>
      <c r="X324" s="19">
        <v>0</v>
      </c>
      <c r="Y324" s="19">
        <v>0</v>
      </c>
      <c r="Z324" s="19">
        <v>0</v>
      </c>
      <c r="AA324" s="19">
        <v>0</v>
      </c>
      <c r="AB324" s="19">
        <v>0</v>
      </c>
      <c r="AC324" s="19">
        <v>0</v>
      </c>
      <c r="AD324" s="19">
        <v>47200</v>
      </c>
      <c r="AE324" s="19">
        <v>0</v>
      </c>
      <c r="AF324" s="19">
        <v>0</v>
      </c>
      <c r="AG324" s="19">
        <v>0</v>
      </c>
      <c r="AH324" s="19">
        <v>0</v>
      </c>
      <c r="AI324" s="19">
        <v>0</v>
      </c>
      <c r="AJ324" s="19">
        <v>0</v>
      </c>
      <c r="AK324" s="19">
        <v>0</v>
      </c>
      <c r="AL324" s="19">
        <v>0</v>
      </c>
      <c r="AM324" s="19">
        <v>0</v>
      </c>
      <c r="AN324" s="18">
        <f t="shared" si="39"/>
        <v>47200</v>
      </c>
      <c r="AO324" s="15">
        <f t="shared" si="37"/>
        <v>0</v>
      </c>
      <c r="AP324" s="8" t="s">
        <v>625</v>
      </c>
      <c r="AQ324" s="8">
        <v>0</v>
      </c>
      <c r="AR324" s="8">
        <v>0</v>
      </c>
      <c r="AS324" s="8">
        <v>47200</v>
      </c>
      <c r="AT324" s="8">
        <v>0</v>
      </c>
      <c r="AU324" s="8">
        <v>0</v>
      </c>
      <c r="AV324" s="8">
        <v>0</v>
      </c>
      <c r="AW324" s="8">
        <v>0</v>
      </c>
      <c r="AX324" s="14">
        <f t="shared" si="40"/>
        <v>0</v>
      </c>
      <c r="AY324" s="8">
        <v>0</v>
      </c>
      <c r="AZ324" s="14">
        <f t="shared" si="38"/>
        <v>47200</v>
      </c>
      <c r="BA324" s="8">
        <v>0</v>
      </c>
      <c r="BB324" s="8">
        <v>0</v>
      </c>
      <c r="BC324" s="8">
        <v>0</v>
      </c>
      <c r="BD324" s="14">
        <f t="shared" si="41"/>
        <v>0</v>
      </c>
      <c r="BE324" s="8">
        <v>0</v>
      </c>
      <c r="BF324" s="8">
        <v>0</v>
      </c>
      <c r="BG324" s="8">
        <v>0</v>
      </c>
      <c r="BH324" s="8" t="s">
        <v>634</v>
      </c>
      <c r="BK324" s="28" t="s">
        <v>693</v>
      </c>
    </row>
    <row r="325" spans="1:63" ht="15" customHeight="1" x14ac:dyDescent="0.25">
      <c r="A325" s="11">
        <v>8289508</v>
      </c>
      <c r="B325" s="17" t="s">
        <v>35</v>
      </c>
      <c r="C325" s="11">
        <v>1065238753</v>
      </c>
      <c r="D325" s="3" t="s">
        <v>453</v>
      </c>
      <c r="E325" s="2">
        <v>10721109</v>
      </c>
      <c r="F325" s="4">
        <v>44603.484741435183</v>
      </c>
      <c r="G325" s="11">
        <v>901495943</v>
      </c>
      <c r="H325" s="3" t="s">
        <v>5</v>
      </c>
      <c r="I325" s="2" t="s">
        <v>6</v>
      </c>
      <c r="J325" s="2">
        <v>675135</v>
      </c>
      <c r="K325" s="4">
        <v>44736.615278356483</v>
      </c>
      <c r="L325" s="4">
        <v>44756</v>
      </c>
      <c r="M325" s="2" t="s">
        <v>36</v>
      </c>
      <c r="N325" s="5">
        <v>47200</v>
      </c>
      <c r="O325" s="5">
        <v>0</v>
      </c>
      <c r="P325" s="5">
        <v>47200</v>
      </c>
      <c r="Q325" s="5">
        <v>0</v>
      </c>
      <c r="R325" s="5">
        <v>0</v>
      </c>
      <c r="S325" s="16" t="s">
        <v>620</v>
      </c>
      <c r="T325" s="16" t="s">
        <v>663</v>
      </c>
      <c r="U325" s="20">
        <f t="shared" si="35"/>
        <v>0</v>
      </c>
      <c r="V325" s="15">
        <f t="shared" si="36"/>
        <v>0</v>
      </c>
      <c r="W325" s="19">
        <v>0</v>
      </c>
      <c r="X325" s="19">
        <v>0</v>
      </c>
      <c r="Y325" s="19">
        <v>0</v>
      </c>
      <c r="Z325" s="19">
        <v>0</v>
      </c>
      <c r="AA325" s="19">
        <v>0</v>
      </c>
      <c r="AB325" s="19">
        <v>0</v>
      </c>
      <c r="AC325" s="19">
        <v>0</v>
      </c>
      <c r="AD325" s="19">
        <v>0</v>
      </c>
      <c r="AE325" s="19">
        <v>0</v>
      </c>
      <c r="AF325" s="19">
        <v>0</v>
      </c>
      <c r="AG325" s="19">
        <v>0</v>
      </c>
      <c r="AH325" s="19">
        <v>0</v>
      </c>
      <c r="AI325" s="19">
        <v>0</v>
      </c>
      <c r="AJ325" s="19">
        <v>0</v>
      </c>
      <c r="AK325" s="19">
        <v>0</v>
      </c>
      <c r="AL325" s="19">
        <v>0</v>
      </c>
      <c r="AM325" s="19">
        <v>0</v>
      </c>
      <c r="AN325" s="18">
        <f t="shared" si="39"/>
        <v>0</v>
      </c>
      <c r="AO325" s="15">
        <f t="shared" si="37"/>
        <v>0</v>
      </c>
      <c r="AP325" s="8" t="s">
        <v>629</v>
      </c>
      <c r="AQ325" s="8">
        <v>0</v>
      </c>
      <c r="AR325" s="8">
        <v>0</v>
      </c>
      <c r="AS325" s="8">
        <v>47200</v>
      </c>
      <c r="AT325" s="8">
        <v>0</v>
      </c>
      <c r="AU325" s="8">
        <v>0</v>
      </c>
      <c r="AV325" s="8">
        <v>0</v>
      </c>
      <c r="AW325" s="8">
        <v>47200</v>
      </c>
      <c r="AX325" s="14">
        <f t="shared" si="40"/>
        <v>0</v>
      </c>
      <c r="AY325" s="8">
        <v>0</v>
      </c>
      <c r="AZ325" s="14">
        <f t="shared" si="38"/>
        <v>0</v>
      </c>
      <c r="BA325" s="8">
        <v>0</v>
      </c>
      <c r="BB325" s="8">
        <v>0</v>
      </c>
      <c r="BC325" s="8">
        <v>47200</v>
      </c>
      <c r="BD325" s="14">
        <f t="shared" si="41"/>
        <v>0</v>
      </c>
      <c r="BE325" s="8">
        <v>0</v>
      </c>
      <c r="BF325" s="8">
        <v>0</v>
      </c>
      <c r="BG325" s="8">
        <v>47200</v>
      </c>
      <c r="BH325" s="8" t="s">
        <v>627</v>
      </c>
      <c r="BK325" s="28" t="s">
        <v>709</v>
      </c>
    </row>
    <row r="326" spans="1:63" ht="15" customHeight="1" x14ac:dyDescent="0.25">
      <c r="A326" s="11">
        <v>8293460</v>
      </c>
      <c r="B326" s="17" t="s">
        <v>40</v>
      </c>
      <c r="C326" s="11">
        <v>1065238753</v>
      </c>
      <c r="D326" s="3" t="s">
        <v>453</v>
      </c>
      <c r="E326" s="2">
        <v>10650568</v>
      </c>
      <c r="F326" s="4">
        <v>44722.673260682866</v>
      </c>
      <c r="G326" s="11">
        <v>901495943</v>
      </c>
      <c r="H326" s="3" t="s">
        <v>5</v>
      </c>
      <c r="I326" s="2" t="s">
        <v>6</v>
      </c>
      <c r="J326" s="2">
        <v>675134</v>
      </c>
      <c r="K326" s="4">
        <v>44741.536406516199</v>
      </c>
      <c r="L326" s="4">
        <v>44756</v>
      </c>
      <c r="M326" s="2" t="s">
        <v>8</v>
      </c>
      <c r="N326" s="5">
        <v>2595700</v>
      </c>
      <c r="O326" s="5">
        <v>0</v>
      </c>
      <c r="P326" s="5">
        <v>0</v>
      </c>
      <c r="Q326" s="5">
        <v>2595700</v>
      </c>
      <c r="R326" s="5">
        <v>0</v>
      </c>
      <c r="S326" s="16" t="s">
        <v>620</v>
      </c>
      <c r="T326" s="16" t="s">
        <v>663</v>
      </c>
      <c r="U326" s="20">
        <f t="shared" si="35"/>
        <v>0</v>
      </c>
      <c r="V326" s="15">
        <f t="shared" si="36"/>
        <v>0</v>
      </c>
      <c r="W326" s="19">
        <v>0</v>
      </c>
      <c r="X326" s="19">
        <v>0</v>
      </c>
      <c r="Y326" s="19">
        <v>0</v>
      </c>
      <c r="Z326" s="19">
        <v>0</v>
      </c>
      <c r="AA326" s="19">
        <v>0</v>
      </c>
      <c r="AB326" s="19">
        <v>2595700</v>
      </c>
      <c r="AC326" s="19">
        <v>0</v>
      </c>
      <c r="AD326" s="19">
        <v>0</v>
      </c>
      <c r="AE326" s="19">
        <v>0</v>
      </c>
      <c r="AF326" s="19">
        <v>0</v>
      </c>
      <c r="AG326" s="19">
        <v>0</v>
      </c>
      <c r="AH326" s="19">
        <v>0</v>
      </c>
      <c r="AI326" s="19">
        <v>0</v>
      </c>
      <c r="AJ326" s="19">
        <v>0</v>
      </c>
      <c r="AK326" s="19">
        <v>0</v>
      </c>
      <c r="AL326" s="19">
        <v>0</v>
      </c>
      <c r="AM326" s="19">
        <v>0</v>
      </c>
      <c r="AN326" s="18">
        <f t="shared" si="39"/>
        <v>2595700</v>
      </c>
      <c r="AO326" s="15">
        <f t="shared" si="37"/>
        <v>0</v>
      </c>
      <c r="AP326" s="8" t="s">
        <v>625</v>
      </c>
      <c r="AQ326" s="8">
        <v>0</v>
      </c>
      <c r="AR326" s="8">
        <v>0</v>
      </c>
      <c r="AS326" s="8">
        <v>2595700</v>
      </c>
      <c r="AT326" s="8">
        <v>0</v>
      </c>
      <c r="AU326" s="8">
        <v>0</v>
      </c>
      <c r="AV326" s="8">
        <v>0</v>
      </c>
      <c r="AW326" s="8">
        <v>0</v>
      </c>
      <c r="AX326" s="14">
        <f t="shared" si="40"/>
        <v>0</v>
      </c>
      <c r="AY326" s="8">
        <v>0</v>
      </c>
      <c r="AZ326" s="14">
        <f t="shared" si="38"/>
        <v>2595700</v>
      </c>
      <c r="BA326" s="8">
        <v>0</v>
      </c>
      <c r="BB326" s="8">
        <v>0</v>
      </c>
      <c r="BC326" s="8">
        <v>0</v>
      </c>
      <c r="BD326" s="14">
        <f t="shared" si="41"/>
        <v>0</v>
      </c>
      <c r="BE326" s="8">
        <v>0</v>
      </c>
      <c r="BF326" s="8">
        <v>0</v>
      </c>
      <c r="BG326" s="8">
        <v>0</v>
      </c>
      <c r="BH326" s="8" t="s">
        <v>634</v>
      </c>
      <c r="BK326" s="28" t="s">
        <v>693</v>
      </c>
    </row>
    <row r="327" spans="1:63" ht="15" customHeight="1" x14ac:dyDescent="0.25">
      <c r="A327" s="11">
        <v>8295086</v>
      </c>
      <c r="B327" s="17" t="s">
        <v>46</v>
      </c>
      <c r="C327" s="11">
        <v>1065238753</v>
      </c>
      <c r="D327" s="3" t="s">
        <v>453</v>
      </c>
      <c r="E327" s="2">
        <v>10622397</v>
      </c>
      <c r="F327" s="4">
        <v>44719.358620289349</v>
      </c>
      <c r="G327" s="11">
        <v>901495943</v>
      </c>
      <c r="H327" s="3" t="s">
        <v>5</v>
      </c>
      <c r="I327" s="2" t="s">
        <v>6</v>
      </c>
      <c r="J327" s="2">
        <v>676755</v>
      </c>
      <c r="K327" s="4">
        <v>44742.702994479165</v>
      </c>
      <c r="L327" s="4">
        <v>44902</v>
      </c>
      <c r="M327" s="2" t="s">
        <v>13</v>
      </c>
      <c r="N327" s="5">
        <v>47200</v>
      </c>
      <c r="O327" s="5">
        <v>0</v>
      </c>
      <c r="P327" s="5">
        <v>0</v>
      </c>
      <c r="Q327" s="5">
        <v>47200</v>
      </c>
      <c r="R327" s="5">
        <v>0</v>
      </c>
      <c r="S327" s="16" t="s">
        <v>620</v>
      </c>
      <c r="T327" s="16" t="s">
        <v>663</v>
      </c>
      <c r="U327" s="20">
        <f t="shared" si="35"/>
        <v>-94400</v>
      </c>
      <c r="V327" s="15">
        <f t="shared" si="36"/>
        <v>-94400</v>
      </c>
      <c r="W327" s="19">
        <v>0</v>
      </c>
      <c r="X327" s="19">
        <v>0</v>
      </c>
      <c r="Y327" s="19">
        <v>0</v>
      </c>
      <c r="Z327" s="19">
        <v>0</v>
      </c>
      <c r="AA327" s="19">
        <v>0</v>
      </c>
      <c r="AB327" s="19">
        <v>0</v>
      </c>
      <c r="AC327" s="19">
        <v>0</v>
      </c>
      <c r="AD327" s="19">
        <v>0</v>
      </c>
      <c r="AE327" s="19">
        <v>0</v>
      </c>
      <c r="AF327" s="19">
        <v>0</v>
      </c>
      <c r="AG327" s="19">
        <v>0</v>
      </c>
      <c r="AH327" s="19">
        <v>0</v>
      </c>
      <c r="AI327" s="19">
        <v>0</v>
      </c>
      <c r="AJ327" s="19">
        <v>47200</v>
      </c>
      <c r="AK327" s="19">
        <v>0</v>
      </c>
      <c r="AL327" s="19">
        <v>0</v>
      </c>
      <c r="AM327" s="19">
        <v>0</v>
      </c>
      <c r="AN327" s="18">
        <f t="shared" si="39"/>
        <v>47200</v>
      </c>
      <c r="AO327" s="15">
        <f t="shared" si="37"/>
        <v>0</v>
      </c>
      <c r="AP327" s="8" t="s">
        <v>629</v>
      </c>
      <c r="AQ327" s="8">
        <v>0</v>
      </c>
      <c r="AR327" s="8">
        <v>0</v>
      </c>
      <c r="AS327" s="8">
        <v>47200</v>
      </c>
      <c r="AT327" s="8">
        <v>0</v>
      </c>
      <c r="AU327" s="8">
        <v>0</v>
      </c>
      <c r="AV327" s="8">
        <v>0</v>
      </c>
      <c r="AW327" s="8">
        <v>47200</v>
      </c>
      <c r="AX327" s="14">
        <f t="shared" si="40"/>
        <v>0</v>
      </c>
      <c r="AY327" s="8">
        <v>0</v>
      </c>
      <c r="AZ327" s="14">
        <f t="shared" si="38"/>
        <v>-47200</v>
      </c>
      <c r="BA327" s="8">
        <v>0</v>
      </c>
      <c r="BB327" s="8">
        <v>0</v>
      </c>
      <c r="BC327" s="8">
        <v>47200</v>
      </c>
      <c r="BD327" s="14">
        <f t="shared" si="41"/>
        <v>0</v>
      </c>
      <c r="BE327" s="8">
        <v>47200</v>
      </c>
      <c r="BF327" s="8">
        <v>0</v>
      </c>
      <c r="BG327" s="8">
        <v>0</v>
      </c>
      <c r="BH327" s="8" t="s">
        <v>627</v>
      </c>
      <c r="BK327" s="28" t="s">
        <v>710</v>
      </c>
    </row>
    <row r="328" spans="1:63" ht="15" customHeight="1" x14ac:dyDescent="0.25">
      <c r="A328" s="11">
        <v>8726500</v>
      </c>
      <c r="B328" s="17" t="s">
        <v>159</v>
      </c>
      <c r="C328" s="11">
        <v>1073695165</v>
      </c>
      <c r="D328" s="3" t="s">
        <v>543</v>
      </c>
      <c r="E328" s="2">
        <v>12834744</v>
      </c>
      <c r="F328" s="4">
        <v>45138.0789415162</v>
      </c>
      <c r="G328" s="11">
        <v>901682277</v>
      </c>
      <c r="H328" s="3" t="s">
        <v>5</v>
      </c>
      <c r="I328" s="2" t="s">
        <v>6</v>
      </c>
      <c r="J328" s="2">
        <v>680153</v>
      </c>
      <c r="K328" s="4">
        <v>45152.585901967592</v>
      </c>
      <c r="L328" s="4">
        <v>45181</v>
      </c>
      <c r="M328" s="2" t="s">
        <v>13</v>
      </c>
      <c r="N328" s="5">
        <v>15041637</v>
      </c>
      <c r="O328" s="5">
        <v>0</v>
      </c>
      <c r="P328" s="5">
        <v>41052</v>
      </c>
      <c r="Q328" s="5">
        <v>0</v>
      </c>
      <c r="R328" s="5">
        <v>15000585</v>
      </c>
      <c r="S328" s="16" t="s">
        <v>620</v>
      </c>
      <c r="T328" s="16" t="s">
        <v>664</v>
      </c>
      <c r="U328" s="20">
        <f t="shared" si="35"/>
        <v>13277885</v>
      </c>
      <c r="V328" s="15">
        <f t="shared" si="36"/>
        <v>-1722700</v>
      </c>
      <c r="W328" s="19">
        <v>0</v>
      </c>
      <c r="X328" s="19">
        <v>0</v>
      </c>
      <c r="Y328" s="19">
        <v>0</v>
      </c>
      <c r="Z328" s="19">
        <v>0</v>
      </c>
      <c r="AA328" s="19">
        <v>0</v>
      </c>
      <c r="AB328" s="19">
        <v>0</v>
      </c>
      <c r="AC328" s="19">
        <v>0</v>
      </c>
      <c r="AD328" s="19">
        <v>0</v>
      </c>
      <c r="AE328" s="19">
        <v>0</v>
      </c>
      <c r="AF328" s="19">
        <v>0</v>
      </c>
      <c r="AG328" s="19">
        <v>0</v>
      </c>
      <c r="AH328" s="19">
        <v>0</v>
      </c>
      <c r="AI328" s="19">
        <v>0</v>
      </c>
      <c r="AJ328" s="19">
        <v>0</v>
      </c>
      <c r="AK328" s="19">
        <v>0</v>
      </c>
      <c r="AL328" s="19">
        <v>0</v>
      </c>
      <c r="AM328" s="19">
        <v>0</v>
      </c>
      <c r="AN328" s="18">
        <f t="shared" si="39"/>
        <v>0</v>
      </c>
      <c r="AO328" s="15">
        <f t="shared" si="37"/>
        <v>0</v>
      </c>
      <c r="AP328" s="8" t="s">
        <v>640</v>
      </c>
      <c r="AQ328" s="8">
        <v>0</v>
      </c>
      <c r="AR328" s="8">
        <v>0</v>
      </c>
      <c r="AS328" s="8">
        <v>15041637</v>
      </c>
      <c r="AT328" s="8">
        <v>0</v>
      </c>
      <c r="AU328" s="8">
        <v>0</v>
      </c>
      <c r="AV328" s="8">
        <v>0</v>
      </c>
      <c r="AW328" s="8">
        <v>1763752</v>
      </c>
      <c r="AX328" s="14">
        <f t="shared" si="40"/>
        <v>1763752</v>
      </c>
      <c r="AY328" s="8">
        <v>0</v>
      </c>
      <c r="AZ328" s="14">
        <f t="shared" si="38"/>
        <v>13277885</v>
      </c>
      <c r="BA328" s="8">
        <v>0</v>
      </c>
      <c r="BB328" s="8">
        <v>0</v>
      </c>
      <c r="BC328" s="8">
        <v>0</v>
      </c>
      <c r="BD328" s="14">
        <f t="shared" si="41"/>
        <v>0</v>
      </c>
      <c r="BE328" s="8">
        <v>0</v>
      </c>
      <c r="BF328" s="8">
        <v>0</v>
      </c>
      <c r="BG328" s="8">
        <v>0</v>
      </c>
      <c r="BH328" s="8" t="s">
        <v>639</v>
      </c>
      <c r="BI328" s="1" t="s">
        <v>689</v>
      </c>
      <c r="BK328" s="28" t="s">
        <v>702</v>
      </c>
    </row>
    <row r="329" spans="1:63" ht="15" customHeight="1" x14ac:dyDescent="0.25">
      <c r="A329" s="11">
        <v>8134203</v>
      </c>
      <c r="B329" s="17" t="s">
        <v>17</v>
      </c>
      <c r="C329" s="11">
        <v>1073703428</v>
      </c>
      <c r="D329" s="3" t="s">
        <v>487</v>
      </c>
      <c r="E329" s="2">
        <v>9251563</v>
      </c>
      <c r="F329" s="4">
        <v>44447.62419174768</v>
      </c>
      <c r="G329" s="11">
        <v>901495943</v>
      </c>
      <c r="H329" s="3" t="s">
        <v>5</v>
      </c>
      <c r="I329" s="2" t="s">
        <v>6</v>
      </c>
      <c r="J329" s="2">
        <v>672484</v>
      </c>
      <c r="K329" s="4">
        <v>44452.757214317127</v>
      </c>
      <c r="L329" s="4">
        <v>44476</v>
      </c>
      <c r="M329" s="2" t="s">
        <v>13</v>
      </c>
      <c r="N329" s="5">
        <v>15305486</v>
      </c>
      <c r="O329" s="5">
        <v>7652743</v>
      </c>
      <c r="P329" s="5">
        <v>0</v>
      </c>
      <c r="Q329" s="5">
        <v>22958229</v>
      </c>
      <c r="R329" s="5">
        <v>0</v>
      </c>
      <c r="S329" s="16" t="s">
        <v>620</v>
      </c>
      <c r="T329" s="16" t="s">
        <v>663</v>
      </c>
      <c r="U329" s="20">
        <f t="shared" si="35"/>
        <v>-30610972</v>
      </c>
      <c r="V329" s="15">
        <f t="shared" si="36"/>
        <v>-30610972</v>
      </c>
      <c r="W329" s="19">
        <v>7652743</v>
      </c>
      <c r="X329" s="19">
        <v>-7652743</v>
      </c>
      <c r="Y329" s="19">
        <v>0</v>
      </c>
      <c r="Z329" s="19">
        <v>0</v>
      </c>
      <c r="AA329" s="19">
        <v>0</v>
      </c>
      <c r="AB329" s="19">
        <v>0</v>
      </c>
      <c r="AC329" s="19">
        <v>0</v>
      </c>
      <c r="AD329" s="19">
        <v>0</v>
      </c>
      <c r="AE329" s="19">
        <v>0</v>
      </c>
      <c r="AF329" s="19">
        <v>0</v>
      </c>
      <c r="AG329" s="19">
        <v>0</v>
      </c>
      <c r="AH329" s="19">
        <v>0</v>
      </c>
      <c r="AI329" s="19">
        <v>0</v>
      </c>
      <c r="AJ329" s="19">
        <v>0</v>
      </c>
      <c r="AK329" s="19">
        <v>0</v>
      </c>
      <c r="AL329" s="19">
        <v>15305486</v>
      </c>
      <c r="AM329" s="19">
        <v>0</v>
      </c>
      <c r="AN329" s="18">
        <f t="shared" si="39"/>
        <v>15305486</v>
      </c>
      <c r="AO329" s="15">
        <f t="shared" si="37"/>
        <v>-7652743</v>
      </c>
      <c r="AP329" s="8" t="s">
        <v>629</v>
      </c>
      <c r="AQ329" s="8">
        <v>0</v>
      </c>
      <c r="AR329" s="8">
        <v>0</v>
      </c>
      <c r="AS329" s="8">
        <v>15305486</v>
      </c>
      <c r="AT329" s="8">
        <v>0</v>
      </c>
      <c r="AU329" s="8">
        <v>0</v>
      </c>
      <c r="AV329" s="8">
        <v>0</v>
      </c>
      <c r="AW329" s="8">
        <v>15305486</v>
      </c>
      <c r="AX329" s="14">
        <f t="shared" si="40"/>
        <v>0</v>
      </c>
      <c r="AY329" s="8">
        <v>0</v>
      </c>
      <c r="AZ329" s="14">
        <f t="shared" si="38"/>
        <v>-15305486</v>
      </c>
      <c r="BA329" s="8">
        <v>0</v>
      </c>
      <c r="BB329" s="8">
        <v>0</v>
      </c>
      <c r="BC329" s="8">
        <v>15305486</v>
      </c>
      <c r="BD329" s="14">
        <f t="shared" si="41"/>
        <v>0</v>
      </c>
      <c r="BE329" s="8">
        <v>15305486</v>
      </c>
      <c r="BF329" s="8">
        <v>0</v>
      </c>
      <c r="BG329" s="8">
        <v>0</v>
      </c>
      <c r="BH329" s="8" t="s">
        <v>633</v>
      </c>
      <c r="BK329" s="28" t="s">
        <v>710</v>
      </c>
    </row>
    <row r="330" spans="1:63" ht="15" customHeight="1" x14ac:dyDescent="0.25">
      <c r="A330" s="11">
        <v>9187524</v>
      </c>
      <c r="B330" s="17" t="s">
        <v>98</v>
      </c>
      <c r="C330" s="11">
        <v>1073703428</v>
      </c>
      <c r="D330" s="3" t="s">
        <v>487</v>
      </c>
      <c r="E330" s="2">
        <v>15070417</v>
      </c>
      <c r="F330" s="4">
        <v>44444.623611111107</v>
      </c>
      <c r="G330" s="11">
        <v>901495943</v>
      </c>
      <c r="H330" s="3" t="s">
        <v>5</v>
      </c>
      <c r="I330" s="2" t="s">
        <v>6</v>
      </c>
      <c r="J330" s="2">
        <v>683762</v>
      </c>
      <c r="K330" s="4">
        <v>45532.65848564815</v>
      </c>
      <c r="L330" s="4">
        <v>45559.847916666666</v>
      </c>
      <c r="M330" s="2" t="s">
        <v>13</v>
      </c>
      <c r="N330" s="5">
        <v>15318986</v>
      </c>
      <c r="O330" s="5">
        <v>0</v>
      </c>
      <c r="P330" s="5">
        <v>0</v>
      </c>
      <c r="Q330" s="5">
        <v>0</v>
      </c>
      <c r="R330" s="5">
        <v>15318986</v>
      </c>
      <c r="S330" s="16" t="s">
        <v>620</v>
      </c>
      <c r="T330" s="16" t="s">
        <v>663</v>
      </c>
      <c r="U330" s="20">
        <f t="shared" si="35"/>
        <v>10331594</v>
      </c>
      <c r="V330" s="15">
        <f t="shared" si="36"/>
        <v>-4987392</v>
      </c>
      <c r="W330" s="19">
        <v>0</v>
      </c>
      <c r="X330" s="19">
        <v>0</v>
      </c>
      <c r="Y330" s="19">
        <v>0</v>
      </c>
      <c r="Z330" s="19">
        <v>0</v>
      </c>
      <c r="AA330" s="19">
        <v>0</v>
      </c>
      <c r="AB330" s="19">
        <v>0</v>
      </c>
      <c r="AC330" s="19">
        <v>0</v>
      </c>
      <c r="AD330" s="19">
        <v>0</v>
      </c>
      <c r="AE330" s="19">
        <v>0</v>
      </c>
      <c r="AF330" s="19">
        <v>0</v>
      </c>
      <c r="AG330" s="19">
        <v>0</v>
      </c>
      <c r="AH330" s="19">
        <v>0</v>
      </c>
      <c r="AI330" s="19">
        <v>0</v>
      </c>
      <c r="AJ330" s="19">
        <v>0</v>
      </c>
      <c r="AK330" s="19">
        <v>0</v>
      </c>
      <c r="AL330" s="19">
        <v>0</v>
      </c>
      <c r="AM330" s="19">
        <v>0</v>
      </c>
      <c r="AN330" s="18">
        <f t="shared" si="39"/>
        <v>0</v>
      </c>
      <c r="AO330" s="15">
        <f t="shared" si="37"/>
        <v>0</v>
      </c>
      <c r="AP330" s="8" t="s">
        <v>631</v>
      </c>
      <c r="AQ330" s="8">
        <v>0</v>
      </c>
      <c r="AR330" s="8">
        <v>0</v>
      </c>
      <c r="AS330" s="8">
        <v>15318986</v>
      </c>
      <c r="AT330" s="8">
        <v>0</v>
      </c>
      <c r="AU330" s="8">
        <v>0</v>
      </c>
      <c r="AV330" s="8">
        <v>0</v>
      </c>
      <c r="AW330" s="8">
        <v>4987392</v>
      </c>
      <c r="AX330" s="14">
        <f t="shared" si="40"/>
        <v>4987392</v>
      </c>
      <c r="AY330" s="8">
        <v>0</v>
      </c>
      <c r="AZ330" s="14">
        <f t="shared" si="38"/>
        <v>10331594</v>
      </c>
      <c r="BA330" s="8">
        <v>0</v>
      </c>
      <c r="BB330" s="8">
        <v>0</v>
      </c>
      <c r="BC330" s="8">
        <v>0</v>
      </c>
      <c r="BD330" s="14">
        <f t="shared" si="41"/>
        <v>0</v>
      </c>
      <c r="BE330" s="8">
        <v>0</v>
      </c>
      <c r="BF330" s="8">
        <v>0</v>
      </c>
      <c r="BG330" s="8">
        <v>0</v>
      </c>
      <c r="BH330" s="8" t="s">
        <v>639</v>
      </c>
      <c r="BI330" s="1" t="s">
        <v>676</v>
      </c>
      <c r="BK330" s="28" t="s">
        <v>702</v>
      </c>
    </row>
    <row r="331" spans="1:63" ht="15" customHeight="1" x14ac:dyDescent="0.25">
      <c r="A331" s="11">
        <v>9077468</v>
      </c>
      <c r="B331" s="17" t="s">
        <v>332</v>
      </c>
      <c r="C331" s="11">
        <v>1073703428</v>
      </c>
      <c r="D331" s="3" t="s">
        <v>487</v>
      </c>
      <c r="E331" s="2">
        <v>14585242</v>
      </c>
      <c r="F331" s="4">
        <v>44444.624182557869</v>
      </c>
      <c r="G331" s="11">
        <v>901682277</v>
      </c>
      <c r="H331" s="3" t="s">
        <v>5</v>
      </c>
      <c r="I331" s="2" t="s">
        <v>6</v>
      </c>
      <c r="J331" s="2">
        <v>682732</v>
      </c>
      <c r="K331" s="4">
        <v>45442.647725034723</v>
      </c>
      <c r="L331" s="4">
        <v>45463</v>
      </c>
      <c r="M331" s="2" t="s">
        <v>36</v>
      </c>
      <c r="N331" s="5">
        <v>15318986</v>
      </c>
      <c r="O331" s="5">
        <v>0</v>
      </c>
      <c r="P331" s="5">
        <v>15318986</v>
      </c>
      <c r="Q331" s="5">
        <v>0</v>
      </c>
      <c r="R331" s="5">
        <v>0</v>
      </c>
      <c r="S331" s="16" t="s">
        <v>620</v>
      </c>
      <c r="T331" s="16" t="s">
        <v>663</v>
      </c>
      <c r="U331" s="20">
        <f t="shared" si="35"/>
        <v>0</v>
      </c>
      <c r="V331" s="15">
        <f t="shared" si="36"/>
        <v>0</v>
      </c>
      <c r="W331" s="19">
        <v>0</v>
      </c>
      <c r="X331" s="19">
        <v>0</v>
      </c>
      <c r="Y331" s="19">
        <v>0</v>
      </c>
      <c r="Z331" s="19">
        <v>0</v>
      </c>
      <c r="AA331" s="19">
        <v>0</v>
      </c>
      <c r="AB331" s="19">
        <v>0</v>
      </c>
      <c r="AC331" s="19">
        <v>0</v>
      </c>
      <c r="AD331" s="19">
        <v>0</v>
      </c>
      <c r="AE331" s="19">
        <v>0</v>
      </c>
      <c r="AF331" s="19">
        <v>0</v>
      </c>
      <c r="AG331" s="19">
        <v>0</v>
      </c>
      <c r="AH331" s="19">
        <v>0</v>
      </c>
      <c r="AI331" s="19">
        <v>0</v>
      </c>
      <c r="AJ331" s="19">
        <v>0</v>
      </c>
      <c r="AK331" s="19">
        <v>0</v>
      </c>
      <c r="AL331" s="19">
        <v>0</v>
      </c>
      <c r="AM331" s="19">
        <v>0</v>
      </c>
      <c r="AN331" s="18">
        <f t="shared" si="39"/>
        <v>0</v>
      </c>
      <c r="AO331" s="15">
        <f t="shared" si="37"/>
        <v>0</v>
      </c>
      <c r="AP331" s="8" t="s">
        <v>631</v>
      </c>
      <c r="AQ331" s="8">
        <v>0</v>
      </c>
      <c r="AR331" s="8">
        <v>0</v>
      </c>
      <c r="AS331" s="8">
        <v>15318986</v>
      </c>
      <c r="AT331" s="8">
        <v>0</v>
      </c>
      <c r="AU331" s="8">
        <v>0</v>
      </c>
      <c r="AV331" s="8">
        <v>15318986</v>
      </c>
      <c r="AW331" s="8">
        <v>0</v>
      </c>
      <c r="AX331" s="14">
        <f t="shared" si="40"/>
        <v>0</v>
      </c>
      <c r="AY331" s="8">
        <v>0</v>
      </c>
      <c r="AZ331" s="14">
        <f t="shared" si="38"/>
        <v>0</v>
      </c>
      <c r="BA331" s="8">
        <v>0</v>
      </c>
      <c r="BB331" s="8">
        <v>0</v>
      </c>
      <c r="BC331" s="8">
        <v>0</v>
      </c>
      <c r="BD331" s="14">
        <f t="shared" si="41"/>
        <v>0</v>
      </c>
      <c r="BE331" s="8">
        <v>0</v>
      </c>
      <c r="BF331" s="8">
        <v>0</v>
      </c>
      <c r="BG331" s="8">
        <v>0</v>
      </c>
      <c r="BH331" s="8" t="s">
        <v>624</v>
      </c>
      <c r="BK331" s="28" t="s">
        <v>712</v>
      </c>
    </row>
    <row r="332" spans="1:63" ht="15" customHeight="1" x14ac:dyDescent="0.25">
      <c r="A332" s="11">
        <v>8182288</v>
      </c>
      <c r="B332" s="17" t="s">
        <v>364</v>
      </c>
      <c r="C332" s="11">
        <v>1073706227</v>
      </c>
      <c r="D332" s="3" t="s">
        <v>448</v>
      </c>
      <c r="E332" s="2">
        <v>9789093</v>
      </c>
      <c r="F332" s="4">
        <v>44554.844377627312</v>
      </c>
      <c r="G332" s="11">
        <v>830053105</v>
      </c>
      <c r="H332" s="3" t="s">
        <v>341</v>
      </c>
      <c r="I332" s="2" t="s">
        <v>6</v>
      </c>
      <c r="J332" s="2">
        <v>673685</v>
      </c>
      <c r="K332" s="4">
        <v>44573.772633020832</v>
      </c>
      <c r="L332" s="4">
        <v>44600</v>
      </c>
      <c r="M332" s="2" t="s">
        <v>13</v>
      </c>
      <c r="N332" s="5">
        <v>29098994</v>
      </c>
      <c r="O332" s="5">
        <v>0</v>
      </c>
      <c r="P332" s="5">
        <v>4221528</v>
      </c>
      <c r="Q332" s="5">
        <v>24877466</v>
      </c>
      <c r="R332" s="5">
        <v>0</v>
      </c>
      <c r="S332" s="16" t="s">
        <v>620</v>
      </c>
      <c r="T332" s="16" t="s">
        <v>663</v>
      </c>
      <c r="U332" s="20">
        <f t="shared" si="35"/>
        <v>-7840000</v>
      </c>
      <c r="V332" s="15">
        <f t="shared" si="36"/>
        <v>-7840000</v>
      </c>
      <c r="W332" s="19">
        <v>0</v>
      </c>
      <c r="X332" s="19">
        <v>0</v>
      </c>
      <c r="Y332" s="19">
        <v>24877466</v>
      </c>
      <c r="Z332" s="19">
        <v>0</v>
      </c>
      <c r="AA332" s="19">
        <v>0</v>
      </c>
      <c r="AB332" s="19">
        <v>0</v>
      </c>
      <c r="AC332" s="19">
        <v>0</v>
      </c>
      <c r="AD332" s="19">
        <v>0</v>
      </c>
      <c r="AE332" s="19">
        <v>0</v>
      </c>
      <c r="AF332" s="19">
        <v>0</v>
      </c>
      <c r="AG332" s="19">
        <v>0</v>
      </c>
      <c r="AH332" s="19">
        <v>0</v>
      </c>
      <c r="AI332" s="19">
        <v>0</v>
      </c>
      <c r="AJ332" s="19">
        <v>0</v>
      </c>
      <c r="AK332" s="19">
        <v>0</v>
      </c>
      <c r="AL332" s="19">
        <v>0</v>
      </c>
      <c r="AM332" s="19">
        <v>3920000</v>
      </c>
      <c r="AN332" s="18">
        <f t="shared" si="39"/>
        <v>28797466</v>
      </c>
      <c r="AO332" s="15">
        <f t="shared" si="37"/>
        <v>3920000</v>
      </c>
      <c r="AP332" s="8" t="s">
        <v>626</v>
      </c>
      <c r="AQ332" s="8">
        <v>0</v>
      </c>
      <c r="AR332" s="8">
        <v>0</v>
      </c>
      <c r="AS332" s="8">
        <v>29098994</v>
      </c>
      <c r="AT332" s="8">
        <v>0</v>
      </c>
      <c r="AU332" s="8">
        <v>0</v>
      </c>
      <c r="AV332" s="8">
        <v>0</v>
      </c>
      <c r="AW332" s="8">
        <v>4221528</v>
      </c>
      <c r="AX332" s="14">
        <f t="shared" si="40"/>
        <v>0</v>
      </c>
      <c r="AY332" s="8">
        <v>0</v>
      </c>
      <c r="AZ332" s="14">
        <f t="shared" si="38"/>
        <v>20957466</v>
      </c>
      <c r="BA332" s="8">
        <v>0</v>
      </c>
      <c r="BB332" s="8">
        <v>0</v>
      </c>
      <c r="BC332" s="8">
        <v>4221528</v>
      </c>
      <c r="BD332" s="14">
        <f t="shared" si="41"/>
        <v>0</v>
      </c>
      <c r="BE332" s="8">
        <v>3920000</v>
      </c>
      <c r="BF332" s="8">
        <v>301528</v>
      </c>
      <c r="BG332" s="8">
        <v>0</v>
      </c>
      <c r="BH332" s="8" t="s">
        <v>632</v>
      </c>
      <c r="BK332" s="28" t="s">
        <v>706</v>
      </c>
    </row>
    <row r="333" spans="1:63" ht="15" customHeight="1" x14ac:dyDescent="0.25">
      <c r="A333" s="11">
        <v>9077117</v>
      </c>
      <c r="B333" s="17" t="s">
        <v>324</v>
      </c>
      <c r="C333" s="11">
        <v>1073706227</v>
      </c>
      <c r="D333" s="3" t="s">
        <v>448</v>
      </c>
      <c r="E333" s="2">
        <v>14584520</v>
      </c>
      <c r="F333" s="4">
        <v>44554.84375</v>
      </c>
      <c r="G333" s="11">
        <v>901682277</v>
      </c>
      <c r="H333" s="3" t="s">
        <v>5</v>
      </c>
      <c r="I333" s="2" t="s">
        <v>6</v>
      </c>
      <c r="J333" s="2">
        <v>682732</v>
      </c>
      <c r="K333" s="4">
        <v>45442.56705636574</v>
      </c>
      <c r="L333" s="4">
        <v>45463</v>
      </c>
      <c r="M333" s="2" t="s">
        <v>8</v>
      </c>
      <c r="N333" s="5">
        <v>29098994</v>
      </c>
      <c r="O333" s="5">
        <v>0</v>
      </c>
      <c r="P333" s="5">
        <v>25178994</v>
      </c>
      <c r="Q333" s="5">
        <v>3920000</v>
      </c>
      <c r="R333" s="5">
        <v>0</v>
      </c>
      <c r="S333" s="16" t="s">
        <v>620</v>
      </c>
      <c r="T333" s="16" t="s">
        <v>663</v>
      </c>
      <c r="U333" s="20">
        <f t="shared" si="35"/>
        <v>0</v>
      </c>
      <c r="V333" s="15">
        <f t="shared" si="36"/>
        <v>0</v>
      </c>
      <c r="W333" s="19">
        <v>0</v>
      </c>
      <c r="X333" s="19">
        <v>0</v>
      </c>
      <c r="Y333" s="19">
        <v>0</v>
      </c>
      <c r="Z333" s="19">
        <v>0</v>
      </c>
      <c r="AA333" s="19">
        <v>0</v>
      </c>
      <c r="AB333" s="19">
        <v>0</v>
      </c>
      <c r="AC333" s="19">
        <v>0</v>
      </c>
      <c r="AD333" s="19">
        <v>0</v>
      </c>
      <c r="AE333" s="19">
        <v>0</v>
      </c>
      <c r="AF333" s="19">
        <v>0</v>
      </c>
      <c r="AG333" s="19">
        <v>0</v>
      </c>
      <c r="AH333" s="19">
        <v>0</v>
      </c>
      <c r="AI333" s="19">
        <v>0</v>
      </c>
      <c r="AJ333" s="19">
        <v>0</v>
      </c>
      <c r="AK333" s="19">
        <v>0</v>
      </c>
      <c r="AL333" s="19">
        <v>0</v>
      </c>
      <c r="AM333" s="19">
        <v>0</v>
      </c>
      <c r="AN333" s="18">
        <f t="shared" si="39"/>
        <v>0</v>
      </c>
      <c r="AO333" s="15">
        <f t="shared" si="37"/>
        <v>-3920000</v>
      </c>
      <c r="AP333" s="8" t="s">
        <v>631</v>
      </c>
      <c r="AQ333" s="8">
        <v>0</v>
      </c>
      <c r="AR333" s="8">
        <v>0</v>
      </c>
      <c r="AS333" s="8">
        <v>29098994</v>
      </c>
      <c r="AT333" s="8">
        <v>0</v>
      </c>
      <c r="AU333" s="8">
        <v>0</v>
      </c>
      <c r="AV333" s="8">
        <v>29098994</v>
      </c>
      <c r="AW333" s="8">
        <v>0</v>
      </c>
      <c r="AX333" s="14">
        <f t="shared" si="40"/>
        <v>0</v>
      </c>
      <c r="AY333" s="8">
        <v>0</v>
      </c>
      <c r="AZ333" s="14">
        <f t="shared" si="38"/>
        <v>0</v>
      </c>
      <c r="BA333" s="8">
        <v>0</v>
      </c>
      <c r="BB333" s="8">
        <v>0</v>
      </c>
      <c r="BC333" s="8">
        <v>0</v>
      </c>
      <c r="BD333" s="14">
        <f t="shared" si="41"/>
        <v>0</v>
      </c>
      <c r="BE333" s="8">
        <v>0</v>
      </c>
      <c r="BF333" s="8">
        <v>0</v>
      </c>
      <c r="BG333" s="8">
        <v>0</v>
      </c>
      <c r="BH333" s="8" t="s">
        <v>624</v>
      </c>
      <c r="BK333" s="28" t="s">
        <v>717</v>
      </c>
    </row>
    <row r="334" spans="1:63" ht="15" customHeight="1" x14ac:dyDescent="0.25">
      <c r="A334" s="11">
        <v>8160508</v>
      </c>
      <c r="B334" s="17" t="s">
        <v>357</v>
      </c>
      <c r="C334" s="11">
        <v>1074415646</v>
      </c>
      <c r="D334" s="3" t="s">
        <v>444</v>
      </c>
      <c r="E334" s="2">
        <v>9601095</v>
      </c>
      <c r="F334" s="4">
        <v>44517.43558568287</v>
      </c>
      <c r="G334" s="11">
        <v>830053105</v>
      </c>
      <c r="H334" s="3" t="s">
        <v>341</v>
      </c>
      <c r="I334" s="2" t="s">
        <v>6</v>
      </c>
      <c r="J334" s="2">
        <v>673222</v>
      </c>
      <c r="K334" s="4">
        <v>44521.614346643517</v>
      </c>
      <c r="L334" s="4">
        <v>44545</v>
      </c>
      <c r="M334" s="2" t="s">
        <v>13</v>
      </c>
      <c r="N334" s="5">
        <v>151900</v>
      </c>
      <c r="O334" s="5">
        <v>0</v>
      </c>
      <c r="P334" s="5">
        <v>151900</v>
      </c>
      <c r="Q334" s="5">
        <v>0</v>
      </c>
      <c r="R334" s="5">
        <v>0</v>
      </c>
      <c r="S334" s="16" t="s">
        <v>620</v>
      </c>
      <c r="T334" s="16" t="s">
        <v>663</v>
      </c>
      <c r="U334" s="20">
        <f t="shared" si="35"/>
        <v>0</v>
      </c>
      <c r="V334" s="15">
        <f t="shared" si="36"/>
        <v>0</v>
      </c>
      <c r="W334" s="19">
        <v>0</v>
      </c>
      <c r="X334" s="19">
        <v>0</v>
      </c>
      <c r="Y334" s="19">
        <v>0</v>
      </c>
      <c r="Z334" s="19">
        <v>0</v>
      </c>
      <c r="AA334" s="19">
        <v>0</v>
      </c>
      <c r="AB334" s="19">
        <v>0</v>
      </c>
      <c r="AC334" s="19">
        <v>0</v>
      </c>
      <c r="AD334" s="19">
        <v>0</v>
      </c>
      <c r="AE334" s="19">
        <v>0</v>
      </c>
      <c r="AF334" s="19">
        <v>0</v>
      </c>
      <c r="AG334" s="19">
        <v>0</v>
      </c>
      <c r="AH334" s="19">
        <v>0</v>
      </c>
      <c r="AI334" s="19">
        <v>0</v>
      </c>
      <c r="AJ334" s="19">
        <v>0</v>
      </c>
      <c r="AK334" s="19">
        <v>0</v>
      </c>
      <c r="AL334" s="19">
        <v>0</v>
      </c>
      <c r="AM334" s="19">
        <v>0</v>
      </c>
      <c r="AN334" s="18">
        <f t="shared" si="39"/>
        <v>0</v>
      </c>
      <c r="AO334" s="15">
        <f t="shared" si="37"/>
        <v>0</v>
      </c>
      <c r="AP334" s="8" t="s">
        <v>631</v>
      </c>
      <c r="AQ334" s="8">
        <v>0</v>
      </c>
      <c r="AR334" s="8">
        <v>0</v>
      </c>
      <c r="AS334" s="8">
        <v>151900</v>
      </c>
      <c r="AT334" s="8">
        <v>0</v>
      </c>
      <c r="AU334" s="8">
        <v>0</v>
      </c>
      <c r="AV334" s="8">
        <v>151900</v>
      </c>
      <c r="AW334" s="8">
        <v>0</v>
      </c>
      <c r="AX334" s="14">
        <f t="shared" si="40"/>
        <v>0</v>
      </c>
      <c r="AY334" s="8">
        <v>0</v>
      </c>
      <c r="AZ334" s="14">
        <f t="shared" si="38"/>
        <v>0</v>
      </c>
      <c r="BA334" s="8">
        <v>0</v>
      </c>
      <c r="BB334" s="8">
        <v>0</v>
      </c>
      <c r="BC334" s="8">
        <v>0</v>
      </c>
      <c r="BD334" s="14">
        <f t="shared" si="41"/>
        <v>0</v>
      </c>
      <c r="BE334" s="8">
        <v>0</v>
      </c>
      <c r="BF334" s="8">
        <v>0</v>
      </c>
      <c r="BG334" s="8">
        <v>0</v>
      </c>
      <c r="BH334" s="8" t="s">
        <v>624</v>
      </c>
      <c r="BK334" s="28" t="s">
        <v>705</v>
      </c>
    </row>
    <row r="335" spans="1:63" ht="15" customHeight="1" x14ac:dyDescent="0.25">
      <c r="A335" s="11">
        <v>9190186</v>
      </c>
      <c r="B335" s="17" t="s">
        <v>114</v>
      </c>
      <c r="C335" s="11">
        <v>1074415646</v>
      </c>
      <c r="D335" s="3" t="s">
        <v>444</v>
      </c>
      <c r="E335" s="2">
        <v>15081428</v>
      </c>
      <c r="F335" s="4">
        <v>44517.435416666667</v>
      </c>
      <c r="G335" s="11">
        <v>901495943</v>
      </c>
      <c r="H335" s="3" t="s">
        <v>5</v>
      </c>
      <c r="I335" s="2" t="s">
        <v>6</v>
      </c>
      <c r="J335" s="2">
        <v>683591</v>
      </c>
      <c r="K335" s="4">
        <v>45534.349953090277</v>
      </c>
      <c r="L335" s="4">
        <v>45559</v>
      </c>
      <c r="M335" s="2" t="s">
        <v>8</v>
      </c>
      <c r="N335" s="5">
        <v>151900</v>
      </c>
      <c r="O335" s="5">
        <v>0</v>
      </c>
      <c r="P335" s="5">
        <v>0</v>
      </c>
      <c r="Q335" s="5">
        <v>0</v>
      </c>
      <c r="R335" s="5">
        <v>151900</v>
      </c>
      <c r="S335" s="16" t="s">
        <v>620</v>
      </c>
      <c r="T335" s="16" t="s">
        <v>663</v>
      </c>
      <c r="U335" s="20">
        <f t="shared" si="35"/>
        <v>151900</v>
      </c>
      <c r="V335" s="15">
        <f t="shared" si="36"/>
        <v>0</v>
      </c>
      <c r="W335" s="19">
        <v>0</v>
      </c>
      <c r="X335" s="19">
        <v>0</v>
      </c>
      <c r="Y335" s="19">
        <v>0</v>
      </c>
      <c r="Z335" s="19">
        <v>0</v>
      </c>
      <c r="AA335" s="19">
        <v>0</v>
      </c>
      <c r="AB335" s="19">
        <v>0</v>
      </c>
      <c r="AC335" s="19">
        <v>0</v>
      </c>
      <c r="AD335" s="19">
        <v>0</v>
      </c>
      <c r="AE335" s="19">
        <v>0</v>
      </c>
      <c r="AF335" s="19">
        <v>0</v>
      </c>
      <c r="AG335" s="19">
        <v>0</v>
      </c>
      <c r="AH335" s="19">
        <v>0</v>
      </c>
      <c r="AI335" s="19">
        <v>0</v>
      </c>
      <c r="AJ335" s="19">
        <v>0</v>
      </c>
      <c r="AK335" s="19">
        <v>0</v>
      </c>
      <c r="AL335" s="19">
        <v>0</v>
      </c>
      <c r="AM335" s="19">
        <v>0</v>
      </c>
      <c r="AN335" s="18">
        <f t="shared" si="39"/>
        <v>0</v>
      </c>
      <c r="AO335" s="15">
        <f t="shared" si="37"/>
        <v>0</v>
      </c>
      <c r="AP335" s="8" t="s">
        <v>631</v>
      </c>
      <c r="AQ335" s="8">
        <v>0</v>
      </c>
      <c r="AR335" s="8">
        <v>0</v>
      </c>
      <c r="AS335" s="8">
        <v>151900</v>
      </c>
      <c r="AT335" s="8">
        <v>0</v>
      </c>
      <c r="AU335" s="8">
        <v>0</v>
      </c>
      <c r="AV335" s="8">
        <v>0</v>
      </c>
      <c r="AW335" s="8">
        <v>0</v>
      </c>
      <c r="AX335" s="14">
        <f t="shared" si="40"/>
        <v>0</v>
      </c>
      <c r="AY335" s="8">
        <v>0</v>
      </c>
      <c r="AZ335" s="14">
        <f t="shared" si="38"/>
        <v>151900</v>
      </c>
      <c r="BA335" s="8">
        <v>0</v>
      </c>
      <c r="BB335" s="8">
        <v>0</v>
      </c>
      <c r="BC335" s="8">
        <v>0</v>
      </c>
      <c r="BD335" s="14">
        <f t="shared" si="41"/>
        <v>0</v>
      </c>
      <c r="BE335" s="8">
        <v>0</v>
      </c>
      <c r="BF335" s="8">
        <v>0</v>
      </c>
      <c r="BG335" s="8">
        <v>0</v>
      </c>
      <c r="BH335" s="8" t="s">
        <v>625</v>
      </c>
      <c r="BK335" s="28" t="s">
        <v>691</v>
      </c>
    </row>
    <row r="336" spans="1:63" ht="15" customHeight="1" x14ac:dyDescent="0.25">
      <c r="A336" s="11">
        <v>9076663</v>
      </c>
      <c r="B336" s="17" t="s">
        <v>309</v>
      </c>
      <c r="C336" s="11">
        <v>1074415646</v>
      </c>
      <c r="D336" s="3" t="s">
        <v>444</v>
      </c>
      <c r="E336" s="2">
        <v>14588296</v>
      </c>
      <c r="F336" s="4">
        <v>44517.43546458333</v>
      </c>
      <c r="G336" s="11">
        <v>901682277</v>
      </c>
      <c r="H336" s="3" t="s">
        <v>5</v>
      </c>
      <c r="I336" s="2" t="s">
        <v>6</v>
      </c>
      <c r="J336" s="2">
        <v>682732</v>
      </c>
      <c r="K336" s="4">
        <v>45442.475529861113</v>
      </c>
      <c r="L336" s="4">
        <v>45463</v>
      </c>
      <c r="M336" s="2" t="s">
        <v>36</v>
      </c>
      <c r="N336" s="5">
        <v>151900</v>
      </c>
      <c r="O336" s="5">
        <v>0</v>
      </c>
      <c r="P336" s="5">
        <v>151900</v>
      </c>
      <c r="Q336" s="5">
        <v>0</v>
      </c>
      <c r="R336" s="5">
        <v>0</v>
      </c>
      <c r="S336" s="16" t="s">
        <v>620</v>
      </c>
      <c r="T336" s="16" t="s">
        <v>663</v>
      </c>
      <c r="U336" s="20">
        <f t="shared" si="35"/>
        <v>0</v>
      </c>
      <c r="V336" s="15">
        <f t="shared" si="36"/>
        <v>0</v>
      </c>
      <c r="W336" s="19">
        <v>0</v>
      </c>
      <c r="X336" s="19">
        <v>0</v>
      </c>
      <c r="Y336" s="19">
        <v>0</v>
      </c>
      <c r="Z336" s="19">
        <v>0</v>
      </c>
      <c r="AA336" s="19">
        <v>0</v>
      </c>
      <c r="AB336" s="19">
        <v>0</v>
      </c>
      <c r="AC336" s="19">
        <v>0</v>
      </c>
      <c r="AD336" s="19">
        <v>0</v>
      </c>
      <c r="AE336" s="19">
        <v>0</v>
      </c>
      <c r="AF336" s="19">
        <v>0</v>
      </c>
      <c r="AG336" s="19">
        <v>0</v>
      </c>
      <c r="AH336" s="19">
        <v>0</v>
      </c>
      <c r="AI336" s="19">
        <v>0</v>
      </c>
      <c r="AJ336" s="19">
        <v>0</v>
      </c>
      <c r="AK336" s="19">
        <v>0</v>
      </c>
      <c r="AL336" s="19">
        <v>0</v>
      </c>
      <c r="AM336" s="19">
        <v>0</v>
      </c>
      <c r="AN336" s="18">
        <f t="shared" si="39"/>
        <v>0</v>
      </c>
      <c r="AO336" s="15">
        <f t="shared" si="37"/>
        <v>0</v>
      </c>
      <c r="AP336" s="8" t="s">
        <v>631</v>
      </c>
      <c r="AQ336" s="8">
        <v>0</v>
      </c>
      <c r="AR336" s="8">
        <v>0</v>
      </c>
      <c r="AS336" s="8">
        <v>151900</v>
      </c>
      <c r="AT336" s="8">
        <v>0</v>
      </c>
      <c r="AU336" s="8">
        <v>0</v>
      </c>
      <c r="AV336" s="8">
        <v>151900</v>
      </c>
      <c r="AW336" s="8">
        <v>0</v>
      </c>
      <c r="AX336" s="14">
        <f t="shared" si="40"/>
        <v>0</v>
      </c>
      <c r="AY336" s="8">
        <v>0</v>
      </c>
      <c r="AZ336" s="14">
        <f t="shared" si="38"/>
        <v>0</v>
      </c>
      <c r="BA336" s="8">
        <v>0</v>
      </c>
      <c r="BB336" s="8">
        <v>0</v>
      </c>
      <c r="BC336" s="8">
        <v>0</v>
      </c>
      <c r="BD336" s="14">
        <f t="shared" si="41"/>
        <v>0</v>
      </c>
      <c r="BE336" s="8">
        <v>0</v>
      </c>
      <c r="BF336" s="8">
        <v>0</v>
      </c>
      <c r="BG336" s="8">
        <v>0</v>
      </c>
      <c r="BH336" s="8" t="s">
        <v>624</v>
      </c>
      <c r="BK336" s="28" t="s">
        <v>712</v>
      </c>
    </row>
    <row r="337" spans="1:63" ht="15" customHeight="1" x14ac:dyDescent="0.25">
      <c r="A337" s="11">
        <v>8195215</v>
      </c>
      <c r="B337" s="17" t="s">
        <v>370</v>
      </c>
      <c r="C337" s="11">
        <v>1075297372</v>
      </c>
      <c r="D337" s="3" t="s">
        <v>455</v>
      </c>
      <c r="E337" s="2">
        <v>9989759</v>
      </c>
      <c r="F337" s="4">
        <v>44600.00735501157</v>
      </c>
      <c r="G337" s="11">
        <v>830053105</v>
      </c>
      <c r="H337" s="3" t="s">
        <v>341</v>
      </c>
      <c r="I337" s="2" t="s">
        <v>6</v>
      </c>
      <c r="J337" s="2">
        <v>673858</v>
      </c>
      <c r="K337" s="4">
        <v>44600.726329201389</v>
      </c>
      <c r="L337" s="4">
        <v>44634</v>
      </c>
      <c r="M337" s="2" t="s">
        <v>36</v>
      </c>
      <c r="N337" s="5">
        <v>1463865</v>
      </c>
      <c r="O337" s="5">
        <v>0</v>
      </c>
      <c r="P337" s="5">
        <v>1463865</v>
      </c>
      <c r="Q337" s="5">
        <v>0</v>
      </c>
      <c r="R337" s="5">
        <v>0</v>
      </c>
      <c r="S337" s="16" t="s">
        <v>620</v>
      </c>
      <c r="T337" s="16" t="s">
        <v>663</v>
      </c>
      <c r="U337" s="20">
        <f t="shared" si="35"/>
        <v>0</v>
      </c>
      <c r="V337" s="15">
        <f t="shared" si="36"/>
        <v>0</v>
      </c>
      <c r="W337" s="19">
        <v>0</v>
      </c>
      <c r="X337" s="19">
        <v>0</v>
      </c>
      <c r="Y337" s="19">
        <v>0</v>
      </c>
      <c r="Z337" s="19">
        <v>0</v>
      </c>
      <c r="AA337" s="19">
        <v>0</v>
      </c>
      <c r="AB337" s="19">
        <v>0</v>
      </c>
      <c r="AC337" s="19">
        <v>0</v>
      </c>
      <c r="AD337" s="19">
        <v>0</v>
      </c>
      <c r="AE337" s="19">
        <v>0</v>
      </c>
      <c r="AF337" s="19">
        <v>0</v>
      </c>
      <c r="AG337" s="19">
        <v>0</v>
      </c>
      <c r="AH337" s="19">
        <v>0</v>
      </c>
      <c r="AI337" s="19">
        <v>0</v>
      </c>
      <c r="AJ337" s="19">
        <v>0</v>
      </c>
      <c r="AK337" s="19">
        <v>0</v>
      </c>
      <c r="AL337" s="19">
        <v>0</v>
      </c>
      <c r="AM337" s="19">
        <v>0</v>
      </c>
      <c r="AN337" s="18">
        <f t="shared" si="39"/>
        <v>0</v>
      </c>
      <c r="AO337" s="15">
        <f t="shared" si="37"/>
        <v>0</v>
      </c>
      <c r="AP337" s="8" t="s">
        <v>624</v>
      </c>
      <c r="AQ337" s="8">
        <v>0</v>
      </c>
      <c r="AR337" s="8">
        <v>0</v>
      </c>
      <c r="AS337" s="8">
        <v>1463865</v>
      </c>
      <c r="AT337" s="8">
        <v>0</v>
      </c>
      <c r="AU337" s="8">
        <v>0</v>
      </c>
      <c r="AV337" s="8">
        <v>1463865</v>
      </c>
      <c r="AW337" s="8">
        <v>0</v>
      </c>
      <c r="AX337" s="14">
        <f t="shared" si="40"/>
        <v>0</v>
      </c>
      <c r="AY337" s="8">
        <v>0</v>
      </c>
      <c r="AZ337" s="14">
        <f t="shared" si="38"/>
        <v>0</v>
      </c>
      <c r="BA337" s="8">
        <v>0</v>
      </c>
      <c r="BB337" s="8">
        <v>0</v>
      </c>
      <c r="BC337" s="8">
        <v>0</v>
      </c>
      <c r="BD337" s="14">
        <f t="shared" si="41"/>
        <v>0</v>
      </c>
      <c r="BE337" s="8">
        <v>0</v>
      </c>
      <c r="BF337" s="8">
        <v>0</v>
      </c>
      <c r="BG337" s="8">
        <v>0</v>
      </c>
      <c r="BH337" s="8" t="s">
        <v>624</v>
      </c>
      <c r="BK337" s="28" t="s">
        <v>704</v>
      </c>
    </row>
    <row r="338" spans="1:63" ht="15" customHeight="1" x14ac:dyDescent="0.25">
      <c r="A338" s="11">
        <v>8289472</v>
      </c>
      <c r="B338" s="17" t="s">
        <v>34</v>
      </c>
      <c r="C338" s="11">
        <v>1075297372</v>
      </c>
      <c r="D338" s="3" t="s">
        <v>455</v>
      </c>
      <c r="E338" s="2">
        <v>10719968</v>
      </c>
      <c r="F338" s="4">
        <v>44600.006944444445</v>
      </c>
      <c r="G338" s="11">
        <v>901495943</v>
      </c>
      <c r="H338" s="3" t="s">
        <v>5</v>
      </c>
      <c r="I338" s="2" t="s">
        <v>6</v>
      </c>
      <c r="J338" s="2">
        <v>675134</v>
      </c>
      <c r="K338" s="4">
        <v>44736.601268634258</v>
      </c>
      <c r="L338" s="4">
        <v>44756</v>
      </c>
      <c r="M338" s="2" t="s">
        <v>8</v>
      </c>
      <c r="N338" s="5">
        <v>1357565</v>
      </c>
      <c r="O338" s="5">
        <v>0</v>
      </c>
      <c r="P338" s="5">
        <v>0</v>
      </c>
      <c r="Q338" s="5">
        <v>1357565</v>
      </c>
      <c r="R338" s="5">
        <v>0</v>
      </c>
      <c r="S338" s="16" t="s">
        <v>620</v>
      </c>
      <c r="T338" s="16" t="s">
        <v>663</v>
      </c>
      <c r="U338" s="20">
        <f t="shared" si="35"/>
        <v>0</v>
      </c>
      <c r="V338" s="15">
        <f t="shared" si="36"/>
        <v>0</v>
      </c>
      <c r="W338" s="19">
        <v>0</v>
      </c>
      <c r="X338" s="19">
        <v>0</v>
      </c>
      <c r="Y338" s="19">
        <v>0</v>
      </c>
      <c r="Z338" s="19">
        <v>0</v>
      </c>
      <c r="AA338" s="19">
        <v>0</v>
      </c>
      <c r="AB338" s="19">
        <v>1357565</v>
      </c>
      <c r="AC338" s="19">
        <v>0</v>
      </c>
      <c r="AD338" s="19">
        <v>0</v>
      </c>
      <c r="AE338" s="19">
        <v>0</v>
      </c>
      <c r="AF338" s="19">
        <v>0</v>
      </c>
      <c r="AG338" s="19">
        <v>0</v>
      </c>
      <c r="AH338" s="19">
        <v>0</v>
      </c>
      <c r="AI338" s="19">
        <v>0</v>
      </c>
      <c r="AJ338" s="19">
        <v>0</v>
      </c>
      <c r="AK338" s="19">
        <v>0</v>
      </c>
      <c r="AL338" s="19">
        <v>0</v>
      </c>
      <c r="AM338" s="19">
        <v>0</v>
      </c>
      <c r="AN338" s="18">
        <f t="shared" si="39"/>
        <v>1357565</v>
      </c>
      <c r="AO338" s="15">
        <f t="shared" si="37"/>
        <v>0</v>
      </c>
      <c r="AP338" s="8" t="s">
        <v>625</v>
      </c>
      <c r="AQ338" s="8">
        <v>0</v>
      </c>
      <c r="AR338" s="8">
        <v>0</v>
      </c>
      <c r="AS338" s="8">
        <v>1357565</v>
      </c>
      <c r="AT338" s="8">
        <v>0</v>
      </c>
      <c r="AU338" s="8">
        <v>0</v>
      </c>
      <c r="AV338" s="8">
        <v>0</v>
      </c>
      <c r="AW338" s="8">
        <v>0</v>
      </c>
      <c r="AX338" s="14">
        <f t="shared" si="40"/>
        <v>0</v>
      </c>
      <c r="AY338" s="8">
        <v>0</v>
      </c>
      <c r="AZ338" s="14">
        <f t="shared" si="38"/>
        <v>1357565</v>
      </c>
      <c r="BA338" s="8">
        <v>0</v>
      </c>
      <c r="BB338" s="8">
        <v>0</v>
      </c>
      <c r="BC338" s="8">
        <v>0</v>
      </c>
      <c r="BD338" s="14">
        <f t="shared" si="41"/>
        <v>0</v>
      </c>
      <c r="BE338" s="8">
        <v>0</v>
      </c>
      <c r="BF338" s="8">
        <v>0</v>
      </c>
      <c r="BG338" s="8">
        <v>0</v>
      </c>
      <c r="BH338" s="8" t="s">
        <v>634</v>
      </c>
      <c r="BK338" s="28" t="s">
        <v>693</v>
      </c>
    </row>
    <row r="339" spans="1:63" ht="15" customHeight="1" x14ac:dyDescent="0.25">
      <c r="A339" s="11">
        <v>8178722</v>
      </c>
      <c r="B339" s="17" t="s">
        <v>362</v>
      </c>
      <c r="C339" s="11">
        <v>1076666900</v>
      </c>
      <c r="D339" s="3" t="s">
        <v>447</v>
      </c>
      <c r="E339" s="2">
        <v>9812864</v>
      </c>
      <c r="F339" s="4">
        <v>44562.562967280093</v>
      </c>
      <c r="G339" s="11">
        <v>830053105</v>
      </c>
      <c r="H339" s="3" t="s">
        <v>341</v>
      </c>
      <c r="I339" s="2" t="s">
        <v>6</v>
      </c>
      <c r="J339" s="2">
        <v>673685</v>
      </c>
      <c r="K339" s="4">
        <v>44563.017289814816</v>
      </c>
      <c r="L339" s="4">
        <v>44600</v>
      </c>
      <c r="M339" s="2" t="s">
        <v>13</v>
      </c>
      <c r="N339" s="5">
        <v>477462</v>
      </c>
      <c r="O339" s="5">
        <v>0</v>
      </c>
      <c r="P339" s="5">
        <v>477462</v>
      </c>
      <c r="Q339" s="5">
        <v>0</v>
      </c>
      <c r="R339" s="5">
        <v>0</v>
      </c>
      <c r="S339" s="16" t="s">
        <v>620</v>
      </c>
      <c r="T339" s="16" t="s">
        <v>663</v>
      </c>
      <c r="U339" s="20">
        <f t="shared" si="35"/>
        <v>0</v>
      </c>
      <c r="V339" s="15">
        <f t="shared" si="36"/>
        <v>0</v>
      </c>
      <c r="W339" s="19">
        <v>0</v>
      </c>
      <c r="X339" s="19">
        <v>0</v>
      </c>
      <c r="Y339" s="19">
        <v>0</v>
      </c>
      <c r="Z339" s="19">
        <v>0</v>
      </c>
      <c r="AA339" s="19">
        <v>0</v>
      </c>
      <c r="AB339" s="19">
        <v>0</v>
      </c>
      <c r="AC339" s="19">
        <v>0</v>
      </c>
      <c r="AD339" s="19">
        <v>0</v>
      </c>
      <c r="AE339" s="19">
        <v>0</v>
      </c>
      <c r="AF339" s="19">
        <v>0</v>
      </c>
      <c r="AG339" s="19">
        <v>0</v>
      </c>
      <c r="AH339" s="19">
        <v>0</v>
      </c>
      <c r="AI339" s="19">
        <v>0</v>
      </c>
      <c r="AJ339" s="19">
        <v>0</v>
      </c>
      <c r="AK339" s="19">
        <v>0</v>
      </c>
      <c r="AL339" s="19">
        <v>0</v>
      </c>
      <c r="AM339" s="19">
        <v>0</v>
      </c>
      <c r="AN339" s="18">
        <f t="shared" si="39"/>
        <v>0</v>
      </c>
      <c r="AO339" s="15">
        <f t="shared" si="37"/>
        <v>0</v>
      </c>
      <c r="AP339" s="8" t="s">
        <v>624</v>
      </c>
      <c r="AQ339" s="8">
        <v>0</v>
      </c>
      <c r="AR339" s="8">
        <v>0</v>
      </c>
      <c r="AS339" s="8">
        <v>477462</v>
      </c>
      <c r="AT339" s="8">
        <v>0</v>
      </c>
      <c r="AU339" s="8">
        <v>0</v>
      </c>
      <c r="AV339" s="8">
        <v>477462</v>
      </c>
      <c r="AW339" s="8">
        <v>0</v>
      </c>
      <c r="AX339" s="14">
        <f t="shared" si="40"/>
        <v>0</v>
      </c>
      <c r="AY339" s="8">
        <v>0</v>
      </c>
      <c r="AZ339" s="14">
        <f t="shared" si="38"/>
        <v>0</v>
      </c>
      <c r="BA339" s="8">
        <v>0</v>
      </c>
      <c r="BB339" s="8">
        <v>0</v>
      </c>
      <c r="BC339" s="8">
        <v>0</v>
      </c>
      <c r="BD339" s="14">
        <f t="shared" si="41"/>
        <v>0</v>
      </c>
      <c r="BE339" s="8">
        <v>0</v>
      </c>
      <c r="BF339" s="8">
        <v>0</v>
      </c>
      <c r="BG339" s="8">
        <v>0</v>
      </c>
      <c r="BH339" s="8" t="s">
        <v>624</v>
      </c>
      <c r="BK339" s="28" t="s">
        <v>705</v>
      </c>
    </row>
    <row r="340" spans="1:63" ht="15" customHeight="1" x14ac:dyDescent="0.25">
      <c r="A340" s="11">
        <v>9184597</v>
      </c>
      <c r="B340" s="17" t="s">
        <v>80</v>
      </c>
      <c r="C340" s="11">
        <v>1076666900</v>
      </c>
      <c r="D340" s="3" t="s">
        <v>447</v>
      </c>
      <c r="E340" s="2">
        <v>15055510</v>
      </c>
      <c r="F340" s="4">
        <v>44562.518620949071</v>
      </c>
      <c r="G340" s="11">
        <v>901495943</v>
      </c>
      <c r="H340" s="3" t="s">
        <v>5</v>
      </c>
      <c r="I340" s="2" t="s">
        <v>6</v>
      </c>
      <c r="J340" s="2">
        <v>683591</v>
      </c>
      <c r="K340" s="4">
        <v>45530.677703854162</v>
      </c>
      <c r="L340" s="4">
        <v>45559</v>
      </c>
      <c r="M340" s="2" t="s">
        <v>13</v>
      </c>
      <c r="N340" s="5">
        <v>457962</v>
      </c>
      <c r="O340" s="5">
        <v>0</v>
      </c>
      <c r="P340" s="5">
        <v>0</v>
      </c>
      <c r="Q340" s="5">
        <v>0</v>
      </c>
      <c r="R340" s="5">
        <v>457962</v>
      </c>
      <c r="S340" s="16" t="s">
        <v>620</v>
      </c>
      <c r="T340" s="16" t="s">
        <v>663</v>
      </c>
      <c r="U340" s="20">
        <f t="shared" si="35"/>
        <v>109562</v>
      </c>
      <c r="V340" s="15">
        <f t="shared" si="36"/>
        <v>-348400</v>
      </c>
      <c r="W340" s="19">
        <v>0</v>
      </c>
      <c r="X340" s="19">
        <v>0</v>
      </c>
      <c r="Y340" s="19">
        <v>0</v>
      </c>
      <c r="Z340" s="19">
        <v>0</v>
      </c>
      <c r="AA340" s="19">
        <v>0</v>
      </c>
      <c r="AB340" s="19">
        <v>0</v>
      </c>
      <c r="AC340" s="19">
        <v>0</v>
      </c>
      <c r="AD340" s="19">
        <v>0</v>
      </c>
      <c r="AE340" s="19">
        <v>0</v>
      </c>
      <c r="AF340" s="19">
        <v>0</v>
      </c>
      <c r="AG340" s="19">
        <v>0</v>
      </c>
      <c r="AH340" s="19">
        <v>0</v>
      </c>
      <c r="AI340" s="19">
        <v>0</v>
      </c>
      <c r="AJ340" s="19">
        <v>0</v>
      </c>
      <c r="AK340" s="19">
        <v>0</v>
      </c>
      <c r="AL340" s="19">
        <v>0</v>
      </c>
      <c r="AM340" s="19">
        <v>0</v>
      </c>
      <c r="AN340" s="18">
        <f t="shared" si="39"/>
        <v>0</v>
      </c>
      <c r="AO340" s="15">
        <f t="shared" si="37"/>
        <v>0</v>
      </c>
      <c r="AP340" s="8" t="s">
        <v>631</v>
      </c>
      <c r="AQ340" s="8">
        <v>0</v>
      </c>
      <c r="AR340" s="8">
        <v>0</v>
      </c>
      <c r="AS340" s="8">
        <v>457962</v>
      </c>
      <c r="AT340" s="8">
        <v>0</v>
      </c>
      <c r="AU340" s="8">
        <v>0</v>
      </c>
      <c r="AV340" s="8">
        <v>0</v>
      </c>
      <c r="AW340" s="8">
        <v>283900</v>
      </c>
      <c r="AX340" s="14">
        <f t="shared" si="40"/>
        <v>0</v>
      </c>
      <c r="AY340" s="8">
        <v>0</v>
      </c>
      <c r="AZ340" s="14">
        <f t="shared" si="38"/>
        <v>109562</v>
      </c>
      <c r="BA340" s="8">
        <v>64500</v>
      </c>
      <c r="BB340" s="8">
        <v>0</v>
      </c>
      <c r="BC340" s="8">
        <v>219400</v>
      </c>
      <c r="BD340" s="14">
        <f t="shared" si="41"/>
        <v>219400</v>
      </c>
      <c r="BE340" s="8">
        <v>0</v>
      </c>
      <c r="BF340" s="8">
        <v>0</v>
      </c>
      <c r="BG340" s="8">
        <v>0</v>
      </c>
      <c r="BH340" s="8" t="s">
        <v>638</v>
      </c>
      <c r="BI340" s="1" t="s">
        <v>677</v>
      </c>
      <c r="BK340" s="28" t="s">
        <v>702</v>
      </c>
    </row>
    <row r="341" spans="1:63" ht="15" customHeight="1" x14ac:dyDescent="0.25">
      <c r="A341" s="11">
        <v>9076463</v>
      </c>
      <c r="B341" s="17" t="s">
        <v>304</v>
      </c>
      <c r="C341" s="11">
        <v>1076666900</v>
      </c>
      <c r="D341" s="3" t="s">
        <v>447</v>
      </c>
      <c r="E341" s="2">
        <v>14585374</v>
      </c>
      <c r="F341" s="4">
        <v>44562.018539699071</v>
      </c>
      <c r="G341" s="11">
        <v>901682277</v>
      </c>
      <c r="H341" s="3" t="s">
        <v>5</v>
      </c>
      <c r="I341" s="2" t="s">
        <v>6</v>
      </c>
      <c r="J341" s="2">
        <v>682732</v>
      </c>
      <c r="K341" s="4">
        <v>45442.439080405093</v>
      </c>
      <c r="L341" s="4">
        <v>45463</v>
      </c>
      <c r="M341" s="2" t="s">
        <v>36</v>
      </c>
      <c r="N341" s="5">
        <v>457962</v>
      </c>
      <c r="O341" s="5">
        <v>0</v>
      </c>
      <c r="P341" s="5">
        <v>457962</v>
      </c>
      <c r="Q341" s="5">
        <v>0</v>
      </c>
      <c r="R341" s="5">
        <v>0</v>
      </c>
      <c r="S341" s="16" t="s">
        <v>620</v>
      </c>
      <c r="T341" s="16" t="s">
        <v>663</v>
      </c>
      <c r="U341" s="20">
        <f t="shared" si="35"/>
        <v>0</v>
      </c>
      <c r="V341" s="15">
        <f t="shared" si="36"/>
        <v>0</v>
      </c>
      <c r="W341" s="19">
        <v>0</v>
      </c>
      <c r="X341" s="19">
        <v>0</v>
      </c>
      <c r="Y341" s="19">
        <v>0</v>
      </c>
      <c r="Z341" s="19">
        <v>0</v>
      </c>
      <c r="AA341" s="19">
        <v>0</v>
      </c>
      <c r="AB341" s="19">
        <v>0</v>
      </c>
      <c r="AC341" s="19">
        <v>0</v>
      </c>
      <c r="AD341" s="19">
        <v>0</v>
      </c>
      <c r="AE341" s="19">
        <v>0</v>
      </c>
      <c r="AF341" s="19">
        <v>0</v>
      </c>
      <c r="AG341" s="19">
        <v>0</v>
      </c>
      <c r="AH341" s="19">
        <v>0</v>
      </c>
      <c r="AI341" s="19">
        <v>0</v>
      </c>
      <c r="AJ341" s="19">
        <v>0</v>
      </c>
      <c r="AK341" s="19">
        <v>0</v>
      </c>
      <c r="AL341" s="19">
        <v>0</v>
      </c>
      <c r="AM341" s="19">
        <v>0</v>
      </c>
      <c r="AN341" s="18">
        <f t="shared" si="39"/>
        <v>0</v>
      </c>
      <c r="AO341" s="15">
        <f t="shared" si="37"/>
        <v>0</v>
      </c>
      <c r="AP341" s="8" t="s">
        <v>631</v>
      </c>
      <c r="AQ341" s="8">
        <v>0</v>
      </c>
      <c r="AR341" s="8">
        <v>0</v>
      </c>
      <c r="AS341" s="8">
        <v>457962</v>
      </c>
      <c r="AT341" s="8">
        <v>0</v>
      </c>
      <c r="AU341" s="8">
        <v>0</v>
      </c>
      <c r="AV341" s="8">
        <v>457962</v>
      </c>
      <c r="AW341" s="8">
        <v>0</v>
      </c>
      <c r="AX341" s="14">
        <f t="shared" si="40"/>
        <v>0</v>
      </c>
      <c r="AY341" s="8">
        <v>0</v>
      </c>
      <c r="AZ341" s="14">
        <f t="shared" si="38"/>
        <v>0</v>
      </c>
      <c r="BA341" s="8">
        <v>0</v>
      </c>
      <c r="BB341" s="8">
        <v>0</v>
      </c>
      <c r="BC341" s="8">
        <v>0</v>
      </c>
      <c r="BD341" s="14">
        <f t="shared" si="41"/>
        <v>0</v>
      </c>
      <c r="BE341" s="8">
        <v>0</v>
      </c>
      <c r="BF341" s="8">
        <v>0</v>
      </c>
      <c r="BG341" s="8">
        <v>0</v>
      </c>
      <c r="BH341" s="8" t="s">
        <v>624</v>
      </c>
      <c r="BK341" s="28" t="s">
        <v>712</v>
      </c>
    </row>
    <row r="342" spans="1:63" ht="15" customHeight="1" x14ac:dyDescent="0.25">
      <c r="A342" s="11">
        <v>8216617</v>
      </c>
      <c r="B342" s="17" t="s">
        <v>375</v>
      </c>
      <c r="C342" s="11">
        <v>1077032467</v>
      </c>
      <c r="D342" s="3" t="s">
        <v>459</v>
      </c>
      <c r="E342" s="2">
        <v>10187876</v>
      </c>
      <c r="F342" s="4">
        <v>44635.91684085648</v>
      </c>
      <c r="G342" s="11">
        <v>830053105</v>
      </c>
      <c r="H342" s="3" t="s">
        <v>341</v>
      </c>
      <c r="I342" s="2" t="s">
        <v>6</v>
      </c>
      <c r="J342" s="2">
        <v>674167</v>
      </c>
      <c r="K342" s="4">
        <v>44646.419058831016</v>
      </c>
      <c r="L342" s="4">
        <v>44662</v>
      </c>
      <c r="M342" s="2" t="s">
        <v>36</v>
      </c>
      <c r="N342" s="5">
        <v>879202</v>
      </c>
      <c r="O342" s="5">
        <v>0</v>
      </c>
      <c r="P342" s="5">
        <v>879202</v>
      </c>
      <c r="Q342" s="5">
        <v>0</v>
      </c>
      <c r="R342" s="5">
        <v>0</v>
      </c>
      <c r="S342" s="16" t="s">
        <v>620</v>
      </c>
      <c r="T342" s="16" t="s">
        <v>663</v>
      </c>
      <c r="U342" s="20">
        <f t="shared" si="35"/>
        <v>0</v>
      </c>
      <c r="V342" s="15">
        <f t="shared" si="36"/>
        <v>0</v>
      </c>
      <c r="W342" s="19">
        <v>0</v>
      </c>
      <c r="X342" s="19">
        <v>0</v>
      </c>
      <c r="Y342" s="19">
        <v>0</v>
      </c>
      <c r="Z342" s="19">
        <v>0</v>
      </c>
      <c r="AA342" s="19">
        <v>0</v>
      </c>
      <c r="AB342" s="19">
        <v>0</v>
      </c>
      <c r="AC342" s="19">
        <v>0</v>
      </c>
      <c r="AD342" s="19">
        <v>0</v>
      </c>
      <c r="AE342" s="19">
        <v>0</v>
      </c>
      <c r="AF342" s="19">
        <v>0</v>
      </c>
      <c r="AG342" s="19">
        <v>0</v>
      </c>
      <c r="AH342" s="19">
        <v>0</v>
      </c>
      <c r="AI342" s="19">
        <v>0</v>
      </c>
      <c r="AJ342" s="19">
        <v>0</v>
      </c>
      <c r="AK342" s="19">
        <v>0</v>
      </c>
      <c r="AL342" s="19">
        <v>0</v>
      </c>
      <c r="AM342" s="19">
        <v>0</v>
      </c>
      <c r="AN342" s="18">
        <f t="shared" si="39"/>
        <v>0</v>
      </c>
      <c r="AO342" s="15">
        <f t="shared" si="37"/>
        <v>0</v>
      </c>
      <c r="AP342" s="8" t="s">
        <v>624</v>
      </c>
      <c r="AQ342" s="8">
        <v>0</v>
      </c>
      <c r="AR342" s="8">
        <v>0</v>
      </c>
      <c r="AS342" s="8">
        <v>879202</v>
      </c>
      <c r="AT342" s="8">
        <v>0</v>
      </c>
      <c r="AU342" s="8">
        <v>0</v>
      </c>
      <c r="AV342" s="8">
        <v>879202</v>
      </c>
      <c r="AW342" s="8">
        <v>0</v>
      </c>
      <c r="AX342" s="14">
        <f t="shared" si="40"/>
        <v>0</v>
      </c>
      <c r="AY342" s="8">
        <v>0</v>
      </c>
      <c r="AZ342" s="14">
        <f t="shared" si="38"/>
        <v>0</v>
      </c>
      <c r="BA342" s="8">
        <v>0</v>
      </c>
      <c r="BB342" s="8">
        <v>0</v>
      </c>
      <c r="BC342" s="8">
        <v>0</v>
      </c>
      <c r="BD342" s="14">
        <f t="shared" si="41"/>
        <v>0</v>
      </c>
      <c r="BE342" s="8">
        <v>0</v>
      </c>
      <c r="BF342" s="8">
        <v>0</v>
      </c>
      <c r="BG342" s="8">
        <v>0</v>
      </c>
      <c r="BH342" s="8" t="s">
        <v>624</v>
      </c>
      <c r="BK342" s="28" t="s">
        <v>704</v>
      </c>
    </row>
    <row r="343" spans="1:63" ht="15" customHeight="1" x14ac:dyDescent="0.25">
      <c r="A343" s="11">
        <v>8293839</v>
      </c>
      <c r="B343" s="17" t="s">
        <v>45</v>
      </c>
      <c r="C343" s="11">
        <v>1077032467</v>
      </c>
      <c r="D343" s="3" t="s">
        <v>459</v>
      </c>
      <c r="E343" s="2">
        <v>10738640</v>
      </c>
      <c r="F343" s="4">
        <v>44635.916666666664</v>
      </c>
      <c r="G343" s="11">
        <v>901495943</v>
      </c>
      <c r="H343" s="3" t="s">
        <v>5</v>
      </c>
      <c r="I343" s="2" t="s">
        <v>6</v>
      </c>
      <c r="J343" s="2">
        <v>675134</v>
      </c>
      <c r="K343" s="4">
        <v>44741.869325428241</v>
      </c>
      <c r="L343" s="4">
        <v>44756</v>
      </c>
      <c r="M343" s="2" t="s">
        <v>8</v>
      </c>
      <c r="N343" s="5">
        <v>721302</v>
      </c>
      <c r="O343" s="5">
        <v>0</v>
      </c>
      <c r="P343" s="5">
        <v>0</v>
      </c>
      <c r="Q343" s="5">
        <v>721302</v>
      </c>
      <c r="R343" s="5">
        <v>0</v>
      </c>
      <c r="S343" s="16" t="s">
        <v>620</v>
      </c>
      <c r="T343" s="16" t="s">
        <v>663</v>
      </c>
      <c r="U343" s="20">
        <f t="shared" si="35"/>
        <v>0</v>
      </c>
      <c r="V343" s="15">
        <f t="shared" si="36"/>
        <v>0</v>
      </c>
      <c r="W343" s="19">
        <v>0</v>
      </c>
      <c r="X343" s="19">
        <v>0</v>
      </c>
      <c r="Y343" s="19">
        <v>0</v>
      </c>
      <c r="Z343" s="19">
        <v>0</v>
      </c>
      <c r="AA343" s="19">
        <v>0</v>
      </c>
      <c r="AB343" s="19">
        <v>721302</v>
      </c>
      <c r="AC343" s="19">
        <v>0</v>
      </c>
      <c r="AD343" s="19">
        <v>0</v>
      </c>
      <c r="AE343" s="19">
        <v>0</v>
      </c>
      <c r="AF343" s="19">
        <v>0</v>
      </c>
      <c r="AG343" s="19">
        <v>0</v>
      </c>
      <c r="AH343" s="19">
        <v>0</v>
      </c>
      <c r="AI343" s="19">
        <v>0</v>
      </c>
      <c r="AJ343" s="19">
        <v>0</v>
      </c>
      <c r="AK343" s="19">
        <v>0</v>
      </c>
      <c r="AL343" s="19">
        <v>0</v>
      </c>
      <c r="AM343" s="19">
        <v>0</v>
      </c>
      <c r="AN343" s="18">
        <f t="shared" si="39"/>
        <v>721302</v>
      </c>
      <c r="AO343" s="15">
        <f t="shared" si="37"/>
        <v>0</v>
      </c>
      <c r="AP343" s="8" t="s">
        <v>625</v>
      </c>
      <c r="AQ343" s="8">
        <v>0</v>
      </c>
      <c r="AR343" s="8">
        <v>0</v>
      </c>
      <c r="AS343" s="8">
        <v>721302</v>
      </c>
      <c r="AT343" s="8">
        <v>0</v>
      </c>
      <c r="AU343" s="8">
        <v>0</v>
      </c>
      <c r="AV343" s="8">
        <v>0</v>
      </c>
      <c r="AW343" s="8">
        <v>0</v>
      </c>
      <c r="AX343" s="14">
        <f t="shared" si="40"/>
        <v>0</v>
      </c>
      <c r="AY343" s="8">
        <v>0</v>
      </c>
      <c r="AZ343" s="14">
        <f t="shared" si="38"/>
        <v>721302</v>
      </c>
      <c r="BA343" s="8">
        <v>0</v>
      </c>
      <c r="BB343" s="8">
        <v>0</v>
      </c>
      <c r="BC343" s="8">
        <v>0</v>
      </c>
      <c r="BD343" s="14">
        <f t="shared" si="41"/>
        <v>0</v>
      </c>
      <c r="BE343" s="8">
        <v>0</v>
      </c>
      <c r="BF343" s="8">
        <v>0</v>
      </c>
      <c r="BG343" s="8">
        <v>0</v>
      </c>
      <c r="BH343" s="8" t="s">
        <v>634</v>
      </c>
      <c r="BK343" s="28" t="s">
        <v>693</v>
      </c>
    </row>
    <row r="344" spans="1:63" ht="15" customHeight="1" x14ac:dyDescent="0.25">
      <c r="A344" s="11">
        <v>9103806</v>
      </c>
      <c r="B344" s="17" t="s">
        <v>78</v>
      </c>
      <c r="C344" s="11">
        <v>1082841857</v>
      </c>
      <c r="D344" s="3" t="s">
        <v>477</v>
      </c>
      <c r="E344" s="2">
        <v>14706611</v>
      </c>
      <c r="F344" s="4">
        <v>45404.497346446755</v>
      </c>
      <c r="G344" s="11">
        <v>901495943</v>
      </c>
      <c r="H344" s="3" t="s">
        <v>5</v>
      </c>
      <c r="I344" s="2" t="s">
        <v>6</v>
      </c>
      <c r="J344" s="2">
        <v>682965</v>
      </c>
      <c r="K344" s="4">
        <v>45464.528300659724</v>
      </c>
      <c r="L344" s="4">
        <v>45475</v>
      </c>
      <c r="M344" s="2" t="s">
        <v>36</v>
      </c>
      <c r="N344" s="5">
        <v>901204</v>
      </c>
      <c r="O344" s="5">
        <v>0</v>
      </c>
      <c r="P344" s="5">
        <v>901204</v>
      </c>
      <c r="Q344" s="5">
        <v>0</v>
      </c>
      <c r="R344" s="5">
        <v>0</v>
      </c>
      <c r="S344" s="16" t="s">
        <v>619</v>
      </c>
      <c r="T344" s="16" t="s">
        <v>664</v>
      </c>
      <c r="U344" s="20">
        <f t="shared" si="35"/>
        <v>0</v>
      </c>
      <c r="V344" s="15">
        <f t="shared" si="36"/>
        <v>0</v>
      </c>
      <c r="W344" s="19">
        <v>0</v>
      </c>
      <c r="X344" s="19">
        <v>0</v>
      </c>
      <c r="Y344" s="19">
        <v>0</v>
      </c>
      <c r="Z344" s="19">
        <v>0</v>
      </c>
      <c r="AA344" s="19">
        <v>0</v>
      </c>
      <c r="AB344" s="19">
        <v>0</v>
      </c>
      <c r="AC344" s="19">
        <v>0</v>
      </c>
      <c r="AD344" s="19">
        <v>0</v>
      </c>
      <c r="AE344" s="19">
        <v>0</v>
      </c>
      <c r="AF344" s="19">
        <v>0</v>
      </c>
      <c r="AG344" s="19">
        <v>0</v>
      </c>
      <c r="AH344" s="19">
        <v>0</v>
      </c>
      <c r="AI344" s="19">
        <v>0</v>
      </c>
      <c r="AJ344" s="19">
        <v>0</v>
      </c>
      <c r="AK344" s="19">
        <v>0</v>
      </c>
      <c r="AL344" s="19">
        <v>0</v>
      </c>
      <c r="AM344" s="19">
        <v>0</v>
      </c>
      <c r="AN344" s="18">
        <f t="shared" si="39"/>
        <v>0</v>
      </c>
      <c r="AO344" s="15">
        <f t="shared" si="37"/>
        <v>0</v>
      </c>
      <c r="AP344" s="8" t="s">
        <v>624</v>
      </c>
      <c r="AQ344" s="8">
        <v>0</v>
      </c>
      <c r="AR344" s="8">
        <v>0</v>
      </c>
      <c r="AS344" s="8">
        <v>901204</v>
      </c>
      <c r="AT344" s="8">
        <v>0</v>
      </c>
      <c r="AU344" s="8">
        <v>0</v>
      </c>
      <c r="AV344" s="8">
        <v>901204</v>
      </c>
      <c r="AW344" s="8">
        <v>0</v>
      </c>
      <c r="AX344" s="14">
        <f t="shared" si="40"/>
        <v>0</v>
      </c>
      <c r="AY344" s="8">
        <v>0</v>
      </c>
      <c r="AZ344" s="14">
        <f t="shared" si="38"/>
        <v>0</v>
      </c>
      <c r="BA344" s="8">
        <v>0</v>
      </c>
      <c r="BB344" s="8">
        <v>0</v>
      </c>
      <c r="BC344" s="8">
        <v>0</v>
      </c>
      <c r="BD344" s="14">
        <f t="shared" si="41"/>
        <v>0</v>
      </c>
      <c r="BE344" s="8">
        <v>0</v>
      </c>
      <c r="BF344" s="8">
        <v>0</v>
      </c>
      <c r="BG344" s="8">
        <v>0</v>
      </c>
      <c r="BH344" s="8" t="s">
        <v>624</v>
      </c>
      <c r="BK344" s="28" t="s">
        <v>708</v>
      </c>
    </row>
    <row r="345" spans="1:63" ht="15" customHeight="1" x14ac:dyDescent="0.25">
      <c r="A345" s="11">
        <v>9205387</v>
      </c>
      <c r="B345" s="17" t="s">
        <v>339</v>
      </c>
      <c r="C345" s="11">
        <v>1082841857</v>
      </c>
      <c r="D345" s="3" t="s">
        <v>477</v>
      </c>
      <c r="E345" s="2">
        <v>15150202</v>
      </c>
      <c r="F345" s="4">
        <v>45404.49722222222</v>
      </c>
      <c r="G345" s="11">
        <v>901682277</v>
      </c>
      <c r="H345" s="3" t="s">
        <v>5</v>
      </c>
      <c r="I345" s="2" t="s">
        <v>6</v>
      </c>
      <c r="J345" s="2">
        <v>683767</v>
      </c>
      <c r="K345" s="4">
        <v>45547.63868668981</v>
      </c>
      <c r="L345" s="4">
        <v>1</v>
      </c>
      <c r="M345" s="2" t="s">
        <v>340</v>
      </c>
      <c r="N345" s="5">
        <v>901204</v>
      </c>
      <c r="O345" s="5">
        <v>0</v>
      </c>
      <c r="P345" s="5">
        <v>0</v>
      </c>
      <c r="Q345" s="5">
        <v>0</v>
      </c>
      <c r="R345" s="5">
        <v>901204</v>
      </c>
      <c r="S345" s="16" t="s">
        <v>619</v>
      </c>
      <c r="T345" s="16" t="s">
        <v>664</v>
      </c>
      <c r="U345" s="20">
        <f t="shared" si="35"/>
        <v>901204</v>
      </c>
      <c r="V345" s="15">
        <f t="shared" si="36"/>
        <v>0</v>
      </c>
      <c r="W345" s="19">
        <v>0</v>
      </c>
      <c r="X345" s="19">
        <v>0</v>
      </c>
      <c r="Y345" s="19">
        <v>0</v>
      </c>
      <c r="Z345" s="19">
        <v>0</v>
      </c>
      <c r="AA345" s="19">
        <v>0</v>
      </c>
      <c r="AB345" s="19">
        <v>0</v>
      </c>
      <c r="AC345" s="19">
        <v>0</v>
      </c>
      <c r="AD345" s="19">
        <v>0</v>
      </c>
      <c r="AE345" s="19">
        <v>0</v>
      </c>
      <c r="AF345" s="19">
        <v>0</v>
      </c>
      <c r="AG345" s="19">
        <v>0</v>
      </c>
      <c r="AH345" s="19">
        <v>0</v>
      </c>
      <c r="AI345" s="19">
        <v>0</v>
      </c>
      <c r="AJ345" s="19">
        <v>0</v>
      </c>
      <c r="AK345" s="19">
        <v>0</v>
      </c>
      <c r="AL345" s="19">
        <v>0</v>
      </c>
      <c r="AM345" s="19">
        <v>0</v>
      </c>
      <c r="AN345" s="18">
        <f t="shared" si="39"/>
        <v>0</v>
      </c>
      <c r="AO345" s="15">
        <f t="shared" si="37"/>
        <v>0</v>
      </c>
      <c r="AP345" s="8" t="s">
        <v>631</v>
      </c>
      <c r="AQ345" s="8">
        <v>0</v>
      </c>
      <c r="AR345" s="8">
        <v>0</v>
      </c>
      <c r="AS345" s="8">
        <v>901204</v>
      </c>
      <c r="AT345" s="8">
        <v>0</v>
      </c>
      <c r="AU345" s="8">
        <v>0</v>
      </c>
      <c r="AV345" s="8">
        <v>0</v>
      </c>
      <c r="AW345" s="8">
        <v>0</v>
      </c>
      <c r="AX345" s="14">
        <f t="shared" si="40"/>
        <v>0</v>
      </c>
      <c r="AY345" s="8">
        <v>0</v>
      </c>
      <c r="AZ345" s="14">
        <f t="shared" si="38"/>
        <v>901204</v>
      </c>
      <c r="BA345" s="8">
        <v>0</v>
      </c>
      <c r="BB345" s="8">
        <v>0</v>
      </c>
      <c r="BC345" s="8">
        <v>0</v>
      </c>
      <c r="BD345" s="14">
        <f t="shared" si="41"/>
        <v>0</v>
      </c>
      <c r="BE345" s="8">
        <v>0</v>
      </c>
      <c r="BF345" s="8">
        <v>0</v>
      </c>
      <c r="BG345" s="8">
        <v>0</v>
      </c>
      <c r="BH345" s="8" t="s">
        <v>625</v>
      </c>
      <c r="BK345" s="28" t="s">
        <v>703</v>
      </c>
    </row>
    <row r="346" spans="1:63" ht="15" customHeight="1" x14ac:dyDescent="0.25">
      <c r="A346" s="11">
        <v>8230876</v>
      </c>
      <c r="B346" s="17" t="s">
        <v>379</v>
      </c>
      <c r="C346" s="11">
        <v>1088311982</v>
      </c>
      <c r="D346" s="3" t="s">
        <v>463</v>
      </c>
      <c r="E346" s="2">
        <v>9990041</v>
      </c>
      <c r="F346" s="4">
        <v>44600.251768518516</v>
      </c>
      <c r="G346" s="11">
        <v>830053105</v>
      </c>
      <c r="H346" s="3" t="s">
        <v>341</v>
      </c>
      <c r="I346" s="2" t="s">
        <v>6</v>
      </c>
      <c r="J346" s="2">
        <v>674439</v>
      </c>
      <c r="K346" s="4">
        <v>44670.338262731479</v>
      </c>
      <c r="L346" s="4">
        <v>44691</v>
      </c>
      <c r="M346" s="2" t="s">
        <v>13</v>
      </c>
      <c r="N346" s="5">
        <v>70994553</v>
      </c>
      <c r="O346" s="5">
        <v>0</v>
      </c>
      <c r="P346" s="5">
        <v>70994553</v>
      </c>
      <c r="Q346" s="5">
        <v>0</v>
      </c>
      <c r="R346" s="5">
        <v>0</v>
      </c>
      <c r="S346" s="16" t="s">
        <v>620</v>
      </c>
      <c r="T346" s="16" t="s">
        <v>663</v>
      </c>
      <c r="U346" s="20">
        <f t="shared" si="35"/>
        <v>45023649</v>
      </c>
      <c r="V346" s="15">
        <f t="shared" si="36"/>
        <v>45023649</v>
      </c>
      <c r="W346" s="19">
        <v>0</v>
      </c>
      <c r="X346" s="19">
        <v>0</v>
      </c>
      <c r="Y346" s="19">
        <v>0</v>
      </c>
      <c r="Z346" s="19">
        <v>0</v>
      </c>
      <c r="AA346" s="19">
        <v>0</v>
      </c>
      <c r="AB346" s="19">
        <v>0</v>
      </c>
      <c r="AC346" s="19">
        <v>0</v>
      </c>
      <c r="AD346" s="19">
        <v>0</v>
      </c>
      <c r="AE346" s="19">
        <v>0</v>
      </c>
      <c r="AF346" s="19">
        <v>0</v>
      </c>
      <c r="AG346" s="19">
        <v>0</v>
      </c>
      <c r="AH346" s="19">
        <v>0</v>
      </c>
      <c r="AI346" s="19">
        <v>0</v>
      </c>
      <c r="AJ346" s="19">
        <v>0</v>
      </c>
      <c r="AK346" s="19">
        <v>0</v>
      </c>
      <c r="AL346" s="19">
        <v>0</v>
      </c>
      <c r="AM346" s="19">
        <v>0</v>
      </c>
      <c r="AN346" s="18">
        <f t="shared" si="39"/>
        <v>0</v>
      </c>
      <c r="AO346" s="15">
        <f t="shared" si="37"/>
        <v>0</v>
      </c>
      <c r="AP346" s="8" t="s">
        <v>626</v>
      </c>
      <c r="AQ346" s="8">
        <v>0</v>
      </c>
      <c r="AR346" s="8">
        <v>0</v>
      </c>
      <c r="AS346" s="8">
        <v>70994553</v>
      </c>
      <c r="AT346" s="8">
        <v>0</v>
      </c>
      <c r="AU346" s="8">
        <v>0</v>
      </c>
      <c r="AV346" s="8">
        <v>0</v>
      </c>
      <c r="AW346" s="8">
        <v>16231815</v>
      </c>
      <c r="AX346" s="14">
        <f t="shared" si="40"/>
        <v>0</v>
      </c>
      <c r="AY346" s="8">
        <v>0</v>
      </c>
      <c r="AZ346" s="14">
        <f t="shared" si="38"/>
        <v>45023649</v>
      </c>
      <c r="BA346" s="8">
        <v>0</v>
      </c>
      <c r="BB346" s="8">
        <v>0</v>
      </c>
      <c r="BC346" s="8">
        <v>16231815</v>
      </c>
      <c r="BD346" s="14">
        <f t="shared" si="41"/>
        <v>0</v>
      </c>
      <c r="BE346" s="8">
        <v>9739089</v>
      </c>
      <c r="BF346" s="8">
        <v>6492726</v>
      </c>
      <c r="BG346" s="8">
        <v>0</v>
      </c>
      <c r="BH346" s="8" t="s">
        <v>632</v>
      </c>
      <c r="BK346" s="28" t="s">
        <v>705</v>
      </c>
    </row>
    <row r="347" spans="1:63" ht="15" customHeight="1" x14ac:dyDescent="0.25">
      <c r="A347" s="11">
        <v>9188892</v>
      </c>
      <c r="B347" s="17" t="s">
        <v>101</v>
      </c>
      <c r="C347" s="11">
        <v>1088311982</v>
      </c>
      <c r="D347" s="3" t="s">
        <v>463</v>
      </c>
      <c r="E347" s="2">
        <v>15074862</v>
      </c>
      <c r="F347" s="4">
        <v>44600.860416666663</v>
      </c>
      <c r="G347" s="11">
        <v>901495943</v>
      </c>
      <c r="H347" s="3" t="s">
        <v>5</v>
      </c>
      <c r="I347" s="2" t="s">
        <v>6</v>
      </c>
      <c r="J347" s="2">
        <v>683591</v>
      </c>
      <c r="K347" s="4">
        <v>45533.500365277774</v>
      </c>
      <c r="L347" s="4">
        <v>45559</v>
      </c>
      <c r="M347" s="2" t="s">
        <v>13</v>
      </c>
      <c r="N347" s="5">
        <v>71086283</v>
      </c>
      <c r="O347" s="5">
        <v>0</v>
      </c>
      <c r="P347" s="5">
        <v>0</v>
      </c>
      <c r="Q347" s="5">
        <v>0</v>
      </c>
      <c r="R347" s="5">
        <v>71086283</v>
      </c>
      <c r="S347" s="16" t="s">
        <v>620</v>
      </c>
      <c r="T347" s="16" t="s">
        <v>663</v>
      </c>
      <c r="U347" s="20">
        <f t="shared" si="35"/>
        <v>68265998</v>
      </c>
      <c r="V347" s="15">
        <f t="shared" si="36"/>
        <v>-2820285</v>
      </c>
      <c r="W347" s="19">
        <v>0</v>
      </c>
      <c r="X347" s="19">
        <v>0</v>
      </c>
      <c r="Y347" s="19">
        <v>0</v>
      </c>
      <c r="Z347" s="19">
        <v>0</v>
      </c>
      <c r="AA347" s="19">
        <v>0</v>
      </c>
      <c r="AB347" s="19">
        <v>0</v>
      </c>
      <c r="AC347" s="19">
        <v>0</v>
      </c>
      <c r="AD347" s="19">
        <v>0</v>
      </c>
      <c r="AE347" s="19">
        <v>0</v>
      </c>
      <c r="AF347" s="19">
        <v>0</v>
      </c>
      <c r="AG347" s="19">
        <v>0</v>
      </c>
      <c r="AH347" s="19">
        <v>0</v>
      </c>
      <c r="AI347" s="19">
        <v>0</v>
      </c>
      <c r="AJ347" s="19">
        <v>0</v>
      </c>
      <c r="AK347" s="19">
        <v>0</v>
      </c>
      <c r="AL347" s="19">
        <v>0</v>
      </c>
      <c r="AM347" s="19">
        <v>0</v>
      </c>
      <c r="AN347" s="18">
        <f t="shared" si="39"/>
        <v>0</v>
      </c>
      <c r="AO347" s="15">
        <f t="shared" si="37"/>
        <v>0</v>
      </c>
      <c r="AP347" s="8" t="s">
        <v>631</v>
      </c>
      <c r="AQ347" s="8">
        <v>0</v>
      </c>
      <c r="AR347" s="8">
        <v>0</v>
      </c>
      <c r="AS347" s="8">
        <v>71086283</v>
      </c>
      <c r="AT347" s="8">
        <v>0</v>
      </c>
      <c r="AU347" s="8">
        <v>0</v>
      </c>
      <c r="AV347" s="8">
        <v>0</v>
      </c>
      <c r="AW347" s="8">
        <v>2820285</v>
      </c>
      <c r="AX347" s="14">
        <f t="shared" si="40"/>
        <v>2820285</v>
      </c>
      <c r="AY347" s="8">
        <v>0</v>
      </c>
      <c r="AZ347" s="14">
        <f t="shared" si="38"/>
        <v>68265998</v>
      </c>
      <c r="BA347" s="8">
        <v>0</v>
      </c>
      <c r="BB347" s="8">
        <v>0</v>
      </c>
      <c r="BC347" s="8">
        <v>0</v>
      </c>
      <c r="BD347" s="14">
        <f t="shared" si="41"/>
        <v>0</v>
      </c>
      <c r="BE347" s="8">
        <v>0</v>
      </c>
      <c r="BF347" s="8">
        <v>0</v>
      </c>
      <c r="BG347" s="8">
        <v>0</v>
      </c>
      <c r="BH347" s="8" t="s">
        <v>639</v>
      </c>
      <c r="BI347" s="1" t="s">
        <v>677</v>
      </c>
      <c r="BK347" s="28" t="s">
        <v>702</v>
      </c>
    </row>
    <row r="348" spans="1:63" ht="15" customHeight="1" x14ac:dyDescent="0.25">
      <c r="A348" s="11">
        <v>9076868</v>
      </c>
      <c r="B348" s="17" t="s">
        <v>319</v>
      </c>
      <c r="C348" s="11">
        <v>1088311982</v>
      </c>
      <c r="D348" s="3" t="s">
        <v>463</v>
      </c>
      <c r="E348" s="2">
        <v>14584674</v>
      </c>
      <c r="F348" s="4">
        <v>44600.860430787034</v>
      </c>
      <c r="G348" s="11">
        <v>901682277</v>
      </c>
      <c r="H348" s="3" t="s">
        <v>5</v>
      </c>
      <c r="I348" s="2" t="s">
        <v>6</v>
      </c>
      <c r="J348" s="2">
        <v>682732</v>
      </c>
      <c r="K348" s="4">
        <v>45442.506354085643</v>
      </c>
      <c r="L348" s="4">
        <v>45463</v>
      </c>
      <c r="M348" s="2" t="s">
        <v>36</v>
      </c>
      <c r="N348" s="5">
        <v>71086283</v>
      </c>
      <c r="O348" s="5">
        <v>0</v>
      </c>
      <c r="P348" s="5">
        <v>71086283</v>
      </c>
      <c r="Q348" s="5">
        <v>0</v>
      </c>
      <c r="R348" s="5">
        <v>0</v>
      </c>
      <c r="S348" s="16" t="s">
        <v>620</v>
      </c>
      <c r="T348" s="16" t="s">
        <v>663</v>
      </c>
      <c r="U348" s="20">
        <f t="shared" si="35"/>
        <v>0</v>
      </c>
      <c r="V348" s="15">
        <f t="shared" si="36"/>
        <v>0</v>
      </c>
      <c r="W348" s="19">
        <v>0</v>
      </c>
      <c r="X348" s="19">
        <v>0</v>
      </c>
      <c r="Y348" s="19">
        <v>0</v>
      </c>
      <c r="Z348" s="19">
        <v>0</v>
      </c>
      <c r="AA348" s="19">
        <v>0</v>
      </c>
      <c r="AB348" s="19">
        <v>0</v>
      </c>
      <c r="AC348" s="19">
        <v>0</v>
      </c>
      <c r="AD348" s="19">
        <v>0</v>
      </c>
      <c r="AE348" s="19">
        <v>0</v>
      </c>
      <c r="AF348" s="19">
        <v>0</v>
      </c>
      <c r="AG348" s="19">
        <v>0</v>
      </c>
      <c r="AH348" s="19">
        <v>0</v>
      </c>
      <c r="AI348" s="19">
        <v>0</v>
      </c>
      <c r="AJ348" s="19">
        <v>0</v>
      </c>
      <c r="AK348" s="19">
        <v>0</v>
      </c>
      <c r="AL348" s="19">
        <v>0</v>
      </c>
      <c r="AM348" s="19">
        <v>0</v>
      </c>
      <c r="AN348" s="18">
        <f t="shared" si="39"/>
        <v>0</v>
      </c>
      <c r="AO348" s="15">
        <f t="shared" si="37"/>
        <v>0</v>
      </c>
      <c r="AP348" s="8" t="s">
        <v>631</v>
      </c>
      <c r="AQ348" s="8">
        <v>0</v>
      </c>
      <c r="AR348" s="8">
        <v>0</v>
      </c>
      <c r="AS348" s="8">
        <v>71086283</v>
      </c>
      <c r="AT348" s="8">
        <v>0</v>
      </c>
      <c r="AU348" s="8">
        <v>0</v>
      </c>
      <c r="AV348" s="8">
        <v>71086283</v>
      </c>
      <c r="AW348" s="8">
        <v>0</v>
      </c>
      <c r="AX348" s="14">
        <f t="shared" si="40"/>
        <v>0</v>
      </c>
      <c r="AY348" s="8">
        <v>0</v>
      </c>
      <c r="AZ348" s="14">
        <f t="shared" si="38"/>
        <v>0</v>
      </c>
      <c r="BA348" s="8">
        <v>0</v>
      </c>
      <c r="BB348" s="8">
        <v>0</v>
      </c>
      <c r="BC348" s="8">
        <v>0</v>
      </c>
      <c r="BD348" s="14">
        <f t="shared" si="41"/>
        <v>0</v>
      </c>
      <c r="BE348" s="8">
        <v>0</v>
      </c>
      <c r="BF348" s="8">
        <v>0</v>
      </c>
      <c r="BG348" s="8">
        <v>0</v>
      </c>
      <c r="BH348" s="8" t="s">
        <v>624</v>
      </c>
      <c r="BK348" s="28" t="s">
        <v>712</v>
      </c>
    </row>
    <row r="349" spans="1:63" ht="15" customHeight="1" x14ac:dyDescent="0.25">
      <c r="A349" s="11">
        <v>8811228</v>
      </c>
      <c r="B349" s="17" t="s">
        <v>185</v>
      </c>
      <c r="C349" s="11">
        <v>1090450017</v>
      </c>
      <c r="D349" s="3" t="s">
        <v>569</v>
      </c>
      <c r="E349" s="2">
        <v>13127068</v>
      </c>
      <c r="F349" s="4">
        <v>45188.460927581014</v>
      </c>
      <c r="G349" s="11">
        <v>901682277</v>
      </c>
      <c r="H349" s="3" t="s">
        <v>5</v>
      </c>
      <c r="I349" s="2" t="s">
        <v>6</v>
      </c>
      <c r="J349" s="2">
        <v>680739</v>
      </c>
      <c r="K349" s="4">
        <v>45219.320139733798</v>
      </c>
      <c r="L349" s="4">
        <v>45245</v>
      </c>
      <c r="M349" s="2" t="s">
        <v>13</v>
      </c>
      <c r="N349" s="5">
        <v>5567608</v>
      </c>
      <c r="O349" s="5">
        <v>0</v>
      </c>
      <c r="P349" s="5">
        <v>22571</v>
      </c>
      <c r="Q349" s="5">
        <v>5503119</v>
      </c>
      <c r="R349" s="5">
        <v>41918</v>
      </c>
      <c r="S349" s="16" t="s">
        <v>619</v>
      </c>
      <c r="T349" s="16" t="s">
        <v>664</v>
      </c>
      <c r="U349" s="20">
        <f t="shared" si="35"/>
        <v>-198717.84999999963</v>
      </c>
      <c r="V349" s="15">
        <f t="shared" si="36"/>
        <v>-240635.84999999963</v>
      </c>
      <c r="W349" s="19">
        <v>0</v>
      </c>
      <c r="X349" s="19">
        <v>0</v>
      </c>
      <c r="Y349" s="19">
        <v>0</v>
      </c>
      <c r="Z349" s="19">
        <v>0</v>
      </c>
      <c r="AA349" s="19">
        <v>0</v>
      </c>
      <c r="AB349" s="19">
        <v>0</v>
      </c>
      <c r="AC349" s="19">
        <v>0</v>
      </c>
      <c r="AD349" s="19">
        <v>0</v>
      </c>
      <c r="AE349" s="19">
        <v>0</v>
      </c>
      <c r="AF349" s="19">
        <v>0</v>
      </c>
      <c r="AG349" s="19">
        <v>0</v>
      </c>
      <c r="AH349" s="19">
        <v>0</v>
      </c>
      <c r="AI349" s="19">
        <v>5424719</v>
      </c>
      <c r="AJ349" s="19">
        <v>0</v>
      </c>
      <c r="AK349" s="19">
        <v>78400</v>
      </c>
      <c r="AL349" s="19">
        <v>0</v>
      </c>
      <c r="AM349" s="19">
        <v>0</v>
      </c>
      <c r="AN349" s="18">
        <f t="shared" si="39"/>
        <v>5503119</v>
      </c>
      <c r="AO349" s="15">
        <f t="shared" si="37"/>
        <v>0</v>
      </c>
      <c r="AP349" s="8" t="s">
        <v>626</v>
      </c>
      <c r="AQ349" s="8">
        <v>0</v>
      </c>
      <c r="AR349" s="8">
        <v>0</v>
      </c>
      <c r="AS349" s="8">
        <v>5567608</v>
      </c>
      <c r="AT349" s="8">
        <v>0</v>
      </c>
      <c r="AU349" s="8">
        <v>0</v>
      </c>
      <c r="AV349" s="8">
        <v>0</v>
      </c>
      <c r="AW349" s="8">
        <v>142889</v>
      </c>
      <c r="AX349" s="14">
        <f t="shared" si="40"/>
        <v>0</v>
      </c>
      <c r="AY349" s="8">
        <v>0</v>
      </c>
      <c r="AZ349" s="14">
        <f t="shared" si="38"/>
        <v>5304401.1500000004</v>
      </c>
      <c r="BA349" s="8">
        <v>78400</v>
      </c>
      <c r="BB349" s="8">
        <v>0</v>
      </c>
      <c r="BC349" s="8">
        <v>64489</v>
      </c>
      <c r="BD349" s="14">
        <f t="shared" si="41"/>
        <v>0</v>
      </c>
      <c r="BE349" s="8">
        <v>41917.85</v>
      </c>
      <c r="BF349" s="8">
        <v>22571.15</v>
      </c>
      <c r="BG349" s="8">
        <v>0</v>
      </c>
      <c r="BH349" s="8" t="s">
        <v>628</v>
      </c>
      <c r="BI349" s="1" t="s">
        <v>674</v>
      </c>
      <c r="BJ349" s="1" t="s">
        <v>673</v>
      </c>
      <c r="BK349" s="28" t="s">
        <v>702</v>
      </c>
    </row>
    <row r="350" spans="1:63" ht="15" customHeight="1" x14ac:dyDescent="0.25">
      <c r="A350" s="11">
        <v>8728095</v>
      </c>
      <c r="B350" s="17" t="s">
        <v>160</v>
      </c>
      <c r="C350" s="11">
        <v>1096038969</v>
      </c>
      <c r="D350" s="3" t="s">
        <v>544</v>
      </c>
      <c r="E350" s="2">
        <v>12881079</v>
      </c>
      <c r="F350" s="4">
        <v>45146.873124039354</v>
      </c>
      <c r="G350" s="11">
        <v>901682277</v>
      </c>
      <c r="H350" s="3" t="s">
        <v>5</v>
      </c>
      <c r="I350" s="2" t="s">
        <v>6</v>
      </c>
      <c r="J350" s="2">
        <v>680153</v>
      </c>
      <c r="K350" s="4">
        <v>45153.6113849537</v>
      </c>
      <c r="L350" s="4">
        <v>45181</v>
      </c>
      <c r="M350" s="2" t="s">
        <v>13</v>
      </c>
      <c r="N350" s="5">
        <v>4126543</v>
      </c>
      <c r="O350" s="5">
        <v>0</v>
      </c>
      <c r="P350" s="5">
        <v>0</v>
      </c>
      <c r="Q350" s="5">
        <v>0</v>
      </c>
      <c r="R350" s="5">
        <v>4126543</v>
      </c>
      <c r="S350" s="16" t="s">
        <v>620</v>
      </c>
      <c r="T350" s="16" t="s">
        <v>664</v>
      </c>
      <c r="U350" s="20">
        <f t="shared" si="35"/>
        <v>0</v>
      </c>
      <c r="V350" s="15">
        <f t="shared" si="36"/>
        <v>-4126543</v>
      </c>
      <c r="W350" s="19">
        <v>0</v>
      </c>
      <c r="X350" s="19">
        <v>0</v>
      </c>
      <c r="Y350" s="19">
        <v>0</v>
      </c>
      <c r="Z350" s="19">
        <v>0</v>
      </c>
      <c r="AA350" s="19">
        <v>0</v>
      </c>
      <c r="AB350" s="19">
        <v>0</v>
      </c>
      <c r="AC350" s="19">
        <v>0</v>
      </c>
      <c r="AD350" s="19">
        <v>0</v>
      </c>
      <c r="AE350" s="19">
        <v>0</v>
      </c>
      <c r="AF350" s="19">
        <v>0</v>
      </c>
      <c r="AG350" s="19">
        <v>0</v>
      </c>
      <c r="AH350" s="19">
        <v>0</v>
      </c>
      <c r="AI350" s="19">
        <v>0</v>
      </c>
      <c r="AJ350" s="19">
        <v>0</v>
      </c>
      <c r="AK350" s="19">
        <v>0</v>
      </c>
      <c r="AL350" s="19">
        <v>0</v>
      </c>
      <c r="AM350" s="19">
        <v>0</v>
      </c>
      <c r="AN350" s="18">
        <f t="shared" si="39"/>
        <v>0</v>
      </c>
      <c r="AO350" s="15">
        <f t="shared" si="37"/>
        <v>0</v>
      </c>
      <c r="AP350" s="8" t="s">
        <v>640</v>
      </c>
      <c r="AQ350" s="8">
        <v>0</v>
      </c>
      <c r="AR350" s="8">
        <v>0</v>
      </c>
      <c r="AS350" s="8">
        <v>4126543</v>
      </c>
      <c r="AT350" s="8">
        <v>0</v>
      </c>
      <c r="AU350" s="8">
        <v>0</v>
      </c>
      <c r="AV350" s="8">
        <v>4126543</v>
      </c>
      <c r="AW350" s="8">
        <v>0</v>
      </c>
      <c r="AX350" s="14">
        <f t="shared" si="40"/>
        <v>0</v>
      </c>
      <c r="AY350" s="8">
        <v>0</v>
      </c>
      <c r="AZ350" s="14">
        <f t="shared" si="38"/>
        <v>0</v>
      </c>
      <c r="BA350" s="8">
        <v>0</v>
      </c>
      <c r="BB350" s="8">
        <v>0</v>
      </c>
      <c r="BC350" s="8">
        <v>0</v>
      </c>
      <c r="BD350" s="14">
        <f t="shared" si="41"/>
        <v>0</v>
      </c>
      <c r="BE350" s="8">
        <v>0</v>
      </c>
      <c r="BF350" s="8">
        <v>0</v>
      </c>
      <c r="BG350" s="8">
        <v>0</v>
      </c>
      <c r="BH350" s="8" t="s">
        <v>624</v>
      </c>
      <c r="BI350" s="1" t="s">
        <v>682</v>
      </c>
      <c r="BK350" s="28" t="s">
        <v>702</v>
      </c>
    </row>
    <row r="351" spans="1:63" ht="15" customHeight="1" x14ac:dyDescent="0.25">
      <c r="A351" s="11">
        <v>8878456</v>
      </c>
      <c r="B351" s="17" t="s">
        <v>268</v>
      </c>
      <c r="C351" s="11">
        <v>1096210018</v>
      </c>
      <c r="D351" s="3" t="s">
        <v>608</v>
      </c>
      <c r="E351" s="2">
        <v>13600518</v>
      </c>
      <c r="F351" s="4">
        <v>45270.783661805552</v>
      </c>
      <c r="G351" s="11">
        <v>901682277</v>
      </c>
      <c r="H351" s="3" t="s">
        <v>5</v>
      </c>
      <c r="I351" s="2" t="s">
        <v>6</v>
      </c>
      <c r="J351" s="2">
        <v>681358</v>
      </c>
      <c r="K351" s="4">
        <v>45274.883514201385</v>
      </c>
      <c r="L351" s="4">
        <v>45301</v>
      </c>
      <c r="M351" s="2" t="s">
        <v>8</v>
      </c>
      <c r="N351" s="5">
        <v>434562</v>
      </c>
      <c r="O351" s="5">
        <v>0</v>
      </c>
      <c r="P351" s="5">
        <v>0</v>
      </c>
      <c r="Q351" s="5">
        <v>0</v>
      </c>
      <c r="R351" s="5">
        <v>434562</v>
      </c>
      <c r="S351" s="16" t="s">
        <v>619</v>
      </c>
      <c r="T351" s="16" t="s">
        <v>664</v>
      </c>
      <c r="U351" s="20">
        <f t="shared" si="35"/>
        <v>434562</v>
      </c>
      <c r="V351" s="15">
        <f t="shared" si="36"/>
        <v>0</v>
      </c>
      <c r="W351" s="19">
        <v>0</v>
      </c>
      <c r="X351" s="19">
        <v>0</v>
      </c>
      <c r="Y351" s="19">
        <v>0</v>
      </c>
      <c r="Z351" s="19">
        <v>0</v>
      </c>
      <c r="AA351" s="19">
        <v>0</v>
      </c>
      <c r="AB351" s="19">
        <v>0</v>
      </c>
      <c r="AC351" s="19">
        <v>0</v>
      </c>
      <c r="AD351" s="19">
        <v>0</v>
      </c>
      <c r="AE351" s="19">
        <v>0</v>
      </c>
      <c r="AF351" s="19">
        <v>0</v>
      </c>
      <c r="AG351" s="19">
        <v>0</v>
      </c>
      <c r="AH351" s="19">
        <v>0</v>
      </c>
      <c r="AI351" s="19">
        <v>0</v>
      </c>
      <c r="AJ351" s="19">
        <v>0</v>
      </c>
      <c r="AK351" s="19">
        <v>0</v>
      </c>
      <c r="AL351" s="19">
        <v>0</v>
      </c>
      <c r="AM351" s="19">
        <v>0</v>
      </c>
      <c r="AN351" s="18">
        <f t="shared" si="39"/>
        <v>0</v>
      </c>
      <c r="AO351" s="15">
        <f t="shared" si="37"/>
        <v>0</v>
      </c>
      <c r="AP351" s="8" t="s">
        <v>625</v>
      </c>
      <c r="AQ351" s="8">
        <v>0</v>
      </c>
      <c r="AR351" s="8">
        <v>0</v>
      </c>
      <c r="AS351" s="8">
        <v>434562</v>
      </c>
      <c r="AT351" s="8">
        <v>0</v>
      </c>
      <c r="AU351" s="8">
        <v>0</v>
      </c>
      <c r="AV351" s="8">
        <v>0</v>
      </c>
      <c r="AW351" s="8">
        <v>0</v>
      </c>
      <c r="AX351" s="14">
        <f t="shared" si="40"/>
        <v>0</v>
      </c>
      <c r="AY351" s="8">
        <v>0</v>
      </c>
      <c r="AZ351" s="14">
        <f t="shared" si="38"/>
        <v>434562</v>
      </c>
      <c r="BA351" s="8">
        <v>0</v>
      </c>
      <c r="BB351" s="8">
        <v>0</v>
      </c>
      <c r="BC351" s="8">
        <v>0</v>
      </c>
      <c r="BD351" s="14">
        <f t="shared" si="41"/>
        <v>0</v>
      </c>
      <c r="BE351" s="8">
        <v>0</v>
      </c>
      <c r="BF351" s="8">
        <v>0</v>
      </c>
      <c r="BG351" s="8">
        <v>0</v>
      </c>
      <c r="BH351" s="8" t="s">
        <v>625</v>
      </c>
      <c r="BK351" s="28" t="s">
        <v>691</v>
      </c>
    </row>
    <row r="352" spans="1:63" ht="15" customHeight="1" x14ac:dyDescent="0.25">
      <c r="A352" s="11">
        <v>8878814</v>
      </c>
      <c r="B352" s="17" t="s">
        <v>269</v>
      </c>
      <c r="C352" s="11">
        <v>1096210018</v>
      </c>
      <c r="D352" s="3" t="s">
        <v>608</v>
      </c>
      <c r="E352" s="2">
        <v>13608217</v>
      </c>
      <c r="F352" s="4">
        <v>45271.822199768518</v>
      </c>
      <c r="G352" s="11">
        <v>901682277</v>
      </c>
      <c r="H352" s="3" t="s">
        <v>5</v>
      </c>
      <c r="I352" s="2" t="s">
        <v>6</v>
      </c>
      <c r="J352" s="2">
        <v>681358</v>
      </c>
      <c r="K352" s="4">
        <v>45275.382598298609</v>
      </c>
      <c r="L352" s="4">
        <v>45301</v>
      </c>
      <c r="M352" s="2" t="s">
        <v>8</v>
      </c>
      <c r="N352" s="5">
        <v>1959676</v>
      </c>
      <c r="O352" s="5">
        <v>0</v>
      </c>
      <c r="P352" s="5">
        <v>0</v>
      </c>
      <c r="Q352" s="5">
        <v>0</v>
      </c>
      <c r="R352" s="5">
        <v>1959676</v>
      </c>
      <c r="S352" s="16" t="s">
        <v>619</v>
      </c>
      <c r="T352" s="16" t="s">
        <v>664</v>
      </c>
      <c r="U352" s="20">
        <f t="shared" si="35"/>
        <v>1959676</v>
      </c>
      <c r="V352" s="15">
        <f t="shared" si="36"/>
        <v>0</v>
      </c>
      <c r="W352" s="19">
        <v>0</v>
      </c>
      <c r="X352" s="19">
        <v>0</v>
      </c>
      <c r="Y352" s="19">
        <v>0</v>
      </c>
      <c r="Z352" s="19">
        <v>0</v>
      </c>
      <c r="AA352" s="19">
        <v>0</v>
      </c>
      <c r="AB352" s="19">
        <v>0</v>
      </c>
      <c r="AC352" s="19">
        <v>0</v>
      </c>
      <c r="AD352" s="19">
        <v>0</v>
      </c>
      <c r="AE352" s="19">
        <v>0</v>
      </c>
      <c r="AF352" s="19">
        <v>0</v>
      </c>
      <c r="AG352" s="19">
        <v>0</v>
      </c>
      <c r="AH352" s="19">
        <v>0</v>
      </c>
      <c r="AI352" s="19">
        <v>0</v>
      </c>
      <c r="AJ352" s="19">
        <v>0</v>
      </c>
      <c r="AK352" s="19">
        <v>0</v>
      </c>
      <c r="AL352" s="19">
        <v>0</v>
      </c>
      <c r="AM352" s="19">
        <v>0</v>
      </c>
      <c r="AN352" s="18">
        <f t="shared" si="39"/>
        <v>0</v>
      </c>
      <c r="AO352" s="15">
        <f t="shared" si="37"/>
        <v>0</v>
      </c>
      <c r="AP352" s="8" t="s">
        <v>625</v>
      </c>
      <c r="AQ352" s="8">
        <v>0</v>
      </c>
      <c r="AR352" s="8">
        <v>0</v>
      </c>
      <c r="AS352" s="8">
        <v>1959676</v>
      </c>
      <c r="AT352" s="8">
        <v>0</v>
      </c>
      <c r="AU352" s="8">
        <v>0</v>
      </c>
      <c r="AV352" s="8">
        <v>0</v>
      </c>
      <c r="AW352" s="8">
        <v>0</v>
      </c>
      <c r="AX352" s="14">
        <f t="shared" si="40"/>
        <v>0</v>
      </c>
      <c r="AY352" s="8">
        <v>0</v>
      </c>
      <c r="AZ352" s="14">
        <f t="shared" si="38"/>
        <v>1959676</v>
      </c>
      <c r="BA352" s="8">
        <v>0</v>
      </c>
      <c r="BB352" s="8">
        <v>0</v>
      </c>
      <c r="BC352" s="8">
        <v>0</v>
      </c>
      <c r="BD352" s="14">
        <f t="shared" si="41"/>
        <v>0</v>
      </c>
      <c r="BE352" s="8">
        <v>0</v>
      </c>
      <c r="BF352" s="8">
        <v>0</v>
      </c>
      <c r="BG352" s="8">
        <v>0</v>
      </c>
      <c r="BH352" s="8" t="s">
        <v>625</v>
      </c>
      <c r="BK352" s="28" t="s">
        <v>691</v>
      </c>
    </row>
    <row r="353" spans="1:63" ht="15" customHeight="1" x14ac:dyDescent="0.25">
      <c r="A353" s="11">
        <v>8850278</v>
      </c>
      <c r="B353" s="17" t="s">
        <v>252</v>
      </c>
      <c r="C353" s="11">
        <v>1102374484</v>
      </c>
      <c r="D353" s="3" t="s">
        <v>598</v>
      </c>
      <c r="E353" s="2">
        <v>13449421</v>
      </c>
      <c r="F353" s="4">
        <v>45244.874315937501</v>
      </c>
      <c r="G353" s="11">
        <v>901682277</v>
      </c>
      <c r="H353" s="3" t="s">
        <v>5</v>
      </c>
      <c r="I353" s="2" t="s">
        <v>6</v>
      </c>
      <c r="J353" s="2">
        <v>681067</v>
      </c>
      <c r="K353" s="4">
        <v>45252.539522604166</v>
      </c>
      <c r="L353" s="4">
        <v>45267</v>
      </c>
      <c r="M353" s="2" t="s">
        <v>8</v>
      </c>
      <c r="N353" s="5">
        <v>1538312</v>
      </c>
      <c r="O353" s="5">
        <v>0</v>
      </c>
      <c r="P353" s="5">
        <v>0</v>
      </c>
      <c r="Q353" s="5">
        <v>1538312</v>
      </c>
      <c r="R353" s="5">
        <v>0</v>
      </c>
      <c r="S353" s="16" t="s">
        <v>619</v>
      </c>
      <c r="T353" s="16" t="s">
        <v>664</v>
      </c>
      <c r="U353" s="20">
        <f t="shared" si="35"/>
        <v>0</v>
      </c>
      <c r="V353" s="15">
        <f t="shared" si="36"/>
        <v>0</v>
      </c>
      <c r="W353" s="19">
        <v>0</v>
      </c>
      <c r="X353" s="19">
        <v>0</v>
      </c>
      <c r="Y353" s="19">
        <v>0</v>
      </c>
      <c r="Z353" s="19">
        <v>0</v>
      </c>
      <c r="AA353" s="19">
        <v>0</v>
      </c>
      <c r="AB353" s="19">
        <v>0</v>
      </c>
      <c r="AC353" s="19">
        <v>0</v>
      </c>
      <c r="AD353" s="19">
        <v>0</v>
      </c>
      <c r="AE353" s="19">
        <v>0</v>
      </c>
      <c r="AF353" s="19">
        <v>0</v>
      </c>
      <c r="AG353" s="19">
        <v>0</v>
      </c>
      <c r="AH353" s="19">
        <v>0</v>
      </c>
      <c r="AI353" s="19">
        <v>1538312</v>
      </c>
      <c r="AJ353" s="19">
        <v>0</v>
      </c>
      <c r="AK353" s="19">
        <v>0</v>
      </c>
      <c r="AL353" s="19">
        <v>0</v>
      </c>
      <c r="AM353" s="19">
        <v>0</v>
      </c>
      <c r="AN353" s="18">
        <f t="shared" si="39"/>
        <v>1538312</v>
      </c>
      <c r="AO353" s="15">
        <f t="shared" si="37"/>
        <v>0</v>
      </c>
      <c r="AP353" s="8" t="s">
        <v>625</v>
      </c>
      <c r="AQ353" s="8">
        <v>0</v>
      </c>
      <c r="AR353" s="8">
        <v>0</v>
      </c>
      <c r="AS353" s="8">
        <v>1538312</v>
      </c>
      <c r="AT353" s="8">
        <v>0</v>
      </c>
      <c r="AU353" s="8">
        <v>0</v>
      </c>
      <c r="AV353" s="8">
        <v>0</v>
      </c>
      <c r="AW353" s="8">
        <v>0</v>
      </c>
      <c r="AX353" s="14">
        <f t="shared" si="40"/>
        <v>0</v>
      </c>
      <c r="AY353" s="8">
        <v>0</v>
      </c>
      <c r="AZ353" s="14">
        <f t="shared" si="38"/>
        <v>1538312</v>
      </c>
      <c r="BA353" s="8">
        <v>0</v>
      </c>
      <c r="BB353" s="8">
        <v>0</v>
      </c>
      <c r="BC353" s="8">
        <v>0</v>
      </c>
      <c r="BD353" s="14">
        <f t="shared" si="41"/>
        <v>0</v>
      </c>
      <c r="BE353" s="8">
        <v>0</v>
      </c>
      <c r="BF353" s="8">
        <v>0</v>
      </c>
      <c r="BG353" s="8">
        <v>0</v>
      </c>
      <c r="BH353" s="8" t="s">
        <v>625</v>
      </c>
      <c r="BK353" s="28" t="s">
        <v>694</v>
      </c>
    </row>
    <row r="354" spans="1:63" ht="15" customHeight="1" x14ac:dyDescent="0.25">
      <c r="A354" s="11">
        <v>8829218</v>
      </c>
      <c r="B354" s="17" t="s">
        <v>241</v>
      </c>
      <c r="C354" s="11">
        <v>1105690704</v>
      </c>
      <c r="D354" s="3" t="s">
        <v>558</v>
      </c>
      <c r="E354" s="2">
        <v>13078215</v>
      </c>
      <c r="F354" s="4">
        <v>45180.674760497684</v>
      </c>
      <c r="G354" s="11">
        <v>901682277</v>
      </c>
      <c r="H354" s="3" t="s">
        <v>5</v>
      </c>
      <c r="I354" s="2" t="s">
        <v>6</v>
      </c>
      <c r="J354" s="2">
        <v>680961</v>
      </c>
      <c r="K354" s="4">
        <v>45232.230571678236</v>
      </c>
      <c r="L354" s="4">
        <v>45244</v>
      </c>
      <c r="M354" s="2" t="s">
        <v>8</v>
      </c>
      <c r="N354" s="5">
        <v>4420011</v>
      </c>
      <c r="O354" s="5">
        <v>0</v>
      </c>
      <c r="P354" s="5">
        <v>0</v>
      </c>
      <c r="Q354" s="5">
        <v>4420011</v>
      </c>
      <c r="R354" s="5">
        <v>0</v>
      </c>
      <c r="S354" s="16" t="s">
        <v>619</v>
      </c>
      <c r="T354" s="16" t="s">
        <v>664</v>
      </c>
      <c r="U354" s="20">
        <f t="shared" si="35"/>
        <v>0</v>
      </c>
      <c r="V354" s="15">
        <f t="shared" si="36"/>
        <v>0</v>
      </c>
      <c r="W354" s="19">
        <v>0</v>
      </c>
      <c r="X354" s="19">
        <v>0</v>
      </c>
      <c r="Y354" s="19">
        <v>0</v>
      </c>
      <c r="Z354" s="19">
        <v>0</v>
      </c>
      <c r="AA354" s="19">
        <v>0</v>
      </c>
      <c r="AB354" s="19">
        <v>0</v>
      </c>
      <c r="AC354" s="19">
        <v>0</v>
      </c>
      <c r="AD354" s="19">
        <v>0</v>
      </c>
      <c r="AE354" s="19">
        <v>0</v>
      </c>
      <c r="AF354" s="19">
        <v>0</v>
      </c>
      <c r="AG354" s="19">
        <v>0</v>
      </c>
      <c r="AH354" s="19">
        <v>0</v>
      </c>
      <c r="AI354" s="19">
        <v>4420011</v>
      </c>
      <c r="AJ354" s="19">
        <v>0</v>
      </c>
      <c r="AK354" s="19">
        <v>0</v>
      </c>
      <c r="AL354" s="19">
        <v>0</v>
      </c>
      <c r="AM354" s="19">
        <v>0</v>
      </c>
      <c r="AN354" s="18">
        <f t="shared" si="39"/>
        <v>4420011</v>
      </c>
      <c r="AO354" s="15">
        <f t="shared" si="37"/>
        <v>0</v>
      </c>
      <c r="AP354" s="8" t="s">
        <v>625</v>
      </c>
      <c r="AQ354" s="8">
        <v>0</v>
      </c>
      <c r="AR354" s="8">
        <v>0</v>
      </c>
      <c r="AS354" s="8">
        <v>4420011</v>
      </c>
      <c r="AT354" s="8">
        <v>0</v>
      </c>
      <c r="AU354" s="8">
        <v>0</v>
      </c>
      <c r="AV354" s="8">
        <v>0</v>
      </c>
      <c r="AW354" s="8">
        <v>0</v>
      </c>
      <c r="AX354" s="14">
        <f t="shared" si="40"/>
        <v>0</v>
      </c>
      <c r="AY354" s="8">
        <v>0</v>
      </c>
      <c r="AZ354" s="14">
        <f t="shared" si="38"/>
        <v>4420011</v>
      </c>
      <c r="BA354" s="8">
        <v>0</v>
      </c>
      <c r="BB354" s="8">
        <v>0</v>
      </c>
      <c r="BC354" s="8">
        <v>0</v>
      </c>
      <c r="BD354" s="14">
        <f t="shared" si="41"/>
        <v>0</v>
      </c>
      <c r="BE354" s="8">
        <v>0</v>
      </c>
      <c r="BF354" s="8">
        <v>0</v>
      </c>
      <c r="BG354" s="8">
        <v>0</v>
      </c>
      <c r="BH354" s="8" t="s">
        <v>625</v>
      </c>
      <c r="BK354" s="28" t="s">
        <v>695</v>
      </c>
    </row>
    <row r="355" spans="1:63" ht="15" customHeight="1" x14ac:dyDescent="0.25">
      <c r="A355" s="11">
        <v>8856948</v>
      </c>
      <c r="B355" s="17" t="s">
        <v>259</v>
      </c>
      <c r="C355" s="11">
        <v>1105690704</v>
      </c>
      <c r="D355" s="3" t="s">
        <v>558</v>
      </c>
      <c r="E355" s="2">
        <v>13536022</v>
      </c>
      <c r="F355" s="4">
        <v>45180.485093634255</v>
      </c>
      <c r="G355" s="11">
        <v>901682277</v>
      </c>
      <c r="H355" s="3" t="s">
        <v>5</v>
      </c>
      <c r="I355" s="2" t="s">
        <v>6</v>
      </c>
      <c r="J355" s="2">
        <v>681067</v>
      </c>
      <c r="K355" s="4">
        <v>45258.492457905093</v>
      </c>
      <c r="L355" s="4">
        <v>45267</v>
      </c>
      <c r="M355" s="2" t="s">
        <v>13</v>
      </c>
      <c r="N355" s="5">
        <v>198492</v>
      </c>
      <c r="O355" s="5">
        <v>0</v>
      </c>
      <c r="P355" s="5">
        <v>0</v>
      </c>
      <c r="Q355" s="5">
        <v>0</v>
      </c>
      <c r="R355" s="5">
        <v>198492</v>
      </c>
      <c r="S355" s="16" t="s">
        <v>619</v>
      </c>
      <c r="T355" s="16" t="s">
        <v>664</v>
      </c>
      <c r="U355" s="20">
        <f t="shared" si="35"/>
        <v>0</v>
      </c>
      <c r="V355" s="15">
        <f t="shared" si="36"/>
        <v>-198492</v>
      </c>
      <c r="W355" s="19">
        <v>0</v>
      </c>
      <c r="X355" s="19">
        <v>0</v>
      </c>
      <c r="Y355" s="19">
        <v>0</v>
      </c>
      <c r="Z355" s="19">
        <v>0</v>
      </c>
      <c r="AA355" s="19">
        <v>0</v>
      </c>
      <c r="AB355" s="19">
        <v>0</v>
      </c>
      <c r="AC355" s="19">
        <v>0</v>
      </c>
      <c r="AD355" s="19">
        <v>0</v>
      </c>
      <c r="AE355" s="19">
        <v>0</v>
      </c>
      <c r="AF355" s="19">
        <v>0</v>
      </c>
      <c r="AG355" s="19">
        <v>0</v>
      </c>
      <c r="AH355" s="19">
        <v>0</v>
      </c>
      <c r="AI355" s="19">
        <v>0</v>
      </c>
      <c r="AJ355" s="19">
        <v>0</v>
      </c>
      <c r="AK355" s="19">
        <v>0</v>
      </c>
      <c r="AL355" s="19">
        <v>0</v>
      </c>
      <c r="AM355" s="19">
        <v>0</v>
      </c>
      <c r="AN355" s="18">
        <f t="shared" si="39"/>
        <v>0</v>
      </c>
      <c r="AO355" s="15">
        <f t="shared" si="37"/>
        <v>0</v>
      </c>
      <c r="AP355" s="8" t="s">
        <v>624</v>
      </c>
      <c r="AQ355" s="8">
        <v>0</v>
      </c>
      <c r="AR355" s="8">
        <v>0</v>
      </c>
      <c r="AS355" s="8">
        <v>198492</v>
      </c>
      <c r="AT355" s="8">
        <v>0</v>
      </c>
      <c r="AU355" s="8">
        <v>0</v>
      </c>
      <c r="AV355" s="8">
        <v>198492</v>
      </c>
      <c r="AW355" s="8">
        <v>0</v>
      </c>
      <c r="AX355" s="14">
        <f t="shared" si="40"/>
        <v>0</v>
      </c>
      <c r="AY355" s="8">
        <v>0</v>
      </c>
      <c r="AZ355" s="14">
        <f t="shared" si="38"/>
        <v>0</v>
      </c>
      <c r="BA355" s="8">
        <v>0</v>
      </c>
      <c r="BB355" s="8">
        <v>0</v>
      </c>
      <c r="BC355" s="8">
        <v>0</v>
      </c>
      <c r="BD355" s="14">
        <f t="shared" si="41"/>
        <v>0</v>
      </c>
      <c r="BE355" s="8">
        <v>0</v>
      </c>
      <c r="BF355" s="8">
        <v>0</v>
      </c>
      <c r="BG355" s="8">
        <v>0</v>
      </c>
      <c r="BH355" s="8" t="s">
        <v>624</v>
      </c>
      <c r="BI355" s="1" t="s">
        <v>671</v>
      </c>
      <c r="BK355" s="28" t="s">
        <v>699</v>
      </c>
    </row>
    <row r="356" spans="1:63" ht="15" customHeight="1" x14ac:dyDescent="0.25">
      <c r="A356" s="11">
        <v>8178072</v>
      </c>
      <c r="B356" s="17" t="s">
        <v>360</v>
      </c>
      <c r="C356" s="11">
        <v>1110549573</v>
      </c>
      <c r="D356" s="3" t="s">
        <v>446</v>
      </c>
      <c r="E356" s="2">
        <v>9725520</v>
      </c>
      <c r="F356" s="4">
        <v>44542.375345567125</v>
      </c>
      <c r="G356" s="11">
        <v>830053105</v>
      </c>
      <c r="H356" s="3" t="s">
        <v>341</v>
      </c>
      <c r="I356" s="2" t="s">
        <v>6</v>
      </c>
      <c r="J356" s="2">
        <v>673382</v>
      </c>
      <c r="K356" s="4">
        <v>44560.825731863421</v>
      </c>
      <c r="L356" s="4">
        <v>44575</v>
      </c>
      <c r="M356" s="2" t="s">
        <v>13</v>
      </c>
      <c r="N356" s="5">
        <v>22438595</v>
      </c>
      <c r="O356" s="5">
        <v>0</v>
      </c>
      <c r="P356" s="5">
        <v>406110</v>
      </c>
      <c r="Q356" s="5">
        <v>22032485</v>
      </c>
      <c r="R356" s="5">
        <v>0</v>
      </c>
      <c r="S356" s="16" t="s">
        <v>620</v>
      </c>
      <c r="T356" s="16" t="s">
        <v>663</v>
      </c>
      <c r="U356" s="20">
        <f t="shared" si="35"/>
        <v>-229000</v>
      </c>
      <c r="V356" s="15">
        <f t="shared" si="36"/>
        <v>-229000</v>
      </c>
      <c r="W356" s="19">
        <v>0</v>
      </c>
      <c r="X356" s="19">
        <v>0</v>
      </c>
      <c r="Y356" s="19">
        <v>22032485</v>
      </c>
      <c r="Z356" s="19">
        <v>0</v>
      </c>
      <c r="AA356" s="19">
        <v>0</v>
      </c>
      <c r="AB356" s="19">
        <v>0</v>
      </c>
      <c r="AC356" s="19">
        <v>0</v>
      </c>
      <c r="AD356" s="19">
        <v>0</v>
      </c>
      <c r="AE356" s="19">
        <v>0</v>
      </c>
      <c r="AF356" s="19">
        <v>0</v>
      </c>
      <c r="AG356" s="19">
        <v>0</v>
      </c>
      <c r="AH356" s="19">
        <v>0</v>
      </c>
      <c r="AI356" s="19">
        <v>0</v>
      </c>
      <c r="AJ356" s="19">
        <v>0</v>
      </c>
      <c r="AK356" s="19">
        <v>0</v>
      </c>
      <c r="AL356" s="19">
        <v>0</v>
      </c>
      <c r="AM356" s="19">
        <v>0</v>
      </c>
      <c r="AN356" s="18">
        <f t="shared" si="39"/>
        <v>22032485</v>
      </c>
      <c r="AO356" s="15">
        <f t="shared" si="37"/>
        <v>0</v>
      </c>
      <c r="AP356" s="8" t="s">
        <v>626</v>
      </c>
      <c r="AQ356" s="8">
        <v>0</v>
      </c>
      <c r="AR356" s="8">
        <v>0</v>
      </c>
      <c r="AS356" s="8">
        <v>22438595</v>
      </c>
      <c r="AT356" s="8">
        <v>0</v>
      </c>
      <c r="AU356" s="8">
        <v>0</v>
      </c>
      <c r="AV356" s="8">
        <v>0</v>
      </c>
      <c r="AW356" s="8">
        <v>406110</v>
      </c>
      <c r="AX356" s="14">
        <f t="shared" si="40"/>
        <v>0</v>
      </c>
      <c r="AY356" s="8">
        <v>0</v>
      </c>
      <c r="AZ356" s="14">
        <f t="shared" si="38"/>
        <v>21803485</v>
      </c>
      <c r="BA356" s="8">
        <v>0</v>
      </c>
      <c r="BB356" s="8">
        <v>0</v>
      </c>
      <c r="BC356" s="8">
        <v>406110</v>
      </c>
      <c r="BD356" s="14">
        <f t="shared" si="41"/>
        <v>0</v>
      </c>
      <c r="BE356" s="8">
        <v>229000</v>
      </c>
      <c r="BF356" s="8">
        <v>177110</v>
      </c>
      <c r="BG356" s="8">
        <v>0</v>
      </c>
      <c r="BH356" s="8" t="s">
        <v>632</v>
      </c>
      <c r="BK356" s="28" t="s">
        <v>706</v>
      </c>
    </row>
    <row r="357" spans="1:63" ht="15" customHeight="1" x14ac:dyDescent="0.25">
      <c r="A357" s="11">
        <v>8178073</v>
      </c>
      <c r="B357" s="17" t="s">
        <v>361</v>
      </c>
      <c r="C357" s="11">
        <v>1110549573</v>
      </c>
      <c r="D357" s="3" t="s">
        <v>446</v>
      </c>
      <c r="E357" s="2">
        <v>9810181</v>
      </c>
      <c r="F357" s="4">
        <v>44542.389596875</v>
      </c>
      <c r="G357" s="11">
        <v>830053105</v>
      </c>
      <c r="H357" s="3" t="s">
        <v>341</v>
      </c>
      <c r="I357" s="2" t="s">
        <v>6</v>
      </c>
      <c r="J357" s="2">
        <v>673382</v>
      </c>
      <c r="K357" s="4">
        <v>44560.826914386569</v>
      </c>
      <c r="L357" s="4">
        <v>44575</v>
      </c>
      <c r="M357" s="2" t="s">
        <v>13</v>
      </c>
      <c r="N357" s="5">
        <v>47000</v>
      </c>
      <c r="O357" s="5">
        <v>0</v>
      </c>
      <c r="P357" s="5">
        <v>47000</v>
      </c>
      <c r="Q357" s="5">
        <v>0</v>
      </c>
      <c r="R357" s="5">
        <v>0</v>
      </c>
      <c r="S357" s="16" t="s">
        <v>620</v>
      </c>
      <c r="T357" s="16" t="s">
        <v>663</v>
      </c>
      <c r="U357" s="20">
        <f t="shared" si="35"/>
        <v>0</v>
      </c>
      <c r="V357" s="15">
        <f t="shared" si="36"/>
        <v>0</v>
      </c>
      <c r="W357" s="19">
        <v>0</v>
      </c>
      <c r="X357" s="19">
        <v>0</v>
      </c>
      <c r="Y357" s="19">
        <v>0</v>
      </c>
      <c r="Z357" s="19">
        <v>0</v>
      </c>
      <c r="AA357" s="19">
        <v>0</v>
      </c>
      <c r="AB357" s="19">
        <v>0</v>
      </c>
      <c r="AC357" s="19">
        <v>0</v>
      </c>
      <c r="AD357" s="19">
        <v>0</v>
      </c>
      <c r="AE357" s="19">
        <v>0</v>
      </c>
      <c r="AF357" s="19">
        <v>0</v>
      </c>
      <c r="AG357" s="19">
        <v>0</v>
      </c>
      <c r="AH357" s="19">
        <v>0</v>
      </c>
      <c r="AI357" s="19">
        <v>0</v>
      </c>
      <c r="AJ357" s="19">
        <v>0</v>
      </c>
      <c r="AK357" s="19">
        <v>0</v>
      </c>
      <c r="AL357" s="19">
        <v>0</v>
      </c>
      <c r="AM357" s="19">
        <v>0</v>
      </c>
      <c r="AN357" s="18">
        <f t="shared" si="39"/>
        <v>0</v>
      </c>
      <c r="AO357" s="15">
        <f t="shared" si="37"/>
        <v>0</v>
      </c>
      <c r="AP357" s="8" t="s">
        <v>624</v>
      </c>
      <c r="AQ357" s="8">
        <v>0</v>
      </c>
      <c r="AR357" s="8">
        <v>0</v>
      </c>
      <c r="AS357" s="8">
        <v>47000</v>
      </c>
      <c r="AT357" s="8">
        <v>0</v>
      </c>
      <c r="AU357" s="8">
        <v>0</v>
      </c>
      <c r="AV357" s="8">
        <v>47000</v>
      </c>
      <c r="AW357" s="8">
        <v>0</v>
      </c>
      <c r="AX357" s="14">
        <f t="shared" si="40"/>
        <v>0</v>
      </c>
      <c r="AY357" s="8">
        <v>0</v>
      </c>
      <c r="AZ357" s="14">
        <f t="shared" si="38"/>
        <v>0</v>
      </c>
      <c r="BA357" s="8">
        <v>0</v>
      </c>
      <c r="BB357" s="8">
        <v>0</v>
      </c>
      <c r="BC357" s="8">
        <v>0</v>
      </c>
      <c r="BD357" s="14">
        <f t="shared" si="41"/>
        <v>0</v>
      </c>
      <c r="BE357" s="8">
        <v>0</v>
      </c>
      <c r="BF357" s="8">
        <v>0</v>
      </c>
      <c r="BG357" s="8">
        <v>0</v>
      </c>
      <c r="BH357" s="8" t="s">
        <v>624</v>
      </c>
      <c r="BK357" s="28" t="s">
        <v>705</v>
      </c>
    </row>
    <row r="358" spans="1:63" ht="15" customHeight="1" x14ac:dyDescent="0.25">
      <c r="A358" s="11">
        <v>9191167</v>
      </c>
      <c r="B358" s="17" t="s">
        <v>127</v>
      </c>
      <c r="C358" s="11">
        <v>1110549573</v>
      </c>
      <c r="D358" s="3" t="s">
        <v>446</v>
      </c>
      <c r="E358" s="2">
        <v>15083924</v>
      </c>
      <c r="F358" s="4">
        <v>44542.375</v>
      </c>
      <c r="G358" s="11">
        <v>901495943</v>
      </c>
      <c r="H358" s="3" t="s">
        <v>5</v>
      </c>
      <c r="I358" s="2" t="s">
        <v>6</v>
      </c>
      <c r="J358" s="2">
        <v>683591</v>
      </c>
      <c r="K358" s="4">
        <v>45534.608418900461</v>
      </c>
      <c r="L358" s="4">
        <v>45559</v>
      </c>
      <c r="M358" s="2" t="s">
        <v>13</v>
      </c>
      <c r="N358" s="5">
        <v>22438595</v>
      </c>
      <c r="O358" s="5">
        <v>0</v>
      </c>
      <c r="P358" s="5">
        <v>0</v>
      </c>
      <c r="Q358" s="5">
        <v>0</v>
      </c>
      <c r="R358" s="5">
        <v>22438595</v>
      </c>
      <c r="S358" s="16" t="s">
        <v>620</v>
      </c>
      <c r="T358" s="16" t="s">
        <v>663</v>
      </c>
      <c r="U358" s="20">
        <f t="shared" si="35"/>
        <v>20690283</v>
      </c>
      <c r="V358" s="15">
        <f t="shared" si="36"/>
        <v>-1748312</v>
      </c>
      <c r="W358" s="19">
        <v>0</v>
      </c>
      <c r="X358" s="19">
        <v>0</v>
      </c>
      <c r="Y358" s="19">
        <v>0</v>
      </c>
      <c r="Z358" s="19">
        <v>0</v>
      </c>
      <c r="AA358" s="19">
        <v>0</v>
      </c>
      <c r="AB358" s="19">
        <v>0</v>
      </c>
      <c r="AC358" s="19">
        <v>0</v>
      </c>
      <c r="AD358" s="19">
        <v>0</v>
      </c>
      <c r="AE358" s="19">
        <v>0</v>
      </c>
      <c r="AF358" s="19">
        <v>0</v>
      </c>
      <c r="AG358" s="19">
        <v>0</v>
      </c>
      <c r="AH358" s="19">
        <v>0</v>
      </c>
      <c r="AI358" s="19">
        <v>0</v>
      </c>
      <c r="AJ358" s="19">
        <v>0</v>
      </c>
      <c r="AK358" s="19">
        <v>0</v>
      </c>
      <c r="AL358" s="19">
        <v>0</v>
      </c>
      <c r="AM358" s="19">
        <v>0</v>
      </c>
      <c r="AN358" s="18">
        <f t="shared" si="39"/>
        <v>0</v>
      </c>
      <c r="AO358" s="15">
        <f t="shared" si="37"/>
        <v>0</v>
      </c>
      <c r="AP358" s="8" t="s">
        <v>631</v>
      </c>
      <c r="AQ358" s="8">
        <v>0</v>
      </c>
      <c r="AR358" s="8">
        <v>0</v>
      </c>
      <c r="AS358" s="8">
        <v>22438595</v>
      </c>
      <c r="AT358" s="8">
        <v>0</v>
      </c>
      <c r="AU358" s="8">
        <v>0</v>
      </c>
      <c r="AV358" s="8">
        <v>0</v>
      </c>
      <c r="AW358" s="8">
        <v>1748312</v>
      </c>
      <c r="AX358" s="14">
        <f t="shared" si="40"/>
        <v>1748312</v>
      </c>
      <c r="AY358" s="8">
        <v>0</v>
      </c>
      <c r="AZ358" s="14">
        <f t="shared" si="38"/>
        <v>20690283</v>
      </c>
      <c r="BA358" s="8">
        <v>0</v>
      </c>
      <c r="BB358" s="8">
        <v>0</v>
      </c>
      <c r="BC358" s="8">
        <v>0</v>
      </c>
      <c r="BD358" s="14">
        <f t="shared" si="41"/>
        <v>0</v>
      </c>
      <c r="BE358" s="8">
        <v>0</v>
      </c>
      <c r="BF358" s="8">
        <v>0</v>
      </c>
      <c r="BG358" s="8">
        <v>0</v>
      </c>
      <c r="BH358" s="8" t="s">
        <v>639</v>
      </c>
      <c r="BI358" s="1" t="s">
        <v>677</v>
      </c>
      <c r="BK358" s="28" t="s">
        <v>702</v>
      </c>
    </row>
    <row r="359" spans="1:63" ht="15" customHeight="1" x14ac:dyDescent="0.25">
      <c r="A359" s="11">
        <v>9210384</v>
      </c>
      <c r="B359" s="17" t="s">
        <v>158</v>
      </c>
      <c r="C359" s="11">
        <v>1110549573</v>
      </c>
      <c r="D359" s="3" t="s">
        <v>446</v>
      </c>
      <c r="E359" s="2">
        <v>15187184</v>
      </c>
      <c r="F359" s="4">
        <v>44542.38958333333</v>
      </c>
      <c r="G359" s="11">
        <v>901495943</v>
      </c>
      <c r="H359" s="3" t="s">
        <v>5</v>
      </c>
      <c r="I359" s="2" t="s">
        <v>6</v>
      </c>
      <c r="J359" s="2">
        <v>683757</v>
      </c>
      <c r="K359" s="4">
        <v>45554.604389085645</v>
      </c>
      <c r="L359" s="4">
        <v>45560</v>
      </c>
      <c r="M359" s="2" t="s">
        <v>13</v>
      </c>
      <c r="N359" s="5">
        <v>47000</v>
      </c>
      <c r="O359" s="5">
        <v>0</v>
      </c>
      <c r="P359" s="5">
        <v>0</v>
      </c>
      <c r="Q359" s="5">
        <v>0</v>
      </c>
      <c r="R359" s="5">
        <v>47000</v>
      </c>
      <c r="S359" s="16" t="s">
        <v>620</v>
      </c>
      <c r="T359" s="16" t="s">
        <v>663</v>
      </c>
      <c r="U359" s="20">
        <f t="shared" si="35"/>
        <v>0</v>
      </c>
      <c r="V359" s="15">
        <f t="shared" si="36"/>
        <v>-47000</v>
      </c>
      <c r="W359" s="19">
        <v>0</v>
      </c>
      <c r="X359" s="19">
        <v>0</v>
      </c>
      <c r="Y359" s="19">
        <v>0</v>
      </c>
      <c r="Z359" s="19">
        <v>0</v>
      </c>
      <c r="AA359" s="19">
        <v>0</v>
      </c>
      <c r="AB359" s="19">
        <v>0</v>
      </c>
      <c r="AC359" s="19">
        <v>0</v>
      </c>
      <c r="AD359" s="19">
        <v>0</v>
      </c>
      <c r="AE359" s="19">
        <v>0</v>
      </c>
      <c r="AF359" s="19">
        <v>0</v>
      </c>
      <c r="AG359" s="19">
        <v>0</v>
      </c>
      <c r="AH359" s="19">
        <v>0</v>
      </c>
      <c r="AI359" s="19">
        <v>0</v>
      </c>
      <c r="AJ359" s="19">
        <v>0</v>
      </c>
      <c r="AK359" s="19">
        <v>0</v>
      </c>
      <c r="AL359" s="19">
        <v>0</v>
      </c>
      <c r="AM359" s="19">
        <v>0</v>
      </c>
      <c r="AN359" s="18">
        <f t="shared" si="39"/>
        <v>0</v>
      </c>
      <c r="AO359" s="15">
        <f t="shared" si="37"/>
        <v>0</v>
      </c>
      <c r="AP359" s="8" t="s">
        <v>631</v>
      </c>
      <c r="AQ359" s="8">
        <v>0</v>
      </c>
      <c r="AR359" s="8">
        <v>0</v>
      </c>
      <c r="AS359" s="8">
        <v>47000</v>
      </c>
      <c r="AT359" s="8">
        <v>0</v>
      </c>
      <c r="AU359" s="8">
        <v>0</v>
      </c>
      <c r="AV359" s="8">
        <v>0</v>
      </c>
      <c r="AW359" s="8">
        <v>47000</v>
      </c>
      <c r="AX359" s="14">
        <f t="shared" si="40"/>
        <v>0</v>
      </c>
      <c r="AY359" s="8">
        <v>0</v>
      </c>
      <c r="AZ359" s="14">
        <f t="shared" si="38"/>
        <v>0</v>
      </c>
      <c r="BA359" s="8">
        <v>0</v>
      </c>
      <c r="BB359" s="8">
        <v>0</v>
      </c>
      <c r="BC359" s="8">
        <v>47000</v>
      </c>
      <c r="BD359" s="14">
        <f t="shared" si="41"/>
        <v>47000</v>
      </c>
      <c r="BE359" s="8">
        <v>0</v>
      </c>
      <c r="BF359" s="8">
        <v>0</v>
      </c>
      <c r="BG359" s="8">
        <v>0</v>
      </c>
      <c r="BH359" s="8" t="s">
        <v>632</v>
      </c>
      <c r="BI359" s="1" t="s">
        <v>676</v>
      </c>
      <c r="BK359" s="28" t="s">
        <v>702</v>
      </c>
    </row>
    <row r="360" spans="1:63" ht="15" customHeight="1" x14ac:dyDescent="0.25">
      <c r="A360" s="11">
        <v>9075678</v>
      </c>
      <c r="B360" s="17" t="s">
        <v>294</v>
      </c>
      <c r="C360" s="11">
        <v>1110549573</v>
      </c>
      <c r="D360" s="3" t="s">
        <v>446</v>
      </c>
      <c r="E360" s="2">
        <v>14585360</v>
      </c>
      <c r="F360" s="4">
        <v>44542.015756979163</v>
      </c>
      <c r="G360" s="11">
        <v>901682277</v>
      </c>
      <c r="H360" s="3" t="s">
        <v>5</v>
      </c>
      <c r="I360" s="2" t="s">
        <v>6</v>
      </c>
      <c r="J360" s="2">
        <v>682732</v>
      </c>
      <c r="K360" s="4">
        <v>45442.017758715279</v>
      </c>
      <c r="L360" s="4">
        <v>45463</v>
      </c>
      <c r="M360" s="2" t="s">
        <v>36</v>
      </c>
      <c r="N360" s="5">
        <v>47000</v>
      </c>
      <c r="O360" s="5">
        <v>0</v>
      </c>
      <c r="P360" s="5">
        <v>47000</v>
      </c>
      <c r="Q360" s="5">
        <v>0</v>
      </c>
      <c r="R360" s="5">
        <v>0</v>
      </c>
      <c r="S360" s="16" t="s">
        <v>620</v>
      </c>
      <c r="T360" s="16" t="s">
        <v>663</v>
      </c>
      <c r="U360" s="20">
        <f t="shared" si="35"/>
        <v>0</v>
      </c>
      <c r="V360" s="15">
        <f t="shared" si="36"/>
        <v>0</v>
      </c>
      <c r="W360" s="19">
        <v>0</v>
      </c>
      <c r="X360" s="19">
        <v>0</v>
      </c>
      <c r="Y360" s="19">
        <v>0</v>
      </c>
      <c r="Z360" s="19">
        <v>0</v>
      </c>
      <c r="AA360" s="19">
        <v>0</v>
      </c>
      <c r="AB360" s="19">
        <v>0</v>
      </c>
      <c r="AC360" s="19">
        <v>0</v>
      </c>
      <c r="AD360" s="19">
        <v>0</v>
      </c>
      <c r="AE360" s="19">
        <v>0</v>
      </c>
      <c r="AF360" s="19">
        <v>0</v>
      </c>
      <c r="AG360" s="19">
        <v>0</v>
      </c>
      <c r="AH360" s="19">
        <v>0</v>
      </c>
      <c r="AI360" s="19">
        <v>0</v>
      </c>
      <c r="AJ360" s="19">
        <v>0</v>
      </c>
      <c r="AK360" s="19">
        <v>0</v>
      </c>
      <c r="AL360" s="19">
        <v>0</v>
      </c>
      <c r="AM360" s="19">
        <v>0</v>
      </c>
      <c r="AN360" s="18">
        <f t="shared" si="39"/>
        <v>0</v>
      </c>
      <c r="AO360" s="15">
        <f t="shared" si="37"/>
        <v>0</v>
      </c>
      <c r="AP360" s="8" t="s">
        <v>631</v>
      </c>
      <c r="AQ360" s="8">
        <v>0</v>
      </c>
      <c r="AR360" s="8">
        <v>0</v>
      </c>
      <c r="AS360" s="8">
        <v>47000</v>
      </c>
      <c r="AT360" s="8">
        <v>0</v>
      </c>
      <c r="AU360" s="8">
        <v>0</v>
      </c>
      <c r="AV360" s="8">
        <v>47000</v>
      </c>
      <c r="AW360" s="8">
        <v>0</v>
      </c>
      <c r="AX360" s="14">
        <f t="shared" si="40"/>
        <v>0</v>
      </c>
      <c r="AY360" s="8">
        <v>0</v>
      </c>
      <c r="AZ360" s="14">
        <f t="shared" si="38"/>
        <v>0</v>
      </c>
      <c r="BA360" s="8">
        <v>0</v>
      </c>
      <c r="BB360" s="8">
        <v>0</v>
      </c>
      <c r="BC360" s="8">
        <v>0</v>
      </c>
      <c r="BD360" s="14">
        <f t="shared" si="41"/>
        <v>0</v>
      </c>
      <c r="BE360" s="8">
        <v>0</v>
      </c>
      <c r="BF360" s="8">
        <v>0</v>
      </c>
      <c r="BG360" s="8">
        <v>0</v>
      </c>
      <c r="BH360" s="8" t="s">
        <v>624</v>
      </c>
      <c r="BK360" s="28" t="s">
        <v>712</v>
      </c>
    </row>
    <row r="361" spans="1:63" ht="15" customHeight="1" x14ac:dyDescent="0.25">
      <c r="A361" s="11">
        <v>9077445</v>
      </c>
      <c r="B361" s="17" t="s">
        <v>329</v>
      </c>
      <c r="C361" s="11">
        <v>1110549573</v>
      </c>
      <c r="D361" s="3" t="s">
        <v>446</v>
      </c>
      <c r="E361" s="2">
        <v>14584858</v>
      </c>
      <c r="F361" s="4">
        <v>44542.375327974536</v>
      </c>
      <c r="G361" s="11">
        <v>901682277</v>
      </c>
      <c r="H361" s="3" t="s">
        <v>5</v>
      </c>
      <c r="I361" s="2" t="s">
        <v>6</v>
      </c>
      <c r="J361" s="2">
        <v>682732</v>
      </c>
      <c r="K361" s="4">
        <v>45442.642001585649</v>
      </c>
      <c r="L361" s="4">
        <v>45463</v>
      </c>
      <c r="M361" s="2" t="s">
        <v>36</v>
      </c>
      <c r="N361" s="5">
        <v>22438595</v>
      </c>
      <c r="O361" s="5">
        <v>0</v>
      </c>
      <c r="P361" s="5">
        <v>22438595</v>
      </c>
      <c r="Q361" s="5">
        <v>0</v>
      </c>
      <c r="R361" s="5">
        <v>0</v>
      </c>
      <c r="S361" s="16" t="s">
        <v>620</v>
      </c>
      <c r="T361" s="16" t="s">
        <v>663</v>
      </c>
      <c r="U361" s="20">
        <f t="shared" si="35"/>
        <v>0</v>
      </c>
      <c r="V361" s="15">
        <f t="shared" si="36"/>
        <v>0</v>
      </c>
      <c r="W361" s="19">
        <v>0</v>
      </c>
      <c r="X361" s="19">
        <v>0</v>
      </c>
      <c r="Y361" s="19">
        <v>0</v>
      </c>
      <c r="Z361" s="19">
        <v>0</v>
      </c>
      <c r="AA361" s="19">
        <v>0</v>
      </c>
      <c r="AB361" s="19">
        <v>0</v>
      </c>
      <c r="AC361" s="19">
        <v>0</v>
      </c>
      <c r="AD361" s="19">
        <v>0</v>
      </c>
      <c r="AE361" s="19">
        <v>0</v>
      </c>
      <c r="AF361" s="19">
        <v>0</v>
      </c>
      <c r="AG361" s="19">
        <v>0</v>
      </c>
      <c r="AH361" s="19">
        <v>0</v>
      </c>
      <c r="AI361" s="19">
        <v>0</v>
      </c>
      <c r="AJ361" s="19">
        <v>0</v>
      </c>
      <c r="AK361" s="19">
        <v>0</v>
      </c>
      <c r="AL361" s="19">
        <v>0</v>
      </c>
      <c r="AM361" s="19">
        <v>0</v>
      </c>
      <c r="AN361" s="18">
        <f t="shared" si="39"/>
        <v>0</v>
      </c>
      <c r="AO361" s="15">
        <f t="shared" si="37"/>
        <v>0</v>
      </c>
      <c r="AP361" s="8" t="s">
        <v>631</v>
      </c>
      <c r="AQ361" s="8">
        <v>0</v>
      </c>
      <c r="AR361" s="8">
        <v>0</v>
      </c>
      <c r="AS361" s="8">
        <v>22438595</v>
      </c>
      <c r="AT361" s="8">
        <v>0</v>
      </c>
      <c r="AU361" s="8">
        <v>0</v>
      </c>
      <c r="AV361" s="8">
        <v>22438595</v>
      </c>
      <c r="AW361" s="8">
        <v>0</v>
      </c>
      <c r="AX361" s="14">
        <f t="shared" si="40"/>
        <v>0</v>
      </c>
      <c r="AY361" s="8">
        <v>0</v>
      </c>
      <c r="AZ361" s="14">
        <f t="shared" si="38"/>
        <v>0</v>
      </c>
      <c r="BA361" s="8">
        <v>0</v>
      </c>
      <c r="BB361" s="8">
        <v>0</v>
      </c>
      <c r="BC361" s="8">
        <v>0</v>
      </c>
      <c r="BD361" s="14">
        <f t="shared" si="41"/>
        <v>0</v>
      </c>
      <c r="BE361" s="8">
        <v>0</v>
      </c>
      <c r="BF361" s="8">
        <v>0</v>
      </c>
      <c r="BG361" s="8">
        <v>0</v>
      </c>
      <c r="BH361" s="8" t="s">
        <v>624</v>
      </c>
      <c r="BK361" s="28" t="s">
        <v>712</v>
      </c>
    </row>
    <row r="362" spans="1:63" ht="15" customHeight="1" x14ac:dyDescent="0.25">
      <c r="A362" s="11">
        <v>8779320</v>
      </c>
      <c r="B362" s="17" t="s">
        <v>169</v>
      </c>
      <c r="C362" s="11">
        <v>1116497943</v>
      </c>
      <c r="D362" s="3" t="s">
        <v>546</v>
      </c>
      <c r="E362" s="2">
        <v>13154621</v>
      </c>
      <c r="F362" s="4">
        <v>45128.276158912035</v>
      </c>
      <c r="G362" s="11">
        <v>901682277</v>
      </c>
      <c r="H362" s="3" t="s">
        <v>5</v>
      </c>
      <c r="I362" s="2" t="s">
        <v>6</v>
      </c>
      <c r="J362" s="2">
        <v>680664</v>
      </c>
      <c r="K362" s="4">
        <v>45192.466117974538</v>
      </c>
      <c r="L362" s="4">
        <v>45212</v>
      </c>
      <c r="M362" s="2" t="s">
        <v>8</v>
      </c>
      <c r="N362" s="5">
        <v>2463961</v>
      </c>
      <c r="O362" s="5">
        <v>0</v>
      </c>
      <c r="P362" s="5">
        <v>0</v>
      </c>
      <c r="Q362" s="5">
        <v>0</v>
      </c>
      <c r="R362" s="5">
        <v>2463961</v>
      </c>
      <c r="S362" s="16" t="s">
        <v>620</v>
      </c>
      <c r="T362" s="16" t="s">
        <v>664</v>
      </c>
      <c r="U362" s="20">
        <f t="shared" si="35"/>
        <v>0</v>
      </c>
      <c r="V362" s="15">
        <f t="shared" si="36"/>
        <v>-2463961</v>
      </c>
      <c r="W362" s="19">
        <v>0</v>
      </c>
      <c r="X362" s="19">
        <v>0</v>
      </c>
      <c r="Y362" s="19">
        <v>0</v>
      </c>
      <c r="Z362" s="19">
        <v>0</v>
      </c>
      <c r="AA362" s="19">
        <v>0</v>
      </c>
      <c r="AB362" s="19">
        <v>0</v>
      </c>
      <c r="AC362" s="19">
        <v>0</v>
      </c>
      <c r="AD362" s="19">
        <v>0</v>
      </c>
      <c r="AE362" s="19">
        <v>0</v>
      </c>
      <c r="AF362" s="19">
        <v>0</v>
      </c>
      <c r="AG362" s="19">
        <v>0</v>
      </c>
      <c r="AH362" s="19">
        <v>0</v>
      </c>
      <c r="AI362" s="19">
        <v>0</v>
      </c>
      <c r="AJ362" s="19">
        <v>0</v>
      </c>
      <c r="AK362" s="19">
        <v>0</v>
      </c>
      <c r="AL362" s="19">
        <v>0</v>
      </c>
      <c r="AM362" s="19">
        <v>0</v>
      </c>
      <c r="AN362" s="18">
        <f t="shared" si="39"/>
        <v>0</v>
      </c>
      <c r="AO362" s="15">
        <f t="shared" si="37"/>
        <v>0</v>
      </c>
      <c r="AP362" s="8" t="s">
        <v>631</v>
      </c>
      <c r="AQ362" s="8">
        <v>0</v>
      </c>
      <c r="AR362" s="8">
        <v>0</v>
      </c>
      <c r="AS362" s="8">
        <v>2463961</v>
      </c>
      <c r="AT362" s="8">
        <v>0</v>
      </c>
      <c r="AU362" s="8">
        <v>0</v>
      </c>
      <c r="AV362" s="8">
        <v>2463961</v>
      </c>
      <c r="AW362" s="8">
        <v>0</v>
      </c>
      <c r="AX362" s="14">
        <f t="shared" si="40"/>
        <v>0</v>
      </c>
      <c r="AY362" s="8">
        <v>0</v>
      </c>
      <c r="AZ362" s="14">
        <f t="shared" si="38"/>
        <v>0</v>
      </c>
      <c r="BA362" s="8">
        <v>0</v>
      </c>
      <c r="BB362" s="8">
        <v>0</v>
      </c>
      <c r="BC362" s="8">
        <v>0</v>
      </c>
      <c r="BD362" s="14">
        <f t="shared" si="41"/>
        <v>0</v>
      </c>
      <c r="BE362" s="8">
        <v>0</v>
      </c>
      <c r="BF362" s="8">
        <v>0</v>
      </c>
      <c r="BG362" s="8">
        <v>0</v>
      </c>
      <c r="BH362" s="8" t="s">
        <v>624</v>
      </c>
      <c r="BK362" s="28" t="s">
        <v>714</v>
      </c>
    </row>
    <row r="363" spans="1:63" ht="15" customHeight="1" x14ac:dyDescent="0.25">
      <c r="A363" s="11">
        <v>8827423</v>
      </c>
      <c r="B363" s="17" t="s">
        <v>204</v>
      </c>
      <c r="C363" s="11">
        <v>1120577699</v>
      </c>
      <c r="D363" s="3" t="s">
        <v>574</v>
      </c>
      <c r="E363" s="2">
        <v>13369150</v>
      </c>
      <c r="F363" s="4">
        <v>45030.467611724533</v>
      </c>
      <c r="G363" s="11">
        <v>901682277</v>
      </c>
      <c r="H363" s="3" t="s">
        <v>5</v>
      </c>
      <c r="I363" s="2" t="s">
        <v>6</v>
      </c>
      <c r="J363" s="2">
        <v>680739</v>
      </c>
      <c r="K363" s="4">
        <v>45230.821626307872</v>
      </c>
      <c r="L363" s="4">
        <v>45245</v>
      </c>
      <c r="M363" s="2" t="s">
        <v>13</v>
      </c>
      <c r="N363" s="5">
        <v>2396832</v>
      </c>
      <c r="O363" s="5">
        <v>0</v>
      </c>
      <c r="P363" s="5">
        <v>0</v>
      </c>
      <c r="Q363" s="5">
        <v>0</v>
      </c>
      <c r="R363" s="5">
        <v>2396832</v>
      </c>
      <c r="S363" s="16" t="s">
        <v>619</v>
      </c>
      <c r="T363" s="16" t="s">
        <v>664</v>
      </c>
      <c r="U363" s="20">
        <f t="shared" si="35"/>
        <v>0</v>
      </c>
      <c r="V363" s="15">
        <f t="shared" si="36"/>
        <v>-2396832</v>
      </c>
      <c r="W363" s="19">
        <v>0</v>
      </c>
      <c r="X363" s="19">
        <v>0</v>
      </c>
      <c r="Y363" s="19">
        <v>0</v>
      </c>
      <c r="Z363" s="19">
        <v>0</v>
      </c>
      <c r="AA363" s="19">
        <v>0</v>
      </c>
      <c r="AB363" s="19">
        <v>0</v>
      </c>
      <c r="AC363" s="19">
        <v>0</v>
      </c>
      <c r="AD363" s="19">
        <v>0</v>
      </c>
      <c r="AE363" s="19">
        <v>0</v>
      </c>
      <c r="AF363" s="19">
        <v>0</v>
      </c>
      <c r="AG363" s="19">
        <v>0</v>
      </c>
      <c r="AH363" s="19">
        <v>0</v>
      </c>
      <c r="AI363" s="19">
        <v>0</v>
      </c>
      <c r="AJ363" s="19">
        <v>0</v>
      </c>
      <c r="AK363" s="19">
        <v>0</v>
      </c>
      <c r="AL363" s="19">
        <v>0</v>
      </c>
      <c r="AM363" s="19">
        <v>0</v>
      </c>
      <c r="AN363" s="18">
        <f t="shared" si="39"/>
        <v>0</v>
      </c>
      <c r="AO363" s="15">
        <f t="shared" si="37"/>
        <v>0</v>
      </c>
      <c r="AP363" s="8" t="s">
        <v>624</v>
      </c>
      <c r="AQ363" s="8">
        <v>0</v>
      </c>
      <c r="AR363" s="8">
        <v>0</v>
      </c>
      <c r="AS363" s="8">
        <v>2396832</v>
      </c>
      <c r="AT363" s="8">
        <v>0</v>
      </c>
      <c r="AU363" s="8">
        <v>0</v>
      </c>
      <c r="AV363" s="8">
        <v>2396832</v>
      </c>
      <c r="AW363" s="8">
        <v>0</v>
      </c>
      <c r="AX363" s="14">
        <f t="shared" si="40"/>
        <v>0</v>
      </c>
      <c r="AY363" s="8">
        <v>0</v>
      </c>
      <c r="AZ363" s="14">
        <f t="shared" si="38"/>
        <v>0</v>
      </c>
      <c r="BA363" s="8">
        <v>0</v>
      </c>
      <c r="BB363" s="8">
        <v>0</v>
      </c>
      <c r="BC363" s="8">
        <v>0</v>
      </c>
      <c r="BD363" s="14">
        <f t="shared" si="41"/>
        <v>0</v>
      </c>
      <c r="BE363" s="8">
        <v>0</v>
      </c>
      <c r="BF363" s="8">
        <v>0</v>
      </c>
      <c r="BG363" s="8">
        <v>0</v>
      </c>
      <c r="BH363" s="8" t="s">
        <v>624</v>
      </c>
      <c r="BI363" s="1" t="s">
        <v>671</v>
      </c>
      <c r="BK363" s="28" t="s">
        <v>702</v>
      </c>
    </row>
    <row r="364" spans="1:63" ht="15" customHeight="1" x14ac:dyDescent="0.25">
      <c r="A364" s="11">
        <v>8828939</v>
      </c>
      <c r="B364" s="17" t="s">
        <v>230</v>
      </c>
      <c r="C364" s="11">
        <v>1122730848</v>
      </c>
      <c r="D364" s="3" t="s">
        <v>588</v>
      </c>
      <c r="E364" s="2">
        <v>13384810</v>
      </c>
      <c r="F364" s="4">
        <v>45060.593139780089</v>
      </c>
      <c r="G364" s="11">
        <v>901682277</v>
      </c>
      <c r="H364" s="3" t="s">
        <v>5</v>
      </c>
      <c r="I364" s="2" t="s">
        <v>6</v>
      </c>
      <c r="J364" s="2">
        <v>680961</v>
      </c>
      <c r="K364" s="4">
        <v>45231.680587812501</v>
      </c>
      <c r="L364" s="4">
        <v>45244</v>
      </c>
      <c r="M364" s="2" t="s">
        <v>13</v>
      </c>
      <c r="N364" s="5">
        <v>2638126</v>
      </c>
      <c r="O364" s="5">
        <v>0</v>
      </c>
      <c r="P364" s="5">
        <v>0</v>
      </c>
      <c r="Q364" s="5">
        <v>0</v>
      </c>
      <c r="R364" s="5">
        <v>2638126</v>
      </c>
      <c r="S364" s="16" t="s">
        <v>619</v>
      </c>
      <c r="T364" s="16" t="s">
        <v>664</v>
      </c>
      <c r="U364" s="20">
        <f t="shared" si="35"/>
        <v>0</v>
      </c>
      <c r="V364" s="15">
        <f t="shared" si="36"/>
        <v>-2638126</v>
      </c>
      <c r="W364" s="19">
        <v>0</v>
      </c>
      <c r="X364" s="19">
        <v>0</v>
      </c>
      <c r="Y364" s="19">
        <v>0</v>
      </c>
      <c r="Z364" s="19">
        <v>0</v>
      </c>
      <c r="AA364" s="19">
        <v>0</v>
      </c>
      <c r="AB364" s="19">
        <v>0</v>
      </c>
      <c r="AC364" s="19">
        <v>0</v>
      </c>
      <c r="AD364" s="19">
        <v>0</v>
      </c>
      <c r="AE364" s="19">
        <v>0</v>
      </c>
      <c r="AF364" s="19">
        <v>0</v>
      </c>
      <c r="AG364" s="19">
        <v>0</v>
      </c>
      <c r="AH364" s="19">
        <v>0</v>
      </c>
      <c r="AI364" s="19">
        <v>0</v>
      </c>
      <c r="AJ364" s="19">
        <v>0</v>
      </c>
      <c r="AK364" s="19">
        <v>0</v>
      </c>
      <c r="AL364" s="19">
        <v>0</v>
      </c>
      <c r="AM364" s="19">
        <v>0</v>
      </c>
      <c r="AN364" s="18">
        <f t="shared" si="39"/>
        <v>0</v>
      </c>
      <c r="AO364" s="15">
        <f t="shared" si="37"/>
        <v>0</v>
      </c>
      <c r="AP364" s="8" t="s">
        <v>624</v>
      </c>
      <c r="AQ364" s="8">
        <v>0</v>
      </c>
      <c r="AR364" s="8">
        <v>0</v>
      </c>
      <c r="AS364" s="8">
        <v>2638126</v>
      </c>
      <c r="AT364" s="8">
        <v>0</v>
      </c>
      <c r="AU364" s="8">
        <v>0</v>
      </c>
      <c r="AV364" s="8">
        <v>2638126</v>
      </c>
      <c r="AW364" s="8">
        <v>0</v>
      </c>
      <c r="AX364" s="14">
        <f t="shared" si="40"/>
        <v>0</v>
      </c>
      <c r="AY364" s="8">
        <v>0</v>
      </c>
      <c r="AZ364" s="14">
        <f t="shared" si="38"/>
        <v>0</v>
      </c>
      <c r="BA364" s="8">
        <v>0</v>
      </c>
      <c r="BB364" s="8">
        <v>0</v>
      </c>
      <c r="BC364" s="8">
        <v>0</v>
      </c>
      <c r="BD364" s="14">
        <f t="shared" si="41"/>
        <v>0</v>
      </c>
      <c r="BE364" s="8">
        <v>0</v>
      </c>
      <c r="BF364" s="8">
        <v>0</v>
      </c>
      <c r="BG364" s="8">
        <v>0</v>
      </c>
      <c r="BH364" s="8" t="s">
        <v>624</v>
      </c>
      <c r="BI364" s="1" t="s">
        <v>671</v>
      </c>
      <c r="BK364" s="28" t="s">
        <v>702</v>
      </c>
    </row>
    <row r="365" spans="1:63" ht="15" customHeight="1" x14ac:dyDescent="0.25">
      <c r="A365" s="11">
        <v>8778274</v>
      </c>
      <c r="B365" s="17" t="s">
        <v>167</v>
      </c>
      <c r="C365" s="11">
        <v>1133679479</v>
      </c>
      <c r="D365" s="3" t="s">
        <v>563</v>
      </c>
      <c r="E365" s="2">
        <v>13145676</v>
      </c>
      <c r="F365" s="4">
        <v>45117.421821840275</v>
      </c>
      <c r="G365" s="11">
        <v>901682277</v>
      </c>
      <c r="H365" s="3" t="s">
        <v>5</v>
      </c>
      <c r="I365" s="2" t="s">
        <v>6</v>
      </c>
      <c r="J365" s="2">
        <v>680664</v>
      </c>
      <c r="K365" s="4">
        <v>45191.483226388889</v>
      </c>
      <c r="L365" s="4">
        <v>45212</v>
      </c>
      <c r="M365" s="2" t="s">
        <v>36</v>
      </c>
      <c r="N365" s="5">
        <v>3413155</v>
      </c>
      <c r="O365" s="5">
        <v>3413155</v>
      </c>
      <c r="P365" s="5">
        <v>3413155</v>
      </c>
      <c r="Q365" s="5">
        <v>0</v>
      </c>
      <c r="R365" s="5">
        <v>3413155</v>
      </c>
      <c r="S365" s="16" t="s">
        <v>661</v>
      </c>
      <c r="T365" s="16" t="s">
        <v>664</v>
      </c>
      <c r="U365" s="20">
        <f t="shared" si="35"/>
        <v>3413155</v>
      </c>
      <c r="V365" s="15">
        <f t="shared" si="36"/>
        <v>0</v>
      </c>
      <c r="W365" s="19">
        <v>0</v>
      </c>
      <c r="X365" s="19">
        <v>0</v>
      </c>
      <c r="Y365" s="19">
        <v>0</v>
      </c>
      <c r="Z365" s="19">
        <v>0</v>
      </c>
      <c r="AA365" s="19">
        <v>0</v>
      </c>
      <c r="AB365" s="19">
        <v>0</v>
      </c>
      <c r="AC365" s="19">
        <v>0</v>
      </c>
      <c r="AD365" s="19">
        <v>0</v>
      </c>
      <c r="AE365" s="19">
        <v>0</v>
      </c>
      <c r="AF365" s="19">
        <v>0</v>
      </c>
      <c r="AG365" s="19">
        <v>0</v>
      </c>
      <c r="AH365" s="19">
        <v>0</v>
      </c>
      <c r="AI365" s="19">
        <v>0</v>
      </c>
      <c r="AJ365" s="19">
        <v>0</v>
      </c>
      <c r="AK365" s="19">
        <v>0</v>
      </c>
      <c r="AL365" s="19">
        <v>0</v>
      </c>
      <c r="AM365" s="19">
        <v>0</v>
      </c>
      <c r="AN365" s="18">
        <f t="shared" si="39"/>
        <v>0</v>
      </c>
      <c r="AO365" s="15">
        <f t="shared" si="37"/>
        <v>0</v>
      </c>
      <c r="AP365" s="8" t="s">
        <v>625</v>
      </c>
      <c r="AQ365" s="8">
        <v>0</v>
      </c>
      <c r="AR365" s="8">
        <v>0</v>
      </c>
      <c r="AS365" s="8">
        <v>3413155</v>
      </c>
      <c r="AT365" s="8">
        <v>0</v>
      </c>
      <c r="AU365" s="8">
        <v>0</v>
      </c>
      <c r="AV365" s="8">
        <v>0</v>
      </c>
      <c r="AW365" s="8">
        <v>0</v>
      </c>
      <c r="AX365" s="14">
        <f t="shared" si="40"/>
        <v>0</v>
      </c>
      <c r="AY365" s="8">
        <v>0</v>
      </c>
      <c r="AZ365" s="14">
        <f t="shared" si="38"/>
        <v>3413155</v>
      </c>
      <c r="BA365" s="8">
        <v>0</v>
      </c>
      <c r="BB365" s="8">
        <v>0</v>
      </c>
      <c r="BC365" s="8">
        <v>0</v>
      </c>
      <c r="BD365" s="14">
        <f t="shared" si="41"/>
        <v>0</v>
      </c>
      <c r="BE365" s="8">
        <v>0</v>
      </c>
      <c r="BF365" s="8">
        <v>0</v>
      </c>
      <c r="BG365" s="8">
        <v>0</v>
      </c>
      <c r="BH365" s="8" t="s">
        <v>625</v>
      </c>
      <c r="BI365" s="1" t="s">
        <v>669</v>
      </c>
      <c r="BK365" s="28" t="s">
        <v>699</v>
      </c>
    </row>
    <row r="366" spans="1:63" ht="15" customHeight="1" x14ac:dyDescent="0.25">
      <c r="A366" s="11">
        <v>8827429</v>
      </c>
      <c r="B366" s="17" t="s">
        <v>206</v>
      </c>
      <c r="C366" s="11">
        <v>1133679479</v>
      </c>
      <c r="D366" s="3" t="s">
        <v>563</v>
      </c>
      <c r="E366" s="2">
        <v>13365957</v>
      </c>
      <c r="F366" s="4">
        <v>45117.78591111111</v>
      </c>
      <c r="G366" s="11">
        <v>901682277</v>
      </c>
      <c r="H366" s="3" t="s">
        <v>5</v>
      </c>
      <c r="I366" s="2" t="s">
        <v>6</v>
      </c>
      <c r="J366" s="2">
        <v>680739</v>
      </c>
      <c r="K366" s="4">
        <v>45230.824284953698</v>
      </c>
      <c r="L366" s="4">
        <v>45245</v>
      </c>
      <c r="M366" s="2" t="s">
        <v>13</v>
      </c>
      <c r="N366" s="5">
        <v>3284655</v>
      </c>
      <c r="O366" s="5">
        <v>0</v>
      </c>
      <c r="P366" s="5">
        <v>0</v>
      </c>
      <c r="Q366" s="5">
        <v>0</v>
      </c>
      <c r="R366" s="5">
        <v>3284655</v>
      </c>
      <c r="S366" s="16" t="s">
        <v>619</v>
      </c>
      <c r="T366" s="16" t="s">
        <v>664</v>
      </c>
      <c r="U366" s="20">
        <f t="shared" si="35"/>
        <v>0</v>
      </c>
      <c r="V366" s="15">
        <f t="shared" si="36"/>
        <v>-3284655</v>
      </c>
      <c r="W366" s="19">
        <v>0</v>
      </c>
      <c r="X366" s="19">
        <v>0</v>
      </c>
      <c r="Y366" s="19">
        <v>0</v>
      </c>
      <c r="Z366" s="19">
        <v>0</v>
      </c>
      <c r="AA366" s="19">
        <v>0</v>
      </c>
      <c r="AB366" s="19">
        <v>0</v>
      </c>
      <c r="AC366" s="19">
        <v>0</v>
      </c>
      <c r="AD366" s="19">
        <v>0</v>
      </c>
      <c r="AE366" s="19">
        <v>0</v>
      </c>
      <c r="AF366" s="19">
        <v>0</v>
      </c>
      <c r="AG366" s="19">
        <v>0</v>
      </c>
      <c r="AH366" s="19">
        <v>0</v>
      </c>
      <c r="AI366" s="19">
        <v>0</v>
      </c>
      <c r="AJ366" s="19">
        <v>0</v>
      </c>
      <c r="AK366" s="19">
        <v>0</v>
      </c>
      <c r="AL366" s="19">
        <v>0</v>
      </c>
      <c r="AM366" s="19">
        <v>0</v>
      </c>
      <c r="AN366" s="18">
        <f t="shared" si="39"/>
        <v>0</v>
      </c>
      <c r="AO366" s="15">
        <f t="shared" si="37"/>
        <v>0</v>
      </c>
      <c r="AP366" s="8" t="s">
        <v>624</v>
      </c>
      <c r="AQ366" s="8">
        <v>0</v>
      </c>
      <c r="AR366" s="8">
        <v>0</v>
      </c>
      <c r="AS366" s="8">
        <v>3284655</v>
      </c>
      <c r="AT366" s="8">
        <v>0</v>
      </c>
      <c r="AU366" s="8">
        <v>0</v>
      </c>
      <c r="AV366" s="8">
        <v>3284655</v>
      </c>
      <c r="AW366" s="8">
        <v>0</v>
      </c>
      <c r="AX366" s="14">
        <f t="shared" si="40"/>
        <v>0</v>
      </c>
      <c r="AY366" s="8">
        <v>0</v>
      </c>
      <c r="AZ366" s="14">
        <f t="shared" si="38"/>
        <v>0</v>
      </c>
      <c r="BA366" s="8">
        <v>0</v>
      </c>
      <c r="BB366" s="8">
        <v>0</v>
      </c>
      <c r="BC366" s="8">
        <v>0</v>
      </c>
      <c r="BD366" s="14">
        <f t="shared" si="41"/>
        <v>0</v>
      </c>
      <c r="BE366" s="8">
        <v>0</v>
      </c>
      <c r="BF366" s="8">
        <v>0</v>
      </c>
      <c r="BG366" s="8">
        <v>0</v>
      </c>
      <c r="BH366" s="8" t="s">
        <v>624</v>
      </c>
      <c r="BI366" s="1" t="s">
        <v>671</v>
      </c>
      <c r="BK366" s="28" t="s">
        <v>699</v>
      </c>
    </row>
    <row r="367" spans="1:63" ht="15" customHeight="1" x14ac:dyDescent="0.25">
      <c r="A367" s="11">
        <v>8309971</v>
      </c>
      <c r="B367" s="17" t="s">
        <v>49</v>
      </c>
      <c r="C367" s="11">
        <v>1143134563</v>
      </c>
      <c r="D367" s="3" t="s">
        <v>501</v>
      </c>
      <c r="E367" s="2">
        <v>10827652</v>
      </c>
      <c r="F367" s="4">
        <v>44760.730962037036</v>
      </c>
      <c r="G367" s="11">
        <v>901495943</v>
      </c>
      <c r="H367" s="3" t="s">
        <v>5</v>
      </c>
      <c r="I367" s="2" t="s">
        <v>6</v>
      </c>
      <c r="J367" s="2">
        <v>675410</v>
      </c>
      <c r="K367" s="4">
        <v>44761.127226157405</v>
      </c>
      <c r="L367" s="4">
        <v>44812</v>
      </c>
      <c r="M367" s="2" t="s">
        <v>36</v>
      </c>
      <c r="N367" s="5">
        <v>147700</v>
      </c>
      <c r="O367" s="5">
        <v>0</v>
      </c>
      <c r="P367" s="5">
        <v>147700</v>
      </c>
      <c r="Q367" s="5">
        <v>0</v>
      </c>
      <c r="R367" s="5">
        <v>0</v>
      </c>
      <c r="S367" s="16" t="s">
        <v>620</v>
      </c>
      <c r="T367" s="16" t="s">
        <v>663</v>
      </c>
      <c r="U367" s="20">
        <f t="shared" si="35"/>
        <v>0</v>
      </c>
      <c r="V367" s="15">
        <f t="shared" si="36"/>
        <v>0</v>
      </c>
      <c r="W367" s="19">
        <v>0</v>
      </c>
      <c r="X367" s="19">
        <v>0</v>
      </c>
      <c r="Y367" s="19">
        <v>0</v>
      </c>
      <c r="Z367" s="19">
        <v>0</v>
      </c>
      <c r="AA367" s="19">
        <v>0</v>
      </c>
      <c r="AB367" s="19">
        <v>0</v>
      </c>
      <c r="AC367" s="19">
        <v>0</v>
      </c>
      <c r="AD367" s="19">
        <v>0</v>
      </c>
      <c r="AE367" s="19">
        <v>0</v>
      </c>
      <c r="AF367" s="19">
        <v>0</v>
      </c>
      <c r="AG367" s="19">
        <v>0</v>
      </c>
      <c r="AH367" s="19">
        <v>0</v>
      </c>
      <c r="AI367" s="19">
        <v>0</v>
      </c>
      <c r="AJ367" s="19">
        <v>0</v>
      </c>
      <c r="AK367" s="19">
        <v>0</v>
      </c>
      <c r="AL367" s="19">
        <v>0</v>
      </c>
      <c r="AM367" s="19">
        <v>0</v>
      </c>
      <c r="AN367" s="18">
        <f t="shared" si="39"/>
        <v>0</v>
      </c>
      <c r="AO367" s="15">
        <f t="shared" si="37"/>
        <v>0</v>
      </c>
      <c r="AP367" s="8" t="s">
        <v>624</v>
      </c>
      <c r="AQ367" s="8">
        <v>0</v>
      </c>
      <c r="AR367" s="8">
        <v>0</v>
      </c>
      <c r="AS367" s="8">
        <v>147700</v>
      </c>
      <c r="AT367" s="8">
        <v>0</v>
      </c>
      <c r="AU367" s="8">
        <v>0</v>
      </c>
      <c r="AV367" s="8">
        <v>147700</v>
      </c>
      <c r="AW367" s="8">
        <v>0</v>
      </c>
      <c r="AX367" s="14">
        <f t="shared" si="40"/>
        <v>0</v>
      </c>
      <c r="AY367" s="8">
        <v>0</v>
      </c>
      <c r="AZ367" s="14">
        <f t="shared" si="38"/>
        <v>0</v>
      </c>
      <c r="BA367" s="8">
        <v>0</v>
      </c>
      <c r="BB367" s="8">
        <v>0</v>
      </c>
      <c r="BC367" s="8">
        <v>0</v>
      </c>
      <c r="BD367" s="14">
        <f t="shared" si="41"/>
        <v>0</v>
      </c>
      <c r="BE367" s="8">
        <v>0</v>
      </c>
      <c r="BF367" s="8">
        <v>0</v>
      </c>
      <c r="BG367" s="8">
        <v>0</v>
      </c>
      <c r="BH367" s="8" t="s">
        <v>624</v>
      </c>
      <c r="BK367" s="28" t="s">
        <v>709</v>
      </c>
    </row>
    <row r="368" spans="1:63" ht="15" customHeight="1" x14ac:dyDescent="0.25">
      <c r="A368" s="11">
        <v>8433317</v>
      </c>
      <c r="B368" s="17" t="s">
        <v>69</v>
      </c>
      <c r="C368" s="11">
        <v>1143134563</v>
      </c>
      <c r="D368" s="3" t="s">
        <v>501</v>
      </c>
      <c r="E368" s="2">
        <v>11444234</v>
      </c>
      <c r="F368" s="4">
        <v>44760.730969328702</v>
      </c>
      <c r="G368" s="11">
        <v>901495943</v>
      </c>
      <c r="H368" s="3" t="s">
        <v>5</v>
      </c>
      <c r="I368" s="2" t="s">
        <v>6</v>
      </c>
      <c r="J368" s="2">
        <v>676785</v>
      </c>
      <c r="K368" s="4">
        <v>44880.505283645834</v>
      </c>
      <c r="L368" s="4">
        <v>44902</v>
      </c>
      <c r="M368" s="2" t="s">
        <v>8</v>
      </c>
      <c r="N368" s="5">
        <v>147700</v>
      </c>
      <c r="O368" s="5">
        <v>0</v>
      </c>
      <c r="P368" s="5">
        <v>0</v>
      </c>
      <c r="Q368" s="5">
        <v>147700</v>
      </c>
      <c r="R368" s="5">
        <v>0</v>
      </c>
      <c r="S368" s="16" t="s">
        <v>620</v>
      </c>
      <c r="T368" s="16" t="s">
        <v>663</v>
      </c>
      <c r="U368" s="20">
        <f t="shared" si="35"/>
        <v>0</v>
      </c>
      <c r="V368" s="15">
        <f t="shared" si="36"/>
        <v>0</v>
      </c>
      <c r="W368" s="19">
        <v>0</v>
      </c>
      <c r="X368" s="19">
        <v>0</v>
      </c>
      <c r="Y368" s="19">
        <v>0</v>
      </c>
      <c r="Z368" s="19">
        <v>0</v>
      </c>
      <c r="AA368" s="19">
        <v>0</v>
      </c>
      <c r="AB368" s="19">
        <v>0</v>
      </c>
      <c r="AC368" s="19">
        <v>0</v>
      </c>
      <c r="AD368" s="19">
        <v>0</v>
      </c>
      <c r="AE368" s="19">
        <v>0</v>
      </c>
      <c r="AF368" s="19">
        <v>147700</v>
      </c>
      <c r="AG368" s="19">
        <v>0</v>
      </c>
      <c r="AH368" s="19">
        <v>0</v>
      </c>
      <c r="AI368" s="19">
        <v>0</v>
      </c>
      <c r="AJ368" s="19">
        <v>0</v>
      </c>
      <c r="AK368" s="19">
        <v>0</v>
      </c>
      <c r="AL368" s="19">
        <v>0</v>
      </c>
      <c r="AM368" s="19">
        <v>0</v>
      </c>
      <c r="AN368" s="18">
        <f t="shared" si="39"/>
        <v>147700</v>
      </c>
      <c r="AO368" s="15">
        <f t="shared" si="37"/>
        <v>0</v>
      </c>
      <c r="AP368" s="8" t="s">
        <v>625</v>
      </c>
      <c r="AQ368" s="8">
        <v>0</v>
      </c>
      <c r="AR368" s="8">
        <v>0</v>
      </c>
      <c r="AS368" s="8">
        <v>147700</v>
      </c>
      <c r="AT368" s="8">
        <v>0</v>
      </c>
      <c r="AU368" s="8">
        <v>0</v>
      </c>
      <c r="AV368" s="8">
        <v>0</v>
      </c>
      <c r="AW368" s="8">
        <v>0</v>
      </c>
      <c r="AX368" s="14">
        <f t="shared" si="40"/>
        <v>0</v>
      </c>
      <c r="AY368" s="8">
        <v>0</v>
      </c>
      <c r="AZ368" s="14">
        <f t="shared" si="38"/>
        <v>147700</v>
      </c>
      <c r="BA368" s="8">
        <v>0</v>
      </c>
      <c r="BB368" s="8">
        <v>0</v>
      </c>
      <c r="BC368" s="8">
        <v>0</v>
      </c>
      <c r="BD368" s="14">
        <f t="shared" si="41"/>
        <v>0</v>
      </c>
      <c r="BE368" s="8">
        <v>0</v>
      </c>
      <c r="BF368" s="8">
        <v>0</v>
      </c>
      <c r="BG368" s="8">
        <v>0</v>
      </c>
      <c r="BH368" s="8" t="s">
        <v>634</v>
      </c>
      <c r="BK368" s="28" t="s">
        <v>693</v>
      </c>
    </row>
    <row r="369" spans="1:63" ht="15" customHeight="1" x14ac:dyDescent="0.25">
      <c r="A369" s="11">
        <v>8828668</v>
      </c>
      <c r="B369" s="17" t="s">
        <v>218</v>
      </c>
      <c r="C369" s="11">
        <v>1143868699</v>
      </c>
      <c r="D369" s="3" t="s">
        <v>581</v>
      </c>
      <c r="E369" s="2">
        <v>13383899</v>
      </c>
      <c r="F369" s="4">
        <v>45060.501516747681</v>
      </c>
      <c r="G369" s="11">
        <v>901682277</v>
      </c>
      <c r="H369" s="3" t="s">
        <v>5</v>
      </c>
      <c r="I369" s="2" t="s">
        <v>6</v>
      </c>
      <c r="J369" s="2">
        <v>680961</v>
      </c>
      <c r="K369" s="4">
        <v>45231.588895914349</v>
      </c>
      <c r="L369" s="4">
        <v>45244</v>
      </c>
      <c r="M369" s="2" t="s">
        <v>13</v>
      </c>
      <c r="N369" s="5">
        <v>3160293</v>
      </c>
      <c r="O369" s="5">
        <v>0</v>
      </c>
      <c r="P369" s="5">
        <v>0</v>
      </c>
      <c r="Q369" s="5">
        <v>0</v>
      </c>
      <c r="R369" s="5">
        <v>3160293</v>
      </c>
      <c r="S369" s="16" t="s">
        <v>619</v>
      </c>
      <c r="T369" s="16" t="s">
        <v>664</v>
      </c>
      <c r="U369" s="20">
        <f t="shared" si="35"/>
        <v>0</v>
      </c>
      <c r="V369" s="15">
        <f t="shared" si="36"/>
        <v>-3160293</v>
      </c>
      <c r="W369" s="19">
        <v>0</v>
      </c>
      <c r="X369" s="19">
        <v>0</v>
      </c>
      <c r="Y369" s="19">
        <v>0</v>
      </c>
      <c r="Z369" s="19">
        <v>0</v>
      </c>
      <c r="AA369" s="19">
        <v>0</v>
      </c>
      <c r="AB369" s="19">
        <v>0</v>
      </c>
      <c r="AC369" s="19">
        <v>0</v>
      </c>
      <c r="AD369" s="19">
        <v>0</v>
      </c>
      <c r="AE369" s="19">
        <v>0</v>
      </c>
      <c r="AF369" s="19">
        <v>0</v>
      </c>
      <c r="AG369" s="19">
        <v>0</v>
      </c>
      <c r="AH369" s="19">
        <v>0</v>
      </c>
      <c r="AI369" s="19">
        <v>0</v>
      </c>
      <c r="AJ369" s="19">
        <v>0</v>
      </c>
      <c r="AK369" s="19">
        <v>0</v>
      </c>
      <c r="AL369" s="19">
        <v>0</v>
      </c>
      <c r="AM369" s="19">
        <v>0</v>
      </c>
      <c r="AN369" s="18">
        <f t="shared" si="39"/>
        <v>0</v>
      </c>
      <c r="AO369" s="15">
        <f t="shared" si="37"/>
        <v>0</v>
      </c>
      <c r="AP369" s="8" t="s">
        <v>624</v>
      </c>
      <c r="AQ369" s="8">
        <v>0</v>
      </c>
      <c r="AR369" s="8">
        <v>0</v>
      </c>
      <c r="AS369" s="8">
        <v>3160293</v>
      </c>
      <c r="AT369" s="8">
        <v>0</v>
      </c>
      <c r="AU369" s="8">
        <v>0</v>
      </c>
      <c r="AV369" s="8">
        <v>3160293</v>
      </c>
      <c r="AW369" s="8">
        <v>0</v>
      </c>
      <c r="AX369" s="14">
        <f t="shared" si="40"/>
        <v>0</v>
      </c>
      <c r="AY369" s="8">
        <v>0</v>
      </c>
      <c r="AZ369" s="14">
        <f t="shared" si="38"/>
        <v>0</v>
      </c>
      <c r="BA369" s="8">
        <v>0</v>
      </c>
      <c r="BB369" s="8">
        <v>0</v>
      </c>
      <c r="BC369" s="8">
        <v>0</v>
      </c>
      <c r="BD369" s="14">
        <f t="shared" si="41"/>
        <v>0</v>
      </c>
      <c r="BE369" s="8">
        <v>0</v>
      </c>
      <c r="BF369" s="8">
        <v>0</v>
      </c>
      <c r="BG369" s="8">
        <v>0</v>
      </c>
      <c r="BH369" s="8" t="s">
        <v>624</v>
      </c>
      <c r="BI369" s="1" t="s">
        <v>671</v>
      </c>
      <c r="BK369" s="28" t="s">
        <v>702</v>
      </c>
    </row>
    <row r="370" spans="1:63" ht="15" customHeight="1" x14ac:dyDescent="0.25">
      <c r="A370" s="11">
        <v>8252232</v>
      </c>
      <c r="B370" s="17" t="s">
        <v>385</v>
      </c>
      <c r="C370" s="11">
        <v>1193079851</v>
      </c>
      <c r="D370" s="3" t="s">
        <v>469</v>
      </c>
      <c r="E370" s="2">
        <v>10485423</v>
      </c>
      <c r="F370" s="4">
        <v>44693.33214204861</v>
      </c>
      <c r="G370" s="11">
        <v>830053105</v>
      </c>
      <c r="H370" s="3" t="s">
        <v>341</v>
      </c>
      <c r="I370" s="2" t="s">
        <v>6</v>
      </c>
      <c r="J370" s="2">
        <v>674595</v>
      </c>
      <c r="K370" s="4">
        <v>44696.052614895831</v>
      </c>
      <c r="L370" s="4">
        <v>44722</v>
      </c>
      <c r="M370" s="2" t="s">
        <v>36</v>
      </c>
      <c r="N370" s="5">
        <v>420482</v>
      </c>
      <c r="O370" s="5">
        <v>0</v>
      </c>
      <c r="P370" s="5">
        <v>420482</v>
      </c>
      <c r="Q370" s="5">
        <v>0</v>
      </c>
      <c r="R370" s="5">
        <v>0</v>
      </c>
      <c r="S370" s="16" t="s">
        <v>620</v>
      </c>
      <c r="T370" s="16" t="s">
        <v>663</v>
      </c>
      <c r="U370" s="20">
        <f t="shared" si="35"/>
        <v>0</v>
      </c>
      <c r="V370" s="15">
        <f t="shared" si="36"/>
        <v>0</v>
      </c>
      <c r="W370" s="19">
        <v>0</v>
      </c>
      <c r="X370" s="19">
        <v>0</v>
      </c>
      <c r="Y370" s="19">
        <v>0</v>
      </c>
      <c r="Z370" s="19">
        <v>0</v>
      </c>
      <c r="AA370" s="19">
        <v>0</v>
      </c>
      <c r="AB370" s="19">
        <v>0</v>
      </c>
      <c r="AC370" s="19">
        <v>0</v>
      </c>
      <c r="AD370" s="19">
        <v>0</v>
      </c>
      <c r="AE370" s="19">
        <v>0</v>
      </c>
      <c r="AF370" s="19">
        <v>0</v>
      </c>
      <c r="AG370" s="19">
        <v>0</v>
      </c>
      <c r="AH370" s="19">
        <v>0</v>
      </c>
      <c r="AI370" s="19">
        <v>0</v>
      </c>
      <c r="AJ370" s="19">
        <v>0</v>
      </c>
      <c r="AK370" s="19">
        <v>0</v>
      </c>
      <c r="AL370" s="19">
        <v>0</v>
      </c>
      <c r="AM370" s="19">
        <v>0</v>
      </c>
      <c r="AN370" s="18">
        <f t="shared" si="39"/>
        <v>0</v>
      </c>
      <c r="AO370" s="15">
        <f t="shared" si="37"/>
        <v>0</v>
      </c>
      <c r="AP370" s="8" t="s">
        <v>624</v>
      </c>
      <c r="AQ370" s="8">
        <v>0</v>
      </c>
      <c r="AR370" s="8">
        <v>0</v>
      </c>
      <c r="AS370" s="8">
        <v>420482</v>
      </c>
      <c r="AT370" s="8">
        <v>0</v>
      </c>
      <c r="AU370" s="8">
        <v>0</v>
      </c>
      <c r="AV370" s="8">
        <v>420482</v>
      </c>
      <c r="AW370" s="8">
        <v>0</v>
      </c>
      <c r="AX370" s="14">
        <f t="shared" si="40"/>
        <v>0</v>
      </c>
      <c r="AY370" s="8">
        <v>0</v>
      </c>
      <c r="AZ370" s="14">
        <f t="shared" si="38"/>
        <v>0</v>
      </c>
      <c r="BA370" s="8">
        <v>0</v>
      </c>
      <c r="BB370" s="8">
        <v>0</v>
      </c>
      <c r="BC370" s="8">
        <v>0</v>
      </c>
      <c r="BD370" s="14">
        <f t="shared" si="41"/>
        <v>0</v>
      </c>
      <c r="BE370" s="8">
        <v>0</v>
      </c>
      <c r="BF370" s="8">
        <v>0</v>
      </c>
      <c r="BG370" s="8">
        <v>0</v>
      </c>
      <c r="BH370" s="8" t="s">
        <v>624</v>
      </c>
      <c r="BK370" s="28" t="s">
        <v>704</v>
      </c>
    </row>
    <row r="371" spans="1:63" ht="15" customHeight="1" x14ac:dyDescent="0.25">
      <c r="A371" s="11">
        <v>8437160</v>
      </c>
      <c r="B371" s="17" t="s">
        <v>73</v>
      </c>
      <c r="C371" s="11">
        <v>1193079851</v>
      </c>
      <c r="D371" s="3" t="s">
        <v>469</v>
      </c>
      <c r="E371" s="2">
        <v>11444603</v>
      </c>
      <c r="F371" s="4">
        <v>44693.332195138886</v>
      </c>
      <c r="G371" s="11">
        <v>901495943</v>
      </c>
      <c r="H371" s="3" t="s">
        <v>5</v>
      </c>
      <c r="I371" s="2" t="s">
        <v>6</v>
      </c>
      <c r="J371" s="2">
        <v>676785</v>
      </c>
      <c r="K371" s="4">
        <v>44882.749300543983</v>
      </c>
      <c r="L371" s="4">
        <v>44902</v>
      </c>
      <c r="M371" s="2" t="s">
        <v>8</v>
      </c>
      <c r="N371" s="5">
        <v>387782</v>
      </c>
      <c r="O371" s="5">
        <v>0</v>
      </c>
      <c r="P371" s="5">
        <v>0</v>
      </c>
      <c r="Q371" s="5">
        <v>387782</v>
      </c>
      <c r="R371" s="5">
        <v>0</v>
      </c>
      <c r="S371" s="16" t="s">
        <v>620</v>
      </c>
      <c r="T371" s="16" t="s">
        <v>663</v>
      </c>
      <c r="U371" s="20">
        <f t="shared" si="35"/>
        <v>0</v>
      </c>
      <c r="V371" s="15">
        <f t="shared" si="36"/>
        <v>0</v>
      </c>
      <c r="W371" s="19">
        <v>0</v>
      </c>
      <c r="X371" s="19">
        <v>0</v>
      </c>
      <c r="Y371" s="19">
        <v>0</v>
      </c>
      <c r="Z371" s="19">
        <v>0</v>
      </c>
      <c r="AA371" s="19">
        <v>0</v>
      </c>
      <c r="AB371" s="19">
        <v>0</v>
      </c>
      <c r="AC371" s="19">
        <v>0</v>
      </c>
      <c r="AD371" s="19">
        <v>387782</v>
      </c>
      <c r="AE371" s="19">
        <v>0</v>
      </c>
      <c r="AF371" s="19">
        <v>0</v>
      </c>
      <c r="AG371" s="19">
        <v>0</v>
      </c>
      <c r="AH371" s="19">
        <v>0</v>
      </c>
      <c r="AI371" s="19">
        <v>0</v>
      </c>
      <c r="AJ371" s="19">
        <v>0</v>
      </c>
      <c r="AK371" s="19">
        <v>0</v>
      </c>
      <c r="AL371" s="19">
        <v>0</v>
      </c>
      <c r="AM371" s="19">
        <v>0</v>
      </c>
      <c r="AN371" s="18">
        <f t="shared" si="39"/>
        <v>387782</v>
      </c>
      <c r="AO371" s="15">
        <f t="shared" si="37"/>
        <v>0</v>
      </c>
      <c r="AP371" s="8" t="s">
        <v>625</v>
      </c>
      <c r="AQ371" s="8">
        <v>0</v>
      </c>
      <c r="AR371" s="8">
        <v>0</v>
      </c>
      <c r="AS371" s="8">
        <v>387782</v>
      </c>
      <c r="AT371" s="8">
        <v>0</v>
      </c>
      <c r="AU371" s="8">
        <v>0</v>
      </c>
      <c r="AV371" s="8">
        <v>0</v>
      </c>
      <c r="AW371" s="8">
        <v>0</v>
      </c>
      <c r="AX371" s="14">
        <f t="shared" si="40"/>
        <v>0</v>
      </c>
      <c r="AY371" s="8">
        <v>0</v>
      </c>
      <c r="AZ371" s="14">
        <f t="shared" si="38"/>
        <v>387782</v>
      </c>
      <c r="BA371" s="8">
        <v>0</v>
      </c>
      <c r="BB371" s="8">
        <v>0</v>
      </c>
      <c r="BC371" s="8">
        <v>0</v>
      </c>
      <c r="BD371" s="14">
        <f t="shared" si="41"/>
        <v>0</v>
      </c>
      <c r="BE371" s="8">
        <v>0</v>
      </c>
      <c r="BF371" s="8">
        <v>0</v>
      </c>
      <c r="BG371" s="8">
        <v>0</v>
      </c>
      <c r="BH371" s="8" t="s">
        <v>634</v>
      </c>
      <c r="BK371" s="28" t="s">
        <v>693</v>
      </c>
    </row>
    <row r="372" spans="1:63" ht="15" customHeight="1" x14ac:dyDescent="0.25">
      <c r="A372" s="11">
        <v>8828917</v>
      </c>
      <c r="B372" s="17" t="s">
        <v>226</v>
      </c>
      <c r="C372" s="11">
        <v>1218214358</v>
      </c>
      <c r="D372" s="3" t="s">
        <v>587</v>
      </c>
      <c r="E372" s="2">
        <v>13369887</v>
      </c>
      <c r="F372" s="4">
        <v>45135.534034490738</v>
      </c>
      <c r="G372" s="11">
        <v>901682277</v>
      </c>
      <c r="H372" s="3" t="s">
        <v>5</v>
      </c>
      <c r="I372" s="2" t="s">
        <v>6</v>
      </c>
      <c r="J372" s="2">
        <v>680961</v>
      </c>
      <c r="K372" s="4">
        <v>45231.673660069442</v>
      </c>
      <c r="L372" s="4">
        <v>45244</v>
      </c>
      <c r="M372" s="2" t="s">
        <v>13</v>
      </c>
      <c r="N372" s="5">
        <v>1023700</v>
      </c>
      <c r="O372" s="5">
        <v>0</v>
      </c>
      <c r="P372" s="5">
        <v>0</v>
      </c>
      <c r="Q372" s="5">
        <v>0</v>
      </c>
      <c r="R372" s="5">
        <v>1023700</v>
      </c>
      <c r="S372" s="16" t="s">
        <v>619</v>
      </c>
      <c r="T372" s="16" t="s">
        <v>664</v>
      </c>
      <c r="U372" s="20">
        <f t="shared" si="35"/>
        <v>0</v>
      </c>
      <c r="V372" s="15">
        <f t="shared" si="36"/>
        <v>-1023700</v>
      </c>
      <c r="W372" s="19">
        <v>0</v>
      </c>
      <c r="X372" s="19">
        <v>0</v>
      </c>
      <c r="Y372" s="19">
        <v>0</v>
      </c>
      <c r="Z372" s="19">
        <v>0</v>
      </c>
      <c r="AA372" s="19">
        <v>0</v>
      </c>
      <c r="AB372" s="19">
        <v>0</v>
      </c>
      <c r="AC372" s="19">
        <v>0</v>
      </c>
      <c r="AD372" s="19">
        <v>0</v>
      </c>
      <c r="AE372" s="19">
        <v>0</v>
      </c>
      <c r="AF372" s="19">
        <v>0</v>
      </c>
      <c r="AG372" s="19">
        <v>0</v>
      </c>
      <c r="AH372" s="19">
        <v>0</v>
      </c>
      <c r="AI372" s="19">
        <v>0</v>
      </c>
      <c r="AJ372" s="19">
        <v>0</v>
      </c>
      <c r="AK372" s="19">
        <v>0</v>
      </c>
      <c r="AL372" s="19">
        <v>0</v>
      </c>
      <c r="AM372" s="19">
        <v>0</v>
      </c>
      <c r="AN372" s="18">
        <f t="shared" si="39"/>
        <v>0</v>
      </c>
      <c r="AO372" s="15">
        <f t="shared" si="37"/>
        <v>0</v>
      </c>
      <c r="AP372" s="8" t="s">
        <v>624</v>
      </c>
      <c r="AQ372" s="8">
        <v>0</v>
      </c>
      <c r="AR372" s="8">
        <v>0</v>
      </c>
      <c r="AS372" s="8">
        <v>1023700</v>
      </c>
      <c r="AT372" s="8">
        <v>0</v>
      </c>
      <c r="AU372" s="8">
        <v>0</v>
      </c>
      <c r="AV372" s="8">
        <v>1023700</v>
      </c>
      <c r="AW372" s="8">
        <v>0</v>
      </c>
      <c r="AX372" s="14">
        <f t="shared" si="40"/>
        <v>0</v>
      </c>
      <c r="AY372" s="8">
        <v>0</v>
      </c>
      <c r="AZ372" s="14">
        <f t="shared" si="38"/>
        <v>0</v>
      </c>
      <c r="BA372" s="8">
        <v>0</v>
      </c>
      <c r="BB372" s="8">
        <v>0</v>
      </c>
      <c r="BC372" s="8">
        <v>0</v>
      </c>
      <c r="BD372" s="14">
        <f t="shared" si="41"/>
        <v>0</v>
      </c>
      <c r="BE372" s="8">
        <v>0</v>
      </c>
      <c r="BF372" s="8">
        <v>0</v>
      </c>
      <c r="BG372" s="8">
        <v>0</v>
      </c>
      <c r="BH372" s="8" t="s">
        <v>624</v>
      </c>
      <c r="BI372" s="1" t="s">
        <v>671</v>
      </c>
      <c r="BK372" s="28" t="s">
        <v>702</v>
      </c>
    </row>
    <row r="373" spans="1:63" ht="15" customHeight="1" x14ac:dyDescent="0.25">
      <c r="A373" s="11">
        <v>8146409</v>
      </c>
      <c r="B373" s="17" t="s">
        <v>19</v>
      </c>
      <c r="C373" s="11">
        <v>1218214463</v>
      </c>
      <c r="D373" s="3" t="s">
        <v>489</v>
      </c>
      <c r="E373" s="2">
        <v>9408044</v>
      </c>
      <c r="F373" s="4">
        <v>44477.530621562495</v>
      </c>
      <c r="G373" s="11">
        <v>901495943</v>
      </c>
      <c r="H373" s="3" t="s">
        <v>5</v>
      </c>
      <c r="I373" s="2" t="s">
        <v>6</v>
      </c>
      <c r="J373" s="2">
        <v>672839</v>
      </c>
      <c r="K373" s="4">
        <v>44484.241603043978</v>
      </c>
      <c r="L373" s="4">
        <v>44510</v>
      </c>
      <c r="M373" s="2" t="s">
        <v>8</v>
      </c>
      <c r="N373" s="5">
        <v>789326</v>
      </c>
      <c r="O373" s="5">
        <v>0</v>
      </c>
      <c r="P373" s="5">
        <v>0</v>
      </c>
      <c r="Q373" s="5">
        <v>789326</v>
      </c>
      <c r="R373" s="5">
        <v>0</v>
      </c>
      <c r="S373" s="16" t="s">
        <v>620</v>
      </c>
      <c r="T373" s="16" t="s">
        <v>663</v>
      </c>
      <c r="U373" s="20">
        <f t="shared" si="35"/>
        <v>0</v>
      </c>
      <c r="V373" s="15">
        <f t="shared" si="36"/>
        <v>0</v>
      </c>
      <c r="W373" s="19">
        <v>394663</v>
      </c>
      <c r="X373" s="19">
        <v>394663</v>
      </c>
      <c r="Y373" s="19">
        <v>0</v>
      </c>
      <c r="Z373" s="19">
        <v>0</v>
      </c>
      <c r="AA373" s="19">
        <v>0</v>
      </c>
      <c r="AB373" s="19">
        <v>0</v>
      </c>
      <c r="AC373" s="19">
        <v>0</v>
      </c>
      <c r="AD373" s="19">
        <v>0</v>
      </c>
      <c r="AE373" s="19">
        <v>0</v>
      </c>
      <c r="AF373" s="19">
        <v>0</v>
      </c>
      <c r="AG373" s="19">
        <v>0</v>
      </c>
      <c r="AH373" s="19">
        <v>0</v>
      </c>
      <c r="AI373" s="19">
        <v>0</v>
      </c>
      <c r="AJ373" s="19">
        <v>0</v>
      </c>
      <c r="AK373" s="19">
        <v>0</v>
      </c>
      <c r="AL373" s="19">
        <v>0</v>
      </c>
      <c r="AM373" s="19">
        <v>0</v>
      </c>
      <c r="AN373" s="18">
        <f t="shared" si="39"/>
        <v>789326</v>
      </c>
      <c r="AO373" s="15">
        <f t="shared" si="37"/>
        <v>0</v>
      </c>
      <c r="AP373" s="8" t="s">
        <v>625</v>
      </c>
      <c r="AQ373" s="8">
        <v>0</v>
      </c>
      <c r="AR373" s="8">
        <v>0</v>
      </c>
      <c r="AS373" s="8">
        <v>789326</v>
      </c>
      <c r="AT373" s="8">
        <v>0</v>
      </c>
      <c r="AU373" s="8">
        <v>0</v>
      </c>
      <c r="AV373" s="8">
        <v>0</v>
      </c>
      <c r="AW373" s="8">
        <v>0</v>
      </c>
      <c r="AX373" s="14">
        <f t="shared" si="40"/>
        <v>0</v>
      </c>
      <c r="AY373" s="8">
        <v>0</v>
      </c>
      <c r="AZ373" s="14">
        <f t="shared" si="38"/>
        <v>789326</v>
      </c>
      <c r="BA373" s="8">
        <v>0</v>
      </c>
      <c r="BB373" s="8">
        <v>0</v>
      </c>
      <c r="BC373" s="8">
        <v>0</v>
      </c>
      <c r="BD373" s="14">
        <f t="shared" si="41"/>
        <v>0</v>
      </c>
      <c r="BE373" s="8">
        <v>0</v>
      </c>
      <c r="BF373" s="8">
        <v>0</v>
      </c>
      <c r="BG373" s="8">
        <v>0</v>
      </c>
      <c r="BH373" s="8" t="s">
        <v>634</v>
      </c>
      <c r="BK373" s="28" t="s">
        <v>693</v>
      </c>
    </row>
    <row r="374" spans="1:63" ht="15" customHeight="1" x14ac:dyDescent="0.25">
      <c r="A374" s="11">
        <v>9203486</v>
      </c>
      <c r="B374" s="17" t="s">
        <v>134</v>
      </c>
      <c r="C374" s="11">
        <v>1218215456</v>
      </c>
      <c r="D374" s="3" t="s">
        <v>522</v>
      </c>
      <c r="E374" s="2">
        <v>15140289</v>
      </c>
      <c r="F374" s="4">
        <v>44885</v>
      </c>
      <c r="G374" s="11">
        <v>901495943</v>
      </c>
      <c r="H374" s="3" t="s">
        <v>5</v>
      </c>
      <c r="I374" s="2" t="s">
        <v>6</v>
      </c>
      <c r="J374" s="2">
        <v>683697</v>
      </c>
      <c r="K374" s="4">
        <v>45546.43132265046</v>
      </c>
      <c r="L374" s="4">
        <v>45559</v>
      </c>
      <c r="M374" s="2" t="s">
        <v>13</v>
      </c>
      <c r="N374" s="5">
        <v>1756266</v>
      </c>
      <c r="O374" s="5">
        <v>0</v>
      </c>
      <c r="P374" s="5">
        <v>0</v>
      </c>
      <c r="Q374" s="5">
        <v>0</v>
      </c>
      <c r="R374" s="5">
        <v>1756266</v>
      </c>
      <c r="S374" s="16" t="s">
        <v>620</v>
      </c>
      <c r="T374" s="16" t="s">
        <v>663</v>
      </c>
      <c r="U374" s="20">
        <f t="shared" si="35"/>
        <v>1382866</v>
      </c>
      <c r="V374" s="15">
        <f t="shared" si="36"/>
        <v>-373400</v>
      </c>
      <c r="W374" s="19">
        <v>0</v>
      </c>
      <c r="X374" s="19">
        <v>0</v>
      </c>
      <c r="Y374" s="19">
        <v>0</v>
      </c>
      <c r="Z374" s="19">
        <v>0</v>
      </c>
      <c r="AA374" s="19">
        <v>0</v>
      </c>
      <c r="AB374" s="19">
        <v>0</v>
      </c>
      <c r="AC374" s="19">
        <v>0</v>
      </c>
      <c r="AD374" s="19">
        <v>0</v>
      </c>
      <c r="AE374" s="19">
        <v>0</v>
      </c>
      <c r="AF374" s="19">
        <v>0</v>
      </c>
      <c r="AG374" s="19">
        <v>0</v>
      </c>
      <c r="AH374" s="19">
        <v>0</v>
      </c>
      <c r="AI374" s="19">
        <v>0</v>
      </c>
      <c r="AJ374" s="19">
        <v>0</v>
      </c>
      <c r="AK374" s="19">
        <v>0</v>
      </c>
      <c r="AL374" s="19">
        <v>0</v>
      </c>
      <c r="AM374" s="19">
        <v>0</v>
      </c>
      <c r="AN374" s="18">
        <f t="shared" si="39"/>
        <v>0</v>
      </c>
      <c r="AO374" s="15">
        <f t="shared" si="37"/>
        <v>0</v>
      </c>
      <c r="AP374" s="8" t="s">
        <v>631</v>
      </c>
      <c r="AQ374" s="8">
        <v>0</v>
      </c>
      <c r="AR374" s="8">
        <v>0</v>
      </c>
      <c r="AS374" s="8">
        <v>1756266</v>
      </c>
      <c r="AT374" s="8">
        <v>0</v>
      </c>
      <c r="AU374" s="8">
        <v>0</v>
      </c>
      <c r="AV374" s="8">
        <v>0</v>
      </c>
      <c r="AW374" s="8">
        <v>373400</v>
      </c>
      <c r="AX374" s="14">
        <f t="shared" si="40"/>
        <v>0</v>
      </c>
      <c r="AY374" s="8">
        <v>0</v>
      </c>
      <c r="AZ374" s="14">
        <f t="shared" si="38"/>
        <v>1382866</v>
      </c>
      <c r="BA374" s="8">
        <v>0</v>
      </c>
      <c r="BB374" s="8">
        <v>0</v>
      </c>
      <c r="BC374" s="8">
        <v>373400</v>
      </c>
      <c r="BD374" s="14">
        <f t="shared" si="41"/>
        <v>373400</v>
      </c>
      <c r="BE374" s="8">
        <v>0</v>
      </c>
      <c r="BF374" s="8">
        <v>0</v>
      </c>
      <c r="BG374" s="8">
        <v>0</v>
      </c>
      <c r="BH374" s="8" t="s">
        <v>632</v>
      </c>
      <c r="BI374" s="1" t="s">
        <v>676</v>
      </c>
      <c r="BK374" s="28" t="s">
        <v>702</v>
      </c>
    </row>
    <row r="375" spans="1:63" ht="15" customHeight="1" x14ac:dyDescent="0.25">
      <c r="A375" s="11">
        <v>8827413</v>
      </c>
      <c r="B375" s="17" t="s">
        <v>201</v>
      </c>
      <c r="C375" s="11">
        <v>1218215456</v>
      </c>
      <c r="D375" s="3" t="s">
        <v>522</v>
      </c>
      <c r="E375" s="2">
        <v>13370203</v>
      </c>
      <c r="F375" s="4">
        <v>44885</v>
      </c>
      <c r="G375" s="11">
        <v>901682277</v>
      </c>
      <c r="H375" s="3" t="s">
        <v>5</v>
      </c>
      <c r="I375" s="2" t="s">
        <v>6</v>
      </c>
      <c r="J375" s="2">
        <v>680739</v>
      </c>
      <c r="K375" s="4">
        <v>45230.816528622687</v>
      </c>
      <c r="L375" s="4">
        <v>45245</v>
      </c>
      <c r="M375" s="2" t="s">
        <v>13</v>
      </c>
      <c r="N375" s="5">
        <v>1756266</v>
      </c>
      <c r="O375" s="5">
        <v>0</v>
      </c>
      <c r="P375" s="5">
        <v>1756266</v>
      </c>
      <c r="Q375" s="5">
        <v>0</v>
      </c>
      <c r="R375" s="5">
        <v>0</v>
      </c>
      <c r="S375" s="16" t="s">
        <v>661</v>
      </c>
      <c r="T375" s="16" t="s">
        <v>663</v>
      </c>
      <c r="U375" s="20">
        <f t="shared" si="35"/>
        <v>0</v>
      </c>
      <c r="V375" s="15">
        <f t="shared" si="36"/>
        <v>0</v>
      </c>
      <c r="W375" s="19">
        <v>0</v>
      </c>
      <c r="X375" s="19">
        <v>0</v>
      </c>
      <c r="Y375" s="19">
        <v>0</v>
      </c>
      <c r="Z375" s="19">
        <v>0</v>
      </c>
      <c r="AA375" s="19">
        <v>0</v>
      </c>
      <c r="AB375" s="19">
        <v>0</v>
      </c>
      <c r="AC375" s="19">
        <v>0</v>
      </c>
      <c r="AD375" s="19">
        <v>0</v>
      </c>
      <c r="AE375" s="19">
        <v>0</v>
      </c>
      <c r="AF375" s="19">
        <v>0</v>
      </c>
      <c r="AG375" s="19">
        <v>0</v>
      </c>
      <c r="AH375" s="19">
        <v>0</v>
      </c>
      <c r="AI375" s="19">
        <v>0</v>
      </c>
      <c r="AJ375" s="19">
        <v>0</v>
      </c>
      <c r="AK375" s="19">
        <v>0</v>
      </c>
      <c r="AL375" s="19">
        <v>0</v>
      </c>
      <c r="AM375" s="19">
        <v>0</v>
      </c>
      <c r="AN375" s="18">
        <f t="shared" si="39"/>
        <v>0</v>
      </c>
      <c r="AO375" s="15">
        <f t="shared" si="37"/>
        <v>0</v>
      </c>
      <c r="AP375" s="8" t="s">
        <v>631</v>
      </c>
      <c r="AQ375" s="8">
        <v>0</v>
      </c>
      <c r="AR375" s="8">
        <v>0</v>
      </c>
      <c r="AS375" s="8">
        <v>1756266</v>
      </c>
      <c r="AT375" s="8">
        <v>0</v>
      </c>
      <c r="AU375" s="8">
        <v>0</v>
      </c>
      <c r="AV375" s="8">
        <v>1756266</v>
      </c>
      <c r="AW375" s="8">
        <v>0</v>
      </c>
      <c r="AX375" s="14">
        <f t="shared" si="40"/>
        <v>0</v>
      </c>
      <c r="AY375" s="8">
        <v>0</v>
      </c>
      <c r="AZ375" s="14">
        <f t="shared" si="38"/>
        <v>0</v>
      </c>
      <c r="BA375" s="8">
        <v>0</v>
      </c>
      <c r="BB375" s="8">
        <v>0</v>
      </c>
      <c r="BC375" s="8">
        <v>0</v>
      </c>
      <c r="BD375" s="14">
        <f t="shared" si="41"/>
        <v>0</v>
      </c>
      <c r="BE375" s="8">
        <v>0</v>
      </c>
      <c r="BF375" s="8">
        <v>0</v>
      </c>
      <c r="BG375" s="8">
        <v>0</v>
      </c>
      <c r="BH375" s="8" t="s">
        <v>624</v>
      </c>
      <c r="BK375" s="28" t="s">
        <v>712</v>
      </c>
    </row>
    <row r="376" spans="1:63" ht="15" customHeight="1" x14ac:dyDescent="0.25">
      <c r="A376" s="11">
        <v>8877420</v>
      </c>
      <c r="B376" s="17" t="s">
        <v>266</v>
      </c>
      <c r="C376" s="2" t="s">
        <v>605</v>
      </c>
      <c r="D376" s="3" t="s">
        <v>606</v>
      </c>
      <c r="E376" s="2">
        <v>13599677</v>
      </c>
      <c r="F376" s="4">
        <v>45269.853190856476</v>
      </c>
      <c r="G376" s="11">
        <v>901682277</v>
      </c>
      <c r="H376" s="3" t="s">
        <v>5</v>
      </c>
      <c r="I376" s="2" t="s">
        <v>6</v>
      </c>
      <c r="J376" s="2">
        <v>681358</v>
      </c>
      <c r="K376" s="4">
        <v>45274.478596261572</v>
      </c>
      <c r="L376" s="4">
        <v>45301</v>
      </c>
      <c r="M376" s="2" t="s">
        <v>8</v>
      </c>
      <c r="N376" s="5">
        <v>329699</v>
      </c>
      <c r="O376" s="5">
        <v>0</v>
      </c>
      <c r="P376" s="5">
        <v>0</v>
      </c>
      <c r="Q376" s="5">
        <v>0</v>
      </c>
      <c r="R376" s="5">
        <v>329699</v>
      </c>
      <c r="S376" s="16" t="s">
        <v>619</v>
      </c>
      <c r="T376" s="16" t="s">
        <v>664</v>
      </c>
      <c r="U376" s="20">
        <f t="shared" si="35"/>
        <v>329699</v>
      </c>
      <c r="V376" s="15">
        <f t="shared" si="36"/>
        <v>0</v>
      </c>
      <c r="W376" s="19">
        <v>0</v>
      </c>
      <c r="X376" s="19">
        <v>0</v>
      </c>
      <c r="Y376" s="19">
        <v>0</v>
      </c>
      <c r="Z376" s="19">
        <v>0</v>
      </c>
      <c r="AA376" s="19">
        <v>0</v>
      </c>
      <c r="AB376" s="19">
        <v>0</v>
      </c>
      <c r="AC376" s="19">
        <v>0</v>
      </c>
      <c r="AD376" s="19">
        <v>0</v>
      </c>
      <c r="AE376" s="19">
        <v>0</v>
      </c>
      <c r="AF376" s="19">
        <v>0</v>
      </c>
      <c r="AG376" s="19">
        <v>0</v>
      </c>
      <c r="AH376" s="19">
        <v>0</v>
      </c>
      <c r="AI376" s="19">
        <v>0</v>
      </c>
      <c r="AJ376" s="19">
        <v>0</v>
      </c>
      <c r="AK376" s="19">
        <v>0</v>
      </c>
      <c r="AL376" s="19">
        <v>0</v>
      </c>
      <c r="AM376" s="19">
        <v>0</v>
      </c>
      <c r="AN376" s="18">
        <f t="shared" si="39"/>
        <v>0</v>
      </c>
      <c r="AO376" s="15">
        <f t="shared" si="37"/>
        <v>0</v>
      </c>
      <c r="AP376" s="8" t="s">
        <v>625</v>
      </c>
      <c r="AQ376" s="8">
        <v>0</v>
      </c>
      <c r="AR376" s="8">
        <v>0</v>
      </c>
      <c r="AS376" s="8">
        <v>329699</v>
      </c>
      <c r="AT376" s="8">
        <v>0</v>
      </c>
      <c r="AU376" s="8">
        <v>0</v>
      </c>
      <c r="AV376" s="8">
        <v>0</v>
      </c>
      <c r="AW376" s="8">
        <v>0</v>
      </c>
      <c r="AX376" s="14">
        <f t="shared" si="40"/>
        <v>0</v>
      </c>
      <c r="AY376" s="8">
        <v>0</v>
      </c>
      <c r="AZ376" s="14">
        <f t="shared" si="38"/>
        <v>329699</v>
      </c>
      <c r="BA376" s="8">
        <v>0</v>
      </c>
      <c r="BB376" s="8">
        <v>0</v>
      </c>
      <c r="BC376" s="8">
        <v>0</v>
      </c>
      <c r="BD376" s="14">
        <f t="shared" si="41"/>
        <v>0</v>
      </c>
      <c r="BE376" s="8">
        <v>0</v>
      </c>
      <c r="BF376" s="8">
        <v>0</v>
      </c>
      <c r="BG376" s="8">
        <v>0</v>
      </c>
      <c r="BH376" s="8" t="s">
        <v>625</v>
      </c>
      <c r="BK376" s="28" t="s">
        <v>691</v>
      </c>
    </row>
    <row r="377" spans="1:63" ht="15" customHeight="1" x14ac:dyDescent="0.25">
      <c r="A377" s="11">
        <v>8828985</v>
      </c>
      <c r="B377" s="17" t="s">
        <v>238</v>
      </c>
      <c r="C377" s="2" t="s">
        <v>590</v>
      </c>
      <c r="D377" s="3" t="s">
        <v>591</v>
      </c>
      <c r="E377" s="2">
        <v>13384047</v>
      </c>
      <c r="F377" s="4">
        <v>45048.517016585647</v>
      </c>
      <c r="G377" s="11">
        <v>901682277</v>
      </c>
      <c r="H377" s="3" t="s">
        <v>5</v>
      </c>
      <c r="I377" s="2" t="s">
        <v>6</v>
      </c>
      <c r="J377" s="2">
        <v>680961</v>
      </c>
      <c r="K377" s="4">
        <v>45231.709758414348</v>
      </c>
      <c r="L377" s="4">
        <v>45244</v>
      </c>
      <c r="M377" s="2" t="s">
        <v>13</v>
      </c>
      <c r="N377" s="5">
        <v>14857592</v>
      </c>
      <c r="O377" s="5">
        <v>0</v>
      </c>
      <c r="P377" s="5">
        <v>0</v>
      </c>
      <c r="Q377" s="5">
        <v>0</v>
      </c>
      <c r="R377" s="5">
        <v>14857592</v>
      </c>
      <c r="S377" s="16" t="s">
        <v>619</v>
      </c>
      <c r="T377" s="16" t="s">
        <v>664</v>
      </c>
      <c r="U377" s="20">
        <f t="shared" si="35"/>
        <v>0</v>
      </c>
      <c r="V377" s="15">
        <f t="shared" si="36"/>
        <v>-14857592</v>
      </c>
      <c r="W377" s="19">
        <v>0</v>
      </c>
      <c r="X377" s="19">
        <v>0</v>
      </c>
      <c r="Y377" s="19">
        <v>0</v>
      </c>
      <c r="Z377" s="19">
        <v>0</v>
      </c>
      <c r="AA377" s="19">
        <v>0</v>
      </c>
      <c r="AB377" s="19">
        <v>0</v>
      </c>
      <c r="AC377" s="19">
        <v>0</v>
      </c>
      <c r="AD377" s="19">
        <v>0</v>
      </c>
      <c r="AE377" s="19">
        <v>0</v>
      </c>
      <c r="AF377" s="19">
        <v>0</v>
      </c>
      <c r="AG377" s="19">
        <v>0</v>
      </c>
      <c r="AH377" s="19">
        <v>0</v>
      </c>
      <c r="AI377" s="19">
        <v>0</v>
      </c>
      <c r="AJ377" s="19">
        <v>0</v>
      </c>
      <c r="AK377" s="19">
        <v>0</v>
      </c>
      <c r="AL377" s="19">
        <v>0</v>
      </c>
      <c r="AM377" s="19">
        <v>0</v>
      </c>
      <c r="AN377" s="18">
        <f t="shared" si="39"/>
        <v>0</v>
      </c>
      <c r="AO377" s="15">
        <f t="shared" si="37"/>
        <v>0</v>
      </c>
      <c r="AP377" s="8" t="s">
        <v>624</v>
      </c>
      <c r="AQ377" s="8">
        <v>0</v>
      </c>
      <c r="AR377" s="8">
        <v>0</v>
      </c>
      <c r="AS377" s="8">
        <v>14857592</v>
      </c>
      <c r="AT377" s="8">
        <v>0</v>
      </c>
      <c r="AU377" s="8">
        <v>0</v>
      </c>
      <c r="AV377" s="8">
        <v>14857592</v>
      </c>
      <c r="AW377" s="8">
        <v>0</v>
      </c>
      <c r="AX377" s="14">
        <f t="shared" si="40"/>
        <v>0</v>
      </c>
      <c r="AY377" s="8">
        <v>0</v>
      </c>
      <c r="AZ377" s="14">
        <f t="shared" si="38"/>
        <v>0</v>
      </c>
      <c r="BA377" s="8">
        <v>0</v>
      </c>
      <c r="BB377" s="8">
        <v>0</v>
      </c>
      <c r="BC377" s="8">
        <v>0</v>
      </c>
      <c r="BD377" s="14">
        <f t="shared" si="41"/>
        <v>0</v>
      </c>
      <c r="BE377" s="8">
        <v>0</v>
      </c>
      <c r="BF377" s="8">
        <v>0</v>
      </c>
      <c r="BG377" s="8">
        <v>0</v>
      </c>
      <c r="BH377" s="8" t="s">
        <v>624</v>
      </c>
      <c r="BI377" s="1" t="s">
        <v>672</v>
      </c>
      <c r="BK377" s="28" t="s">
        <v>702</v>
      </c>
    </row>
    <row r="378" spans="1:63" ht="15" customHeight="1" x14ac:dyDescent="0.25">
      <c r="A378" s="11">
        <v>8827510</v>
      </c>
      <c r="B378" s="17" t="s">
        <v>212</v>
      </c>
      <c r="C378" s="2" t="s">
        <v>576</v>
      </c>
      <c r="D378" s="3" t="s">
        <v>577</v>
      </c>
      <c r="E378" s="2">
        <v>13378260</v>
      </c>
      <c r="F378" s="4">
        <v>45064.719896527778</v>
      </c>
      <c r="G378" s="11">
        <v>901682277</v>
      </c>
      <c r="H378" s="3" t="s">
        <v>5</v>
      </c>
      <c r="I378" s="2" t="s">
        <v>6</v>
      </c>
      <c r="J378" s="2">
        <v>680739</v>
      </c>
      <c r="K378" s="4">
        <v>45230.939061840276</v>
      </c>
      <c r="L378" s="4">
        <v>45245</v>
      </c>
      <c r="M378" s="2" t="s">
        <v>13</v>
      </c>
      <c r="N378" s="5">
        <v>1089515</v>
      </c>
      <c r="O378" s="5">
        <v>0</v>
      </c>
      <c r="P378" s="5">
        <v>0</v>
      </c>
      <c r="Q378" s="5">
        <v>0</v>
      </c>
      <c r="R378" s="5">
        <v>1089515</v>
      </c>
      <c r="S378" s="16" t="s">
        <v>619</v>
      </c>
      <c r="T378" s="16" t="s">
        <v>664</v>
      </c>
      <c r="U378" s="20">
        <f t="shared" si="35"/>
        <v>0</v>
      </c>
      <c r="V378" s="15">
        <f t="shared" si="36"/>
        <v>-1089515</v>
      </c>
      <c r="W378" s="19">
        <v>0</v>
      </c>
      <c r="X378" s="19">
        <v>0</v>
      </c>
      <c r="Y378" s="19">
        <v>0</v>
      </c>
      <c r="Z378" s="19">
        <v>0</v>
      </c>
      <c r="AA378" s="19">
        <v>0</v>
      </c>
      <c r="AB378" s="19">
        <v>0</v>
      </c>
      <c r="AC378" s="19">
        <v>0</v>
      </c>
      <c r="AD378" s="19">
        <v>0</v>
      </c>
      <c r="AE378" s="19">
        <v>0</v>
      </c>
      <c r="AF378" s="19">
        <v>0</v>
      </c>
      <c r="AG378" s="19">
        <v>0</v>
      </c>
      <c r="AH378" s="19">
        <v>0</v>
      </c>
      <c r="AI378" s="19">
        <v>0</v>
      </c>
      <c r="AJ378" s="19">
        <v>0</v>
      </c>
      <c r="AK378" s="19">
        <v>0</v>
      </c>
      <c r="AL378" s="19">
        <v>0</v>
      </c>
      <c r="AM378" s="19">
        <v>0</v>
      </c>
      <c r="AN378" s="18">
        <f t="shared" si="39"/>
        <v>0</v>
      </c>
      <c r="AO378" s="15">
        <f t="shared" si="37"/>
        <v>0</v>
      </c>
      <c r="AP378" s="8" t="s">
        <v>624</v>
      </c>
      <c r="AQ378" s="8">
        <v>0</v>
      </c>
      <c r="AR378" s="8">
        <v>0</v>
      </c>
      <c r="AS378" s="8">
        <v>1089515</v>
      </c>
      <c r="AT378" s="8">
        <v>0</v>
      </c>
      <c r="AU378" s="8">
        <v>0</v>
      </c>
      <c r="AV378" s="8">
        <v>1089515</v>
      </c>
      <c r="AW378" s="8">
        <v>0</v>
      </c>
      <c r="AX378" s="14">
        <f t="shared" si="40"/>
        <v>0</v>
      </c>
      <c r="AY378" s="8">
        <v>0</v>
      </c>
      <c r="AZ378" s="14">
        <f t="shared" si="38"/>
        <v>0</v>
      </c>
      <c r="BA378" s="8">
        <v>0</v>
      </c>
      <c r="BB378" s="8">
        <v>0</v>
      </c>
      <c r="BC378" s="8">
        <v>0</v>
      </c>
      <c r="BD378" s="14">
        <f t="shared" si="41"/>
        <v>0</v>
      </c>
      <c r="BE378" s="8">
        <v>0</v>
      </c>
      <c r="BF378" s="8">
        <v>0</v>
      </c>
      <c r="BG378" s="8">
        <v>0</v>
      </c>
      <c r="BH378" s="8" t="s">
        <v>624</v>
      </c>
      <c r="BI378" s="1" t="s">
        <v>671</v>
      </c>
      <c r="BK378" s="28" t="s">
        <v>702</v>
      </c>
    </row>
    <row r="379" spans="1:63" ht="15" customHeight="1" x14ac:dyDescent="0.25">
      <c r="A379" s="11">
        <v>8289736</v>
      </c>
      <c r="B379" s="17" t="s">
        <v>37</v>
      </c>
      <c r="C379" s="2" t="s">
        <v>474</v>
      </c>
      <c r="D379" s="3" t="s">
        <v>475</v>
      </c>
      <c r="E379" s="2">
        <v>10691564</v>
      </c>
      <c r="F379" s="4">
        <v>44730.392969942128</v>
      </c>
      <c r="G379" s="11">
        <v>901495943</v>
      </c>
      <c r="H379" s="3" t="s">
        <v>5</v>
      </c>
      <c r="I379" s="2" t="s">
        <v>6</v>
      </c>
      <c r="J379" s="2">
        <v>676755</v>
      </c>
      <c r="K379" s="4">
        <v>44736.682843483795</v>
      </c>
      <c r="L379" s="4">
        <v>44902</v>
      </c>
      <c r="M379" s="2" t="s">
        <v>13</v>
      </c>
      <c r="N379" s="5">
        <v>47200</v>
      </c>
      <c r="O379" s="5">
        <v>0</v>
      </c>
      <c r="P379" s="5">
        <v>47200</v>
      </c>
      <c r="Q379" s="5">
        <v>0</v>
      </c>
      <c r="R379" s="5">
        <v>0</v>
      </c>
      <c r="S379" s="16" t="s">
        <v>620</v>
      </c>
      <c r="T379" s="16" t="s">
        <v>663</v>
      </c>
      <c r="U379" s="20">
        <f t="shared" si="35"/>
        <v>0</v>
      </c>
      <c r="V379" s="15">
        <f t="shared" si="36"/>
        <v>0</v>
      </c>
      <c r="W379" s="19">
        <v>0</v>
      </c>
      <c r="X379" s="19">
        <v>0</v>
      </c>
      <c r="Y379" s="19">
        <v>0</v>
      </c>
      <c r="Z379" s="19">
        <v>0</v>
      </c>
      <c r="AA379" s="19">
        <v>0</v>
      </c>
      <c r="AB379" s="19">
        <v>0</v>
      </c>
      <c r="AC379" s="19">
        <v>0</v>
      </c>
      <c r="AD379" s="19">
        <v>0</v>
      </c>
      <c r="AE379" s="19">
        <v>0</v>
      </c>
      <c r="AF379" s="19">
        <v>0</v>
      </c>
      <c r="AG379" s="19">
        <v>0</v>
      </c>
      <c r="AH379" s="19">
        <v>0</v>
      </c>
      <c r="AI379" s="19">
        <v>0</v>
      </c>
      <c r="AJ379" s="19">
        <v>0</v>
      </c>
      <c r="AK379" s="19">
        <v>0</v>
      </c>
      <c r="AL379" s="19">
        <v>0</v>
      </c>
      <c r="AM379" s="19">
        <v>0</v>
      </c>
      <c r="AN379" s="18">
        <f t="shared" si="39"/>
        <v>0</v>
      </c>
      <c r="AO379" s="15">
        <f t="shared" si="37"/>
        <v>0</v>
      </c>
      <c r="AP379" s="8" t="s">
        <v>629</v>
      </c>
      <c r="AQ379" s="8">
        <v>0</v>
      </c>
      <c r="AR379" s="8">
        <v>0</v>
      </c>
      <c r="AS379" s="8">
        <v>47200</v>
      </c>
      <c r="AT379" s="8">
        <v>0</v>
      </c>
      <c r="AU379" s="8">
        <v>0</v>
      </c>
      <c r="AV379" s="8">
        <v>0</v>
      </c>
      <c r="AW379" s="8">
        <v>47200</v>
      </c>
      <c r="AX379" s="14">
        <f t="shared" si="40"/>
        <v>0</v>
      </c>
      <c r="AY379" s="8">
        <v>0</v>
      </c>
      <c r="AZ379" s="14">
        <f t="shared" si="38"/>
        <v>0</v>
      </c>
      <c r="BA379" s="8">
        <v>0</v>
      </c>
      <c r="BB379" s="8">
        <v>0</v>
      </c>
      <c r="BC379" s="8">
        <v>47200</v>
      </c>
      <c r="BD379" s="14">
        <f t="shared" si="41"/>
        <v>0</v>
      </c>
      <c r="BE379" s="8">
        <v>0</v>
      </c>
      <c r="BF379" s="8">
        <v>47200</v>
      </c>
      <c r="BG379" s="8">
        <v>0</v>
      </c>
      <c r="BH379" s="8" t="s">
        <v>627</v>
      </c>
      <c r="BK379" s="28" t="s">
        <v>709</v>
      </c>
    </row>
    <row r="380" spans="1:63" ht="15" customHeight="1" x14ac:dyDescent="0.25">
      <c r="A380" s="7" t="s">
        <v>391</v>
      </c>
      <c r="B380" s="6" t="s">
        <v>392</v>
      </c>
      <c r="C380" s="6" t="s">
        <v>392</v>
      </c>
      <c r="D380" s="6" t="s">
        <v>392</v>
      </c>
      <c r="E380" s="6" t="s">
        <v>392</v>
      </c>
      <c r="F380" s="6" t="s">
        <v>392</v>
      </c>
      <c r="G380" s="6" t="s">
        <v>392</v>
      </c>
      <c r="H380" s="6" t="s">
        <v>392</v>
      </c>
      <c r="I380" s="6" t="s">
        <v>392</v>
      </c>
      <c r="J380" s="6" t="s">
        <v>392</v>
      </c>
      <c r="K380" s="6" t="s">
        <v>392</v>
      </c>
      <c r="L380" s="6" t="s">
        <v>392</v>
      </c>
      <c r="M380" s="6" t="s">
        <v>392</v>
      </c>
      <c r="N380" s="12">
        <f>SUBTOTAL(9,N2:N379)</f>
        <v>2227529771</v>
      </c>
      <c r="O380" s="12">
        <f t="shared" ref="O380:R380" si="42">SUBTOTAL(9,O2:O379)</f>
        <v>29845876</v>
      </c>
      <c r="P380" s="12">
        <f t="shared" si="42"/>
        <v>877433722</v>
      </c>
      <c r="Q380" s="12">
        <f t="shared" si="42"/>
        <v>270268903</v>
      </c>
      <c r="R380" s="12">
        <f t="shared" si="42"/>
        <v>1109673022</v>
      </c>
      <c r="S380" s="7" t="s">
        <v>392</v>
      </c>
      <c r="T380" s="6" t="s">
        <v>392</v>
      </c>
      <c r="U380" s="13">
        <f t="shared" ref="U380:AO380" si="43">SUBTOTAL(9,U2:U379)</f>
        <v>655965235.10000002</v>
      </c>
      <c r="V380" s="12">
        <f t="shared" si="43"/>
        <v>-453707786.9000001</v>
      </c>
      <c r="W380" s="13">
        <f t="shared" ref="W380:AJ380" si="44">SUBTOTAL(9,W2:W379)</f>
        <v>15739013</v>
      </c>
      <c r="X380" s="13">
        <f t="shared" ref="X380" si="45">SUBTOTAL(9,X2:X379)</f>
        <v>8702136</v>
      </c>
      <c r="Y380" s="13">
        <f t="shared" ref="Y380" si="46">SUBTOTAL(9,Y2:Y379)</f>
        <v>46909951</v>
      </c>
      <c r="Z380" s="13">
        <f t="shared" ref="Z380" si="47">SUBTOTAL(9,Z2:Z379)</f>
        <v>4686266</v>
      </c>
      <c r="AA380" s="13">
        <f t="shared" ref="AA380" si="48">SUBTOTAL(9,AA2:AA379)</f>
        <v>27163194</v>
      </c>
      <c r="AB380" s="13">
        <f t="shared" ref="AB380" si="49">SUBTOTAL(9,AB2:AB379)</f>
        <v>14950415</v>
      </c>
      <c r="AC380" s="13">
        <f t="shared" ref="AC380" si="50">SUBTOTAL(9,AC2:AC379)</f>
        <v>813400</v>
      </c>
      <c r="AD380" s="13">
        <f t="shared" ref="AD380" si="51">SUBTOTAL(9,AD2:AD379)</f>
        <v>636782</v>
      </c>
      <c r="AE380" s="13">
        <f t="shared" ref="AE380" si="52">SUBTOTAL(9,AE2:AE379)</f>
        <v>2636700</v>
      </c>
      <c r="AF380" s="13">
        <f t="shared" ref="AF380" si="53">SUBTOTAL(9,AF2:AF379)</f>
        <v>2033545</v>
      </c>
      <c r="AG380" s="13">
        <f t="shared" ref="AG380" si="54">SUBTOTAL(9,AG2:AG379)</f>
        <v>137500</v>
      </c>
      <c r="AH380" s="13">
        <f t="shared" ref="AH380" si="55">SUBTOTAL(9,AH2:AH379)</f>
        <v>3079783</v>
      </c>
      <c r="AI380" s="13">
        <f t="shared" si="44"/>
        <v>114092457</v>
      </c>
      <c r="AJ380" s="13">
        <f t="shared" si="44"/>
        <v>94400</v>
      </c>
      <c r="AK380" s="13">
        <f t="shared" ref="AK380:AM380" si="56">SUBTOTAL(9,AK2:AK379)</f>
        <v>156800</v>
      </c>
      <c r="AL380" s="13">
        <f t="shared" si="56"/>
        <v>25703061</v>
      </c>
      <c r="AM380" s="13">
        <f t="shared" si="56"/>
        <v>3920000</v>
      </c>
      <c r="AN380" s="13">
        <f t="shared" si="43"/>
        <v>271455403</v>
      </c>
      <c r="AO380" s="12">
        <f t="shared" si="43"/>
        <v>1186500</v>
      </c>
      <c r="AP380" s="13" t="s">
        <v>392</v>
      </c>
      <c r="AQ380" s="13">
        <f t="shared" ref="AQ380" si="57">SUBTOTAL(9,AQ2:AQ379)</f>
        <v>0</v>
      </c>
      <c r="AR380" s="13">
        <f t="shared" ref="AR380" si="58">SUBTOTAL(9,AR2:AR379)</f>
        <v>0</v>
      </c>
      <c r="AS380" s="13">
        <f t="shared" ref="AS380" si="59">SUBTOTAL(9,AS2:AS379)</f>
        <v>2227529771</v>
      </c>
      <c r="AT380" s="13">
        <f t="shared" ref="AT380" si="60">SUBTOTAL(9,AT2:AT379)</f>
        <v>0</v>
      </c>
      <c r="AU380" s="13">
        <f t="shared" ref="AU380" si="61">SUBTOTAL(9,AU2:AU379)</f>
        <v>0</v>
      </c>
      <c r="AV380" s="13">
        <f t="shared" ref="AV380" si="62">SUBTOTAL(9,AV2:AV379)</f>
        <v>1041559995</v>
      </c>
      <c r="AW380" s="13">
        <f t="shared" ref="AW380" si="63">SUBTOTAL(9,AW2:AW379)</f>
        <v>199007761.80000001</v>
      </c>
      <c r="AX380" s="13">
        <f t="shared" ref="AX380" si="64">SUBTOTAL(9,AX2:AX379)</f>
        <v>38924382</v>
      </c>
      <c r="AY380" s="13">
        <f t="shared" ref="AY380" si="65">SUBTOTAL(9,AY2:AY379)</f>
        <v>0</v>
      </c>
      <c r="AZ380" s="13">
        <f t="shared" ref="AZ380" si="66">SUBTOTAL(9,AZ2:AZ379)</f>
        <v>927420638.10000002</v>
      </c>
      <c r="BA380" s="13">
        <f t="shared" ref="BA380" si="67">SUBTOTAL(9,BA2:BA379)</f>
        <v>7768727</v>
      </c>
      <c r="BB380" s="13">
        <f t="shared" ref="BB380" si="68">SUBTOTAL(9,BB2:BB379)</f>
        <v>0</v>
      </c>
      <c r="BC380" s="13">
        <f t="shared" ref="BC380" si="69">SUBTOTAL(9,BC2:BC379)</f>
        <v>152314652.80000001</v>
      </c>
      <c r="BD380" s="13">
        <f t="shared" ref="BD380" si="70">SUBTOTAL(9,BD2:BD379)</f>
        <v>59235933.799999997</v>
      </c>
      <c r="BE380" s="13">
        <f t="shared" ref="BE380" si="71">SUBTOTAL(9,BE2:BE379)</f>
        <v>51772649.100000001</v>
      </c>
      <c r="BF380" s="13">
        <f t="shared" ref="BF380" si="72">SUBTOTAL(9,BF2:BF379)</f>
        <v>16325744.9</v>
      </c>
      <c r="BG380" s="13">
        <f t="shared" ref="BG380" si="73">SUBTOTAL(9,BG2:BG379)</f>
        <v>24980325</v>
      </c>
      <c r="BH380" s="13">
        <f t="shared" ref="BH380" si="74">SUBTOTAL(9,BH2:BH379)</f>
        <v>0</v>
      </c>
      <c r="BI380" s="6" t="s">
        <v>392</v>
      </c>
      <c r="BJ380" s="6" t="s">
        <v>392</v>
      </c>
      <c r="BK380" s="29" t="s">
        <v>392</v>
      </c>
    </row>
    <row r="381" spans="1:63" ht="15" customHeight="1" x14ac:dyDescent="0.25">
      <c r="BK381" s="28"/>
    </row>
    <row r="382" spans="1:63" ht="15" customHeight="1" x14ac:dyDescent="0.25">
      <c r="C382" s="11"/>
      <c r="V382" s="8"/>
      <c r="W382" s="8"/>
      <c r="X382" s="8"/>
      <c r="Y382" s="8"/>
      <c r="Z382" s="8"/>
      <c r="AA382" s="8"/>
      <c r="AB382" s="8"/>
      <c r="AC382" s="8"/>
      <c r="AD382" s="8"/>
      <c r="AE382" s="8"/>
      <c r="AF382" s="8"/>
      <c r="AG382" s="8"/>
      <c r="AH382" s="8"/>
      <c r="AI382" s="8"/>
      <c r="AJ382" s="8"/>
      <c r="AK382" s="8"/>
      <c r="AL382" s="8"/>
      <c r="AM382" s="8"/>
      <c r="AN382" s="8"/>
      <c r="AO382" s="8"/>
      <c r="BK382" s="28"/>
    </row>
    <row r="383" spans="1:63" ht="15" customHeight="1" x14ac:dyDescent="0.25">
      <c r="C383" s="11"/>
      <c r="V383" s="8"/>
      <c r="W383" s="8"/>
      <c r="X383" s="8"/>
      <c r="Y383" s="8"/>
      <c r="Z383" s="8"/>
      <c r="AA383" s="8"/>
      <c r="AB383" s="8"/>
      <c r="AC383" s="8"/>
      <c r="AD383" s="8"/>
      <c r="AE383" s="8"/>
      <c r="AF383" s="8"/>
      <c r="AG383" s="8"/>
      <c r="AH383" s="8"/>
      <c r="AI383" s="8"/>
      <c r="AJ383" s="8"/>
      <c r="AK383" s="8"/>
      <c r="AL383" s="8"/>
      <c r="AM383" s="8"/>
      <c r="AN383" s="8"/>
      <c r="AO383" s="8"/>
      <c r="BK383" s="28"/>
    </row>
    <row r="384" spans="1:63" ht="15" customHeight="1" x14ac:dyDescent="0.25">
      <c r="C384" s="11"/>
      <c r="BK384" s="28"/>
    </row>
    <row r="385" spans="3:63" ht="15" customHeight="1" x14ac:dyDescent="0.25">
      <c r="C385" s="11"/>
      <c r="BK385" s="28"/>
    </row>
    <row r="386" spans="3:63" ht="15" customHeight="1" x14ac:dyDescent="0.25">
      <c r="C386" s="11"/>
      <c r="BK386" s="28"/>
    </row>
    <row r="387" spans="3:63" ht="15" customHeight="1" x14ac:dyDescent="0.25">
      <c r="C387" s="11"/>
      <c r="BK387" s="28"/>
    </row>
    <row r="388" spans="3:63" ht="15" customHeight="1" x14ac:dyDescent="0.25">
      <c r="C388" s="11"/>
      <c r="BK388" s="28"/>
    </row>
    <row r="389" spans="3:63" ht="15" customHeight="1" x14ac:dyDescent="0.25">
      <c r="C389" s="2"/>
      <c r="BK389" s="28"/>
    </row>
    <row r="390" spans="3:63" ht="15" customHeight="1" x14ac:dyDescent="0.25">
      <c r="C390" s="2"/>
      <c r="BK390" s="28"/>
    </row>
    <row r="391" spans="3:63" ht="15" customHeight="1" x14ac:dyDescent="0.25">
      <c r="C391" s="2"/>
      <c r="BK391" s="28"/>
    </row>
    <row r="392" spans="3:63" ht="15" customHeight="1" x14ac:dyDescent="0.25">
      <c r="C392" s="2"/>
      <c r="BK392" s="28"/>
    </row>
    <row r="393" spans="3:63" ht="15" customHeight="1" x14ac:dyDescent="0.25">
      <c r="C393" s="11"/>
      <c r="BK393" s="28"/>
    </row>
    <row r="394" spans="3:63" ht="15" customHeight="1" x14ac:dyDescent="0.25">
      <c r="BK394" s="28"/>
    </row>
    <row r="395" spans="3:63" ht="15" customHeight="1" x14ac:dyDescent="0.25">
      <c r="BK395" s="28"/>
    </row>
    <row r="396" spans="3:63" ht="15" customHeight="1" x14ac:dyDescent="0.25">
      <c r="BK396" s="28"/>
    </row>
    <row r="539" spans="3:3" ht="15" customHeight="1" x14ac:dyDescent="0.25">
      <c r="C539"/>
    </row>
    <row r="540" spans="3:3" ht="15" customHeight="1" x14ac:dyDescent="0.25">
      <c r="C540"/>
    </row>
    <row r="541" spans="3:3" ht="15" customHeight="1" x14ac:dyDescent="0.25">
      <c r="C541"/>
    </row>
    <row r="542" spans="3:3" ht="15" customHeight="1" x14ac:dyDescent="0.25">
      <c r="C542"/>
    </row>
    <row r="543" spans="3:3" ht="15" customHeight="1" x14ac:dyDescent="0.25">
      <c r="C543"/>
    </row>
    <row r="544" spans="3:3" ht="15" customHeight="1" x14ac:dyDescent="0.25">
      <c r="C544"/>
    </row>
    <row r="545" spans="3:3" ht="15" customHeight="1" x14ac:dyDescent="0.25">
      <c r="C545"/>
    </row>
    <row r="546" spans="3:3" ht="15" customHeight="1" x14ac:dyDescent="0.25">
      <c r="C546"/>
    </row>
    <row r="547" spans="3:3" ht="15" customHeight="1" x14ac:dyDescent="0.25">
      <c r="C547"/>
    </row>
    <row r="548" spans="3:3" ht="15" customHeight="1" x14ac:dyDescent="0.25">
      <c r="C548"/>
    </row>
    <row r="549" spans="3:3" ht="15" customHeight="1" x14ac:dyDescent="0.25">
      <c r="C549"/>
    </row>
    <row r="550" spans="3:3" ht="15" customHeight="1" x14ac:dyDescent="0.25">
      <c r="C550"/>
    </row>
    <row r="551" spans="3:3" ht="15" customHeight="1" x14ac:dyDescent="0.25">
      <c r="C551"/>
    </row>
    <row r="552" spans="3:3" ht="15" customHeight="1" x14ac:dyDescent="0.25">
      <c r="C552"/>
    </row>
    <row r="553" spans="3:3" ht="15" customHeight="1" x14ac:dyDescent="0.25">
      <c r="C553"/>
    </row>
    <row r="554" spans="3:3" ht="15" customHeight="1" x14ac:dyDescent="0.25">
      <c r="C554"/>
    </row>
    <row r="555" spans="3:3" ht="15" customHeight="1" x14ac:dyDescent="0.25">
      <c r="C555"/>
    </row>
    <row r="556" spans="3:3" ht="15" customHeight="1" x14ac:dyDescent="0.25">
      <c r="C556"/>
    </row>
    <row r="557" spans="3:3" ht="15" customHeight="1" x14ac:dyDescent="0.25">
      <c r="C557"/>
    </row>
    <row r="558" spans="3:3" ht="15" customHeight="1" x14ac:dyDescent="0.25">
      <c r="C558"/>
    </row>
    <row r="559" spans="3:3" ht="15" customHeight="1" x14ac:dyDescent="0.25">
      <c r="C559"/>
    </row>
    <row r="560" spans="3:3" ht="15" customHeight="1" x14ac:dyDescent="0.25">
      <c r="C560"/>
    </row>
    <row r="561" spans="3:3" ht="15" customHeight="1" x14ac:dyDescent="0.25">
      <c r="C561"/>
    </row>
    <row r="562" spans="3:3" ht="15" customHeight="1" x14ac:dyDescent="0.25">
      <c r="C562"/>
    </row>
    <row r="563" spans="3:3" ht="15" customHeight="1" x14ac:dyDescent="0.25">
      <c r="C563"/>
    </row>
    <row r="564" spans="3:3" ht="15" customHeight="1" x14ac:dyDescent="0.25">
      <c r="C564"/>
    </row>
    <row r="565" spans="3:3" ht="15" customHeight="1" x14ac:dyDescent="0.25">
      <c r="C565"/>
    </row>
    <row r="566" spans="3:3" ht="15" customHeight="1" x14ac:dyDescent="0.25">
      <c r="C566"/>
    </row>
    <row r="567" spans="3:3" ht="15" customHeight="1" x14ac:dyDescent="0.25">
      <c r="C567"/>
    </row>
    <row r="568" spans="3:3" ht="15" customHeight="1" x14ac:dyDescent="0.25">
      <c r="C568"/>
    </row>
    <row r="569" spans="3:3" ht="15" customHeight="1" x14ac:dyDescent="0.25">
      <c r="C569"/>
    </row>
    <row r="570" spans="3:3" ht="15" customHeight="1" x14ac:dyDescent="0.25">
      <c r="C570"/>
    </row>
    <row r="571" spans="3:3" ht="15" customHeight="1" x14ac:dyDescent="0.25">
      <c r="C571"/>
    </row>
    <row r="572" spans="3:3" ht="15" customHeight="1" x14ac:dyDescent="0.25">
      <c r="C572"/>
    </row>
    <row r="573" spans="3:3" ht="15" customHeight="1" x14ac:dyDescent="0.25">
      <c r="C573"/>
    </row>
    <row r="574" spans="3:3" ht="15" customHeight="1" x14ac:dyDescent="0.25">
      <c r="C574"/>
    </row>
    <row r="575" spans="3:3" ht="15" customHeight="1" x14ac:dyDescent="0.25">
      <c r="C575"/>
    </row>
    <row r="576" spans="3:3" ht="15" customHeight="1" x14ac:dyDescent="0.25">
      <c r="C576"/>
    </row>
    <row r="577" spans="3:3" ht="15" customHeight="1" x14ac:dyDescent="0.25">
      <c r="C577"/>
    </row>
    <row r="578" spans="3:3" ht="15" customHeight="1" x14ac:dyDescent="0.25">
      <c r="C578"/>
    </row>
    <row r="579" spans="3:3" ht="15" customHeight="1" x14ac:dyDescent="0.25">
      <c r="C579"/>
    </row>
    <row r="580" spans="3:3" ht="15" customHeight="1" x14ac:dyDescent="0.25">
      <c r="C580"/>
    </row>
    <row r="581" spans="3:3" ht="15" customHeight="1" x14ac:dyDescent="0.25">
      <c r="C581"/>
    </row>
    <row r="582" spans="3:3" ht="15" customHeight="1" x14ac:dyDescent="0.25">
      <c r="C582"/>
    </row>
    <row r="583" spans="3:3" ht="15" customHeight="1" x14ac:dyDescent="0.25">
      <c r="C583"/>
    </row>
    <row r="584" spans="3:3" ht="15" customHeight="1" x14ac:dyDescent="0.25">
      <c r="C584"/>
    </row>
    <row r="585" spans="3:3" ht="15" customHeight="1" x14ac:dyDescent="0.25">
      <c r="C585"/>
    </row>
    <row r="586" spans="3:3" ht="15" customHeight="1" x14ac:dyDescent="0.25">
      <c r="C586"/>
    </row>
    <row r="587" spans="3:3" ht="15" customHeight="1" x14ac:dyDescent="0.25">
      <c r="C587"/>
    </row>
    <row r="588" spans="3:3" ht="15" customHeight="1" x14ac:dyDescent="0.25">
      <c r="C588"/>
    </row>
    <row r="589" spans="3:3" ht="15" customHeight="1" x14ac:dyDescent="0.25">
      <c r="C589"/>
    </row>
    <row r="590" spans="3:3" ht="15" customHeight="1" x14ac:dyDescent="0.25">
      <c r="C590"/>
    </row>
    <row r="591" spans="3:3" ht="15" customHeight="1" x14ac:dyDescent="0.25">
      <c r="C591"/>
    </row>
    <row r="592" spans="3:3" ht="15" customHeight="1" x14ac:dyDescent="0.25">
      <c r="C592"/>
    </row>
    <row r="593" spans="3:3" ht="15" customHeight="1" x14ac:dyDescent="0.25">
      <c r="C593"/>
    </row>
    <row r="594" spans="3:3" ht="15" customHeight="1" x14ac:dyDescent="0.25">
      <c r="C594"/>
    </row>
    <row r="595" spans="3:3" ht="15" customHeight="1" x14ac:dyDescent="0.25">
      <c r="C595"/>
    </row>
    <row r="596" spans="3:3" ht="15" customHeight="1" x14ac:dyDescent="0.25">
      <c r="C596"/>
    </row>
    <row r="597" spans="3:3" ht="15" customHeight="1" x14ac:dyDescent="0.25">
      <c r="C597"/>
    </row>
    <row r="598" spans="3:3" ht="15" customHeight="1" x14ac:dyDescent="0.25">
      <c r="C598"/>
    </row>
    <row r="599" spans="3:3" ht="15" customHeight="1" x14ac:dyDescent="0.25">
      <c r="C599"/>
    </row>
    <row r="600" spans="3:3" ht="15" customHeight="1" x14ac:dyDescent="0.25">
      <c r="C600"/>
    </row>
    <row r="601" spans="3:3" ht="15" customHeight="1" x14ac:dyDescent="0.25">
      <c r="C601"/>
    </row>
    <row r="602" spans="3:3" ht="15" customHeight="1" x14ac:dyDescent="0.25">
      <c r="C602"/>
    </row>
    <row r="603" spans="3:3" ht="15" customHeight="1" x14ac:dyDescent="0.25">
      <c r="C603"/>
    </row>
    <row r="604" spans="3:3" ht="15" customHeight="1" x14ac:dyDescent="0.25">
      <c r="C604"/>
    </row>
    <row r="605" spans="3:3" ht="15" customHeight="1" x14ac:dyDescent="0.25">
      <c r="C605"/>
    </row>
    <row r="606" spans="3:3" ht="15" customHeight="1" x14ac:dyDescent="0.25">
      <c r="C606"/>
    </row>
    <row r="607" spans="3:3" ht="15" customHeight="1" x14ac:dyDescent="0.25">
      <c r="C607"/>
    </row>
    <row r="608" spans="3:3" ht="15" customHeight="1" x14ac:dyDescent="0.25">
      <c r="C608"/>
    </row>
    <row r="609" spans="3:3" ht="15" customHeight="1" x14ac:dyDescent="0.25">
      <c r="C609"/>
    </row>
    <row r="610" spans="3:3" ht="15" customHeight="1" x14ac:dyDescent="0.25">
      <c r="C610"/>
    </row>
    <row r="611" spans="3:3" ht="15" customHeight="1" x14ac:dyDescent="0.25">
      <c r="C611"/>
    </row>
    <row r="612" spans="3:3" ht="15" customHeight="1" x14ac:dyDescent="0.25">
      <c r="C612"/>
    </row>
    <row r="613" spans="3:3" ht="15" customHeight="1" x14ac:dyDescent="0.25">
      <c r="C613"/>
    </row>
    <row r="614" spans="3:3" ht="15" customHeight="1" x14ac:dyDescent="0.25">
      <c r="C614"/>
    </row>
    <row r="615" spans="3:3" ht="15" customHeight="1" x14ac:dyDescent="0.25">
      <c r="C615"/>
    </row>
    <row r="616" spans="3:3" ht="15" customHeight="1" x14ac:dyDescent="0.25">
      <c r="C616"/>
    </row>
    <row r="617" spans="3:3" ht="15" customHeight="1" x14ac:dyDescent="0.25">
      <c r="C617"/>
    </row>
    <row r="618" spans="3:3" ht="15" customHeight="1" x14ac:dyDescent="0.25">
      <c r="C618"/>
    </row>
    <row r="619" spans="3:3" ht="15" customHeight="1" x14ac:dyDescent="0.25">
      <c r="C619"/>
    </row>
    <row r="620" spans="3:3" ht="15" customHeight="1" x14ac:dyDescent="0.25">
      <c r="C620"/>
    </row>
    <row r="621" spans="3:3" ht="15" customHeight="1" x14ac:dyDescent="0.25">
      <c r="C621"/>
    </row>
    <row r="622" spans="3:3" ht="15" customHeight="1" x14ac:dyDescent="0.25">
      <c r="C622"/>
    </row>
    <row r="623" spans="3:3" ht="15" customHeight="1" x14ac:dyDescent="0.25">
      <c r="C623"/>
    </row>
    <row r="624" spans="3:3" ht="15" customHeight="1" x14ac:dyDescent="0.25">
      <c r="C624"/>
    </row>
    <row r="625" spans="3:3" ht="15" customHeight="1" x14ac:dyDescent="0.25">
      <c r="C625"/>
    </row>
    <row r="626" spans="3:3" ht="15" customHeight="1" x14ac:dyDescent="0.25">
      <c r="C626"/>
    </row>
    <row r="627" spans="3:3" ht="15" customHeight="1" x14ac:dyDescent="0.25">
      <c r="C627"/>
    </row>
    <row r="628" spans="3:3" ht="15" customHeight="1" x14ac:dyDescent="0.25">
      <c r="C628"/>
    </row>
    <row r="629" spans="3:3" ht="15" customHeight="1" x14ac:dyDescent="0.25">
      <c r="C629"/>
    </row>
    <row r="630" spans="3:3" ht="15" customHeight="1" x14ac:dyDescent="0.25">
      <c r="C630"/>
    </row>
    <row r="631" spans="3:3" ht="15" customHeight="1" x14ac:dyDescent="0.25">
      <c r="C631"/>
    </row>
    <row r="632" spans="3:3" ht="15" customHeight="1" x14ac:dyDescent="0.25">
      <c r="C632"/>
    </row>
    <row r="633" spans="3:3" ht="15" customHeight="1" x14ac:dyDescent="0.25">
      <c r="C633"/>
    </row>
    <row r="634" spans="3:3" ht="15" customHeight="1" x14ac:dyDescent="0.25">
      <c r="C634"/>
    </row>
    <row r="635" spans="3:3" ht="15" customHeight="1" x14ac:dyDescent="0.25">
      <c r="C635"/>
    </row>
    <row r="636" spans="3:3" ht="15" customHeight="1" x14ac:dyDescent="0.25">
      <c r="C636"/>
    </row>
    <row r="637" spans="3:3" ht="15" customHeight="1" x14ac:dyDescent="0.25">
      <c r="C637"/>
    </row>
    <row r="638" spans="3:3" ht="15" customHeight="1" x14ac:dyDescent="0.25">
      <c r="C638"/>
    </row>
    <row r="639" spans="3:3" ht="15" customHeight="1" x14ac:dyDescent="0.25">
      <c r="C639"/>
    </row>
  </sheetData>
  <autoFilter ref="A1:BK1"/>
  <sortState ref="A2:AO413">
    <sortCondition ref="C2:C413"/>
    <sortCondition ref="G2:G413"/>
    <sortCondition ref="B2:B413"/>
  </sortState>
  <conditionalFormatting sqref="A2:A379">
    <cfRule type="duplicateValues" dxfId="77" priority="38"/>
  </conditionalFormatting>
  <conditionalFormatting sqref="C2:C379">
    <cfRule type="duplicateValues" dxfId="76" priority="3"/>
  </conditionalFormatting>
  <conditionalFormatting sqref="C382:C393">
    <cfRule type="duplicateValues" dxfId="75" priority="1"/>
  </conditionalFormatting>
  <pageMargins left="0.7" right="0.7" top="0.75" bottom="0.75" header="0.3" footer="0.3"/>
  <pageSetup orientation="portrait" r:id="rId1"/>
  <ignoredErrors>
    <ignoredError sqref="G1:I1 Q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C383"/>
  <sheetViews>
    <sheetView zoomScale="75" zoomScaleNormal="75" workbookViewId="0">
      <selection activeCell="A13" sqref="A13"/>
    </sheetView>
  </sheetViews>
  <sheetFormatPr baseColWidth="10" defaultColWidth="25.7109375" defaultRowHeight="15" customHeight="1" x14ac:dyDescent="0.25"/>
  <cols>
    <col min="1" max="1" width="51" style="24" bestFit="1" customWidth="1"/>
    <col min="2" max="27" width="46" style="24" bestFit="1" customWidth="1"/>
    <col min="28" max="29" width="15.5703125" style="24" customWidth="1"/>
    <col min="30" max="16384" width="25.7109375" style="24"/>
  </cols>
  <sheetData>
    <row r="3" spans="1:29" ht="15" customHeight="1" x14ac:dyDescent="0.25">
      <c r="A3" s="25" t="s">
        <v>666</v>
      </c>
      <c r="B3" s="26" t="s">
        <v>690</v>
      </c>
      <c r="AC3"/>
    </row>
    <row r="4" spans="1:29" ht="90" customHeight="1" x14ac:dyDescent="0.25">
      <c r="A4" s="26" t="s">
        <v>697</v>
      </c>
      <c r="B4" s="27" t="s">
        <v>692</v>
      </c>
      <c r="C4" s="27" t="s">
        <v>693</v>
      </c>
      <c r="D4" s="27" t="s">
        <v>696</v>
      </c>
      <c r="E4" s="27" t="s">
        <v>694</v>
      </c>
      <c r="F4" s="27" t="s">
        <v>695</v>
      </c>
      <c r="G4" s="27" t="s">
        <v>691</v>
      </c>
      <c r="H4" s="27" t="s">
        <v>699</v>
      </c>
      <c r="I4" s="27" t="s">
        <v>702</v>
      </c>
      <c r="J4" s="27" t="s">
        <v>712</v>
      </c>
      <c r="K4" s="27" t="s">
        <v>705</v>
      </c>
      <c r="L4" s="27" t="s">
        <v>709</v>
      </c>
      <c r="M4" s="27" t="s">
        <v>706</v>
      </c>
      <c r="N4" s="27" t="s">
        <v>713</v>
      </c>
      <c r="O4" s="27" t="s">
        <v>710</v>
      </c>
      <c r="P4" s="27" t="s">
        <v>700</v>
      </c>
      <c r="Q4" s="27" t="s">
        <v>704</v>
      </c>
      <c r="R4" s="27" t="s">
        <v>707</v>
      </c>
      <c r="S4" s="27" t="s">
        <v>701</v>
      </c>
      <c r="T4" s="27" t="s">
        <v>711</v>
      </c>
      <c r="U4" s="27" t="s">
        <v>714</v>
      </c>
      <c r="V4" s="27" t="s">
        <v>715</v>
      </c>
      <c r="W4" s="27" t="s">
        <v>716</v>
      </c>
      <c r="X4" s="27" t="s">
        <v>717</v>
      </c>
      <c r="Y4" s="27" t="s">
        <v>708</v>
      </c>
      <c r="Z4" s="27" t="s">
        <v>703</v>
      </c>
      <c r="AA4" s="27" t="s">
        <v>718</v>
      </c>
      <c r="AB4" s="27" t="s">
        <v>480</v>
      </c>
      <c r="AC4"/>
    </row>
    <row r="5" spans="1:29" ht="15" customHeight="1" x14ac:dyDescent="0.25">
      <c r="A5" s="32" t="s">
        <v>637</v>
      </c>
      <c r="B5" s="23"/>
      <c r="C5" s="23"/>
      <c r="D5" s="23"/>
      <c r="E5" s="23"/>
      <c r="F5" s="23"/>
      <c r="G5" s="23"/>
      <c r="H5" s="23"/>
      <c r="I5" s="23">
        <v>3976284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>
        <v>3976284</v>
      </c>
      <c r="AC5"/>
    </row>
    <row r="6" spans="1:29" ht="15" customHeight="1" x14ac:dyDescent="0.25">
      <c r="A6" s="32" t="s">
        <v>635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>
        <v>0</v>
      </c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>
        <v>0</v>
      </c>
      <c r="AC6"/>
    </row>
    <row r="7" spans="1:29" ht="15" customHeight="1" x14ac:dyDescent="0.25">
      <c r="A7" s="32" t="s">
        <v>632</v>
      </c>
      <c r="B7" s="23"/>
      <c r="C7" s="23"/>
      <c r="D7" s="23"/>
      <c r="E7" s="23"/>
      <c r="F7" s="23"/>
      <c r="G7" s="23"/>
      <c r="H7" s="23"/>
      <c r="I7" s="23">
        <v>307508989</v>
      </c>
      <c r="J7" s="23"/>
      <c r="K7" s="23">
        <v>0</v>
      </c>
      <c r="L7" s="23"/>
      <c r="M7" s="23">
        <v>0</v>
      </c>
      <c r="N7" s="23"/>
      <c r="O7" s="23">
        <v>0</v>
      </c>
      <c r="P7" s="23"/>
      <c r="Q7" s="23"/>
      <c r="R7" s="23">
        <v>0</v>
      </c>
      <c r="S7" s="23">
        <v>2223983</v>
      </c>
      <c r="T7" s="23">
        <v>0</v>
      </c>
      <c r="U7" s="23"/>
      <c r="V7" s="23"/>
      <c r="W7" s="23"/>
      <c r="X7" s="23"/>
      <c r="Y7" s="23"/>
      <c r="Z7" s="23"/>
      <c r="AA7" s="23"/>
      <c r="AB7" s="23">
        <v>309732972</v>
      </c>
      <c r="AC7"/>
    </row>
    <row r="8" spans="1:29" ht="15" customHeight="1" x14ac:dyDescent="0.25">
      <c r="A8" s="32" t="s">
        <v>638</v>
      </c>
      <c r="B8" s="23"/>
      <c r="C8" s="23"/>
      <c r="D8" s="23"/>
      <c r="E8" s="23"/>
      <c r="F8" s="23"/>
      <c r="G8" s="23"/>
      <c r="H8" s="23"/>
      <c r="I8" s="23">
        <v>23265148</v>
      </c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>
        <v>23265148</v>
      </c>
      <c r="AC8"/>
    </row>
    <row r="9" spans="1:29" ht="15" customHeight="1" x14ac:dyDescent="0.25">
      <c r="A9" s="32" t="s">
        <v>634</v>
      </c>
      <c r="B9" s="23">
        <v>0</v>
      </c>
      <c r="C9" s="23">
        <v>0</v>
      </c>
      <c r="D9" s="23"/>
      <c r="E9" s="23"/>
      <c r="F9" s="23"/>
      <c r="G9" s="23">
        <v>0</v>
      </c>
      <c r="H9" s="23"/>
      <c r="I9" s="23">
        <v>88900</v>
      </c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>
        <v>88900</v>
      </c>
      <c r="AC9"/>
    </row>
    <row r="10" spans="1:29" ht="15" customHeight="1" x14ac:dyDescent="0.25">
      <c r="A10" s="32" t="s">
        <v>633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>
        <v>0</v>
      </c>
      <c r="N10" s="23"/>
      <c r="O10" s="23">
        <v>0</v>
      </c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>
        <v>0</v>
      </c>
      <c r="AC10"/>
    </row>
    <row r="11" spans="1:29" ht="15" customHeight="1" x14ac:dyDescent="0.25">
      <c r="A11" s="32" t="s">
        <v>636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>
        <v>0</v>
      </c>
      <c r="M11" s="23"/>
      <c r="N11" s="23"/>
      <c r="O11" s="23">
        <v>0</v>
      </c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>
        <v>0</v>
      </c>
      <c r="AC11"/>
    </row>
    <row r="12" spans="1:29" ht="15" customHeight="1" x14ac:dyDescent="0.25">
      <c r="A12" s="32" t="s">
        <v>628</v>
      </c>
      <c r="B12" s="23"/>
      <c r="C12" s="23"/>
      <c r="D12" s="23"/>
      <c r="E12" s="23"/>
      <c r="F12" s="23"/>
      <c r="G12" s="23"/>
      <c r="H12" s="23"/>
      <c r="I12" s="23">
        <v>25664916</v>
      </c>
      <c r="J12" s="23"/>
      <c r="K12" s="23"/>
      <c r="L12" s="23"/>
      <c r="M12" s="23"/>
      <c r="N12" s="23"/>
      <c r="O12" s="23">
        <v>0</v>
      </c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>
        <v>25664916</v>
      </c>
      <c r="AC12"/>
    </row>
    <row r="13" spans="1:29" ht="15" customHeight="1" x14ac:dyDescent="0.25">
      <c r="A13" s="32" t="s">
        <v>627</v>
      </c>
      <c r="B13" s="23"/>
      <c r="C13" s="23"/>
      <c r="D13" s="23"/>
      <c r="E13" s="23"/>
      <c r="F13" s="23"/>
      <c r="G13" s="23"/>
      <c r="H13" s="23">
        <v>4390913</v>
      </c>
      <c r="I13" s="23">
        <v>121301388</v>
      </c>
      <c r="J13" s="23"/>
      <c r="K13" s="23">
        <v>0</v>
      </c>
      <c r="L13" s="23">
        <v>0</v>
      </c>
      <c r="M13" s="23"/>
      <c r="N13" s="23"/>
      <c r="O13" s="23">
        <v>0</v>
      </c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>
        <v>125692301</v>
      </c>
      <c r="AC13"/>
    </row>
    <row r="14" spans="1:29" ht="15" customHeight="1" x14ac:dyDescent="0.25">
      <c r="A14" s="32" t="s">
        <v>630</v>
      </c>
      <c r="B14" s="23"/>
      <c r="C14" s="23"/>
      <c r="D14" s="23"/>
      <c r="E14" s="23"/>
      <c r="F14" s="23"/>
      <c r="G14" s="23"/>
      <c r="H14" s="23"/>
      <c r="I14" s="23">
        <v>2261563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>
        <v>2261563</v>
      </c>
      <c r="AC14"/>
    </row>
    <row r="15" spans="1:29" ht="15" customHeight="1" x14ac:dyDescent="0.25">
      <c r="A15" s="32" t="s">
        <v>624</v>
      </c>
      <c r="B15" s="23"/>
      <c r="C15" s="23"/>
      <c r="D15" s="23"/>
      <c r="E15" s="23"/>
      <c r="F15" s="23"/>
      <c r="G15" s="23"/>
      <c r="H15" s="23">
        <v>13720998</v>
      </c>
      <c r="I15" s="23">
        <v>280570737</v>
      </c>
      <c r="J15" s="23">
        <v>0</v>
      </c>
      <c r="K15" s="23">
        <v>0</v>
      </c>
      <c r="L15" s="23">
        <v>0</v>
      </c>
      <c r="M15" s="23"/>
      <c r="N15" s="23">
        <v>0</v>
      </c>
      <c r="O15" s="23"/>
      <c r="P15" s="23">
        <v>0</v>
      </c>
      <c r="Q15" s="23">
        <v>0</v>
      </c>
      <c r="R15" s="23"/>
      <c r="S15" s="23"/>
      <c r="T15" s="23"/>
      <c r="U15" s="23">
        <v>27899339</v>
      </c>
      <c r="V15" s="23">
        <v>5222254</v>
      </c>
      <c r="W15" s="23">
        <v>0</v>
      </c>
      <c r="X15" s="23">
        <v>0</v>
      </c>
      <c r="Y15" s="23">
        <v>0</v>
      </c>
      <c r="Z15" s="23"/>
      <c r="AA15" s="23">
        <v>0</v>
      </c>
      <c r="AB15" s="23">
        <v>327413328</v>
      </c>
      <c r="AC15"/>
    </row>
    <row r="16" spans="1:29" ht="15" customHeight="1" x14ac:dyDescent="0.25">
      <c r="A16" s="32" t="s">
        <v>629</v>
      </c>
      <c r="B16" s="23"/>
      <c r="C16" s="23"/>
      <c r="D16" s="23"/>
      <c r="E16" s="23"/>
      <c r="F16" s="23"/>
      <c r="G16" s="23"/>
      <c r="H16" s="23"/>
      <c r="I16" s="23">
        <v>23591335</v>
      </c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>
        <v>23591335</v>
      </c>
      <c r="AC16"/>
    </row>
    <row r="17" spans="1:29" ht="15" customHeight="1" x14ac:dyDescent="0.25">
      <c r="A17" s="32" t="s">
        <v>639</v>
      </c>
      <c r="B17" s="23"/>
      <c r="C17" s="23"/>
      <c r="D17" s="23"/>
      <c r="E17" s="23"/>
      <c r="F17" s="23"/>
      <c r="G17" s="23"/>
      <c r="H17" s="23"/>
      <c r="I17" s="23">
        <v>143206634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>
        <v>143206634</v>
      </c>
      <c r="AC17"/>
    </row>
    <row r="18" spans="1:29" ht="15" customHeight="1" x14ac:dyDescent="0.25">
      <c r="A18" s="32" t="s">
        <v>625</v>
      </c>
      <c r="B18" s="23"/>
      <c r="C18" s="23"/>
      <c r="D18" s="23">
        <v>2745184</v>
      </c>
      <c r="E18" s="23">
        <v>0</v>
      </c>
      <c r="F18" s="23">
        <v>66500</v>
      </c>
      <c r="G18" s="23">
        <v>117653598</v>
      </c>
      <c r="H18" s="23">
        <v>3413155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>
        <v>901204</v>
      </c>
      <c r="AA18" s="23"/>
      <c r="AB18" s="23">
        <v>124779641</v>
      </c>
      <c r="AC18"/>
    </row>
    <row r="19" spans="1:29" ht="15" customHeight="1" x14ac:dyDescent="0.25">
      <c r="A19" s="22" t="s">
        <v>480</v>
      </c>
      <c r="B19" s="23">
        <v>0</v>
      </c>
      <c r="C19" s="23">
        <v>0</v>
      </c>
      <c r="D19" s="23">
        <v>2745184</v>
      </c>
      <c r="E19" s="23">
        <v>0</v>
      </c>
      <c r="F19" s="23">
        <v>66500</v>
      </c>
      <c r="G19" s="23">
        <v>117653598</v>
      </c>
      <c r="H19" s="23">
        <v>21525066</v>
      </c>
      <c r="I19" s="23">
        <v>931435894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2223983</v>
      </c>
      <c r="T19" s="23">
        <v>0</v>
      </c>
      <c r="U19" s="23">
        <v>27899339</v>
      </c>
      <c r="V19" s="23">
        <v>5222254</v>
      </c>
      <c r="W19" s="23">
        <v>0</v>
      </c>
      <c r="X19" s="23">
        <v>0</v>
      </c>
      <c r="Y19" s="23">
        <v>0</v>
      </c>
      <c r="Z19" s="23">
        <v>901204</v>
      </c>
      <c r="AA19" s="23">
        <v>0</v>
      </c>
      <c r="AB19" s="23">
        <v>1109673022</v>
      </c>
      <c r="AC19"/>
    </row>
    <row r="20" spans="1:29" ht="15" customHeight="1" x14ac:dyDescent="0.2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</row>
    <row r="21" spans="1:29" ht="15" customHeight="1" x14ac:dyDescent="0.2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</row>
    <row r="22" spans="1:29" ht="15" customHeight="1" x14ac:dyDescent="0.2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</row>
    <row r="23" spans="1:29" ht="15" customHeight="1" x14ac:dyDescent="0.2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</row>
    <row r="24" spans="1:29" ht="15" customHeight="1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</row>
    <row r="25" spans="1:29" ht="15" customHeight="1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</row>
    <row r="26" spans="1:29" ht="15" customHeight="1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</row>
    <row r="27" spans="1:29" ht="15" customHeight="1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</row>
    <row r="28" spans="1:29" ht="15" customHeight="1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</row>
    <row r="29" spans="1:29" ht="15" customHeight="1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29" ht="15" customHeight="1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</row>
    <row r="31" spans="1:29" ht="15" customHeight="1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</row>
    <row r="32" spans="1:29" ht="15" customHeight="1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</row>
    <row r="33" spans="1:19" ht="15" customHeight="1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</row>
    <row r="34" spans="1:19" ht="15" customHeight="1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</row>
    <row r="35" spans="1:19" ht="15" customHeight="1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</row>
    <row r="36" spans="1:19" ht="15" customHeight="1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 ht="15" customHeight="1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 ht="15" customHeight="1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</row>
    <row r="39" spans="1:19" ht="15" customHeight="1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</row>
    <row r="40" spans="1:19" ht="15" customHeight="1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 ht="15" customHeight="1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</row>
    <row r="42" spans="1:19" ht="15" customHeight="1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</row>
    <row r="43" spans="1:19" ht="15" customHeight="1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</row>
    <row r="44" spans="1:19" ht="15" customHeight="1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</row>
    <row r="45" spans="1:19" ht="15" customHeight="1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</row>
    <row r="46" spans="1:19" ht="15" customHeight="1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</row>
    <row r="47" spans="1:19" ht="15" customHeight="1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</row>
    <row r="48" spans="1:19" ht="15" customHeight="1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 ht="15" customHeight="1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</row>
    <row r="50" spans="1:19" ht="15" customHeight="1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</row>
    <row r="51" spans="1:19" ht="15" customHeight="1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 ht="15" customHeight="1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 ht="15" customHeight="1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 ht="15" customHeight="1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</row>
    <row r="55" spans="1:19" ht="15" customHeight="1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</row>
    <row r="56" spans="1:19" ht="15" customHeight="1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 ht="15" customHeight="1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 ht="15" customHeight="1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 ht="15" customHeight="1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 ht="15" customHeight="1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 ht="15" customHeight="1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 ht="15" customHeight="1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 ht="15" customHeight="1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 ht="15" customHeight="1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 ht="15" customHeight="1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 ht="15" customHeight="1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 ht="15" customHeight="1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 ht="15" customHeight="1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 ht="15" customHeight="1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 ht="15" customHeight="1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 ht="15" customHeight="1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</row>
    <row r="72" spans="1:19" ht="15" customHeight="1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</row>
    <row r="73" spans="1:19" ht="15" customHeight="1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 ht="15" customHeight="1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 ht="15" customHeight="1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 ht="15" customHeight="1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 ht="15" customHeight="1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 ht="15" customHeight="1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 ht="15" customHeight="1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 ht="15" customHeight="1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</row>
    <row r="81" spans="1:19" ht="15" customHeight="1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</row>
    <row r="82" spans="1:19" ht="15" customHeight="1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 ht="15" customHeight="1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 ht="15" customHeight="1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 ht="15" customHeight="1" x14ac:dyDescent="0.2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 ht="15" customHeight="1" x14ac:dyDescent="0.2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 ht="15" customHeight="1" x14ac:dyDescent="0.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 ht="15" customHeight="1" x14ac:dyDescent="0.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 ht="15" customHeight="1" x14ac:dyDescent="0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 ht="15" customHeight="1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</row>
    <row r="91" spans="1:19" ht="15" customHeight="1" x14ac:dyDescent="0.2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</row>
    <row r="92" spans="1:19" ht="15" customHeight="1" x14ac:dyDescent="0.2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</row>
    <row r="93" spans="1:19" ht="15" customHeight="1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</row>
    <row r="94" spans="1:19" ht="15" customHeight="1" x14ac:dyDescent="0.2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</row>
    <row r="95" spans="1:19" ht="15" customHeight="1" x14ac:dyDescent="0.2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 ht="15" customHeight="1" x14ac:dyDescent="0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 ht="15" customHeight="1" x14ac:dyDescent="0.2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 ht="15" customHeight="1" x14ac:dyDescent="0.2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 ht="15" customHeight="1" x14ac:dyDescent="0.2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 ht="15" customHeight="1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 ht="15" customHeight="1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 ht="15" customHeight="1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 ht="15" customHeight="1" x14ac:dyDescent="0.2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 ht="15" customHeight="1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 ht="15" customHeight="1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 ht="15" customHeight="1" x14ac:dyDescent="0.2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 ht="15" customHeight="1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 ht="15" customHeight="1" x14ac:dyDescent="0.2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 ht="15" customHeight="1" x14ac:dyDescent="0.2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 ht="15" customHeight="1" x14ac:dyDescent="0.2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 ht="15" customHeight="1" x14ac:dyDescent="0.2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 ht="15" customHeight="1" x14ac:dyDescent="0.2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 ht="15" customHeight="1" x14ac:dyDescent="0.2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 ht="15" customHeight="1" x14ac:dyDescent="0.2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 ht="15" customHeight="1" x14ac:dyDescent="0.2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 ht="15" customHeight="1" x14ac:dyDescent="0.2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 ht="15" customHeight="1" x14ac:dyDescent="0.2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 ht="15" customHeight="1" x14ac:dyDescent="0.2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 ht="15" customHeight="1" x14ac:dyDescent="0.2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 ht="15" customHeight="1" x14ac:dyDescent="0.2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 ht="15" customHeight="1" x14ac:dyDescent="0.2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 ht="15" customHeight="1" x14ac:dyDescent="0.2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 ht="15" customHeight="1" x14ac:dyDescent="0.2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 ht="15" customHeigh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 ht="15" customHeight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 ht="15" customHeight="1" x14ac:dyDescent="0.2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 ht="15" customHeight="1" x14ac:dyDescent="0.2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 ht="15" customHeight="1" x14ac:dyDescent="0.2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 ht="15" customHeight="1" x14ac:dyDescent="0.2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 ht="15" customHeight="1" x14ac:dyDescent="0.2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 ht="15" customHeight="1" x14ac:dyDescent="0.2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 ht="15" customHeight="1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 ht="15" customHeight="1" x14ac:dyDescent="0.2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 ht="15" customHeight="1" x14ac:dyDescent="0.2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 ht="15" customHeight="1" x14ac:dyDescent="0.2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 ht="15" customHeight="1" x14ac:dyDescent="0.2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 ht="15" customHeight="1" x14ac:dyDescent="0.2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 ht="15" customHeight="1" x14ac:dyDescent="0.2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 ht="15" customHeight="1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 ht="15" customHeight="1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 ht="15" customHeight="1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 ht="15" customHeight="1" x14ac:dyDescent="0.2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 ht="15" customHeight="1" x14ac:dyDescent="0.2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 ht="15" customHeight="1" x14ac:dyDescent="0.2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 ht="15" customHeight="1" x14ac:dyDescent="0.2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 ht="15" customHeight="1" x14ac:dyDescent="0.2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 ht="15" customHeight="1" x14ac:dyDescent="0.2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 ht="15" customHeight="1" x14ac:dyDescent="0.2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 ht="15" customHeight="1" x14ac:dyDescent="0.2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 ht="15" customHeight="1" x14ac:dyDescent="0.2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 ht="15" customHeight="1" x14ac:dyDescent="0.2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 ht="15" customHeight="1" x14ac:dyDescent="0.2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 ht="15" customHeight="1" x14ac:dyDescent="0.2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 ht="15" customHeight="1" x14ac:dyDescent="0.2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 ht="15" customHeight="1" x14ac:dyDescent="0.2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 ht="15" customHeight="1" x14ac:dyDescent="0.2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 ht="15" customHeight="1" x14ac:dyDescent="0.2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 ht="15" customHeight="1" x14ac:dyDescent="0.2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 ht="15" customHeight="1" x14ac:dyDescent="0.2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 ht="15" customHeight="1" x14ac:dyDescent="0.2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 ht="15" customHeight="1" x14ac:dyDescent="0.2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 ht="15" customHeight="1" x14ac:dyDescent="0.2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 ht="15" customHeight="1" x14ac:dyDescent="0.2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 ht="15" customHeight="1" x14ac:dyDescent="0.2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 ht="15" customHeight="1" x14ac:dyDescent="0.2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 ht="15" customHeight="1" x14ac:dyDescent="0.2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 ht="15" customHeight="1" x14ac:dyDescent="0.2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 ht="15" customHeight="1" x14ac:dyDescent="0.2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 ht="15" customHeight="1" x14ac:dyDescent="0.2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 ht="15" customHeight="1" x14ac:dyDescent="0.2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 ht="15" customHeight="1" x14ac:dyDescent="0.2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 ht="15" customHeight="1" x14ac:dyDescent="0.2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 ht="15" customHeight="1" x14ac:dyDescent="0.2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 ht="15" customHeight="1" x14ac:dyDescent="0.2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 ht="15" customHeight="1" x14ac:dyDescent="0.2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 ht="15" customHeight="1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 ht="15" customHeight="1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 ht="15" customHeight="1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 ht="15" customHeight="1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 ht="15" customHeight="1" x14ac:dyDescent="0.2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 ht="15" customHeight="1" x14ac:dyDescent="0.2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 ht="15" customHeight="1" x14ac:dyDescent="0.2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 ht="15" customHeight="1" x14ac:dyDescent="0.2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 ht="15" customHeight="1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 ht="15" customHeight="1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 ht="15" customHeight="1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 ht="15" customHeight="1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 ht="15" customHeight="1" x14ac:dyDescent="0.2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 ht="15" customHeight="1" x14ac:dyDescent="0.2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 ht="15" customHeight="1" x14ac:dyDescent="0.2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 ht="15" customHeight="1" x14ac:dyDescent="0.2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 ht="15" customHeight="1" x14ac:dyDescent="0.2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 ht="15" customHeight="1" x14ac:dyDescent="0.2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 ht="15" customHeight="1" x14ac:dyDescent="0.2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 ht="15" customHeight="1" x14ac:dyDescent="0.2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 ht="15" customHeight="1" x14ac:dyDescent="0.2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 ht="15" customHeight="1" x14ac:dyDescent="0.2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 ht="15" customHeight="1" x14ac:dyDescent="0.2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 ht="15" customHeight="1" x14ac:dyDescent="0.2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 ht="15" customHeight="1" x14ac:dyDescent="0.2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 ht="15" customHeight="1" x14ac:dyDescent="0.2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 ht="15" customHeight="1" x14ac:dyDescent="0.25">
      <c r="A202"/>
      <c r="B202"/>
      <c r="C202"/>
      <c r="D202"/>
      <c r="E202"/>
      <c r="F202"/>
    </row>
    <row r="203" spans="1:19" ht="15" customHeight="1" x14ac:dyDescent="0.25">
      <c r="A203"/>
      <c r="B203"/>
      <c r="C203"/>
      <c r="D203"/>
      <c r="E203"/>
      <c r="F203"/>
    </row>
    <row r="204" spans="1:19" ht="15" customHeight="1" x14ac:dyDescent="0.25">
      <c r="A204"/>
      <c r="B204"/>
      <c r="C204"/>
      <c r="D204"/>
      <c r="E204"/>
      <c r="F204"/>
    </row>
    <row r="205" spans="1:19" ht="15" customHeight="1" x14ac:dyDescent="0.25">
      <c r="A205"/>
      <c r="B205"/>
      <c r="C205"/>
      <c r="D205"/>
      <c r="E205"/>
      <c r="F205"/>
    </row>
    <row r="206" spans="1:19" ht="15" customHeight="1" x14ac:dyDescent="0.25">
      <c r="A206"/>
      <c r="B206"/>
      <c r="C206"/>
      <c r="D206"/>
      <c r="E206"/>
      <c r="F206"/>
    </row>
    <row r="207" spans="1:19" ht="15" customHeight="1" x14ac:dyDescent="0.25">
      <c r="A207"/>
      <c r="B207"/>
      <c r="C207"/>
      <c r="D207"/>
      <c r="E207"/>
      <c r="F207"/>
    </row>
    <row r="208" spans="1:19" ht="15" customHeight="1" x14ac:dyDescent="0.25">
      <c r="A208"/>
      <c r="B208"/>
      <c r="C208"/>
      <c r="D208"/>
      <c r="E208"/>
      <c r="F208"/>
    </row>
    <row r="209" spans="1:6" ht="15" customHeight="1" x14ac:dyDescent="0.25">
      <c r="A209"/>
      <c r="B209"/>
      <c r="C209"/>
      <c r="D209"/>
      <c r="E209"/>
      <c r="F209"/>
    </row>
    <row r="210" spans="1:6" ht="15" customHeight="1" x14ac:dyDescent="0.25">
      <c r="A210"/>
      <c r="B210"/>
      <c r="C210"/>
      <c r="D210"/>
      <c r="E210"/>
      <c r="F210"/>
    </row>
    <row r="211" spans="1:6" ht="15" customHeight="1" x14ac:dyDescent="0.25">
      <c r="A211"/>
      <c r="B211"/>
      <c r="C211"/>
      <c r="D211"/>
      <c r="E211"/>
      <c r="F211"/>
    </row>
    <row r="212" spans="1:6" ht="15" customHeight="1" x14ac:dyDescent="0.25">
      <c r="A212"/>
      <c r="B212"/>
      <c r="C212"/>
      <c r="D212"/>
      <c r="E212"/>
      <c r="F212"/>
    </row>
    <row r="213" spans="1:6" ht="15" customHeight="1" x14ac:dyDescent="0.25">
      <c r="A213"/>
      <c r="B213"/>
      <c r="C213"/>
      <c r="D213"/>
      <c r="E213"/>
      <c r="F213"/>
    </row>
    <row r="214" spans="1:6" ht="15" customHeight="1" x14ac:dyDescent="0.25">
      <c r="A214"/>
      <c r="B214"/>
      <c r="C214"/>
      <c r="D214"/>
      <c r="E214"/>
      <c r="F214"/>
    </row>
    <row r="215" spans="1:6" ht="15" customHeight="1" x14ac:dyDescent="0.25">
      <c r="A215"/>
      <c r="B215"/>
      <c r="C215"/>
      <c r="D215"/>
      <c r="E215"/>
      <c r="F215"/>
    </row>
    <row r="216" spans="1:6" ht="15" customHeight="1" x14ac:dyDescent="0.25">
      <c r="A216"/>
      <c r="B216"/>
      <c r="C216"/>
      <c r="D216"/>
      <c r="E216"/>
      <c r="F216"/>
    </row>
    <row r="217" spans="1:6" ht="15" customHeight="1" x14ac:dyDescent="0.25">
      <c r="A217"/>
      <c r="B217"/>
      <c r="C217"/>
      <c r="D217"/>
      <c r="E217"/>
      <c r="F217"/>
    </row>
    <row r="218" spans="1:6" ht="15" customHeight="1" x14ac:dyDescent="0.25">
      <c r="A218"/>
      <c r="B218"/>
      <c r="C218"/>
      <c r="D218"/>
      <c r="E218"/>
      <c r="F218"/>
    </row>
    <row r="219" spans="1:6" ht="15" customHeight="1" x14ac:dyDescent="0.25">
      <c r="A219"/>
      <c r="B219"/>
      <c r="C219"/>
      <c r="D219"/>
      <c r="E219"/>
      <c r="F219"/>
    </row>
    <row r="220" spans="1:6" ht="15" customHeight="1" x14ac:dyDescent="0.25">
      <c r="A220"/>
      <c r="B220"/>
      <c r="C220"/>
      <c r="D220"/>
      <c r="E220"/>
      <c r="F220"/>
    </row>
    <row r="221" spans="1:6" ht="15" customHeight="1" x14ac:dyDescent="0.25">
      <c r="A221"/>
      <c r="B221"/>
      <c r="C221"/>
      <c r="D221"/>
      <c r="E221"/>
      <c r="F221"/>
    </row>
    <row r="222" spans="1:6" ht="15" customHeight="1" x14ac:dyDescent="0.25">
      <c r="A222"/>
      <c r="B222"/>
      <c r="C222"/>
      <c r="D222"/>
      <c r="E222"/>
      <c r="F222"/>
    </row>
    <row r="223" spans="1:6" ht="15" customHeight="1" x14ac:dyDescent="0.25">
      <c r="A223"/>
      <c r="B223"/>
      <c r="C223"/>
      <c r="D223"/>
      <c r="E223"/>
      <c r="F223"/>
    </row>
    <row r="224" spans="1:6" ht="15" customHeight="1" x14ac:dyDescent="0.25">
      <c r="A224"/>
      <c r="B224"/>
      <c r="C224"/>
      <c r="D224"/>
      <c r="E224"/>
      <c r="F224"/>
    </row>
    <row r="225" spans="1:6" ht="15" customHeight="1" x14ac:dyDescent="0.25">
      <c r="A225"/>
      <c r="B225"/>
      <c r="C225"/>
      <c r="D225"/>
      <c r="E225"/>
      <c r="F225"/>
    </row>
    <row r="226" spans="1:6" ht="15" customHeight="1" x14ac:dyDescent="0.25">
      <c r="A226"/>
      <c r="B226"/>
      <c r="C226"/>
      <c r="D226"/>
      <c r="E226"/>
      <c r="F226"/>
    </row>
    <row r="227" spans="1:6" ht="15" customHeight="1" x14ac:dyDescent="0.25">
      <c r="A227"/>
      <c r="B227"/>
      <c r="C227"/>
      <c r="D227"/>
      <c r="E227"/>
      <c r="F227"/>
    </row>
    <row r="228" spans="1:6" ht="15" customHeight="1" x14ac:dyDescent="0.25">
      <c r="A228"/>
      <c r="B228"/>
      <c r="C228"/>
      <c r="D228"/>
      <c r="E228"/>
      <c r="F228"/>
    </row>
    <row r="229" spans="1:6" ht="15" customHeight="1" x14ac:dyDescent="0.25">
      <c r="A229"/>
      <c r="B229"/>
      <c r="C229"/>
      <c r="D229"/>
      <c r="E229"/>
      <c r="F229"/>
    </row>
    <row r="230" spans="1:6" ht="15" customHeight="1" x14ac:dyDescent="0.25">
      <c r="A230"/>
      <c r="B230"/>
      <c r="C230"/>
      <c r="D230"/>
      <c r="E230"/>
      <c r="F230"/>
    </row>
    <row r="231" spans="1:6" ht="15" customHeight="1" x14ac:dyDescent="0.25">
      <c r="A231"/>
      <c r="B231"/>
      <c r="C231"/>
      <c r="D231"/>
      <c r="E231"/>
      <c r="F231"/>
    </row>
    <row r="232" spans="1:6" ht="15" customHeight="1" x14ac:dyDescent="0.25">
      <c r="A232"/>
      <c r="B232"/>
      <c r="C232"/>
      <c r="D232"/>
      <c r="E232"/>
      <c r="F232"/>
    </row>
    <row r="233" spans="1:6" ht="15" customHeight="1" x14ac:dyDescent="0.25">
      <c r="A233"/>
      <c r="B233"/>
      <c r="C233"/>
      <c r="D233"/>
      <c r="E233"/>
      <c r="F233"/>
    </row>
    <row r="234" spans="1:6" ht="15" customHeight="1" x14ac:dyDescent="0.25">
      <c r="A234"/>
      <c r="B234"/>
      <c r="C234"/>
      <c r="D234"/>
      <c r="E234"/>
      <c r="F234"/>
    </row>
    <row r="235" spans="1:6" ht="15" customHeight="1" x14ac:dyDescent="0.25">
      <c r="A235"/>
      <c r="B235"/>
      <c r="C235"/>
      <c r="D235"/>
      <c r="E235"/>
      <c r="F235"/>
    </row>
    <row r="236" spans="1:6" ht="15" customHeight="1" x14ac:dyDescent="0.25">
      <c r="A236"/>
      <c r="B236"/>
      <c r="C236"/>
      <c r="D236"/>
      <c r="E236"/>
      <c r="F236"/>
    </row>
    <row r="237" spans="1:6" ht="15" customHeight="1" x14ac:dyDescent="0.25">
      <c r="A237"/>
      <c r="B237"/>
      <c r="C237"/>
      <c r="D237"/>
      <c r="E237"/>
      <c r="F237"/>
    </row>
    <row r="238" spans="1:6" ht="15" customHeight="1" x14ac:dyDescent="0.25">
      <c r="A238"/>
      <c r="B238"/>
      <c r="C238"/>
      <c r="D238"/>
      <c r="E238"/>
      <c r="F238"/>
    </row>
    <row r="239" spans="1:6" ht="15" customHeight="1" x14ac:dyDescent="0.25">
      <c r="A239"/>
      <c r="B239"/>
      <c r="C239"/>
      <c r="D239"/>
      <c r="E239"/>
      <c r="F239"/>
    </row>
    <row r="240" spans="1:6" ht="15" customHeight="1" x14ac:dyDescent="0.25">
      <c r="A240"/>
      <c r="B240"/>
      <c r="C240"/>
      <c r="D240"/>
      <c r="E240"/>
      <c r="F240"/>
    </row>
    <row r="241" spans="1:6" ht="15" customHeight="1" x14ac:dyDescent="0.25">
      <c r="A241"/>
      <c r="B241"/>
      <c r="C241"/>
      <c r="D241"/>
      <c r="E241"/>
      <c r="F241"/>
    </row>
    <row r="242" spans="1:6" ht="15" customHeight="1" x14ac:dyDescent="0.25">
      <c r="A242"/>
      <c r="B242"/>
      <c r="C242"/>
      <c r="D242"/>
      <c r="E242"/>
      <c r="F242"/>
    </row>
    <row r="243" spans="1:6" ht="15" customHeight="1" x14ac:dyDescent="0.25">
      <c r="A243"/>
      <c r="B243"/>
      <c r="C243"/>
      <c r="D243"/>
      <c r="E243"/>
      <c r="F243"/>
    </row>
    <row r="244" spans="1:6" ht="15" customHeight="1" x14ac:dyDescent="0.25">
      <c r="A244"/>
      <c r="B244"/>
      <c r="C244"/>
      <c r="D244"/>
      <c r="E244"/>
      <c r="F244"/>
    </row>
    <row r="245" spans="1:6" ht="15" customHeight="1" x14ac:dyDescent="0.25">
      <c r="A245"/>
      <c r="B245"/>
      <c r="C245"/>
      <c r="D245"/>
      <c r="E245"/>
      <c r="F245"/>
    </row>
    <row r="246" spans="1:6" ht="15" customHeight="1" x14ac:dyDescent="0.25">
      <c r="A246"/>
      <c r="B246"/>
      <c r="C246"/>
      <c r="D246"/>
      <c r="E246"/>
      <c r="F246"/>
    </row>
    <row r="247" spans="1:6" ht="15" customHeight="1" x14ac:dyDescent="0.25">
      <c r="A247"/>
      <c r="B247"/>
      <c r="C247"/>
      <c r="D247"/>
      <c r="E247"/>
      <c r="F247"/>
    </row>
    <row r="248" spans="1:6" ht="15" customHeight="1" x14ac:dyDescent="0.25">
      <c r="A248"/>
      <c r="B248"/>
      <c r="C248"/>
      <c r="D248"/>
      <c r="E248"/>
      <c r="F248"/>
    </row>
    <row r="249" spans="1:6" ht="15" customHeight="1" x14ac:dyDescent="0.25">
      <c r="A249"/>
      <c r="B249"/>
      <c r="C249"/>
      <c r="D249"/>
      <c r="E249"/>
      <c r="F249"/>
    </row>
    <row r="250" spans="1:6" ht="15" customHeight="1" x14ac:dyDescent="0.25">
      <c r="A250"/>
      <c r="B250"/>
      <c r="C250"/>
      <c r="D250"/>
      <c r="E250"/>
      <c r="F250"/>
    </row>
    <row r="251" spans="1:6" ht="15" customHeight="1" x14ac:dyDescent="0.25">
      <c r="A251"/>
      <c r="B251"/>
      <c r="C251"/>
      <c r="D251"/>
      <c r="E251"/>
      <c r="F251"/>
    </row>
    <row r="252" spans="1:6" ht="15" customHeight="1" x14ac:dyDescent="0.25">
      <c r="A252"/>
      <c r="B252"/>
      <c r="C252"/>
      <c r="D252"/>
      <c r="E252"/>
      <c r="F252"/>
    </row>
    <row r="253" spans="1:6" ht="15" customHeight="1" x14ac:dyDescent="0.25">
      <c r="A253"/>
      <c r="B253"/>
      <c r="C253"/>
      <c r="D253"/>
      <c r="E253"/>
      <c r="F253"/>
    </row>
    <row r="254" spans="1:6" ht="15" customHeight="1" x14ac:dyDescent="0.25">
      <c r="A254"/>
      <c r="B254"/>
      <c r="C254"/>
      <c r="D254"/>
      <c r="E254"/>
      <c r="F254"/>
    </row>
    <row r="255" spans="1:6" ht="15" customHeight="1" x14ac:dyDescent="0.25">
      <c r="A255"/>
      <c r="B255"/>
      <c r="C255"/>
      <c r="D255"/>
      <c r="E255"/>
      <c r="F255"/>
    </row>
    <row r="256" spans="1:6" ht="15" customHeight="1" x14ac:dyDescent="0.25">
      <c r="A256"/>
      <c r="B256"/>
      <c r="C256"/>
      <c r="D256"/>
      <c r="E256"/>
      <c r="F256"/>
    </row>
    <row r="257" spans="1:6" ht="15" customHeight="1" x14ac:dyDescent="0.25">
      <c r="A257"/>
      <c r="B257"/>
      <c r="C257"/>
      <c r="D257"/>
      <c r="E257"/>
      <c r="F257"/>
    </row>
    <row r="258" spans="1:6" ht="15" customHeight="1" x14ac:dyDescent="0.25">
      <c r="A258"/>
      <c r="B258"/>
      <c r="C258"/>
      <c r="D258"/>
      <c r="E258"/>
      <c r="F258"/>
    </row>
    <row r="259" spans="1:6" ht="15" customHeight="1" x14ac:dyDescent="0.25">
      <c r="A259"/>
      <c r="B259"/>
      <c r="C259"/>
      <c r="D259"/>
      <c r="E259"/>
      <c r="F259"/>
    </row>
    <row r="260" spans="1:6" ht="15" customHeight="1" x14ac:dyDescent="0.25">
      <c r="A260"/>
      <c r="B260"/>
      <c r="C260"/>
      <c r="D260"/>
      <c r="E260"/>
      <c r="F260"/>
    </row>
    <row r="261" spans="1:6" ht="15" customHeight="1" x14ac:dyDescent="0.25">
      <c r="A261"/>
      <c r="B261"/>
      <c r="C261"/>
      <c r="D261"/>
      <c r="E261"/>
      <c r="F261"/>
    </row>
    <row r="262" spans="1:6" ht="15" customHeight="1" x14ac:dyDescent="0.25">
      <c r="A262"/>
      <c r="B262"/>
      <c r="C262"/>
      <c r="D262"/>
      <c r="E262"/>
      <c r="F262"/>
    </row>
    <row r="263" spans="1:6" ht="15" customHeight="1" x14ac:dyDescent="0.25">
      <c r="A263"/>
      <c r="B263"/>
      <c r="C263"/>
      <c r="D263"/>
      <c r="E263"/>
      <c r="F263"/>
    </row>
    <row r="264" spans="1:6" ht="15" customHeight="1" x14ac:dyDescent="0.25">
      <c r="A264"/>
      <c r="B264"/>
      <c r="C264"/>
      <c r="D264"/>
      <c r="E264"/>
      <c r="F264"/>
    </row>
    <row r="265" spans="1:6" ht="15" customHeight="1" x14ac:dyDescent="0.25">
      <c r="A265"/>
      <c r="B265"/>
      <c r="C265"/>
      <c r="D265"/>
      <c r="E265"/>
      <c r="F265"/>
    </row>
    <row r="266" spans="1:6" ht="15" customHeight="1" x14ac:dyDescent="0.25">
      <c r="A266"/>
      <c r="B266"/>
      <c r="C266"/>
      <c r="D266"/>
      <c r="E266"/>
      <c r="F266"/>
    </row>
    <row r="267" spans="1:6" ht="15" customHeight="1" x14ac:dyDescent="0.25">
      <c r="A267"/>
      <c r="B267"/>
      <c r="C267"/>
      <c r="D267"/>
      <c r="E267"/>
      <c r="F267"/>
    </row>
    <row r="268" spans="1:6" ht="15" customHeight="1" x14ac:dyDescent="0.25">
      <c r="A268"/>
      <c r="B268"/>
      <c r="C268"/>
      <c r="D268"/>
      <c r="E268"/>
      <c r="F268"/>
    </row>
    <row r="269" spans="1:6" ht="15" customHeight="1" x14ac:dyDescent="0.25">
      <c r="A269"/>
      <c r="B269"/>
      <c r="C269"/>
      <c r="D269"/>
      <c r="E269"/>
      <c r="F269"/>
    </row>
    <row r="270" spans="1:6" ht="15" customHeight="1" x14ac:dyDescent="0.25">
      <c r="A270"/>
      <c r="B270"/>
      <c r="C270"/>
      <c r="D270"/>
      <c r="E270"/>
      <c r="F270"/>
    </row>
    <row r="271" spans="1:6" ht="15" customHeight="1" x14ac:dyDescent="0.25">
      <c r="A271"/>
      <c r="B271"/>
      <c r="C271"/>
      <c r="D271"/>
      <c r="E271"/>
      <c r="F271"/>
    </row>
    <row r="272" spans="1:6" ht="15" customHeight="1" x14ac:dyDescent="0.25">
      <c r="A272"/>
      <c r="B272"/>
      <c r="C272"/>
      <c r="D272"/>
      <c r="E272"/>
      <c r="F272"/>
    </row>
    <row r="273" spans="1:6" ht="15" customHeight="1" x14ac:dyDescent="0.25">
      <c r="A273"/>
      <c r="B273"/>
      <c r="C273"/>
      <c r="D273"/>
      <c r="E273"/>
      <c r="F273"/>
    </row>
    <row r="274" spans="1:6" ht="15" customHeight="1" x14ac:dyDescent="0.25">
      <c r="A274"/>
      <c r="B274"/>
      <c r="C274"/>
      <c r="D274"/>
      <c r="E274"/>
      <c r="F274"/>
    </row>
    <row r="275" spans="1:6" ht="15" customHeight="1" x14ac:dyDescent="0.25">
      <c r="A275"/>
      <c r="B275"/>
      <c r="C275"/>
      <c r="D275"/>
      <c r="E275"/>
      <c r="F275"/>
    </row>
    <row r="276" spans="1:6" ht="15" customHeight="1" x14ac:dyDescent="0.25">
      <c r="A276"/>
      <c r="B276"/>
      <c r="C276"/>
      <c r="D276"/>
      <c r="E276"/>
      <c r="F276"/>
    </row>
    <row r="277" spans="1:6" ht="15" customHeight="1" x14ac:dyDescent="0.25">
      <c r="A277"/>
      <c r="B277"/>
      <c r="C277"/>
      <c r="D277"/>
      <c r="E277"/>
      <c r="F277"/>
    </row>
    <row r="278" spans="1:6" ht="15" customHeight="1" x14ac:dyDescent="0.25">
      <c r="A278"/>
      <c r="B278"/>
      <c r="C278"/>
      <c r="D278"/>
      <c r="E278"/>
      <c r="F278"/>
    </row>
    <row r="279" spans="1:6" ht="15" customHeight="1" x14ac:dyDescent="0.25">
      <c r="A279"/>
      <c r="B279"/>
      <c r="C279"/>
      <c r="D279"/>
      <c r="E279"/>
      <c r="F279"/>
    </row>
    <row r="280" spans="1:6" ht="15" customHeight="1" x14ac:dyDescent="0.25">
      <c r="A280"/>
      <c r="B280"/>
      <c r="C280"/>
      <c r="D280"/>
      <c r="E280"/>
      <c r="F280"/>
    </row>
    <row r="281" spans="1:6" ht="15" customHeight="1" x14ac:dyDescent="0.25">
      <c r="A281"/>
      <c r="B281"/>
      <c r="C281"/>
      <c r="D281"/>
      <c r="E281"/>
      <c r="F281"/>
    </row>
    <row r="282" spans="1:6" ht="15" customHeight="1" x14ac:dyDescent="0.25">
      <c r="A282"/>
      <c r="B282"/>
      <c r="C282"/>
      <c r="D282"/>
      <c r="E282"/>
      <c r="F282"/>
    </row>
    <row r="283" spans="1:6" ht="15" customHeight="1" x14ac:dyDescent="0.25">
      <c r="A283"/>
      <c r="B283"/>
      <c r="C283"/>
      <c r="D283"/>
      <c r="E283"/>
      <c r="F283"/>
    </row>
    <row r="284" spans="1:6" ht="15" customHeight="1" x14ac:dyDescent="0.25">
      <c r="A284"/>
      <c r="B284"/>
      <c r="C284"/>
      <c r="D284"/>
      <c r="E284"/>
      <c r="F284"/>
    </row>
    <row r="285" spans="1:6" ht="15" customHeight="1" x14ac:dyDescent="0.25">
      <c r="A285"/>
      <c r="B285"/>
      <c r="C285"/>
      <c r="D285"/>
      <c r="E285"/>
      <c r="F285"/>
    </row>
    <row r="286" spans="1:6" ht="15" customHeight="1" x14ac:dyDescent="0.25">
      <c r="A286"/>
      <c r="B286"/>
      <c r="C286"/>
      <c r="D286"/>
      <c r="E286"/>
      <c r="F286"/>
    </row>
    <row r="287" spans="1:6" ht="15" customHeight="1" x14ac:dyDescent="0.25">
      <c r="A287"/>
      <c r="B287"/>
      <c r="C287"/>
      <c r="D287"/>
      <c r="E287"/>
      <c r="F287"/>
    </row>
    <row r="288" spans="1:6" ht="15" customHeight="1" x14ac:dyDescent="0.25">
      <c r="A288"/>
      <c r="B288"/>
      <c r="C288"/>
      <c r="D288"/>
      <c r="E288"/>
      <c r="F288"/>
    </row>
    <row r="289" spans="1:6" ht="15" customHeight="1" x14ac:dyDescent="0.25">
      <c r="A289"/>
      <c r="B289"/>
      <c r="C289"/>
      <c r="D289"/>
      <c r="E289"/>
      <c r="F289"/>
    </row>
    <row r="290" spans="1:6" ht="15" customHeight="1" x14ac:dyDescent="0.25">
      <c r="A290"/>
      <c r="B290"/>
      <c r="C290"/>
      <c r="D290"/>
      <c r="E290"/>
      <c r="F290"/>
    </row>
    <row r="291" spans="1:6" ht="15" customHeight="1" x14ac:dyDescent="0.25">
      <c r="A291"/>
      <c r="B291"/>
      <c r="C291"/>
      <c r="D291"/>
      <c r="E291"/>
      <c r="F291"/>
    </row>
    <row r="292" spans="1:6" ht="15" customHeight="1" x14ac:dyDescent="0.25">
      <c r="A292"/>
      <c r="B292"/>
      <c r="C292"/>
      <c r="D292"/>
      <c r="E292"/>
      <c r="F292"/>
    </row>
    <row r="293" spans="1:6" ht="15" customHeight="1" x14ac:dyDescent="0.25">
      <c r="A293"/>
      <c r="B293"/>
      <c r="C293"/>
      <c r="D293"/>
      <c r="E293"/>
      <c r="F293"/>
    </row>
    <row r="294" spans="1:6" ht="15" customHeight="1" x14ac:dyDescent="0.25">
      <c r="A294"/>
      <c r="B294"/>
      <c r="C294"/>
      <c r="D294"/>
      <c r="E294"/>
      <c r="F294"/>
    </row>
    <row r="295" spans="1:6" ht="15" customHeight="1" x14ac:dyDescent="0.25">
      <c r="A295"/>
      <c r="B295"/>
      <c r="C295"/>
      <c r="D295"/>
      <c r="E295"/>
      <c r="F295"/>
    </row>
    <row r="296" spans="1:6" ht="15" customHeight="1" x14ac:dyDescent="0.25">
      <c r="A296"/>
      <c r="B296"/>
      <c r="C296"/>
      <c r="D296"/>
      <c r="E296"/>
      <c r="F296"/>
    </row>
    <row r="297" spans="1:6" ht="15" customHeight="1" x14ac:dyDescent="0.25">
      <c r="A297"/>
      <c r="B297"/>
      <c r="C297"/>
      <c r="D297"/>
      <c r="E297"/>
      <c r="F297"/>
    </row>
    <row r="298" spans="1:6" ht="15" customHeight="1" x14ac:dyDescent="0.25">
      <c r="A298"/>
      <c r="B298"/>
      <c r="C298"/>
      <c r="D298"/>
      <c r="E298"/>
      <c r="F298"/>
    </row>
    <row r="299" spans="1:6" ht="15" customHeight="1" x14ac:dyDescent="0.25">
      <c r="A299"/>
      <c r="B299"/>
      <c r="C299"/>
      <c r="D299"/>
      <c r="E299"/>
      <c r="F299"/>
    </row>
    <row r="300" spans="1:6" ht="15" customHeight="1" x14ac:dyDescent="0.25">
      <c r="A300"/>
      <c r="B300"/>
      <c r="C300"/>
      <c r="D300"/>
      <c r="E300"/>
      <c r="F300"/>
    </row>
    <row r="301" spans="1:6" ht="15" customHeight="1" x14ac:dyDescent="0.25">
      <c r="A301"/>
      <c r="B301"/>
      <c r="C301"/>
      <c r="D301"/>
      <c r="E301"/>
      <c r="F301"/>
    </row>
    <row r="302" spans="1:6" ht="15" customHeight="1" x14ac:dyDescent="0.25">
      <c r="A302"/>
      <c r="B302"/>
      <c r="C302"/>
      <c r="D302"/>
      <c r="E302"/>
      <c r="F302"/>
    </row>
    <row r="303" spans="1:6" ht="15" customHeight="1" x14ac:dyDescent="0.25">
      <c r="A303"/>
      <c r="B303"/>
      <c r="C303"/>
      <c r="D303"/>
      <c r="E303"/>
      <c r="F303"/>
    </row>
    <row r="304" spans="1:6" ht="15" customHeight="1" x14ac:dyDescent="0.25">
      <c r="A304"/>
      <c r="B304"/>
      <c r="C304"/>
      <c r="D304"/>
      <c r="E304"/>
      <c r="F304"/>
    </row>
    <row r="305" spans="1:6" ht="15" customHeight="1" x14ac:dyDescent="0.25">
      <c r="A305"/>
      <c r="B305"/>
      <c r="C305"/>
      <c r="D305"/>
      <c r="E305"/>
      <c r="F305"/>
    </row>
    <row r="306" spans="1:6" ht="15" customHeight="1" x14ac:dyDescent="0.25">
      <c r="A306"/>
      <c r="B306"/>
      <c r="C306"/>
      <c r="D306"/>
      <c r="E306"/>
      <c r="F306"/>
    </row>
    <row r="307" spans="1:6" ht="15" customHeight="1" x14ac:dyDescent="0.25">
      <c r="A307"/>
      <c r="B307"/>
      <c r="C307"/>
      <c r="D307"/>
      <c r="E307"/>
      <c r="F307"/>
    </row>
    <row r="308" spans="1:6" ht="15" customHeight="1" x14ac:dyDescent="0.25">
      <c r="A308"/>
      <c r="B308"/>
      <c r="C308"/>
      <c r="D308"/>
      <c r="E308"/>
      <c r="F308"/>
    </row>
    <row r="309" spans="1:6" ht="15" customHeight="1" x14ac:dyDescent="0.25">
      <c r="A309"/>
      <c r="B309"/>
      <c r="C309"/>
      <c r="D309"/>
      <c r="E309"/>
      <c r="F309"/>
    </row>
    <row r="310" spans="1:6" ht="15" customHeight="1" x14ac:dyDescent="0.25">
      <c r="A310"/>
      <c r="B310"/>
      <c r="C310"/>
      <c r="D310"/>
      <c r="E310"/>
      <c r="F310"/>
    </row>
    <row r="311" spans="1:6" ht="15" customHeight="1" x14ac:dyDescent="0.25">
      <c r="A311"/>
      <c r="B311"/>
      <c r="C311"/>
      <c r="D311"/>
      <c r="E311"/>
      <c r="F311"/>
    </row>
    <row r="312" spans="1:6" ht="15" customHeight="1" x14ac:dyDescent="0.25">
      <c r="A312"/>
      <c r="B312"/>
      <c r="C312"/>
      <c r="D312"/>
      <c r="E312"/>
      <c r="F312"/>
    </row>
    <row r="313" spans="1:6" ht="15" customHeight="1" x14ac:dyDescent="0.25">
      <c r="A313"/>
      <c r="B313"/>
      <c r="C313"/>
      <c r="D313"/>
      <c r="E313"/>
      <c r="F313"/>
    </row>
    <row r="314" spans="1:6" ht="15" customHeight="1" x14ac:dyDescent="0.25">
      <c r="A314"/>
      <c r="B314"/>
      <c r="C314"/>
      <c r="D314"/>
      <c r="E314"/>
      <c r="F314"/>
    </row>
    <row r="315" spans="1:6" ht="15" customHeight="1" x14ac:dyDescent="0.25">
      <c r="A315"/>
      <c r="B315"/>
      <c r="C315"/>
      <c r="D315"/>
      <c r="E315"/>
      <c r="F315"/>
    </row>
    <row r="316" spans="1:6" ht="15" customHeight="1" x14ac:dyDescent="0.25">
      <c r="A316"/>
      <c r="B316"/>
      <c r="C316"/>
      <c r="D316"/>
      <c r="E316"/>
      <c r="F316"/>
    </row>
    <row r="317" spans="1:6" ht="15" customHeight="1" x14ac:dyDescent="0.25">
      <c r="A317"/>
      <c r="B317"/>
      <c r="C317"/>
      <c r="D317"/>
      <c r="E317"/>
      <c r="F317"/>
    </row>
    <row r="318" spans="1:6" ht="15" customHeight="1" x14ac:dyDescent="0.25">
      <c r="A318"/>
      <c r="B318"/>
      <c r="C318"/>
      <c r="D318"/>
      <c r="E318"/>
      <c r="F318"/>
    </row>
    <row r="319" spans="1:6" ht="15" customHeight="1" x14ac:dyDescent="0.25">
      <c r="A319"/>
      <c r="B319"/>
      <c r="C319"/>
      <c r="D319"/>
      <c r="E319"/>
      <c r="F319"/>
    </row>
    <row r="320" spans="1:6" ht="15" customHeight="1" x14ac:dyDescent="0.25">
      <c r="A320"/>
      <c r="B320"/>
      <c r="C320"/>
      <c r="D320"/>
      <c r="E320"/>
      <c r="F320"/>
    </row>
    <row r="321" spans="1:6" ht="15" customHeight="1" x14ac:dyDescent="0.25">
      <c r="A321"/>
      <c r="B321"/>
      <c r="C321"/>
      <c r="D321"/>
      <c r="E321"/>
      <c r="F321"/>
    </row>
    <row r="322" spans="1:6" ht="15" customHeight="1" x14ac:dyDescent="0.25">
      <c r="A322"/>
      <c r="B322"/>
      <c r="C322"/>
      <c r="D322"/>
      <c r="E322"/>
      <c r="F322"/>
    </row>
    <row r="323" spans="1:6" ht="15" customHeight="1" x14ac:dyDescent="0.25">
      <c r="A323"/>
      <c r="B323"/>
      <c r="C323"/>
      <c r="D323"/>
      <c r="E323"/>
      <c r="F323"/>
    </row>
    <row r="324" spans="1:6" ht="15" customHeight="1" x14ac:dyDescent="0.25">
      <c r="A324"/>
      <c r="B324"/>
      <c r="C324"/>
      <c r="D324"/>
      <c r="E324"/>
      <c r="F324"/>
    </row>
    <row r="325" spans="1:6" ht="15" customHeight="1" x14ac:dyDescent="0.25">
      <c r="A325"/>
      <c r="B325"/>
      <c r="C325"/>
      <c r="D325"/>
      <c r="E325"/>
      <c r="F325"/>
    </row>
    <row r="326" spans="1:6" ht="15" customHeight="1" x14ac:dyDescent="0.25">
      <c r="A326"/>
      <c r="B326"/>
      <c r="C326"/>
      <c r="D326"/>
      <c r="E326"/>
      <c r="F326"/>
    </row>
    <row r="327" spans="1:6" ht="15" customHeight="1" x14ac:dyDescent="0.25">
      <c r="A327"/>
      <c r="B327"/>
      <c r="C327"/>
      <c r="D327"/>
      <c r="E327"/>
      <c r="F327"/>
    </row>
    <row r="328" spans="1:6" ht="15" customHeight="1" x14ac:dyDescent="0.25">
      <c r="A328"/>
      <c r="B328"/>
      <c r="C328"/>
      <c r="D328"/>
      <c r="E328"/>
      <c r="F328"/>
    </row>
    <row r="329" spans="1:6" ht="15" customHeight="1" x14ac:dyDescent="0.25">
      <c r="A329"/>
      <c r="B329"/>
      <c r="C329"/>
      <c r="D329"/>
      <c r="E329"/>
      <c r="F329"/>
    </row>
    <row r="330" spans="1:6" ht="15" customHeight="1" x14ac:dyDescent="0.25">
      <c r="A330"/>
      <c r="B330"/>
      <c r="C330"/>
      <c r="D330"/>
      <c r="E330"/>
      <c r="F330"/>
    </row>
    <row r="331" spans="1:6" ht="15" customHeight="1" x14ac:dyDescent="0.25">
      <c r="A331"/>
      <c r="B331"/>
      <c r="C331"/>
      <c r="D331"/>
      <c r="E331"/>
      <c r="F331"/>
    </row>
    <row r="332" spans="1:6" ht="15" customHeight="1" x14ac:dyDescent="0.25">
      <c r="A332"/>
      <c r="B332"/>
      <c r="C332"/>
      <c r="D332"/>
      <c r="E332"/>
      <c r="F332"/>
    </row>
    <row r="333" spans="1:6" ht="15" customHeight="1" x14ac:dyDescent="0.25">
      <c r="A333"/>
      <c r="B333"/>
      <c r="C333"/>
      <c r="D333"/>
      <c r="E333"/>
      <c r="F333"/>
    </row>
    <row r="334" spans="1:6" ht="15" customHeight="1" x14ac:dyDescent="0.25">
      <c r="A334"/>
      <c r="B334"/>
      <c r="C334"/>
      <c r="D334"/>
      <c r="E334"/>
      <c r="F334"/>
    </row>
    <row r="335" spans="1:6" ht="15" customHeight="1" x14ac:dyDescent="0.25">
      <c r="A335"/>
      <c r="B335"/>
      <c r="C335"/>
      <c r="D335"/>
      <c r="E335"/>
      <c r="F335"/>
    </row>
    <row r="336" spans="1:6" ht="15" customHeight="1" x14ac:dyDescent="0.25">
      <c r="A336"/>
      <c r="B336"/>
      <c r="C336"/>
      <c r="D336"/>
      <c r="E336"/>
      <c r="F336"/>
    </row>
    <row r="337" spans="1:6" ht="15" customHeight="1" x14ac:dyDescent="0.25">
      <c r="A337"/>
      <c r="B337"/>
      <c r="C337"/>
      <c r="D337"/>
      <c r="E337"/>
      <c r="F337"/>
    </row>
    <row r="338" spans="1:6" ht="15" customHeight="1" x14ac:dyDescent="0.25">
      <c r="A338"/>
      <c r="B338"/>
      <c r="C338"/>
      <c r="D338"/>
      <c r="E338"/>
      <c r="F338"/>
    </row>
    <row r="339" spans="1:6" ht="15" customHeight="1" x14ac:dyDescent="0.25">
      <c r="A339"/>
      <c r="B339"/>
      <c r="C339"/>
      <c r="D339"/>
      <c r="E339"/>
      <c r="F339"/>
    </row>
    <row r="340" spans="1:6" ht="15" customHeight="1" x14ac:dyDescent="0.25">
      <c r="A340"/>
      <c r="B340"/>
      <c r="C340"/>
      <c r="D340"/>
      <c r="E340"/>
      <c r="F340"/>
    </row>
    <row r="341" spans="1:6" ht="15" customHeight="1" x14ac:dyDescent="0.25">
      <c r="A341"/>
      <c r="B341"/>
      <c r="C341"/>
      <c r="D341"/>
      <c r="E341"/>
      <c r="F341"/>
    </row>
    <row r="342" spans="1:6" ht="15" customHeight="1" x14ac:dyDescent="0.25">
      <c r="A342"/>
      <c r="B342"/>
      <c r="C342"/>
      <c r="D342"/>
      <c r="E342"/>
      <c r="F342"/>
    </row>
    <row r="343" spans="1:6" ht="15" customHeight="1" x14ac:dyDescent="0.25">
      <c r="A343"/>
      <c r="B343"/>
      <c r="C343"/>
      <c r="D343"/>
      <c r="E343"/>
      <c r="F343"/>
    </row>
    <row r="344" spans="1:6" ht="15" customHeight="1" x14ac:dyDescent="0.25">
      <c r="A344"/>
      <c r="B344"/>
      <c r="C344"/>
      <c r="D344"/>
      <c r="E344"/>
      <c r="F344"/>
    </row>
    <row r="345" spans="1:6" ht="15" customHeight="1" x14ac:dyDescent="0.25">
      <c r="A345"/>
      <c r="B345"/>
      <c r="C345"/>
      <c r="D345"/>
      <c r="E345"/>
      <c r="F345"/>
    </row>
    <row r="346" spans="1:6" ht="15" customHeight="1" x14ac:dyDescent="0.25">
      <c r="A346"/>
      <c r="B346"/>
      <c r="C346"/>
      <c r="D346"/>
      <c r="E346"/>
      <c r="F346"/>
    </row>
    <row r="347" spans="1:6" ht="15" customHeight="1" x14ac:dyDescent="0.25">
      <c r="A347"/>
      <c r="B347"/>
      <c r="C347"/>
      <c r="D347"/>
      <c r="E347"/>
      <c r="F347"/>
    </row>
    <row r="348" spans="1:6" ht="15" customHeight="1" x14ac:dyDescent="0.25">
      <c r="A348"/>
      <c r="B348"/>
      <c r="C348"/>
      <c r="D348"/>
      <c r="E348"/>
      <c r="F348"/>
    </row>
    <row r="349" spans="1:6" ht="15" customHeight="1" x14ac:dyDescent="0.25">
      <c r="A349"/>
      <c r="B349"/>
      <c r="C349"/>
      <c r="D349"/>
      <c r="E349"/>
      <c r="F349"/>
    </row>
    <row r="350" spans="1:6" ht="15" customHeight="1" x14ac:dyDescent="0.25">
      <c r="A350"/>
      <c r="B350"/>
      <c r="C350"/>
      <c r="D350"/>
      <c r="E350"/>
      <c r="F350"/>
    </row>
    <row r="351" spans="1:6" ht="15" customHeight="1" x14ac:dyDescent="0.25">
      <c r="A351"/>
      <c r="B351"/>
      <c r="C351"/>
      <c r="D351"/>
      <c r="E351"/>
      <c r="F351"/>
    </row>
    <row r="352" spans="1:6" ht="15" customHeight="1" x14ac:dyDescent="0.25">
      <c r="A352"/>
      <c r="B352"/>
      <c r="C352"/>
      <c r="D352"/>
      <c r="E352"/>
      <c r="F352"/>
    </row>
    <row r="353" spans="1:6" ht="15" customHeight="1" x14ac:dyDescent="0.25">
      <c r="A353"/>
      <c r="B353"/>
      <c r="C353"/>
      <c r="D353"/>
      <c r="E353"/>
      <c r="F353"/>
    </row>
    <row r="354" spans="1:6" ht="15" customHeight="1" x14ac:dyDescent="0.25">
      <c r="A354"/>
      <c r="B354"/>
      <c r="C354"/>
      <c r="D354"/>
      <c r="E354"/>
      <c r="F354"/>
    </row>
    <row r="355" spans="1:6" ht="15" customHeight="1" x14ac:dyDescent="0.25">
      <c r="A355"/>
      <c r="B355"/>
      <c r="C355"/>
      <c r="D355"/>
      <c r="E355"/>
      <c r="F355"/>
    </row>
    <row r="356" spans="1:6" ht="15" customHeight="1" x14ac:dyDescent="0.25">
      <c r="A356"/>
      <c r="B356"/>
      <c r="C356"/>
      <c r="D356"/>
      <c r="E356"/>
      <c r="F356"/>
    </row>
    <row r="357" spans="1:6" ht="15" customHeight="1" x14ac:dyDescent="0.25">
      <c r="A357"/>
      <c r="B357"/>
      <c r="C357"/>
      <c r="D357"/>
      <c r="E357"/>
      <c r="F357"/>
    </row>
    <row r="358" spans="1:6" ht="15" customHeight="1" x14ac:dyDescent="0.25">
      <c r="A358"/>
      <c r="B358"/>
      <c r="C358"/>
      <c r="D358"/>
      <c r="E358"/>
      <c r="F358"/>
    </row>
    <row r="359" spans="1:6" ht="15" customHeight="1" x14ac:dyDescent="0.25">
      <c r="A359"/>
      <c r="B359"/>
      <c r="C359"/>
      <c r="D359"/>
      <c r="E359"/>
      <c r="F359"/>
    </row>
    <row r="360" spans="1:6" ht="15" customHeight="1" x14ac:dyDescent="0.25">
      <c r="A360"/>
      <c r="B360"/>
      <c r="C360"/>
      <c r="D360"/>
      <c r="E360"/>
      <c r="F360"/>
    </row>
    <row r="361" spans="1:6" ht="15" customHeight="1" x14ac:dyDescent="0.25">
      <c r="A361"/>
      <c r="B361"/>
      <c r="C361"/>
      <c r="D361"/>
      <c r="E361"/>
      <c r="F361"/>
    </row>
    <row r="362" spans="1:6" ht="15" customHeight="1" x14ac:dyDescent="0.25">
      <c r="A362"/>
      <c r="B362"/>
      <c r="C362"/>
      <c r="D362"/>
      <c r="E362"/>
      <c r="F362"/>
    </row>
    <row r="363" spans="1:6" ht="15" customHeight="1" x14ac:dyDescent="0.25">
      <c r="A363"/>
      <c r="B363"/>
      <c r="C363"/>
      <c r="D363"/>
      <c r="E363"/>
      <c r="F363"/>
    </row>
    <row r="364" spans="1:6" ht="15" customHeight="1" x14ac:dyDescent="0.25">
      <c r="A364"/>
      <c r="B364"/>
      <c r="C364"/>
      <c r="D364"/>
      <c r="E364"/>
      <c r="F364"/>
    </row>
    <row r="365" spans="1:6" ht="15" customHeight="1" x14ac:dyDescent="0.25">
      <c r="A365"/>
      <c r="B365"/>
      <c r="C365"/>
      <c r="D365"/>
      <c r="E365"/>
      <c r="F365"/>
    </row>
    <row r="366" spans="1:6" ht="15" customHeight="1" x14ac:dyDescent="0.25">
      <c r="A366"/>
      <c r="B366"/>
      <c r="C366"/>
      <c r="D366"/>
      <c r="E366"/>
      <c r="F366"/>
    </row>
    <row r="367" spans="1:6" ht="15" customHeight="1" x14ac:dyDescent="0.25">
      <c r="A367"/>
      <c r="B367"/>
      <c r="C367"/>
      <c r="D367"/>
      <c r="E367"/>
      <c r="F367"/>
    </row>
    <row r="368" spans="1:6" ht="15" customHeight="1" x14ac:dyDescent="0.25">
      <c r="A368"/>
      <c r="B368"/>
      <c r="C368"/>
      <c r="D368"/>
      <c r="E368"/>
      <c r="F368"/>
    </row>
    <row r="369" spans="1:6" ht="15" customHeight="1" x14ac:dyDescent="0.25">
      <c r="A369"/>
      <c r="B369"/>
      <c r="C369"/>
      <c r="D369"/>
      <c r="E369"/>
      <c r="F369"/>
    </row>
    <row r="370" spans="1:6" ht="15" customHeight="1" x14ac:dyDescent="0.25">
      <c r="A370"/>
      <c r="B370"/>
      <c r="C370"/>
      <c r="D370"/>
      <c r="E370"/>
      <c r="F370"/>
    </row>
    <row r="371" spans="1:6" ht="15" customHeight="1" x14ac:dyDescent="0.25">
      <c r="A371"/>
      <c r="B371"/>
      <c r="C371"/>
      <c r="D371"/>
      <c r="E371"/>
      <c r="F371"/>
    </row>
    <row r="372" spans="1:6" ht="15" customHeight="1" x14ac:dyDescent="0.25">
      <c r="A372"/>
      <c r="B372"/>
      <c r="C372"/>
      <c r="D372"/>
      <c r="E372"/>
      <c r="F372"/>
    </row>
    <row r="373" spans="1:6" ht="15" customHeight="1" x14ac:dyDescent="0.25">
      <c r="A373"/>
      <c r="B373"/>
      <c r="C373"/>
      <c r="D373"/>
      <c r="E373"/>
      <c r="F373"/>
    </row>
    <row r="374" spans="1:6" ht="15" customHeight="1" x14ac:dyDescent="0.25">
      <c r="A374"/>
      <c r="B374"/>
      <c r="C374"/>
      <c r="D374"/>
      <c r="E374"/>
      <c r="F374"/>
    </row>
    <row r="375" spans="1:6" ht="15" customHeight="1" x14ac:dyDescent="0.25">
      <c r="A375"/>
      <c r="B375"/>
      <c r="C375"/>
      <c r="D375"/>
      <c r="E375"/>
      <c r="F375"/>
    </row>
    <row r="376" spans="1:6" ht="15" customHeight="1" x14ac:dyDescent="0.25">
      <c r="A376"/>
      <c r="B376"/>
      <c r="C376"/>
      <c r="D376"/>
      <c r="E376"/>
      <c r="F376"/>
    </row>
    <row r="377" spans="1:6" ht="15" customHeight="1" x14ac:dyDescent="0.25">
      <c r="A377"/>
      <c r="B377"/>
      <c r="C377"/>
      <c r="D377"/>
      <c r="E377"/>
      <c r="F377"/>
    </row>
    <row r="378" spans="1:6" ht="15" customHeight="1" x14ac:dyDescent="0.25">
      <c r="A378"/>
      <c r="B378"/>
      <c r="C378"/>
      <c r="D378"/>
      <c r="E378"/>
      <c r="F378"/>
    </row>
    <row r="379" spans="1:6" ht="15" customHeight="1" x14ac:dyDescent="0.25">
      <c r="A379"/>
      <c r="B379"/>
      <c r="C379"/>
      <c r="D379"/>
      <c r="E379"/>
      <c r="F379"/>
    </row>
    <row r="380" spans="1:6" ht="15" customHeight="1" x14ac:dyDescent="0.25">
      <c r="A380"/>
      <c r="B380"/>
      <c r="C380"/>
      <c r="D380"/>
      <c r="E380"/>
      <c r="F380"/>
    </row>
    <row r="381" spans="1:6" ht="15" customHeight="1" x14ac:dyDescent="0.25">
      <c r="A381"/>
      <c r="B381"/>
      <c r="C381"/>
      <c r="D381"/>
      <c r="E381"/>
      <c r="F381"/>
    </row>
    <row r="382" spans="1:6" ht="15" customHeight="1" x14ac:dyDescent="0.25">
      <c r="A382"/>
      <c r="B382"/>
      <c r="C382"/>
      <c r="D382"/>
      <c r="E382"/>
      <c r="F382"/>
    </row>
    <row r="383" spans="1:6" ht="15" customHeight="1" x14ac:dyDescent="0.25">
      <c r="A383"/>
      <c r="B383"/>
      <c r="C383"/>
      <c r="D383"/>
      <c r="E383"/>
      <c r="F383"/>
    </row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7"/>
  <sheetViews>
    <sheetView zoomScale="75" zoomScaleNormal="75" workbookViewId="0">
      <pane ySplit="1" topLeftCell="A2" activePane="bottomLeft" state="frozen"/>
      <selection pane="bottomLeft" activeCell="A16" sqref="A16"/>
    </sheetView>
  </sheetViews>
  <sheetFormatPr baseColWidth="10" defaultColWidth="25.7109375" defaultRowHeight="15" customHeight="1" x14ac:dyDescent="0.25"/>
  <cols>
    <col min="1" max="1" width="51" style="24" bestFit="1" customWidth="1"/>
    <col min="2" max="2" width="25.7109375" style="24" customWidth="1"/>
    <col min="3" max="3" width="16.7109375" style="24" customWidth="1"/>
    <col min="4" max="7" width="25.7109375" style="24" customWidth="1"/>
    <col min="8" max="11" width="16.7109375" style="24" customWidth="1"/>
    <col min="12" max="12" width="25.7109375" style="24" customWidth="1"/>
    <col min="13" max="16384" width="25.7109375" style="24"/>
  </cols>
  <sheetData>
    <row r="1" spans="1:12" ht="90" customHeight="1" x14ac:dyDescent="0.25">
      <c r="A1" s="33" t="s">
        <v>697</v>
      </c>
      <c r="B1" s="33" t="s">
        <v>695</v>
      </c>
      <c r="C1" s="33" t="s">
        <v>703</v>
      </c>
      <c r="D1" s="33" t="s">
        <v>701</v>
      </c>
      <c r="E1" s="33" t="s">
        <v>696</v>
      </c>
      <c r="F1" s="33" t="s">
        <v>715</v>
      </c>
      <c r="G1" s="33" t="s">
        <v>699</v>
      </c>
      <c r="H1" s="33" t="s">
        <v>714</v>
      </c>
      <c r="I1" s="33" t="s">
        <v>691</v>
      </c>
      <c r="J1" s="33" t="s">
        <v>702</v>
      </c>
      <c r="K1" s="33" t="s">
        <v>698</v>
      </c>
      <c r="L1"/>
    </row>
    <row r="2" spans="1:12" ht="15" customHeight="1" x14ac:dyDescent="0.25">
      <c r="A2" s="31" t="s">
        <v>634</v>
      </c>
      <c r="B2" s="30">
        <v>0</v>
      </c>
      <c r="C2" s="30">
        <v>0</v>
      </c>
      <c r="D2" s="30">
        <v>0</v>
      </c>
      <c r="E2" s="30">
        <v>0</v>
      </c>
      <c r="F2" s="30">
        <v>0</v>
      </c>
      <c r="G2" s="30">
        <v>0</v>
      </c>
      <c r="H2" s="30">
        <v>0</v>
      </c>
      <c r="I2" s="30">
        <v>0</v>
      </c>
      <c r="J2" s="30">
        <v>88900</v>
      </c>
      <c r="K2" s="30">
        <v>88900</v>
      </c>
      <c r="L2"/>
    </row>
    <row r="3" spans="1:12" ht="15" customHeight="1" x14ac:dyDescent="0.25">
      <c r="A3" s="31" t="s">
        <v>630</v>
      </c>
      <c r="B3" s="30">
        <v>0</v>
      </c>
      <c r="C3" s="30">
        <v>0</v>
      </c>
      <c r="D3" s="30">
        <v>0</v>
      </c>
      <c r="E3" s="30">
        <v>0</v>
      </c>
      <c r="F3" s="30">
        <v>0</v>
      </c>
      <c r="G3" s="30">
        <v>0</v>
      </c>
      <c r="H3" s="30">
        <v>0</v>
      </c>
      <c r="I3" s="30">
        <v>0</v>
      </c>
      <c r="J3" s="30">
        <v>2261563</v>
      </c>
      <c r="K3" s="30">
        <v>2261563</v>
      </c>
      <c r="L3"/>
    </row>
    <row r="4" spans="1:12" ht="15" customHeight="1" x14ac:dyDescent="0.25">
      <c r="A4" s="31" t="s">
        <v>637</v>
      </c>
      <c r="B4" s="30">
        <v>0</v>
      </c>
      <c r="C4" s="30">
        <v>0</v>
      </c>
      <c r="D4" s="30">
        <v>0</v>
      </c>
      <c r="E4" s="30">
        <v>0</v>
      </c>
      <c r="F4" s="30">
        <v>0</v>
      </c>
      <c r="G4" s="30">
        <v>0</v>
      </c>
      <c r="H4" s="30">
        <v>0</v>
      </c>
      <c r="I4" s="30">
        <v>0</v>
      </c>
      <c r="J4" s="30">
        <v>3976284</v>
      </c>
      <c r="K4" s="30">
        <v>3976284</v>
      </c>
      <c r="L4"/>
    </row>
    <row r="5" spans="1:12" ht="15" customHeight="1" x14ac:dyDescent="0.25">
      <c r="A5" s="31" t="s">
        <v>638</v>
      </c>
      <c r="B5" s="30">
        <v>0</v>
      </c>
      <c r="C5" s="30">
        <v>0</v>
      </c>
      <c r="D5" s="30">
        <v>0</v>
      </c>
      <c r="E5" s="30">
        <v>0</v>
      </c>
      <c r="F5" s="30">
        <v>0</v>
      </c>
      <c r="G5" s="30">
        <v>0</v>
      </c>
      <c r="H5" s="30">
        <v>0</v>
      </c>
      <c r="I5" s="30">
        <v>0</v>
      </c>
      <c r="J5" s="30">
        <v>23265148</v>
      </c>
      <c r="K5" s="30">
        <v>23265148</v>
      </c>
      <c r="L5"/>
    </row>
    <row r="6" spans="1:12" ht="15" customHeight="1" x14ac:dyDescent="0.25">
      <c r="A6" s="31" t="s">
        <v>629</v>
      </c>
      <c r="B6" s="30">
        <v>0</v>
      </c>
      <c r="C6" s="30">
        <v>0</v>
      </c>
      <c r="D6" s="30">
        <v>0</v>
      </c>
      <c r="E6" s="30">
        <v>0</v>
      </c>
      <c r="F6" s="30">
        <v>0</v>
      </c>
      <c r="G6" s="30">
        <v>0</v>
      </c>
      <c r="H6" s="30">
        <v>0</v>
      </c>
      <c r="I6" s="30">
        <v>0</v>
      </c>
      <c r="J6" s="30">
        <v>23591335</v>
      </c>
      <c r="K6" s="30">
        <v>23591335</v>
      </c>
      <c r="L6"/>
    </row>
    <row r="7" spans="1:12" ht="15" customHeight="1" x14ac:dyDescent="0.25">
      <c r="A7" s="31" t="s">
        <v>628</v>
      </c>
      <c r="B7" s="30">
        <v>0</v>
      </c>
      <c r="C7" s="30">
        <v>0</v>
      </c>
      <c r="D7" s="30">
        <v>0</v>
      </c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30">
        <v>25664916</v>
      </c>
      <c r="K7" s="30">
        <v>25664916</v>
      </c>
      <c r="L7"/>
    </row>
    <row r="8" spans="1:12" ht="15" customHeight="1" x14ac:dyDescent="0.25">
      <c r="A8" s="31" t="s">
        <v>625</v>
      </c>
      <c r="B8" s="30">
        <v>66500</v>
      </c>
      <c r="C8" s="30">
        <v>901204</v>
      </c>
      <c r="D8" s="30">
        <v>0</v>
      </c>
      <c r="E8" s="30">
        <v>2745184</v>
      </c>
      <c r="F8" s="30">
        <v>0</v>
      </c>
      <c r="G8" s="30">
        <v>3413155</v>
      </c>
      <c r="H8" s="30">
        <v>0</v>
      </c>
      <c r="I8" s="30">
        <v>117653598</v>
      </c>
      <c r="J8" s="30">
        <v>0</v>
      </c>
      <c r="K8" s="30">
        <v>124779641</v>
      </c>
      <c r="L8"/>
    </row>
    <row r="9" spans="1:12" ht="15" customHeight="1" x14ac:dyDescent="0.25">
      <c r="A9" s="31" t="s">
        <v>627</v>
      </c>
      <c r="B9" s="30">
        <v>0</v>
      </c>
      <c r="C9" s="30">
        <v>0</v>
      </c>
      <c r="D9" s="30">
        <v>0</v>
      </c>
      <c r="E9" s="30">
        <v>0</v>
      </c>
      <c r="F9" s="30">
        <v>0</v>
      </c>
      <c r="G9" s="30">
        <v>4390913</v>
      </c>
      <c r="H9" s="30">
        <v>0</v>
      </c>
      <c r="I9" s="30">
        <v>0</v>
      </c>
      <c r="J9" s="30">
        <v>121301388</v>
      </c>
      <c r="K9" s="30">
        <v>125692301</v>
      </c>
      <c r="L9"/>
    </row>
    <row r="10" spans="1:12" ht="15" customHeight="1" x14ac:dyDescent="0.25">
      <c r="A10" s="31" t="s">
        <v>639</v>
      </c>
      <c r="B10" s="30">
        <v>0</v>
      </c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30">
        <v>0</v>
      </c>
      <c r="J10" s="30">
        <v>143206634</v>
      </c>
      <c r="K10" s="30">
        <v>143206634</v>
      </c>
      <c r="L10"/>
    </row>
    <row r="11" spans="1:12" ht="15" customHeight="1" x14ac:dyDescent="0.25">
      <c r="A11" s="31" t="s">
        <v>632</v>
      </c>
      <c r="B11" s="30">
        <v>0</v>
      </c>
      <c r="C11" s="30">
        <v>0</v>
      </c>
      <c r="D11" s="30">
        <v>2223983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307508989</v>
      </c>
      <c r="K11" s="30">
        <v>309732972</v>
      </c>
      <c r="L11"/>
    </row>
    <row r="12" spans="1:12" ht="15" customHeight="1" x14ac:dyDescent="0.25">
      <c r="A12" s="31" t="s">
        <v>624</v>
      </c>
      <c r="B12" s="30">
        <v>0</v>
      </c>
      <c r="C12" s="30">
        <v>0</v>
      </c>
      <c r="D12" s="30">
        <v>0</v>
      </c>
      <c r="E12" s="30">
        <v>0</v>
      </c>
      <c r="F12" s="30">
        <v>5222254</v>
      </c>
      <c r="G12" s="30">
        <v>13720998</v>
      </c>
      <c r="H12" s="30">
        <v>27899339</v>
      </c>
      <c r="I12" s="30">
        <v>0</v>
      </c>
      <c r="J12" s="30">
        <v>280570737</v>
      </c>
      <c r="K12" s="30">
        <v>327413328</v>
      </c>
      <c r="L12"/>
    </row>
    <row r="13" spans="1:12" ht="15" customHeight="1" x14ac:dyDescent="0.25">
      <c r="A13" s="38" t="s">
        <v>698</v>
      </c>
      <c r="B13" s="34">
        <v>66500</v>
      </c>
      <c r="C13" s="34">
        <v>901204</v>
      </c>
      <c r="D13" s="34">
        <v>2223983</v>
      </c>
      <c r="E13" s="34">
        <v>2745184</v>
      </c>
      <c r="F13" s="34">
        <v>5222254</v>
      </c>
      <c r="G13" s="34">
        <v>21525066</v>
      </c>
      <c r="H13" s="34">
        <v>27899339</v>
      </c>
      <c r="I13" s="34">
        <v>117653598</v>
      </c>
      <c r="J13" s="34">
        <v>931435894</v>
      </c>
      <c r="K13" s="34">
        <v>1109673022</v>
      </c>
      <c r="L13"/>
    </row>
    <row r="14" spans="1:12" ht="15" customHeight="1" x14ac:dyDescent="0.25">
      <c r="A14"/>
      <c r="B14" s="37">
        <f>B13/$K$13</f>
        <v>5.9927563058300611E-5</v>
      </c>
      <c r="C14" s="36">
        <f t="shared" ref="C14:K14" si="0">C13/$K$13</f>
        <v>8.121347299006428E-4</v>
      </c>
      <c r="D14" s="36">
        <f t="shared" si="0"/>
        <v>2.0041786687682492E-3</v>
      </c>
      <c r="E14" s="36">
        <f t="shared" si="0"/>
        <v>2.4738674776938032E-3</v>
      </c>
      <c r="F14" s="36">
        <f t="shared" si="0"/>
        <v>4.7061196374656028E-3</v>
      </c>
      <c r="G14" s="35">
        <f t="shared" si="0"/>
        <v>1.9397665414271917E-2</v>
      </c>
      <c r="H14" s="35">
        <f t="shared" si="0"/>
        <v>2.5141945822667752E-2</v>
      </c>
      <c r="I14" s="35">
        <f t="shared" si="0"/>
        <v>0.10602546485986392</v>
      </c>
      <c r="J14" s="35">
        <f t="shared" si="0"/>
        <v>0.83937869582630986</v>
      </c>
      <c r="K14" s="35">
        <f t="shared" si="0"/>
        <v>1</v>
      </c>
    </row>
    <row r="15" spans="1:12" ht="15" customHeight="1" x14ac:dyDescent="0.25">
      <c r="A15"/>
      <c r="B15"/>
    </row>
    <row r="16" spans="1:12" ht="15" customHeight="1" x14ac:dyDescent="0.25">
      <c r="A16"/>
      <c r="B16"/>
    </row>
    <row r="17" spans="1:2" ht="15" customHeight="1" x14ac:dyDescent="0.25">
      <c r="A17"/>
      <c r="B17"/>
    </row>
    <row r="18" spans="1:2" ht="15" customHeight="1" x14ac:dyDescent="0.25">
      <c r="A18"/>
      <c r="B18"/>
    </row>
    <row r="19" spans="1:2" ht="15" customHeight="1" x14ac:dyDescent="0.25">
      <c r="A19"/>
      <c r="B19"/>
    </row>
    <row r="20" spans="1:2" ht="15" customHeight="1" x14ac:dyDescent="0.25">
      <c r="A20"/>
      <c r="B20"/>
    </row>
    <row r="21" spans="1:2" ht="15" customHeight="1" x14ac:dyDescent="0.25">
      <c r="A21"/>
      <c r="B21"/>
    </row>
    <row r="22" spans="1:2" ht="15" customHeight="1" x14ac:dyDescent="0.25">
      <c r="A22"/>
      <c r="B22"/>
    </row>
    <row r="23" spans="1:2" ht="15" customHeight="1" x14ac:dyDescent="0.25">
      <c r="A23"/>
      <c r="B23"/>
    </row>
    <row r="24" spans="1:2" ht="15" customHeight="1" x14ac:dyDescent="0.25">
      <c r="A24"/>
      <c r="B24"/>
    </row>
    <row r="25" spans="1:2" ht="15" customHeight="1" x14ac:dyDescent="0.25">
      <c r="A25"/>
      <c r="B25"/>
    </row>
    <row r="26" spans="1:2" ht="15" customHeight="1" x14ac:dyDescent="0.25">
      <c r="A26"/>
      <c r="B26"/>
    </row>
    <row r="27" spans="1:2" ht="15" customHeight="1" x14ac:dyDescent="0.25">
      <c r="A27"/>
      <c r="B27"/>
    </row>
    <row r="28" spans="1:2" ht="15" customHeight="1" x14ac:dyDescent="0.25">
      <c r="A28"/>
      <c r="B28"/>
    </row>
    <row r="29" spans="1:2" ht="15" customHeight="1" x14ac:dyDescent="0.25">
      <c r="A29"/>
      <c r="B29"/>
    </row>
    <row r="30" spans="1:2" ht="15" customHeight="1" x14ac:dyDescent="0.25">
      <c r="A30"/>
      <c r="B30"/>
    </row>
    <row r="31" spans="1:2" ht="15" customHeight="1" x14ac:dyDescent="0.25">
      <c r="A31"/>
      <c r="B31"/>
    </row>
    <row r="32" spans="1:2" ht="15" customHeight="1" x14ac:dyDescent="0.25">
      <c r="A32"/>
      <c r="B32"/>
    </row>
    <row r="33" spans="1:2" ht="15" customHeight="1" x14ac:dyDescent="0.25">
      <c r="A33"/>
      <c r="B33"/>
    </row>
    <row r="34" spans="1:2" ht="15" customHeight="1" x14ac:dyDescent="0.25">
      <c r="A34"/>
      <c r="B34"/>
    </row>
    <row r="35" spans="1:2" ht="15" customHeight="1" x14ac:dyDescent="0.25">
      <c r="A35"/>
      <c r="B35"/>
    </row>
    <row r="36" spans="1:2" ht="15" customHeight="1" x14ac:dyDescent="0.25">
      <c r="A36"/>
      <c r="B36"/>
    </row>
    <row r="37" spans="1:2" ht="15" customHeight="1" x14ac:dyDescent="0.25">
      <c r="A37"/>
      <c r="B37"/>
    </row>
    <row r="38" spans="1:2" ht="15" customHeight="1" x14ac:dyDescent="0.25">
      <c r="A38"/>
      <c r="B38"/>
    </row>
    <row r="39" spans="1:2" ht="15" customHeight="1" x14ac:dyDescent="0.25">
      <c r="A39"/>
      <c r="B39"/>
    </row>
    <row r="40" spans="1:2" ht="15" customHeight="1" x14ac:dyDescent="0.25">
      <c r="A40"/>
      <c r="B40"/>
    </row>
    <row r="41" spans="1:2" ht="15" customHeight="1" x14ac:dyDescent="0.25">
      <c r="A41"/>
      <c r="B41"/>
    </row>
    <row r="42" spans="1:2" ht="15" customHeight="1" x14ac:dyDescent="0.25">
      <c r="A42"/>
      <c r="B42"/>
    </row>
    <row r="43" spans="1:2" ht="15" customHeight="1" x14ac:dyDescent="0.25">
      <c r="A43"/>
      <c r="B43"/>
    </row>
    <row r="44" spans="1:2" ht="15" customHeight="1" x14ac:dyDescent="0.25">
      <c r="A44"/>
      <c r="B44"/>
    </row>
    <row r="45" spans="1:2" ht="15" customHeight="1" x14ac:dyDescent="0.25">
      <c r="A45"/>
      <c r="B45"/>
    </row>
    <row r="46" spans="1:2" ht="15" customHeight="1" x14ac:dyDescent="0.25">
      <c r="A46"/>
      <c r="B46"/>
    </row>
    <row r="47" spans="1:2" ht="15" customHeight="1" x14ac:dyDescent="0.25">
      <c r="A47"/>
      <c r="B47"/>
    </row>
    <row r="48" spans="1:2" ht="15" customHeight="1" x14ac:dyDescent="0.25">
      <c r="A48"/>
      <c r="B48"/>
    </row>
    <row r="49" spans="1:2" ht="15" customHeight="1" x14ac:dyDescent="0.25">
      <c r="A49"/>
      <c r="B49"/>
    </row>
    <row r="50" spans="1:2" ht="15" customHeight="1" x14ac:dyDescent="0.25">
      <c r="A50"/>
      <c r="B50"/>
    </row>
    <row r="51" spans="1:2" ht="15" customHeight="1" x14ac:dyDescent="0.25">
      <c r="A51"/>
      <c r="B51"/>
    </row>
    <row r="52" spans="1:2" ht="15" customHeight="1" x14ac:dyDescent="0.25">
      <c r="A52"/>
      <c r="B52"/>
    </row>
    <row r="53" spans="1:2" ht="15" customHeight="1" x14ac:dyDescent="0.25">
      <c r="A53"/>
      <c r="B53"/>
    </row>
    <row r="54" spans="1:2" ht="15" customHeight="1" x14ac:dyDescent="0.25">
      <c r="A54"/>
      <c r="B54"/>
    </row>
    <row r="55" spans="1:2" ht="15" customHeight="1" x14ac:dyDescent="0.25">
      <c r="A55"/>
      <c r="B55"/>
    </row>
    <row r="56" spans="1:2" ht="15" customHeight="1" x14ac:dyDescent="0.25">
      <c r="A56"/>
      <c r="B56"/>
    </row>
    <row r="57" spans="1:2" ht="15" customHeight="1" x14ac:dyDescent="0.25">
      <c r="A57"/>
      <c r="B57"/>
    </row>
    <row r="58" spans="1:2" ht="15" customHeight="1" x14ac:dyDescent="0.25">
      <c r="A58"/>
      <c r="B58"/>
    </row>
    <row r="59" spans="1:2" ht="15" customHeight="1" x14ac:dyDescent="0.25">
      <c r="A59"/>
      <c r="B59"/>
    </row>
    <row r="60" spans="1:2" ht="15" customHeight="1" x14ac:dyDescent="0.25">
      <c r="A60"/>
      <c r="B60"/>
    </row>
    <row r="61" spans="1:2" ht="15" customHeight="1" x14ac:dyDescent="0.25">
      <c r="A61"/>
      <c r="B61"/>
    </row>
    <row r="62" spans="1:2" ht="15" customHeight="1" x14ac:dyDescent="0.25">
      <c r="A62"/>
      <c r="B62"/>
    </row>
    <row r="63" spans="1:2" ht="15" customHeight="1" x14ac:dyDescent="0.25">
      <c r="A63"/>
      <c r="B63"/>
    </row>
    <row r="64" spans="1:2" ht="15" customHeight="1" x14ac:dyDescent="0.25">
      <c r="A64"/>
      <c r="B64"/>
    </row>
    <row r="65" spans="1:2" ht="15" customHeight="1" x14ac:dyDescent="0.25">
      <c r="A65"/>
      <c r="B65"/>
    </row>
    <row r="66" spans="1:2" ht="15" customHeight="1" x14ac:dyDescent="0.25">
      <c r="A66"/>
      <c r="B66"/>
    </row>
    <row r="67" spans="1:2" ht="15" customHeight="1" x14ac:dyDescent="0.25">
      <c r="A67"/>
      <c r="B67"/>
    </row>
    <row r="68" spans="1:2" ht="15" customHeight="1" x14ac:dyDescent="0.25">
      <c r="A68"/>
      <c r="B68"/>
    </row>
    <row r="69" spans="1:2" ht="15" customHeight="1" x14ac:dyDescent="0.25">
      <c r="A69"/>
      <c r="B69"/>
    </row>
    <row r="70" spans="1:2" ht="15" customHeight="1" x14ac:dyDescent="0.25">
      <c r="A70"/>
      <c r="B70"/>
    </row>
    <row r="71" spans="1:2" ht="15" customHeight="1" x14ac:dyDescent="0.25">
      <c r="A71"/>
      <c r="B71"/>
    </row>
    <row r="72" spans="1:2" ht="15" customHeight="1" x14ac:dyDescent="0.25">
      <c r="A72"/>
      <c r="B72"/>
    </row>
    <row r="73" spans="1:2" ht="15" customHeight="1" x14ac:dyDescent="0.25">
      <c r="A73"/>
      <c r="B73"/>
    </row>
    <row r="74" spans="1:2" ht="15" customHeight="1" x14ac:dyDescent="0.25">
      <c r="A74"/>
      <c r="B74"/>
    </row>
    <row r="75" spans="1:2" ht="15" customHeight="1" x14ac:dyDescent="0.25">
      <c r="A75"/>
      <c r="B75"/>
    </row>
    <row r="76" spans="1:2" ht="15" customHeight="1" x14ac:dyDescent="0.25">
      <c r="A76"/>
      <c r="B76"/>
    </row>
    <row r="77" spans="1:2" ht="15" customHeight="1" x14ac:dyDescent="0.25">
      <c r="A77"/>
      <c r="B77"/>
    </row>
    <row r="78" spans="1:2" ht="15" customHeight="1" x14ac:dyDescent="0.25">
      <c r="A78"/>
      <c r="B78"/>
    </row>
    <row r="79" spans="1:2" ht="15" customHeight="1" x14ac:dyDescent="0.25">
      <c r="A79"/>
      <c r="B79"/>
    </row>
    <row r="80" spans="1:2" ht="15" customHeight="1" x14ac:dyDescent="0.25">
      <c r="A80"/>
      <c r="B80"/>
    </row>
    <row r="81" spans="1:2" ht="15" customHeight="1" x14ac:dyDescent="0.25">
      <c r="A81"/>
      <c r="B81"/>
    </row>
    <row r="82" spans="1:2" ht="15" customHeight="1" x14ac:dyDescent="0.25">
      <c r="A82"/>
      <c r="B82"/>
    </row>
    <row r="83" spans="1:2" ht="15" customHeight="1" x14ac:dyDescent="0.25">
      <c r="A83"/>
      <c r="B83"/>
    </row>
    <row r="84" spans="1:2" ht="15" customHeight="1" x14ac:dyDescent="0.25">
      <c r="A84"/>
      <c r="B84"/>
    </row>
    <row r="85" spans="1:2" ht="15" customHeight="1" x14ac:dyDescent="0.25">
      <c r="A85"/>
      <c r="B85"/>
    </row>
    <row r="86" spans="1:2" ht="15" customHeight="1" x14ac:dyDescent="0.25">
      <c r="A86"/>
      <c r="B86"/>
    </row>
    <row r="87" spans="1:2" ht="15" customHeight="1" x14ac:dyDescent="0.25">
      <c r="A87"/>
      <c r="B87"/>
    </row>
    <row r="88" spans="1:2" ht="15" customHeight="1" x14ac:dyDescent="0.25">
      <c r="A88"/>
      <c r="B88"/>
    </row>
    <row r="89" spans="1:2" ht="15" customHeight="1" x14ac:dyDescent="0.25">
      <c r="A89"/>
      <c r="B89"/>
    </row>
    <row r="90" spans="1:2" ht="15" customHeight="1" x14ac:dyDescent="0.25">
      <c r="A90"/>
      <c r="B90"/>
    </row>
    <row r="91" spans="1:2" ht="15" customHeight="1" x14ac:dyDescent="0.25">
      <c r="A91"/>
      <c r="B91"/>
    </row>
    <row r="92" spans="1:2" ht="15" customHeight="1" x14ac:dyDescent="0.25">
      <c r="A92"/>
      <c r="B92"/>
    </row>
    <row r="93" spans="1:2" ht="15" customHeight="1" x14ac:dyDescent="0.25">
      <c r="A93"/>
      <c r="B93"/>
    </row>
    <row r="94" spans="1:2" ht="15" customHeight="1" x14ac:dyDescent="0.25">
      <c r="A94"/>
      <c r="B94"/>
    </row>
    <row r="95" spans="1:2" ht="15" customHeight="1" x14ac:dyDescent="0.25">
      <c r="A95"/>
      <c r="B95"/>
    </row>
    <row r="96" spans="1:2" ht="15" customHeight="1" x14ac:dyDescent="0.25">
      <c r="A96"/>
      <c r="B96"/>
    </row>
    <row r="97" spans="1:2" ht="15" customHeight="1" x14ac:dyDescent="0.25">
      <c r="A97"/>
      <c r="B97"/>
    </row>
    <row r="98" spans="1:2" ht="15" customHeight="1" x14ac:dyDescent="0.25">
      <c r="A98"/>
      <c r="B98"/>
    </row>
    <row r="99" spans="1:2" ht="15" customHeight="1" x14ac:dyDescent="0.25">
      <c r="A99"/>
      <c r="B99"/>
    </row>
    <row r="100" spans="1:2" ht="15" customHeight="1" x14ac:dyDescent="0.25">
      <c r="A100"/>
      <c r="B100"/>
    </row>
    <row r="101" spans="1:2" ht="15" customHeight="1" x14ac:dyDescent="0.25">
      <c r="A101"/>
      <c r="B101"/>
    </row>
    <row r="102" spans="1:2" ht="15" customHeight="1" x14ac:dyDescent="0.25">
      <c r="A102"/>
      <c r="B102"/>
    </row>
    <row r="103" spans="1:2" ht="15" customHeight="1" x14ac:dyDescent="0.25">
      <c r="A103"/>
      <c r="B103"/>
    </row>
    <row r="104" spans="1:2" ht="15" customHeight="1" x14ac:dyDescent="0.25">
      <c r="A104"/>
      <c r="B104"/>
    </row>
    <row r="105" spans="1:2" ht="15" customHeight="1" x14ac:dyDescent="0.25">
      <c r="A105"/>
      <c r="B105"/>
    </row>
    <row r="106" spans="1:2" ht="15" customHeight="1" x14ac:dyDescent="0.25">
      <c r="A106"/>
      <c r="B106"/>
    </row>
    <row r="107" spans="1:2" ht="15" customHeight="1" x14ac:dyDescent="0.25">
      <c r="A107"/>
      <c r="B107"/>
    </row>
    <row r="108" spans="1:2" ht="15" customHeight="1" x14ac:dyDescent="0.25">
      <c r="A108"/>
      <c r="B108"/>
    </row>
    <row r="109" spans="1:2" ht="15" customHeight="1" x14ac:dyDescent="0.25">
      <c r="A109"/>
      <c r="B109"/>
    </row>
    <row r="110" spans="1:2" ht="15" customHeight="1" x14ac:dyDescent="0.25">
      <c r="A110"/>
      <c r="B110"/>
    </row>
    <row r="111" spans="1:2" ht="15" customHeight="1" x14ac:dyDescent="0.25">
      <c r="A111"/>
      <c r="B111"/>
    </row>
    <row r="112" spans="1:2" ht="15" customHeight="1" x14ac:dyDescent="0.25">
      <c r="A112"/>
      <c r="B112"/>
    </row>
    <row r="113" spans="1:2" ht="15" customHeight="1" x14ac:dyDescent="0.25">
      <c r="A113"/>
      <c r="B113"/>
    </row>
    <row r="114" spans="1:2" ht="15" customHeight="1" x14ac:dyDescent="0.25">
      <c r="A114"/>
      <c r="B114"/>
    </row>
    <row r="115" spans="1:2" ht="15" customHeight="1" x14ac:dyDescent="0.25">
      <c r="A115"/>
      <c r="B115"/>
    </row>
    <row r="116" spans="1:2" ht="15" customHeight="1" x14ac:dyDescent="0.25">
      <c r="A116"/>
      <c r="B116"/>
    </row>
    <row r="117" spans="1:2" ht="15" customHeight="1" x14ac:dyDescent="0.25">
      <c r="A117"/>
      <c r="B117"/>
    </row>
    <row r="118" spans="1:2" ht="15" customHeight="1" x14ac:dyDescent="0.25">
      <c r="A118"/>
      <c r="B118"/>
    </row>
    <row r="119" spans="1:2" ht="15" customHeight="1" x14ac:dyDescent="0.25">
      <c r="A119"/>
      <c r="B119"/>
    </row>
    <row r="120" spans="1:2" ht="15" customHeight="1" x14ac:dyDescent="0.25">
      <c r="A120"/>
      <c r="B120"/>
    </row>
    <row r="121" spans="1:2" ht="15" customHeight="1" x14ac:dyDescent="0.25">
      <c r="A121"/>
      <c r="B121"/>
    </row>
    <row r="122" spans="1:2" ht="15" customHeight="1" x14ac:dyDescent="0.25">
      <c r="A122"/>
      <c r="B122"/>
    </row>
    <row r="123" spans="1:2" ht="15" customHeight="1" x14ac:dyDescent="0.25">
      <c r="A123"/>
      <c r="B123"/>
    </row>
    <row r="124" spans="1:2" ht="15" customHeight="1" x14ac:dyDescent="0.25">
      <c r="A124"/>
      <c r="B124"/>
    </row>
    <row r="125" spans="1:2" ht="15" customHeight="1" x14ac:dyDescent="0.25">
      <c r="A125"/>
      <c r="B125"/>
    </row>
    <row r="126" spans="1:2" ht="15" customHeight="1" x14ac:dyDescent="0.25">
      <c r="A126"/>
      <c r="B126"/>
    </row>
    <row r="127" spans="1:2" ht="15" customHeight="1" x14ac:dyDescent="0.25">
      <c r="A127"/>
      <c r="B127"/>
    </row>
    <row r="128" spans="1:2" ht="15" customHeight="1" x14ac:dyDescent="0.25">
      <c r="A128"/>
      <c r="B128"/>
    </row>
    <row r="129" spans="1:2" ht="15" customHeight="1" x14ac:dyDescent="0.25">
      <c r="A129"/>
      <c r="B129"/>
    </row>
    <row r="130" spans="1:2" ht="15" customHeight="1" x14ac:dyDescent="0.25">
      <c r="A130"/>
      <c r="B130"/>
    </row>
    <row r="131" spans="1:2" ht="15" customHeight="1" x14ac:dyDescent="0.25">
      <c r="A131"/>
      <c r="B131"/>
    </row>
    <row r="132" spans="1:2" ht="15" customHeight="1" x14ac:dyDescent="0.25">
      <c r="A132"/>
      <c r="B132"/>
    </row>
    <row r="133" spans="1:2" ht="15" customHeight="1" x14ac:dyDescent="0.25">
      <c r="A133"/>
      <c r="B133"/>
    </row>
    <row r="134" spans="1:2" ht="15" customHeight="1" x14ac:dyDescent="0.25">
      <c r="A134"/>
      <c r="B134"/>
    </row>
    <row r="135" spans="1:2" ht="15" customHeight="1" x14ac:dyDescent="0.25">
      <c r="A135"/>
      <c r="B135"/>
    </row>
    <row r="136" spans="1:2" ht="15" customHeight="1" x14ac:dyDescent="0.25">
      <c r="A136"/>
      <c r="B136"/>
    </row>
    <row r="137" spans="1:2" ht="15" customHeight="1" x14ac:dyDescent="0.25">
      <c r="A137"/>
      <c r="B137"/>
    </row>
    <row r="138" spans="1:2" ht="15" customHeight="1" x14ac:dyDescent="0.25">
      <c r="A138"/>
      <c r="B138"/>
    </row>
    <row r="139" spans="1:2" ht="15" customHeight="1" x14ac:dyDescent="0.25">
      <c r="A139"/>
      <c r="B139"/>
    </row>
    <row r="140" spans="1:2" ht="15" customHeight="1" x14ac:dyDescent="0.25">
      <c r="A140"/>
      <c r="B140"/>
    </row>
    <row r="141" spans="1:2" ht="15" customHeight="1" x14ac:dyDescent="0.25">
      <c r="A141"/>
      <c r="B141"/>
    </row>
    <row r="142" spans="1:2" ht="15" customHeight="1" x14ac:dyDescent="0.25">
      <c r="A142"/>
      <c r="B142"/>
    </row>
    <row r="143" spans="1:2" ht="15" customHeight="1" x14ac:dyDescent="0.25">
      <c r="A143"/>
      <c r="B143"/>
    </row>
    <row r="144" spans="1:2" ht="15" customHeight="1" x14ac:dyDescent="0.25">
      <c r="A144"/>
      <c r="B144"/>
    </row>
    <row r="145" spans="1:2" ht="15" customHeight="1" x14ac:dyDescent="0.25">
      <c r="A145"/>
      <c r="B145"/>
    </row>
    <row r="146" spans="1:2" ht="15" customHeight="1" x14ac:dyDescent="0.25">
      <c r="A146"/>
      <c r="B146"/>
    </row>
    <row r="147" spans="1:2" ht="15" customHeight="1" x14ac:dyDescent="0.25">
      <c r="A147"/>
      <c r="B147"/>
    </row>
    <row r="148" spans="1:2" ht="15" customHeight="1" x14ac:dyDescent="0.25">
      <c r="A148"/>
      <c r="B148"/>
    </row>
    <row r="149" spans="1:2" ht="15" customHeight="1" x14ac:dyDescent="0.25">
      <c r="A149"/>
      <c r="B149"/>
    </row>
    <row r="150" spans="1:2" ht="15" customHeight="1" x14ac:dyDescent="0.25">
      <c r="A150"/>
      <c r="B150"/>
    </row>
    <row r="151" spans="1:2" ht="15" customHeight="1" x14ac:dyDescent="0.25">
      <c r="A151"/>
      <c r="B151"/>
    </row>
    <row r="152" spans="1:2" ht="15" customHeight="1" x14ac:dyDescent="0.25">
      <c r="A152"/>
      <c r="B152"/>
    </row>
    <row r="153" spans="1:2" ht="15" customHeight="1" x14ac:dyDescent="0.25">
      <c r="A153"/>
      <c r="B153"/>
    </row>
    <row r="154" spans="1:2" ht="15" customHeight="1" x14ac:dyDescent="0.25">
      <c r="A154"/>
      <c r="B154"/>
    </row>
    <row r="155" spans="1:2" ht="15" customHeight="1" x14ac:dyDescent="0.25">
      <c r="A155"/>
      <c r="B155"/>
    </row>
    <row r="156" spans="1:2" ht="15" customHeight="1" x14ac:dyDescent="0.25">
      <c r="A156"/>
      <c r="B156"/>
    </row>
    <row r="157" spans="1:2" ht="15" customHeight="1" x14ac:dyDescent="0.25">
      <c r="A157"/>
      <c r="B157"/>
    </row>
    <row r="158" spans="1:2" ht="15" customHeight="1" x14ac:dyDescent="0.25">
      <c r="A158"/>
      <c r="B158"/>
    </row>
    <row r="159" spans="1:2" ht="15" customHeight="1" x14ac:dyDescent="0.25">
      <c r="A159"/>
      <c r="B159"/>
    </row>
    <row r="160" spans="1:2" ht="15" customHeight="1" x14ac:dyDescent="0.25">
      <c r="A160"/>
      <c r="B160"/>
    </row>
    <row r="161" spans="1:2" ht="15" customHeight="1" x14ac:dyDescent="0.25">
      <c r="A161"/>
      <c r="B161"/>
    </row>
    <row r="162" spans="1:2" ht="15" customHeight="1" x14ac:dyDescent="0.25">
      <c r="A162"/>
      <c r="B162"/>
    </row>
    <row r="163" spans="1:2" ht="15" customHeight="1" x14ac:dyDescent="0.25">
      <c r="A163"/>
      <c r="B163"/>
    </row>
    <row r="164" spans="1:2" ht="15" customHeight="1" x14ac:dyDescent="0.25">
      <c r="A164"/>
      <c r="B164"/>
    </row>
    <row r="165" spans="1:2" ht="15" customHeight="1" x14ac:dyDescent="0.25">
      <c r="A165"/>
      <c r="B165"/>
    </row>
    <row r="166" spans="1:2" ht="15" customHeight="1" x14ac:dyDescent="0.25">
      <c r="A166"/>
      <c r="B166"/>
    </row>
    <row r="167" spans="1:2" ht="15" customHeight="1" x14ac:dyDescent="0.25">
      <c r="A167"/>
      <c r="B167"/>
    </row>
    <row r="168" spans="1:2" ht="15" customHeight="1" x14ac:dyDescent="0.25">
      <c r="A168"/>
      <c r="B168"/>
    </row>
    <row r="169" spans="1:2" ht="15" customHeight="1" x14ac:dyDescent="0.25">
      <c r="A169"/>
      <c r="B169"/>
    </row>
    <row r="170" spans="1:2" ht="15" customHeight="1" x14ac:dyDescent="0.25">
      <c r="A170"/>
      <c r="B170"/>
    </row>
    <row r="171" spans="1:2" ht="15" customHeight="1" x14ac:dyDescent="0.25">
      <c r="A171"/>
      <c r="B171"/>
    </row>
    <row r="172" spans="1:2" ht="15" customHeight="1" x14ac:dyDescent="0.25">
      <c r="A172"/>
      <c r="B172"/>
    </row>
    <row r="173" spans="1:2" ht="15" customHeight="1" x14ac:dyDescent="0.25">
      <c r="A173"/>
      <c r="B173"/>
    </row>
    <row r="174" spans="1:2" ht="15" customHeight="1" x14ac:dyDescent="0.25">
      <c r="A174"/>
      <c r="B174"/>
    </row>
    <row r="175" spans="1:2" ht="15" customHeight="1" x14ac:dyDescent="0.25">
      <c r="A175"/>
      <c r="B175"/>
    </row>
    <row r="176" spans="1:2" ht="15" customHeight="1" x14ac:dyDescent="0.25">
      <c r="A176"/>
      <c r="B176"/>
    </row>
    <row r="177" spans="1:2" ht="15" customHeight="1" x14ac:dyDescent="0.25">
      <c r="A177"/>
      <c r="B177"/>
    </row>
    <row r="178" spans="1:2" ht="15" customHeight="1" x14ac:dyDescent="0.25">
      <c r="A178"/>
      <c r="B178"/>
    </row>
    <row r="179" spans="1:2" ht="15" customHeight="1" x14ac:dyDescent="0.25">
      <c r="A179"/>
      <c r="B179"/>
    </row>
    <row r="180" spans="1:2" ht="15" customHeight="1" x14ac:dyDescent="0.25">
      <c r="A180"/>
      <c r="B180"/>
    </row>
    <row r="181" spans="1:2" ht="15" customHeight="1" x14ac:dyDescent="0.25">
      <c r="A181"/>
      <c r="B181"/>
    </row>
    <row r="182" spans="1:2" ht="15" customHeight="1" x14ac:dyDescent="0.25">
      <c r="A182"/>
      <c r="B182"/>
    </row>
    <row r="183" spans="1:2" ht="15" customHeight="1" x14ac:dyDescent="0.25">
      <c r="A183"/>
      <c r="B183"/>
    </row>
    <row r="184" spans="1:2" ht="15" customHeight="1" x14ac:dyDescent="0.25">
      <c r="A184"/>
      <c r="B184"/>
    </row>
    <row r="185" spans="1:2" ht="15" customHeight="1" x14ac:dyDescent="0.25">
      <c r="A185"/>
      <c r="B185"/>
    </row>
    <row r="186" spans="1:2" ht="15" customHeight="1" x14ac:dyDescent="0.25">
      <c r="A186"/>
      <c r="B186"/>
    </row>
    <row r="187" spans="1:2" ht="15" customHeight="1" x14ac:dyDescent="0.25">
      <c r="A187"/>
      <c r="B187"/>
    </row>
    <row r="188" spans="1:2" ht="15" customHeight="1" x14ac:dyDescent="0.25">
      <c r="A188"/>
      <c r="B188"/>
    </row>
    <row r="189" spans="1:2" ht="15" customHeight="1" x14ac:dyDescent="0.25">
      <c r="A189"/>
      <c r="B189"/>
    </row>
    <row r="190" spans="1:2" ht="15" customHeight="1" x14ac:dyDescent="0.25">
      <c r="A190"/>
      <c r="B190"/>
    </row>
    <row r="191" spans="1:2" ht="15" customHeight="1" x14ac:dyDescent="0.25">
      <c r="A191"/>
      <c r="B191"/>
    </row>
    <row r="192" spans="1:2" ht="15" customHeight="1" x14ac:dyDescent="0.25">
      <c r="A192"/>
      <c r="B192"/>
    </row>
    <row r="193" spans="1:2" ht="15" customHeight="1" x14ac:dyDescent="0.25">
      <c r="A193"/>
      <c r="B193"/>
    </row>
    <row r="194" spans="1:2" ht="15" customHeight="1" x14ac:dyDescent="0.25">
      <c r="A194"/>
      <c r="B194"/>
    </row>
    <row r="195" spans="1:2" ht="15" customHeight="1" x14ac:dyDescent="0.25">
      <c r="A195"/>
      <c r="B195"/>
    </row>
    <row r="196" spans="1:2" ht="15" customHeight="1" x14ac:dyDescent="0.25">
      <c r="A196"/>
    </row>
    <row r="197" spans="1:2" ht="15" customHeight="1" x14ac:dyDescent="0.25">
      <c r="A197"/>
    </row>
    <row r="198" spans="1:2" ht="15" customHeight="1" x14ac:dyDescent="0.25">
      <c r="A198"/>
    </row>
    <row r="199" spans="1:2" ht="15" customHeight="1" x14ac:dyDescent="0.25">
      <c r="A199"/>
    </row>
    <row r="200" spans="1:2" ht="15" customHeight="1" x14ac:dyDescent="0.25">
      <c r="A200"/>
    </row>
    <row r="201" spans="1:2" ht="15" customHeight="1" x14ac:dyDescent="0.25">
      <c r="A201"/>
    </row>
    <row r="202" spans="1:2" ht="15" customHeight="1" x14ac:dyDescent="0.25">
      <c r="A202"/>
    </row>
    <row r="203" spans="1:2" ht="15" customHeight="1" x14ac:dyDescent="0.25">
      <c r="A203"/>
    </row>
    <row r="204" spans="1:2" ht="15" customHeight="1" x14ac:dyDescent="0.25">
      <c r="A204"/>
    </row>
    <row r="205" spans="1:2" ht="15" customHeight="1" x14ac:dyDescent="0.25">
      <c r="A205"/>
    </row>
    <row r="206" spans="1:2" ht="15" customHeight="1" x14ac:dyDescent="0.25">
      <c r="A206"/>
    </row>
    <row r="207" spans="1:2" ht="15" customHeight="1" x14ac:dyDescent="0.25">
      <c r="A207"/>
    </row>
    <row r="208" spans="1:2" ht="15" customHeight="1" x14ac:dyDescent="0.25">
      <c r="A208"/>
    </row>
    <row r="209" spans="1:1" ht="15" customHeight="1" x14ac:dyDescent="0.25">
      <c r="A209"/>
    </row>
    <row r="210" spans="1:1" ht="15" customHeight="1" x14ac:dyDescent="0.25">
      <c r="A210"/>
    </row>
    <row r="211" spans="1:1" ht="15" customHeight="1" x14ac:dyDescent="0.25">
      <c r="A211"/>
    </row>
    <row r="212" spans="1:1" ht="15" customHeight="1" x14ac:dyDescent="0.25">
      <c r="A212"/>
    </row>
    <row r="213" spans="1:1" ht="15" customHeight="1" x14ac:dyDescent="0.25">
      <c r="A213"/>
    </row>
    <row r="214" spans="1:1" ht="15" customHeight="1" x14ac:dyDescent="0.25">
      <c r="A214"/>
    </row>
    <row r="215" spans="1:1" ht="15" customHeight="1" x14ac:dyDescent="0.25">
      <c r="A215"/>
    </row>
    <row r="216" spans="1:1" ht="15" customHeight="1" x14ac:dyDescent="0.25">
      <c r="A216"/>
    </row>
    <row r="217" spans="1:1" ht="15" customHeight="1" x14ac:dyDescent="0.25">
      <c r="A217"/>
    </row>
    <row r="218" spans="1:1" ht="15" customHeight="1" x14ac:dyDescent="0.25">
      <c r="A218"/>
    </row>
    <row r="219" spans="1:1" ht="15" customHeight="1" x14ac:dyDescent="0.25">
      <c r="A219"/>
    </row>
    <row r="220" spans="1:1" ht="15" customHeight="1" x14ac:dyDescent="0.25">
      <c r="A220"/>
    </row>
    <row r="221" spans="1:1" ht="15" customHeight="1" x14ac:dyDescent="0.25">
      <c r="A221"/>
    </row>
    <row r="222" spans="1:1" ht="15" customHeight="1" x14ac:dyDescent="0.25">
      <c r="A222"/>
    </row>
    <row r="223" spans="1:1" ht="15" customHeight="1" x14ac:dyDescent="0.25">
      <c r="A223"/>
    </row>
    <row r="224" spans="1:1" ht="15" customHeight="1" x14ac:dyDescent="0.25">
      <c r="A224"/>
    </row>
    <row r="225" spans="1:1" ht="15" customHeight="1" x14ac:dyDescent="0.25">
      <c r="A225"/>
    </row>
    <row r="226" spans="1:1" ht="15" customHeight="1" x14ac:dyDescent="0.25">
      <c r="A226"/>
    </row>
    <row r="227" spans="1:1" ht="15" customHeight="1" x14ac:dyDescent="0.25">
      <c r="A227"/>
    </row>
    <row r="228" spans="1:1" ht="15" customHeight="1" x14ac:dyDescent="0.25">
      <c r="A228"/>
    </row>
    <row r="229" spans="1:1" ht="15" customHeight="1" x14ac:dyDescent="0.25">
      <c r="A229"/>
    </row>
    <row r="230" spans="1:1" ht="15" customHeight="1" x14ac:dyDescent="0.25">
      <c r="A230"/>
    </row>
    <row r="231" spans="1:1" ht="15" customHeight="1" x14ac:dyDescent="0.25">
      <c r="A231"/>
    </row>
    <row r="232" spans="1:1" ht="15" customHeight="1" x14ac:dyDescent="0.25">
      <c r="A232"/>
    </row>
    <row r="233" spans="1:1" ht="15" customHeight="1" x14ac:dyDescent="0.25">
      <c r="A233"/>
    </row>
    <row r="234" spans="1:1" ht="15" customHeight="1" x14ac:dyDescent="0.25">
      <c r="A234"/>
    </row>
    <row r="235" spans="1:1" ht="15" customHeight="1" x14ac:dyDescent="0.25">
      <c r="A235"/>
    </row>
    <row r="236" spans="1:1" ht="15" customHeight="1" x14ac:dyDescent="0.25">
      <c r="A236"/>
    </row>
    <row r="237" spans="1:1" ht="15" customHeight="1" x14ac:dyDescent="0.25">
      <c r="A237"/>
    </row>
    <row r="238" spans="1:1" ht="15" customHeight="1" x14ac:dyDescent="0.25">
      <c r="A238"/>
    </row>
    <row r="239" spans="1:1" ht="15" customHeight="1" x14ac:dyDescent="0.25">
      <c r="A239"/>
    </row>
    <row r="240" spans="1:1" ht="15" customHeight="1" x14ac:dyDescent="0.25">
      <c r="A240"/>
    </row>
    <row r="241" spans="1:1" ht="15" customHeight="1" x14ac:dyDescent="0.25">
      <c r="A241"/>
    </row>
    <row r="242" spans="1:1" ht="15" customHeight="1" x14ac:dyDescent="0.25">
      <c r="A242"/>
    </row>
    <row r="243" spans="1:1" ht="15" customHeight="1" x14ac:dyDescent="0.25">
      <c r="A243"/>
    </row>
    <row r="244" spans="1:1" ht="15" customHeight="1" x14ac:dyDescent="0.25">
      <c r="A244"/>
    </row>
    <row r="245" spans="1:1" ht="15" customHeight="1" x14ac:dyDescent="0.25">
      <c r="A245"/>
    </row>
    <row r="246" spans="1:1" ht="15" customHeight="1" x14ac:dyDescent="0.25">
      <c r="A246"/>
    </row>
    <row r="247" spans="1:1" ht="15" customHeight="1" x14ac:dyDescent="0.25">
      <c r="A247"/>
    </row>
    <row r="248" spans="1:1" ht="15" customHeight="1" x14ac:dyDescent="0.25">
      <c r="A248"/>
    </row>
    <row r="249" spans="1:1" ht="15" customHeight="1" x14ac:dyDescent="0.25">
      <c r="A249"/>
    </row>
    <row r="250" spans="1:1" ht="15" customHeight="1" x14ac:dyDescent="0.25">
      <c r="A250"/>
    </row>
    <row r="251" spans="1:1" ht="15" customHeight="1" x14ac:dyDescent="0.25">
      <c r="A251"/>
    </row>
    <row r="252" spans="1:1" ht="15" customHeight="1" x14ac:dyDescent="0.25">
      <c r="A252"/>
    </row>
    <row r="253" spans="1:1" ht="15" customHeight="1" x14ac:dyDescent="0.25">
      <c r="A253"/>
    </row>
    <row r="254" spans="1:1" ht="15" customHeight="1" x14ac:dyDescent="0.25">
      <c r="A254"/>
    </row>
    <row r="255" spans="1:1" ht="15" customHeight="1" x14ac:dyDescent="0.25">
      <c r="A255"/>
    </row>
    <row r="256" spans="1:1" ht="15" customHeight="1" x14ac:dyDescent="0.25">
      <c r="A256"/>
    </row>
    <row r="257" spans="1:1" ht="15" customHeight="1" x14ac:dyDescent="0.25">
      <c r="A257"/>
    </row>
    <row r="258" spans="1:1" ht="15" customHeight="1" x14ac:dyDescent="0.25">
      <c r="A258"/>
    </row>
    <row r="259" spans="1:1" ht="15" customHeight="1" x14ac:dyDescent="0.25">
      <c r="A259"/>
    </row>
    <row r="260" spans="1:1" ht="15" customHeight="1" x14ac:dyDescent="0.25">
      <c r="A260"/>
    </row>
    <row r="261" spans="1:1" ht="15" customHeight="1" x14ac:dyDescent="0.25">
      <c r="A261"/>
    </row>
    <row r="262" spans="1:1" ht="15" customHeight="1" x14ac:dyDescent="0.25">
      <c r="A262"/>
    </row>
    <row r="263" spans="1:1" ht="15" customHeight="1" x14ac:dyDescent="0.25">
      <c r="A263"/>
    </row>
    <row r="264" spans="1:1" ht="15" customHeight="1" x14ac:dyDescent="0.25">
      <c r="A264"/>
    </row>
    <row r="265" spans="1:1" ht="15" customHeight="1" x14ac:dyDescent="0.25">
      <c r="A265"/>
    </row>
    <row r="266" spans="1:1" ht="15" customHeight="1" x14ac:dyDescent="0.25">
      <c r="A266"/>
    </row>
    <row r="267" spans="1:1" ht="15" customHeight="1" x14ac:dyDescent="0.25">
      <c r="A267"/>
    </row>
    <row r="268" spans="1:1" ht="15" customHeight="1" x14ac:dyDescent="0.25">
      <c r="A268"/>
    </row>
    <row r="269" spans="1:1" ht="15" customHeight="1" x14ac:dyDescent="0.25">
      <c r="A269"/>
    </row>
    <row r="270" spans="1:1" ht="15" customHeight="1" x14ac:dyDescent="0.25">
      <c r="A270"/>
    </row>
    <row r="271" spans="1:1" ht="15" customHeight="1" x14ac:dyDescent="0.25">
      <c r="A271"/>
    </row>
    <row r="272" spans="1:1" ht="15" customHeight="1" x14ac:dyDescent="0.25">
      <c r="A272"/>
    </row>
    <row r="273" spans="1:1" ht="15" customHeight="1" x14ac:dyDescent="0.25">
      <c r="A273"/>
    </row>
    <row r="274" spans="1:1" ht="15" customHeight="1" x14ac:dyDescent="0.25">
      <c r="A274"/>
    </row>
    <row r="275" spans="1:1" ht="15" customHeight="1" x14ac:dyDescent="0.25">
      <c r="A275"/>
    </row>
    <row r="276" spans="1:1" ht="15" customHeight="1" x14ac:dyDescent="0.25">
      <c r="A276"/>
    </row>
    <row r="277" spans="1:1" ht="15" customHeight="1" x14ac:dyDescent="0.25">
      <c r="A277"/>
    </row>
    <row r="278" spans="1:1" ht="15" customHeight="1" x14ac:dyDescent="0.25">
      <c r="A278"/>
    </row>
    <row r="279" spans="1:1" ht="15" customHeight="1" x14ac:dyDescent="0.25">
      <c r="A279"/>
    </row>
    <row r="280" spans="1:1" ht="15" customHeight="1" x14ac:dyDescent="0.25">
      <c r="A280"/>
    </row>
    <row r="281" spans="1:1" ht="15" customHeight="1" x14ac:dyDescent="0.25">
      <c r="A281"/>
    </row>
    <row r="282" spans="1:1" ht="15" customHeight="1" x14ac:dyDescent="0.25">
      <c r="A282"/>
    </row>
    <row r="283" spans="1:1" ht="15" customHeight="1" x14ac:dyDescent="0.25">
      <c r="A283"/>
    </row>
    <row r="284" spans="1:1" ht="15" customHeight="1" x14ac:dyDescent="0.25">
      <c r="A284"/>
    </row>
    <row r="285" spans="1:1" ht="15" customHeight="1" x14ac:dyDescent="0.25">
      <c r="A285"/>
    </row>
    <row r="286" spans="1:1" ht="15" customHeight="1" x14ac:dyDescent="0.25">
      <c r="A286"/>
    </row>
    <row r="287" spans="1:1" ht="15" customHeight="1" x14ac:dyDescent="0.25">
      <c r="A287"/>
    </row>
    <row r="288" spans="1:1" ht="15" customHeight="1" x14ac:dyDescent="0.25">
      <c r="A288"/>
    </row>
    <row r="289" spans="1:1" ht="15" customHeight="1" x14ac:dyDescent="0.25">
      <c r="A289"/>
    </row>
    <row r="290" spans="1:1" ht="15" customHeight="1" x14ac:dyDescent="0.25">
      <c r="A290"/>
    </row>
    <row r="291" spans="1:1" ht="15" customHeight="1" x14ac:dyDescent="0.25">
      <c r="A291"/>
    </row>
    <row r="292" spans="1:1" ht="15" customHeight="1" x14ac:dyDescent="0.25">
      <c r="A292"/>
    </row>
    <row r="293" spans="1:1" ht="15" customHeight="1" x14ac:dyDescent="0.25">
      <c r="A293"/>
    </row>
    <row r="294" spans="1:1" ht="15" customHeight="1" x14ac:dyDescent="0.25">
      <c r="A294"/>
    </row>
    <row r="295" spans="1:1" ht="15" customHeight="1" x14ac:dyDescent="0.25">
      <c r="A295"/>
    </row>
    <row r="296" spans="1:1" ht="15" customHeight="1" x14ac:dyDescent="0.25">
      <c r="A296"/>
    </row>
    <row r="297" spans="1:1" ht="15" customHeight="1" x14ac:dyDescent="0.25">
      <c r="A297"/>
    </row>
    <row r="298" spans="1:1" ht="15" customHeight="1" x14ac:dyDescent="0.25">
      <c r="A298"/>
    </row>
    <row r="299" spans="1:1" ht="15" customHeight="1" x14ac:dyDescent="0.25">
      <c r="A299"/>
    </row>
    <row r="300" spans="1:1" ht="15" customHeight="1" x14ac:dyDescent="0.25">
      <c r="A300"/>
    </row>
    <row r="301" spans="1:1" ht="15" customHeight="1" x14ac:dyDescent="0.25">
      <c r="A301"/>
    </row>
    <row r="302" spans="1:1" ht="15" customHeight="1" x14ac:dyDescent="0.25">
      <c r="A302"/>
    </row>
    <row r="303" spans="1:1" ht="15" customHeight="1" x14ac:dyDescent="0.25">
      <c r="A303"/>
    </row>
    <row r="304" spans="1:1" ht="15" customHeight="1" x14ac:dyDescent="0.25">
      <c r="A304"/>
    </row>
    <row r="305" spans="1:1" ht="15" customHeight="1" x14ac:dyDescent="0.25">
      <c r="A305"/>
    </row>
    <row r="306" spans="1:1" ht="15" customHeight="1" x14ac:dyDescent="0.25">
      <c r="A306"/>
    </row>
    <row r="307" spans="1:1" ht="15" customHeight="1" x14ac:dyDescent="0.25">
      <c r="A307"/>
    </row>
    <row r="308" spans="1:1" ht="15" customHeight="1" x14ac:dyDescent="0.25">
      <c r="A308"/>
    </row>
    <row r="309" spans="1:1" ht="15" customHeight="1" x14ac:dyDescent="0.25">
      <c r="A309"/>
    </row>
    <row r="310" spans="1:1" ht="15" customHeight="1" x14ac:dyDescent="0.25">
      <c r="A310"/>
    </row>
    <row r="311" spans="1:1" ht="15" customHeight="1" x14ac:dyDescent="0.25">
      <c r="A311"/>
    </row>
    <row r="312" spans="1:1" ht="15" customHeight="1" x14ac:dyDescent="0.25">
      <c r="A312"/>
    </row>
    <row r="313" spans="1:1" ht="15" customHeight="1" x14ac:dyDescent="0.25">
      <c r="A313"/>
    </row>
    <row r="314" spans="1:1" ht="15" customHeight="1" x14ac:dyDescent="0.25">
      <c r="A314"/>
    </row>
    <row r="315" spans="1:1" ht="15" customHeight="1" x14ac:dyDescent="0.25">
      <c r="A315"/>
    </row>
    <row r="316" spans="1:1" ht="15" customHeight="1" x14ac:dyDescent="0.25">
      <c r="A316"/>
    </row>
    <row r="317" spans="1:1" ht="15" customHeight="1" x14ac:dyDescent="0.25">
      <c r="A317"/>
    </row>
    <row r="318" spans="1:1" ht="15" customHeight="1" x14ac:dyDescent="0.25">
      <c r="A318"/>
    </row>
    <row r="319" spans="1:1" ht="15" customHeight="1" x14ac:dyDescent="0.25">
      <c r="A319"/>
    </row>
    <row r="320" spans="1:1" ht="15" customHeight="1" x14ac:dyDescent="0.25">
      <c r="A320"/>
    </row>
    <row r="321" spans="1:1" ht="15" customHeight="1" x14ac:dyDescent="0.25">
      <c r="A321"/>
    </row>
    <row r="322" spans="1:1" ht="15" customHeight="1" x14ac:dyDescent="0.25">
      <c r="A322"/>
    </row>
    <row r="323" spans="1:1" ht="15" customHeight="1" x14ac:dyDescent="0.25">
      <c r="A323"/>
    </row>
    <row r="324" spans="1:1" ht="15" customHeight="1" x14ac:dyDescent="0.25">
      <c r="A324"/>
    </row>
    <row r="325" spans="1:1" ht="15" customHeight="1" x14ac:dyDescent="0.25">
      <c r="A325"/>
    </row>
    <row r="326" spans="1:1" ht="15" customHeight="1" x14ac:dyDescent="0.25">
      <c r="A326"/>
    </row>
    <row r="327" spans="1:1" ht="15" customHeight="1" x14ac:dyDescent="0.25">
      <c r="A327"/>
    </row>
    <row r="328" spans="1:1" ht="15" customHeight="1" x14ac:dyDescent="0.25">
      <c r="A328"/>
    </row>
    <row r="329" spans="1:1" ht="15" customHeight="1" x14ac:dyDescent="0.25">
      <c r="A329"/>
    </row>
    <row r="330" spans="1:1" ht="15" customHeight="1" x14ac:dyDescent="0.25">
      <c r="A330"/>
    </row>
    <row r="331" spans="1:1" ht="15" customHeight="1" x14ac:dyDescent="0.25">
      <c r="A331"/>
    </row>
    <row r="332" spans="1:1" ht="15" customHeight="1" x14ac:dyDescent="0.25">
      <c r="A332"/>
    </row>
    <row r="333" spans="1:1" ht="15" customHeight="1" x14ac:dyDescent="0.25">
      <c r="A333"/>
    </row>
    <row r="334" spans="1:1" ht="15" customHeight="1" x14ac:dyDescent="0.25">
      <c r="A334"/>
    </row>
    <row r="335" spans="1:1" ht="15" customHeight="1" x14ac:dyDescent="0.25">
      <c r="A335"/>
    </row>
    <row r="336" spans="1:1" ht="15" customHeight="1" x14ac:dyDescent="0.25">
      <c r="A336"/>
    </row>
    <row r="337" spans="1:1" ht="15" customHeight="1" x14ac:dyDescent="0.25">
      <c r="A337"/>
    </row>
    <row r="338" spans="1:1" ht="15" customHeight="1" x14ac:dyDescent="0.25">
      <c r="A338"/>
    </row>
    <row r="339" spans="1:1" ht="15" customHeight="1" x14ac:dyDescent="0.25">
      <c r="A339"/>
    </row>
    <row r="340" spans="1:1" ht="15" customHeight="1" x14ac:dyDescent="0.25">
      <c r="A340"/>
    </row>
    <row r="341" spans="1:1" ht="15" customHeight="1" x14ac:dyDescent="0.25">
      <c r="A341"/>
    </row>
    <row r="342" spans="1:1" ht="15" customHeight="1" x14ac:dyDescent="0.25">
      <c r="A342"/>
    </row>
    <row r="343" spans="1:1" ht="15" customHeight="1" x14ac:dyDescent="0.25">
      <c r="A343"/>
    </row>
    <row r="344" spans="1:1" ht="15" customHeight="1" x14ac:dyDescent="0.25">
      <c r="A344"/>
    </row>
    <row r="345" spans="1:1" ht="15" customHeight="1" x14ac:dyDescent="0.25">
      <c r="A345"/>
    </row>
    <row r="346" spans="1:1" ht="15" customHeight="1" x14ac:dyDescent="0.25">
      <c r="A346"/>
    </row>
    <row r="347" spans="1:1" ht="15" customHeight="1" x14ac:dyDescent="0.25">
      <c r="A347"/>
    </row>
    <row r="348" spans="1:1" ht="15" customHeight="1" x14ac:dyDescent="0.25">
      <c r="A348"/>
    </row>
    <row r="349" spans="1:1" ht="15" customHeight="1" x14ac:dyDescent="0.25">
      <c r="A349"/>
    </row>
    <row r="350" spans="1:1" ht="15" customHeight="1" x14ac:dyDescent="0.25">
      <c r="A350"/>
    </row>
    <row r="351" spans="1:1" ht="15" customHeight="1" x14ac:dyDescent="0.25">
      <c r="A351"/>
    </row>
    <row r="352" spans="1:1" ht="15" customHeight="1" x14ac:dyDescent="0.25">
      <c r="A352"/>
    </row>
    <row r="353" spans="1:1" ht="15" customHeight="1" x14ac:dyDescent="0.25">
      <c r="A353"/>
    </row>
    <row r="354" spans="1:1" ht="15" customHeight="1" x14ac:dyDescent="0.25">
      <c r="A354"/>
    </row>
    <row r="355" spans="1:1" ht="15" customHeight="1" x14ac:dyDescent="0.25">
      <c r="A355"/>
    </row>
    <row r="356" spans="1:1" ht="15" customHeight="1" x14ac:dyDescent="0.25">
      <c r="A356"/>
    </row>
    <row r="357" spans="1:1" ht="15" customHeight="1" x14ac:dyDescent="0.25">
      <c r="A357"/>
    </row>
    <row r="358" spans="1:1" ht="15" customHeight="1" x14ac:dyDescent="0.25">
      <c r="A358"/>
    </row>
    <row r="359" spans="1:1" ht="15" customHeight="1" x14ac:dyDescent="0.25">
      <c r="A359"/>
    </row>
    <row r="360" spans="1:1" ht="15" customHeight="1" x14ac:dyDescent="0.25">
      <c r="A360"/>
    </row>
    <row r="361" spans="1:1" ht="15" customHeight="1" x14ac:dyDescent="0.25">
      <c r="A361"/>
    </row>
    <row r="362" spans="1:1" ht="15" customHeight="1" x14ac:dyDescent="0.25">
      <c r="A362"/>
    </row>
    <row r="363" spans="1:1" ht="15" customHeight="1" x14ac:dyDescent="0.25">
      <c r="A363"/>
    </row>
    <row r="364" spans="1:1" ht="15" customHeight="1" x14ac:dyDescent="0.25">
      <c r="A364"/>
    </row>
    <row r="365" spans="1:1" ht="15" customHeight="1" x14ac:dyDescent="0.25">
      <c r="A365"/>
    </row>
    <row r="366" spans="1:1" ht="15" customHeight="1" x14ac:dyDescent="0.25">
      <c r="A366"/>
    </row>
    <row r="367" spans="1:1" ht="15" customHeight="1" x14ac:dyDescent="0.25">
      <c r="A367"/>
    </row>
    <row r="368" spans="1:1" ht="15" customHeight="1" x14ac:dyDescent="0.25">
      <c r="A368"/>
    </row>
    <row r="369" spans="1:1" ht="15" customHeight="1" x14ac:dyDescent="0.25">
      <c r="A369"/>
    </row>
    <row r="370" spans="1:1" ht="15" customHeight="1" x14ac:dyDescent="0.25">
      <c r="A370"/>
    </row>
    <row r="371" spans="1:1" ht="15" customHeight="1" x14ac:dyDescent="0.25">
      <c r="A371"/>
    </row>
    <row r="372" spans="1:1" ht="15" customHeight="1" x14ac:dyDescent="0.25">
      <c r="A372"/>
    </row>
    <row r="373" spans="1:1" ht="15" customHeight="1" x14ac:dyDescent="0.25">
      <c r="A373"/>
    </row>
    <row r="374" spans="1:1" ht="15" customHeight="1" x14ac:dyDescent="0.25">
      <c r="A374"/>
    </row>
    <row r="375" spans="1:1" ht="15" customHeight="1" x14ac:dyDescent="0.25">
      <c r="A375"/>
    </row>
    <row r="376" spans="1:1" ht="15" customHeight="1" x14ac:dyDescent="0.25">
      <c r="A376"/>
    </row>
    <row r="377" spans="1:1" ht="15" customHeight="1" x14ac:dyDescent="0.25">
      <c r="A377"/>
    </row>
  </sheetData>
  <sortState ref="A2:K12">
    <sortCondition ref="K2:K12"/>
  </sortState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527487AE2AE746A6661416F54662D8" ma:contentTypeVersion="6" ma:contentTypeDescription="Crear nuevo documento." ma:contentTypeScope="" ma:versionID="99c9a20f2b91afff918e71d316f17494">
  <xsd:schema xmlns:xsd="http://www.w3.org/2001/XMLSchema" xmlns:xs="http://www.w3.org/2001/XMLSchema" xmlns:p="http://schemas.microsoft.com/office/2006/metadata/properties" xmlns:ns2="be42f1d3-3d94-43c8-9a8a-1b95af476fae" xmlns:ns3="ada2d4c8-0eff-4ef9-8c10-5b5fce1c3dc8" targetNamespace="http://schemas.microsoft.com/office/2006/metadata/properties" ma:root="true" ma:fieldsID="bf188beff4b2c0c534773d9c3d859149" ns2:_="" ns3:_="">
    <xsd:import namespace="be42f1d3-3d94-43c8-9a8a-1b95af476fae"/>
    <xsd:import namespace="ada2d4c8-0eff-4ef9-8c10-5b5fce1c3d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42f1d3-3d94-43c8-9a8a-1b95af476f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2d4c8-0eff-4ef9-8c10-5b5fce1c3dc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557CA16-7AD7-4098-B921-0C7E0AD1B3BC}"/>
</file>

<file path=customXml/itemProps2.xml><?xml version="1.0" encoding="utf-8"?>
<ds:datastoreItem xmlns:ds="http://schemas.openxmlformats.org/officeDocument/2006/customXml" ds:itemID="{94663540-2745-409F-923C-01B36E5FF225}"/>
</file>

<file path=customXml/itemProps3.xml><?xml version="1.0" encoding="utf-8"?>
<ds:datastoreItem xmlns:ds="http://schemas.openxmlformats.org/officeDocument/2006/customXml" ds:itemID="{15762CF7-B398-4B1A-97F4-5B0C12C6B0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DGDATATABLE</vt:lpstr>
      <vt:lpstr>TD</vt:lpstr>
      <vt:lpstr>Resumen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NMUCAR04</dc:creator>
  <cp:lastModifiedBy>NMUCAR04</cp:lastModifiedBy>
  <dcterms:created xsi:type="dcterms:W3CDTF">2024-12-26T21:52:30Z</dcterms:created>
  <dcterms:modified xsi:type="dcterms:W3CDTF">2025-01-24T21:18:17Z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0x01010011527487AE2AE746A6661416F54662D8</vt:lpwstr>
  </property>
</Properties>
</file>