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pivotTables/pivotTable1.xml" ContentType="application/vnd.openxmlformats-officedocument.spreadsheetml.pivotTable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pivotCache/pivotCacheRecords1.xml" ContentType="application/vnd.openxmlformats-officedocument.spreadsheetml.pivotCacheRecord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Kcartera4\2016 a 2024 Ricardo\Gestion Ricardo T SRS\2025\Gestion 25-01\Obligacion 1 - Gestión de Cobro\3. Evidencias de cruces\Positiva Cia de Seguros\"/>
    </mc:Choice>
  </mc:AlternateContent>
  <bookViews>
    <workbookView xWindow="4140" yWindow="585" windowWidth="6045" windowHeight="5460"/>
  </bookViews>
  <sheets>
    <sheet name="24-12" sheetId="26" r:id="rId1"/>
    <sheet name="TD" sheetId="27" r:id="rId2"/>
    <sheet name="Resumen" sheetId="28" r:id="rId3"/>
  </sheets>
  <definedNames>
    <definedName name="_xlnm._FilterDatabase" localSheetId="0" hidden="1">'24-12'!$A$5:$R$5</definedName>
    <definedName name="DetalladaEntidadesMayo_2019" localSheetId="2">#REF!</definedName>
    <definedName name="DetalladaEntidadesMayo_2019">#REF!</definedName>
    <definedName name="DetalladoCarteraEnero2017" localSheetId="2">#REF!</definedName>
    <definedName name="DetalladoCarteraEnero2017">#REF!</definedName>
    <definedName name="DetalladoCarteraFebrero2017" localSheetId="2">#REF!</definedName>
    <definedName name="DetalladoCarteraFebrero2017">#REF!</definedName>
    <definedName name="DetalladoCarteraMarzo2017" localSheetId="2">#REF!</definedName>
    <definedName name="DetalladoCarteraMarzo2017">#REF!</definedName>
    <definedName name="DetalladoCarteraOctubre" localSheetId="2">#REF!</definedName>
    <definedName name="DetalladoCarteraOctubre">#REF!</definedName>
  </definedNames>
  <calcPr calcId="162913"/>
  <pivotCaches>
    <pivotCache cacheId="36" r:id="rId4"/>
  </pivotCaches>
</workbook>
</file>

<file path=xl/calcChain.xml><?xml version="1.0" encoding="utf-8"?>
<calcChain xmlns="http://schemas.openxmlformats.org/spreadsheetml/2006/main">
  <c r="F8" i="28" l="1"/>
  <c r="G8" i="28" s="1"/>
  <c r="D8" i="28"/>
  <c r="C8" i="28"/>
  <c r="E8" i="28"/>
  <c r="B8" i="28"/>
  <c r="G5" i="28"/>
  <c r="G3" i="28" l="1"/>
  <c r="G4" i="28"/>
  <c r="G7" i="28"/>
  <c r="G6" i="28"/>
  <c r="M25" i="26"/>
  <c r="K25" i="26"/>
  <c r="J25" i="26"/>
  <c r="I25" i="26"/>
</calcChain>
</file>

<file path=xl/sharedStrings.xml><?xml version="1.0" encoding="utf-8"?>
<sst xmlns="http://schemas.openxmlformats.org/spreadsheetml/2006/main" count="205" uniqueCount="76">
  <si>
    <t>Nit</t>
  </si>
  <si>
    <t>Fecha Factura</t>
  </si>
  <si>
    <t>000008024022</t>
  </si>
  <si>
    <t>000008020617</t>
  </si>
  <si>
    <t>000008022550</t>
  </si>
  <si>
    <t>Nombre Tercero</t>
  </si>
  <si>
    <t>N. Factura</t>
  </si>
  <si>
    <t>SUBRED INTEGRADA DE SERVICIOS DE SALUD SUR E.S.E.</t>
  </si>
  <si>
    <t xml:space="preserve"> </t>
  </si>
  <si>
    <t>ARL</t>
  </si>
  <si>
    <t>000008606291</t>
  </si>
  <si>
    <t>SUBGERENCIA FINANCIERA - AREA DE CARTERA</t>
  </si>
  <si>
    <t>000008776300</t>
  </si>
  <si>
    <t>Regimen</t>
  </si>
  <si>
    <t>N. Radicado</t>
  </si>
  <si>
    <t>Fecha Radicado</t>
  </si>
  <si>
    <t>Facturado</t>
  </si>
  <si>
    <t>Traslados</t>
  </si>
  <si>
    <t>Edad</t>
  </si>
  <si>
    <t>Respuesta Objecion 2</t>
  </si>
  <si>
    <t>Respuesta Objecion 3</t>
  </si>
  <si>
    <t>6. Mayor a 361 días</t>
  </si>
  <si>
    <t>2. De 31 a 60 días</t>
  </si>
  <si>
    <t>1. De 0 a 30 días</t>
  </si>
  <si>
    <t>4. De 91 a 180 días</t>
  </si>
  <si>
    <t>Respuesta Objecion 1</t>
  </si>
  <si>
    <t>Totales</t>
  </si>
  <si>
    <t>Polizas</t>
  </si>
  <si>
    <t>000009141921</t>
  </si>
  <si>
    <t>000009156196</t>
  </si>
  <si>
    <t>GL-02248-24</t>
  </si>
  <si>
    <t>GL-01941-23</t>
  </si>
  <si>
    <t>GL-01557-23</t>
  </si>
  <si>
    <t>GL-00085-24</t>
  </si>
  <si>
    <t>GL-02112-24</t>
  </si>
  <si>
    <t xml:space="preserve">POSITIVA COMPAÑIA DE SEGUROS S. A.   </t>
  </si>
  <si>
    <t>GL-02526-24</t>
  </si>
  <si>
    <t>GL-02523-24</t>
  </si>
  <si>
    <t>000009219527</t>
  </si>
  <si>
    <t>000009220476</t>
  </si>
  <si>
    <t>000009222266</t>
  </si>
  <si>
    <t>000009223345</t>
  </si>
  <si>
    <t>000009228424</t>
  </si>
  <si>
    <t>000009235407</t>
  </si>
  <si>
    <t>000009235404</t>
  </si>
  <si>
    <t>000009236661</t>
  </si>
  <si>
    <t>000009242326</t>
  </si>
  <si>
    <t>000009243505</t>
  </si>
  <si>
    <t>000009246264</t>
  </si>
  <si>
    <t>000009246763</t>
  </si>
  <si>
    <t>Estado Cierre</t>
  </si>
  <si>
    <t>Valor Glosa Conciliada a 25-Dic-24</t>
  </si>
  <si>
    <t>LIBRE PARA PAGO SIN OBJECIONES A LA FECHA</t>
  </si>
  <si>
    <t>EN GLOSA U OTRO ESTADO</t>
  </si>
  <si>
    <t xml:space="preserve">  </t>
  </si>
  <si>
    <t>CORTE: 31-DIC-24</t>
  </si>
  <si>
    <t>Saldo 28-01-25</t>
  </si>
  <si>
    <t>Estado ERP</t>
  </si>
  <si>
    <t>SIN EVIDENCIA DE RADICADO, ENVIAR COPIA CON SELLO DE RADICADO</t>
  </si>
  <si>
    <t>DEVUELTA EN RECEPCION, NO GENERA PAGO</t>
  </si>
  <si>
    <t>CONCILIADA, NO GENERA PAGO</t>
  </si>
  <si>
    <t>GLOSA, POR SUSTENTAR O RATIFICADA</t>
  </si>
  <si>
    <t>CANCELADA, PAGO TOTAL</t>
  </si>
  <si>
    <t>Observacion Cartera 28-01-25</t>
  </si>
  <si>
    <t>PAGO APLICADO, SALDO $0=</t>
  </si>
  <si>
    <t>FAVOR ENVIAR ACTA FIRMADA DONDE SUBRED ACEPTO SALDO</t>
  </si>
  <si>
    <t>SE ANEXA RADICADO DE RESPUESTA A OBJECION</t>
  </si>
  <si>
    <t>EN TRAMITE DE RESPUESTA</t>
  </si>
  <si>
    <t>NO SE UBICO FACTURA CON STICKER DE RADICADO</t>
  </si>
  <si>
    <t>SE DEBE RADICAR POR EL MODULO DE POLIZAS</t>
  </si>
  <si>
    <t>Total general</t>
  </si>
  <si>
    <t>Suma de Saldo 28-01-25</t>
  </si>
  <si>
    <t>ESTADO ERP</t>
  </si>
  <si>
    <t>TOTAL GENERAL</t>
  </si>
  <si>
    <t>%</t>
  </si>
  <si>
    <t>OBSERVACION CARTERA A 28-01-25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</si>
</sst>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\ _$_-;\-* #,##0.00\ _$_-;_-* &quot;-&quot;??\ _$_-;_-@_-"/>
    <numFmt numFmtId="167" formatCode="dd/mm/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color indexed="8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4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6" fillId="0" borderId="0" xfId="0" applyFont="1"/>
    <xf numFmtId="0" fontId="25" fillId="33" borderId="0" xfId="0" applyFont="1" applyFill="1" applyBorder="1" applyAlignment="1">
      <alignment horizontal="center" vertical="center"/>
    </xf>
    <xf numFmtId="165" fontId="25" fillId="33" borderId="0" xfId="1" applyNumberFormat="1" applyFont="1" applyFill="1" applyBorder="1" applyAlignment="1">
      <alignment horizontal="center" vertical="center"/>
    </xf>
    <xf numFmtId="0" fontId="27" fillId="33" borderId="0" xfId="0" applyFont="1" applyFill="1" applyBorder="1" applyAlignment="1">
      <alignment horizontal="center" vertical="center" wrapText="1"/>
    </xf>
    <xf numFmtId="0" fontId="27" fillId="34" borderId="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167" fontId="28" fillId="0" borderId="0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165" fontId="28" fillId="0" borderId="0" xfId="1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165" fontId="26" fillId="0" borderId="0" xfId="1" applyNumberFormat="1" applyFont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165" fontId="28" fillId="0" borderId="0" xfId="1" applyNumberFormat="1" applyFont="1" applyBorder="1" applyAlignment="1">
      <alignment vertical="center"/>
    </xf>
    <xf numFmtId="0" fontId="27" fillId="33" borderId="0" xfId="0" applyFont="1" applyFill="1" applyBorder="1" applyAlignment="1">
      <alignment horizontal="center" vertical="center"/>
    </xf>
    <xf numFmtId="165" fontId="27" fillId="33" borderId="0" xfId="1" applyNumberFormat="1" applyFont="1" applyFill="1" applyBorder="1" applyAlignment="1">
      <alignment vertical="center"/>
    </xf>
    <xf numFmtId="0" fontId="26" fillId="0" borderId="0" xfId="0" pivotButton="1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pivotButton="1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165" fontId="26" fillId="0" borderId="0" xfId="0" applyNumberFormat="1" applyFont="1" applyAlignment="1">
      <alignment vertical="center"/>
    </xf>
    <xf numFmtId="165" fontId="26" fillId="0" borderId="0" xfId="1" applyNumberFormat="1" applyFont="1" applyAlignment="1">
      <alignment vertical="center"/>
    </xf>
    <xf numFmtId="9" fontId="26" fillId="0" borderId="0" xfId="67" applyFont="1" applyAlignment="1">
      <alignment horizontal="center" vertical="center"/>
    </xf>
    <xf numFmtId="0" fontId="26" fillId="0" borderId="10" xfId="0" applyFont="1" applyBorder="1" applyAlignment="1">
      <alignment vertical="center"/>
    </xf>
    <xf numFmtId="165" fontId="26" fillId="0" borderId="10" xfId="0" applyNumberFormat="1" applyFont="1" applyBorder="1" applyAlignment="1">
      <alignment vertical="center"/>
    </xf>
    <xf numFmtId="9" fontId="26" fillId="0" borderId="10" xfId="67" applyFont="1" applyBorder="1" applyAlignment="1">
      <alignment horizontal="center" vertical="center"/>
    </xf>
    <xf numFmtId="0" fontId="27" fillId="35" borderId="10" xfId="0" applyFont="1" applyFill="1" applyBorder="1" applyAlignment="1">
      <alignment horizontal="center" vertical="center" wrapText="1"/>
    </xf>
    <xf numFmtId="0" fontId="27" fillId="35" borderId="10" xfId="0" applyFont="1" applyFill="1" applyBorder="1" applyAlignment="1">
      <alignment vertical="center"/>
    </xf>
    <xf numFmtId="165" fontId="27" fillId="35" borderId="10" xfId="0" applyNumberFormat="1" applyFont="1" applyFill="1" applyBorder="1" applyAlignment="1">
      <alignment vertical="center"/>
    </xf>
    <xf numFmtId="9" fontId="27" fillId="35" borderId="10" xfId="67" applyFont="1" applyFill="1" applyBorder="1" applyAlignment="1">
      <alignment horizontal="center" vertical="center"/>
    </xf>
    <xf numFmtId="0" fontId="26" fillId="34" borderId="10" xfId="0" applyFont="1" applyFill="1" applyBorder="1" applyAlignment="1">
      <alignment vertical="center"/>
    </xf>
    <xf numFmtId="165" fontId="26" fillId="34" borderId="10" xfId="0" applyNumberFormat="1" applyFont="1" applyFill="1" applyBorder="1" applyAlignment="1">
      <alignment vertical="center"/>
    </xf>
    <xf numFmtId="9" fontId="26" fillId="34" borderId="10" xfId="67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0" fontId="27" fillId="35" borderId="10" xfId="0" applyFont="1" applyFill="1" applyBorder="1" applyAlignment="1">
      <alignment horizontal="center" vertical="center"/>
    </xf>
    <xf numFmtId="0" fontId="27" fillId="35" borderId="10" xfId="0" applyFont="1" applyFill="1" applyBorder="1" applyAlignment="1">
      <alignment horizontal="center" vertical="center" wrapText="1"/>
    </xf>
  </cellXfs>
  <cellStyles count="68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1 2" xfId="58"/>
    <cellStyle name="60% - Énfasis2" xfId="38" builtinId="36" customBuiltin="1"/>
    <cellStyle name="60% - Énfasis2 2" xfId="59"/>
    <cellStyle name="60% - Énfasis3" xfId="42" builtinId="40" customBuiltin="1"/>
    <cellStyle name="60% - Énfasis3 2" xfId="60"/>
    <cellStyle name="60% - Énfasis4" xfId="46" builtinId="44" customBuiltin="1"/>
    <cellStyle name="60% - Énfasis4 2" xfId="61"/>
    <cellStyle name="60% - Énfasis5" xfId="50" builtinId="48" customBuiltin="1"/>
    <cellStyle name="60% - Énfasis5 2" xfId="62"/>
    <cellStyle name="60% - Énfasis6" xfId="54" builtinId="52" customBuiltin="1"/>
    <cellStyle name="60% - Énfasis6 2" xfId="63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Hipervínculo 2" xfId="9"/>
    <cellStyle name="Incorrecto" xfId="20" builtinId="27" customBuiltin="1"/>
    <cellStyle name="Millares" xfId="1" builtinId="3"/>
    <cellStyle name="Millares 10" xfId="13"/>
    <cellStyle name="Millares 2" xfId="2"/>
    <cellStyle name="Millares 2 2" xfId="8"/>
    <cellStyle name="Millares 2 2 2" xfId="64"/>
    <cellStyle name="Millares 2 3" xfId="65"/>
    <cellStyle name="Millares 3" xfId="4"/>
    <cellStyle name="Millares 3 22" xfId="10"/>
    <cellStyle name="Millares 4" xfId="7"/>
    <cellStyle name="Millares 5" xfId="11"/>
    <cellStyle name="Millares 6" xfId="55"/>
    <cellStyle name="Millares 7" xfId="56"/>
    <cellStyle name="Neutral" xfId="21" builtinId="28" customBuiltin="1"/>
    <cellStyle name="Neutral 2" xfId="57"/>
    <cellStyle name="Normal" xfId="0" builtinId="0"/>
    <cellStyle name="Normal 2" xfId="3"/>
    <cellStyle name="Normal 2 2" xfId="5"/>
    <cellStyle name="Normal 2 3" xfId="66"/>
    <cellStyle name="Normal 3" xfId="6"/>
    <cellStyle name="Normal 5" xfId="12"/>
    <cellStyle name="Notas" xfId="28" builtinId="10" customBuiltin="1"/>
    <cellStyle name="Porcentaje" xfId="67" builtinId="5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29">
    <dxf>
      <numFmt numFmtId="165" formatCode="_-* #,##0_-;\-* #,##0_-;_-* &quot;-&quot;??_-;_-@_-"/>
    </dxf>
    <dxf>
      <numFmt numFmtId="168" formatCode="_-* #,##0.0_-;\-* #,##0.0_-;_-* &quot;-&quot;??_-;_-@_-"/>
    </dxf>
    <dxf>
      <numFmt numFmtId="35" formatCode="_-* #,##0.00_-;\-* #,##0.0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1333500</xdr:colOff>
      <xdr:row>3</xdr:row>
      <xdr:rowOff>104819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388B0F5-37AD-495E-B851-628C7ED7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63501"/>
          <a:ext cx="2844800" cy="67631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MUCAR04" refreshedDate="45685.705952777775" createdVersion="6" refreshedVersion="6" minRefreshableVersion="3" recordCount="19">
  <cacheSource type="worksheet">
    <worksheetSource ref="A5:R24" sheet="24-12"/>
  </cacheSource>
  <cacheFields count="18">
    <cacheField name="N. Factura" numFmtId="0">
      <sharedItems/>
    </cacheField>
    <cacheField name="Regimen" numFmtId="0">
      <sharedItems/>
    </cacheField>
    <cacheField name="Nit" numFmtId="0">
      <sharedItems containsSemiMixedTypes="0" containsString="0" containsNumber="1" containsInteger="1" minValue="860011153" maxValue="860011153"/>
    </cacheField>
    <cacheField name="Nombre Tercero" numFmtId="0">
      <sharedItems/>
    </cacheField>
    <cacheField name="N. Radicado" numFmtId="0">
      <sharedItems containsSemiMixedTypes="0" containsString="0" containsNumber="1" containsInteger="1" minValue="669744" maxValue="684378"/>
    </cacheField>
    <cacheField name="Fecha Factura" numFmtId="167">
      <sharedItems containsSemiMixedTypes="0" containsNonDate="0" containsDate="1" containsString="0" minDate="2020-11-22T00:00:00" maxDate="2024-11-30T00:00:00"/>
    </cacheField>
    <cacheField name="Fecha Radicado" numFmtId="167">
      <sharedItems containsSemiMixedTypes="0" containsNonDate="0" containsDate="1" containsString="0" minDate="2020-12-09T00:00:00" maxDate="2024-12-11T00:00:00"/>
    </cacheField>
    <cacheField name="Estado Cierre" numFmtId="0">
      <sharedItems/>
    </cacheField>
    <cacheField name="Facturado" numFmtId="165">
      <sharedItems containsSemiMixedTypes="0" containsString="0" containsNumber="1" containsInteger="1" minValue="81400" maxValue="56970412"/>
    </cacheField>
    <cacheField name="Traslados" numFmtId="165">
      <sharedItems containsSemiMixedTypes="0" containsString="0" containsNumber="1" containsInteger="1" minValue="0" maxValue="56952212"/>
    </cacheField>
    <cacheField name="Saldo 28-01-25" numFmtId="165">
      <sharedItems containsSemiMixedTypes="0" containsString="0" containsNumber="1" containsInteger="1" minValue="0" maxValue="6499837"/>
    </cacheField>
    <cacheField name="Edad" numFmtId="0">
      <sharedItems/>
    </cacheField>
    <cacheField name="Valor Glosa Conciliada a 25-Dic-24" numFmtId="165">
      <sharedItems containsSemiMixedTypes="0" containsString="0" containsNumber="1" containsInteger="1" minValue="0" maxValue="0"/>
    </cacheField>
    <cacheField name="Respuesta Objecion 1" numFmtId="0">
      <sharedItems containsBlank="1"/>
    </cacheField>
    <cacheField name="Respuesta Objecion 2" numFmtId="0">
      <sharedItems containsBlank="1"/>
    </cacheField>
    <cacheField name="Respuesta Objecion 3" numFmtId="0">
      <sharedItems containsBlank="1"/>
    </cacheField>
    <cacheField name="Estado ERP" numFmtId="0">
      <sharedItems count="5">
        <s v="SIN EVIDENCIA DE RADICADO, ENVIAR COPIA CON SELLO DE RADICADO"/>
        <s v="DEVUELTA EN RECEPCION, NO GENERA PAGO"/>
        <s v="CONCILIADA, NO GENERA PAGO"/>
        <s v="GLOSA, POR SUSTENTAR O RATIFICADA"/>
        <s v="CANCELADA, PAGO TOTAL"/>
      </sharedItems>
    </cacheField>
    <cacheField name="Observacion Cartera 28-01-25" numFmtId="0">
      <sharedItems count="6">
        <s v="NO SE UBICO FACTURA CON STICKER DE RADICADO"/>
        <s v="SE DEBE RADICAR POR EL MODULO DE POLIZAS"/>
        <s v="FAVOR ENVIAR ACTA FIRMADA DONDE SUBRED ACEPTO SALDO"/>
        <s v="SE ANEXA RADICADO DE RESPUESTA A OBJECION"/>
        <s v="EN TRAMITE DE RESPUESTA"/>
        <s v="PAGO APLICADO, SALDO $0=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s v="000008020617"/>
    <s v="ARL"/>
    <n v="860011153"/>
    <s v="POSITIVA COMPAÑIA DE SEGUROS S. A.   "/>
    <n v="669744"/>
    <d v="2020-11-22T00:00:00"/>
    <d v="2020-12-09T00:00:00"/>
    <s v="LIBRE PARA PAGO SIN OBJECIONES A LA FECHA"/>
    <n v="636600"/>
    <n v="32090"/>
    <n v="604510"/>
    <s v="6. Mayor a 361 días"/>
    <n v="0"/>
    <m/>
    <m/>
    <m/>
    <x v="0"/>
    <x v="0"/>
  </r>
  <r>
    <s v="000008022550"/>
    <s v="ARL"/>
    <n v="860011153"/>
    <s v="POSITIVA COMPAÑIA DE SEGUROS S. A.   "/>
    <n v="669744"/>
    <d v="2020-11-26T00:00:00"/>
    <d v="2020-12-09T00:00:00"/>
    <s v="LIBRE PARA PAGO SIN OBJECIONES A LA FECHA"/>
    <n v="129002"/>
    <n v="0"/>
    <n v="129002"/>
    <s v="6. Mayor a 361 días"/>
    <n v="0"/>
    <m/>
    <m/>
    <m/>
    <x v="0"/>
    <x v="0"/>
  </r>
  <r>
    <s v="000008024022"/>
    <s v="ARL"/>
    <n v="860011153"/>
    <s v="POSITIVA COMPAÑIA DE SEGUROS S. A.   "/>
    <n v="669744"/>
    <d v="2020-11-30T00:00:00"/>
    <d v="2020-12-09T00:00:00"/>
    <s v="LIBRE PARA PAGO SIN OBJECIONES A LA FECHA"/>
    <n v="515950"/>
    <n v="0"/>
    <n v="515950"/>
    <s v="6. Mayor a 361 días"/>
    <n v="0"/>
    <m/>
    <m/>
    <m/>
    <x v="0"/>
    <x v="0"/>
  </r>
  <r>
    <s v="000008606291"/>
    <s v="Polizas"/>
    <n v="860011153"/>
    <s v="POSITIVA COMPAÑIA DE SEGUROS S. A.   "/>
    <n v="678950"/>
    <d v="2023-04-24T00:00:00"/>
    <d v="2023-05-18T00:00:00"/>
    <s v="EN GLOSA U OTRO ESTADO"/>
    <n v="6499837"/>
    <n v="0"/>
    <n v="6499837"/>
    <s v="6. Mayor a 361 días"/>
    <n v="0"/>
    <s v="GL-01557-23"/>
    <s v="GL-01941-23"/>
    <s v="GL-02248-24"/>
    <x v="1"/>
    <x v="1"/>
  </r>
  <r>
    <s v="000008776300"/>
    <s v="ARL"/>
    <n v="860011153"/>
    <s v="POSITIVA COMPAÑIA DE SEGUROS S. A.   "/>
    <n v="680423"/>
    <d v="2023-09-21T00:00:00"/>
    <d v="2023-10-10T00:00:00"/>
    <s v="EN GLOSA U OTRO ESTADO"/>
    <n v="5741373"/>
    <n v="5111972"/>
    <n v="629401"/>
    <s v="6. Mayor a 361 días"/>
    <n v="0"/>
    <s v="GL-00085-24"/>
    <m/>
    <m/>
    <x v="2"/>
    <x v="2"/>
  </r>
  <r>
    <s v="000009141921"/>
    <s v="ARL"/>
    <n v="860011153"/>
    <s v="POSITIVA COMPAÑIA DE SEGUROS S. A.   "/>
    <n v="683155"/>
    <d v="2024-07-22T00:00:00"/>
    <d v="2024-08-12T00:00:00"/>
    <s v="EN GLOSA U OTRO ESTADO"/>
    <n v="115800"/>
    <n v="0"/>
    <n v="115800"/>
    <s v="4. De 91 a 180 días"/>
    <n v="0"/>
    <s v="GL-02526-24"/>
    <m/>
    <m/>
    <x v="1"/>
    <x v="3"/>
  </r>
  <r>
    <s v="000009156196"/>
    <s v="ARL"/>
    <n v="860011153"/>
    <s v="POSITIVA COMPAÑIA DE SEGUROS S. A.   "/>
    <n v="683155"/>
    <d v="2024-07-31T00:00:00"/>
    <d v="2024-08-12T00:00:00"/>
    <s v="EN GLOSA U OTRO ESTADO"/>
    <n v="56970412"/>
    <n v="56952212"/>
    <n v="18200"/>
    <s v="4. De 91 a 180 días"/>
    <n v="0"/>
    <s v="GL-02112-24"/>
    <s v="GL-02523-24"/>
    <m/>
    <x v="2"/>
    <x v="2"/>
  </r>
  <r>
    <s v="000009219527"/>
    <s v="ARL"/>
    <n v="860011153"/>
    <s v="POSITIVA COMPAÑIA DE SEGUROS S. A.   "/>
    <n v="684121"/>
    <d v="2024-10-03T00:00:00"/>
    <d v="2024-11-18T00:00:00"/>
    <s v="EN GLOSA U OTRO ESTADO"/>
    <n v="151743"/>
    <n v="0"/>
    <n v="151743"/>
    <s v="2. De 31 a 60 días"/>
    <n v="0"/>
    <m/>
    <m/>
    <m/>
    <x v="1"/>
    <x v="4"/>
  </r>
  <r>
    <s v="000009220476"/>
    <s v="ARL"/>
    <n v="860011153"/>
    <s v="POSITIVA COMPAÑIA DE SEGUROS S. A.   "/>
    <n v="684121"/>
    <d v="2024-10-06T00:00:00"/>
    <d v="2024-11-18T00:00:00"/>
    <s v="EN GLOSA U OTRO ESTADO"/>
    <n v="4875552"/>
    <n v="4764356"/>
    <n v="111196"/>
    <s v="2. De 31 a 60 días"/>
    <n v="0"/>
    <m/>
    <m/>
    <m/>
    <x v="3"/>
    <x v="4"/>
  </r>
  <r>
    <s v="000009222266"/>
    <s v="ARL"/>
    <n v="860011153"/>
    <s v="POSITIVA COMPAÑIA DE SEGUROS S. A.   "/>
    <n v="684121"/>
    <d v="2024-10-10T00:00:00"/>
    <d v="2024-11-18T00:00:00"/>
    <s v="EN GLOSA U OTRO ESTADO"/>
    <n v="82935"/>
    <n v="82256"/>
    <n v="679"/>
    <s v="2. De 31 a 60 días"/>
    <n v="0"/>
    <m/>
    <m/>
    <m/>
    <x v="3"/>
    <x v="4"/>
  </r>
  <r>
    <s v="000009223345"/>
    <s v="ARL"/>
    <n v="860011153"/>
    <s v="POSITIVA COMPAÑIA DE SEGUROS S. A.   "/>
    <n v="684121"/>
    <d v="2024-10-12T00:00:00"/>
    <d v="2024-11-18T00:00:00"/>
    <s v="EN GLOSA U OTRO ESTADO"/>
    <n v="750405"/>
    <n v="0"/>
    <n v="750405"/>
    <s v="2. De 31 a 60 días"/>
    <n v="0"/>
    <m/>
    <m/>
    <m/>
    <x v="3"/>
    <x v="4"/>
  </r>
  <r>
    <s v="000009228424"/>
    <s v="ARL"/>
    <n v="860011153"/>
    <s v="POSITIVA COMPAÑIA DE SEGUROS S. A.   "/>
    <n v="684121"/>
    <d v="2024-10-23T00:00:00"/>
    <d v="2024-11-18T00:00:00"/>
    <s v="EN GLOSA U OTRO ESTADO"/>
    <n v="115800"/>
    <n v="0"/>
    <n v="115800"/>
    <s v="2. De 31 a 60 días"/>
    <n v="0"/>
    <m/>
    <m/>
    <m/>
    <x v="3"/>
    <x v="4"/>
  </r>
  <r>
    <s v="000009235404"/>
    <s v="ARL"/>
    <n v="860011153"/>
    <s v="POSITIVA COMPAÑIA DE SEGUROS S. A.   "/>
    <n v="684378"/>
    <d v="2024-11-06T00:00:00"/>
    <d v="2024-12-10T00:00:00"/>
    <s v="LIBRE PARA PAGO SIN OBJECIONES A LA FECHA"/>
    <n v="81400"/>
    <n v="81400"/>
    <n v="0"/>
    <s v="1. De 0 a 30 días"/>
    <n v="0"/>
    <m/>
    <m/>
    <m/>
    <x v="4"/>
    <x v="5"/>
  </r>
  <r>
    <s v="000009235407"/>
    <s v="ARL"/>
    <n v="860011153"/>
    <s v="POSITIVA COMPAÑIA DE SEGUROS S. A.   "/>
    <n v="684378"/>
    <d v="2024-11-06T00:00:00"/>
    <d v="2024-12-10T00:00:00"/>
    <s v="EN GLOSA U OTRO ESTADO"/>
    <n v="222335"/>
    <n v="186806"/>
    <n v="35529"/>
    <s v="1. De 0 a 30 días"/>
    <n v="0"/>
    <m/>
    <m/>
    <m/>
    <x v="3"/>
    <x v="4"/>
  </r>
  <r>
    <s v="000009236661"/>
    <s v="ARL"/>
    <n v="860011153"/>
    <s v="POSITIVA COMPAÑIA DE SEGUROS S. A.   "/>
    <n v="684378"/>
    <d v="2024-11-07T00:00:00"/>
    <d v="2024-12-10T00:00:00"/>
    <s v="LIBRE PARA PAGO SIN OBJECIONES A LA FECHA"/>
    <n v="217500"/>
    <n v="217500"/>
    <n v="0"/>
    <s v="1. De 0 a 30 días"/>
    <n v="0"/>
    <m/>
    <m/>
    <m/>
    <x v="4"/>
    <x v="5"/>
  </r>
  <r>
    <s v="000009242326"/>
    <s v="ARL"/>
    <n v="860011153"/>
    <s v="POSITIVA COMPAÑIA DE SEGUROS S. A.   "/>
    <n v="684378"/>
    <d v="2024-11-20T00:00:00"/>
    <d v="2024-12-10T00:00:00"/>
    <s v="LIBRE PARA PAGO SIN OBJECIONES A LA FECHA"/>
    <n v="221438"/>
    <n v="221438"/>
    <n v="0"/>
    <s v="1. De 0 a 30 días"/>
    <n v="0"/>
    <m/>
    <m/>
    <m/>
    <x v="4"/>
    <x v="5"/>
  </r>
  <r>
    <s v="000009243505"/>
    <s v="ARL"/>
    <n v="860011153"/>
    <s v="POSITIVA COMPAÑIA DE SEGUROS S. A.   "/>
    <n v="684378"/>
    <d v="2024-11-23T00:00:00"/>
    <d v="2024-12-10T00:00:00"/>
    <s v="EN GLOSA U OTRO ESTADO"/>
    <n v="163177"/>
    <n v="158060"/>
    <n v="5117"/>
    <s v="1. De 0 a 30 días"/>
    <n v="0"/>
    <m/>
    <m/>
    <m/>
    <x v="3"/>
    <x v="4"/>
  </r>
  <r>
    <s v="000009246264"/>
    <s v="ARL"/>
    <n v="860011153"/>
    <s v="POSITIVA COMPAÑIA DE SEGUROS S. A.   "/>
    <n v="684378"/>
    <d v="2024-11-28T00:00:00"/>
    <d v="2024-12-10T00:00:00"/>
    <s v="LIBRE PARA PAGO SIN OBJECIONES A LA FECHA"/>
    <n v="268438"/>
    <n v="268438"/>
    <n v="0"/>
    <s v="1. De 0 a 30 días"/>
    <n v="0"/>
    <m/>
    <m/>
    <m/>
    <x v="4"/>
    <x v="5"/>
  </r>
  <r>
    <s v="000009246763"/>
    <s v="ARL"/>
    <n v="860011153"/>
    <s v="POSITIVA COMPAÑIA DE SEGUROS S. A.   "/>
    <n v="684378"/>
    <d v="2024-11-29T00:00:00"/>
    <d v="2024-12-10T00:00:00"/>
    <s v="EN GLOSA U OTRO ESTADO"/>
    <n v="199206"/>
    <n v="178885"/>
    <n v="20321"/>
    <s v="1. De 0 a 30 días"/>
    <n v="0"/>
    <m/>
    <m/>
    <m/>
    <x v="3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7" cacheId="3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gridDropZones="1" multipleFieldFilters="0">
  <location ref="A3:G11" firstHeaderRow="1" firstDataRow="2" firstDataCol="1"/>
  <pivotFields count="18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numFmtId="167" outline="0" showAll="0"/>
    <pivotField compact="0" numFmtId="167" outline="0" showAll="0"/>
    <pivotField compact="0" outline="0" showAll="0"/>
    <pivotField compact="0" numFmtId="165" outline="0" showAll="0"/>
    <pivotField compact="0" numFmtId="165" outline="0" showAll="0"/>
    <pivotField dataField="1" compact="0" numFmtId="165" outline="0" showAll="0"/>
    <pivotField compact="0" outline="0" showAll="0"/>
    <pivotField compact="0" numFmtId="165" outline="0" showAll="0"/>
    <pivotField compact="0" outline="0" showAll="0"/>
    <pivotField compact="0" outline="0" showAll="0"/>
    <pivotField compact="0" outline="0" showAll="0"/>
    <pivotField axis="axisCol" compact="0" outline="0" showAll="0">
      <items count="6">
        <item x="4"/>
        <item x="2"/>
        <item x="1"/>
        <item x="3"/>
        <item x="0"/>
        <item t="default"/>
      </items>
    </pivotField>
    <pivotField axis="axisRow" compact="0" outline="0" showAll="0">
      <items count="7">
        <item x="4"/>
        <item x="2"/>
        <item x="0"/>
        <item x="5"/>
        <item x="3"/>
        <item x="1"/>
        <item t="default"/>
      </items>
    </pivotField>
  </pivotFields>
  <rowFields count="1">
    <field x="17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6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a de Saldo 28-01-25" fld="10" baseField="0" baseItem="0" numFmtId="165"/>
  </dataFields>
  <formats count="29">
    <format dxfId="28">
      <pivotArea type="all" dataOnly="0" outline="0" fieldPosition="0"/>
    </format>
    <format dxfId="27">
      <pivotArea outline="0" collapsedLevelsAreSubtotals="1" fieldPosition="0"/>
    </format>
    <format dxfId="26">
      <pivotArea type="origin" dataOnly="0" labelOnly="1" outline="0" fieldPosition="0"/>
    </format>
    <format dxfId="25">
      <pivotArea field="16" type="button" dataOnly="0" labelOnly="1" outline="0" axis="axisCol" fieldPosition="0"/>
    </format>
    <format dxfId="24">
      <pivotArea type="topRight" dataOnly="0" labelOnly="1" outline="0" fieldPosition="0"/>
    </format>
    <format dxfId="23">
      <pivotArea field="17" type="button" dataOnly="0" labelOnly="1" outline="0" axis="axisRow" fieldPosition="0"/>
    </format>
    <format dxfId="22">
      <pivotArea dataOnly="0" labelOnly="1" outline="0" fieldPosition="0">
        <references count="1">
          <reference field="17" count="0"/>
        </references>
      </pivotArea>
    </format>
    <format dxfId="21">
      <pivotArea dataOnly="0" labelOnly="1" grandRow="1" outline="0" fieldPosition="0"/>
    </format>
    <format dxfId="20">
      <pivotArea dataOnly="0" labelOnly="1" outline="0" fieldPosition="0">
        <references count="1">
          <reference field="16" count="0"/>
        </references>
      </pivotArea>
    </format>
    <format dxfId="19">
      <pivotArea dataOnly="0" labelOnly="1" grandCol="1" outline="0" fieldPosition="0"/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type="origin" dataOnly="0" labelOnly="1" outline="0" fieldPosition="0"/>
    </format>
    <format dxfId="15">
      <pivotArea field="16" type="button" dataOnly="0" labelOnly="1" outline="0" axis="axisCol" fieldPosition="0"/>
    </format>
    <format dxfId="14">
      <pivotArea type="topRight" dataOnly="0" labelOnly="1" outline="0" fieldPosition="0"/>
    </format>
    <format dxfId="13">
      <pivotArea field="17" type="button" dataOnly="0" labelOnly="1" outline="0" axis="axisRow" fieldPosition="0"/>
    </format>
    <format dxfId="12">
      <pivotArea dataOnly="0" labelOnly="1" outline="0" fieldPosition="0">
        <references count="1">
          <reference field="17" count="0"/>
        </references>
      </pivotArea>
    </format>
    <format dxfId="11">
      <pivotArea dataOnly="0" labelOnly="1" grandRow="1" outline="0" fieldPosition="0"/>
    </format>
    <format dxfId="10">
      <pivotArea dataOnly="0" labelOnly="1" outline="0" fieldPosition="0">
        <references count="1">
          <reference field="16" count="0"/>
        </references>
      </pivotArea>
    </format>
    <format dxfId="9">
      <pivotArea dataOnly="0" labelOnly="1" grandCol="1" outline="0" fieldPosition="0"/>
    </format>
    <format dxfId="8">
      <pivotArea field="17" type="button" dataOnly="0" labelOnly="1" outline="0" axis="axisRow" fieldPosition="0"/>
    </format>
    <format dxfId="7">
      <pivotArea dataOnly="0" labelOnly="1" outline="0" fieldPosition="0">
        <references count="1">
          <reference field="16" count="0"/>
        </references>
      </pivotArea>
    </format>
    <format dxfId="6">
      <pivotArea dataOnly="0" labelOnly="1" grandCol="1" outline="0" fieldPosition="0"/>
    </format>
    <format dxfId="5">
      <pivotArea field="17" type="button" dataOnly="0" labelOnly="1" outline="0" axis="axisRow" fieldPosition="0"/>
    </format>
    <format dxfId="4">
      <pivotArea dataOnly="0" labelOnly="1" outline="0" fieldPosition="0">
        <references count="1">
          <reference field="16" count="0"/>
        </references>
      </pivotArea>
    </format>
    <format dxfId="3">
      <pivotArea dataOnly="0" labelOnly="1" grandCol="1" outline="0" fieldPosition="0"/>
    </format>
    <format dxfId="2">
      <pivotArea outline="0" collapsedLevelsAreSubtotals="1" fieldPosition="0"/>
    </format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tabSelected="1" zoomScale="75" zoomScaleNormal="75" workbookViewId="0">
      <pane ySplit="5" topLeftCell="A14" activePane="bottomLeft" state="frozen"/>
      <selection pane="bottomLeft" activeCell="A26" sqref="A26"/>
    </sheetView>
  </sheetViews>
  <sheetFormatPr baseColWidth="10" defaultColWidth="22.7109375" defaultRowHeight="15" customHeight="1" x14ac:dyDescent="0.2"/>
  <cols>
    <col min="1" max="16" width="22.7109375" style="1" customWidth="1"/>
    <col min="17" max="16384" width="22.7109375" style="1"/>
  </cols>
  <sheetData>
    <row r="1" spans="1:18" ht="15" customHeight="1" x14ac:dyDescent="0.2">
      <c r="A1" s="35" t="s">
        <v>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8" ht="15" customHeight="1" x14ac:dyDescent="0.2">
      <c r="A2" s="35" t="s">
        <v>11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8" ht="15" customHeight="1" x14ac:dyDescent="0.2">
      <c r="A3" s="35" t="s">
        <v>55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8" ht="15" customHeight="1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8" ht="30" customHeight="1" x14ac:dyDescent="0.2">
      <c r="A5" s="2" t="s">
        <v>6</v>
      </c>
      <c r="B5" s="2" t="s">
        <v>13</v>
      </c>
      <c r="C5" s="2" t="s">
        <v>0</v>
      </c>
      <c r="D5" s="2" t="s">
        <v>5</v>
      </c>
      <c r="E5" s="2" t="s">
        <v>14</v>
      </c>
      <c r="F5" s="2" t="s">
        <v>1</v>
      </c>
      <c r="G5" s="2" t="s">
        <v>15</v>
      </c>
      <c r="H5" s="2" t="s">
        <v>50</v>
      </c>
      <c r="I5" s="3" t="s">
        <v>16</v>
      </c>
      <c r="J5" s="3" t="s">
        <v>17</v>
      </c>
      <c r="K5" s="3" t="s">
        <v>56</v>
      </c>
      <c r="L5" s="2" t="s">
        <v>18</v>
      </c>
      <c r="M5" s="4" t="s">
        <v>51</v>
      </c>
      <c r="N5" s="4" t="s">
        <v>25</v>
      </c>
      <c r="O5" s="4" t="s">
        <v>19</v>
      </c>
      <c r="P5" s="4" t="s">
        <v>20</v>
      </c>
      <c r="Q5" s="5" t="s">
        <v>57</v>
      </c>
      <c r="R5" s="4" t="s">
        <v>63</v>
      </c>
    </row>
    <row r="6" spans="1:18" ht="15" customHeight="1" x14ac:dyDescent="0.2">
      <c r="A6" s="6" t="s">
        <v>3</v>
      </c>
      <c r="B6" s="6" t="s">
        <v>9</v>
      </c>
      <c r="C6" s="6">
        <v>860011153</v>
      </c>
      <c r="D6" s="7" t="s">
        <v>35</v>
      </c>
      <c r="E6" s="6">
        <v>669744</v>
      </c>
      <c r="F6" s="8">
        <v>44157</v>
      </c>
      <c r="G6" s="8">
        <v>44174</v>
      </c>
      <c r="H6" s="9" t="s">
        <v>52</v>
      </c>
      <c r="I6" s="10">
        <v>636600</v>
      </c>
      <c r="J6" s="10">
        <v>32090</v>
      </c>
      <c r="K6" s="10">
        <v>604510</v>
      </c>
      <c r="L6" s="11" t="s">
        <v>21</v>
      </c>
      <c r="M6" s="12">
        <v>0</v>
      </c>
      <c r="N6" s="11"/>
      <c r="O6" s="11"/>
      <c r="P6" s="11"/>
      <c r="Q6" s="1" t="s">
        <v>58</v>
      </c>
      <c r="R6" s="1" t="s">
        <v>68</v>
      </c>
    </row>
    <row r="7" spans="1:18" ht="15" customHeight="1" x14ac:dyDescent="0.2">
      <c r="A7" s="6" t="s">
        <v>4</v>
      </c>
      <c r="B7" s="6" t="s">
        <v>9</v>
      </c>
      <c r="C7" s="6">
        <v>860011153</v>
      </c>
      <c r="D7" s="7" t="s">
        <v>35</v>
      </c>
      <c r="E7" s="6">
        <v>669744</v>
      </c>
      <c r="F7" s="8">
        <v>44161</v>
      </c>
      <c r="G7" s="8">
        <v>44174</v>
      </c>
      <c r="H7" s="9" t="s">
        <v>52</v>
      </c>
      <c r="I7" s="10">
        <v>129002</v>
      </c>
      <c r="J7" s="10">
        <v>0</v>
      </c>
      <c r="K7" s="10">
        <v>129002</v>
      </c>
      <c r="L7" s="11" t="s">
        <v>21</v>
      </c>
      <c r="M7" s="12">
        <v>0</v>
      </c>
      <c r="N7" s="11"/>
      <c r="O7" s="11"/>
      <c r="P7" s="11"/>
      <c r="Q7" s="1" t="s">
        <v>58</v>
      </c>
      <c r="R7" s="1" t="s">
        <v>68</v>
      </c>
    </row>
    <row r="8" spans="1:18" ht="15" customHeight="1" x14ac:dyDescent="0.2">
      <c r="A8" s="6" t="s">
        <v>2</v>
      </c>
      <c r="B8" s="6" t="s">
        <v>9</v>
      </c>
      <c r="C8" s="6">
        <v>860011153</v>
      </c>
      <c r="D8" s="7" t="s">
        <v>35</v>
      </c>
      <c r="E8" s="6">
        <v>669744</v>
      </c>
      <c r="F8" s="8">
        <v>44165</v>
      </c>
      <c r="G8" s="8">
        <v>44174</v>
      </c>
      <c r="H8" s="9" t="s">
        <v>52</v>
      </c>
      <c r="I8" s="10">
        <v>515950</v>
      </c>
      <c r="J8" s="10">
        <v>0</v>
      </c>
      <c r="K8" s="10">
        <v>515950</v>
      </c>
      <c r="L8" s="11" t="s">
        <v>21</v>
      </c>
      <c r="M8" s="12">
        <v>0</v>
      </c>
      <c r="N8" s="11"/>
      <c r="O8" s="11"/>
      <c r="P8" s="11"/>
      <c r="Q8" s="1" t="s">
        <v>58</v>
      </c>
      <c r="R8" s="1" t="s">
        <v>68</v>
      </c>
    </row>
    <row r="9" spans="1:18" ht="15" customHeight="1" x14ac:dyDescent="0.2">
      <c r="A9" s="6" t="s">
        <v>10</v>
      </c>
      <c r="B9" s="6" t="s">
        <v>27</v>
      </c>
      <c r="C9" s="6">
        <v>860011153</v>
      </c>
      <c r="D9" s="7" t="s">
        <v>35</v>
      </c>
      <c r="E9" s="6">
        <v>678950</v>
      </c>
      <c r="F9" s="8">
        <v>45040</v>
      </c>
      <c r="G9" s="8">
        <v>45064</v>
      </c>
      <c r="H9" s="9" t="s">
        <v>53</v>
      </c>
      <c r="I9" s="10">
        <v>6499837</v>
      </c>
      <c r="J9" s="10">
        <v>0</v>
      </c>
      <c r="K9" s="10">
        <v>6499837</v>
      </c>
      <c r="L9" s="11" t="s">
        <v>21</v>
      </c>
      <c r="M9" s="12">
        <v>0</v>
      </c>
      <c r="N9" s="9" t="s">
        <v>32</v>
      </c>
      <c r="O9" s="9" t="s">
        <v>31</v>
      </c>
      <c r="P9" s="9" t="s">
        <v>30</v>
      </c>
      <c r="Q9" s="1" t="s">
        <v>59</v>
      </c>
      <c r="R9" s="13" t="s">
        <v>69</v>
      </c>
    </row>
    <row r="10" spans="1:18" ht="15" customHeight="1" x14ac:dyDescent="0.2">
      <c r="A10" s="6" t="s">
        <v>12</v>
      </c>
      <c r="B10" s="6" t="s">
        <v>9</v>
      </c>
      <c r="C10" s="6">
        <v>860011153</v>
      </c>
      <c r="D10" s="7" t="s">
        <v>35</v>
      </c>
      <c r="E10" s="6">
        <v>680423</v>
      </c>
      <c r="F10" s="8">
        <v>45190</v>
      </c>
      <c r="G10" s="8">
        <v>45209</v>
      </c>
      <c r="H10" s="9" t="s">
        <v>53</v>
      </c>
      <c r="I10" s="10">
        <v>5741373</v>
      </c>
      <c r="J10" s="10">
        <v>5111972</v>
      </c>
      <c r="K10" s="10">
        <v>629401</v>
      </c>
      <c r="L10" s="11" t="s">
        <v>21</v>
      </c>
      <c r="M10" s="12">
        <v>0</v>
      </c>
      <c r="N10" s="9" t="s">
        <v>33</v>
      </c>
      <c r="O10" s="9"/>
      <c r="P10" s="9"/>
      <c r="Q10" s="1" t="s">
        <v>60</v>
      </c>
      <c r="R10" s="1" t="s">
        <v>65</v>
      </c>
    </row>
    <row r="11" spans="1:18" ht="15" customHeight="1" x14ac:dyDescent="0.2">
      <c r="A11" s="6" t="s">
        <v>28</v>
      </c>
      <c r="B11" s="6" t="s">
        <v>9</v>
      </c>
      <c r="C11" s="6">
        <v>860011153</v>
      </c>
      <c r="D11" s="7" t="s">
        <v>35</v>
      </c>
      <c r="E11" s="6">
        <v>683155</v>
      </c>
      <c r="F11" s="8">
        <v>45495</v>
      </c>
      <c r="G11" s="8">
        <v>45516</v>
      </c>
      <c r="H11" s="9" t="s">
        <v>53</v>
      </c>
      <c r="I11" s="10">
        <v>115800</v>
      </c>
      <c r="J11" s="10">
        <v>0</v>
      </c>
      <c r="K11" s="10">
        <v>115800</v>
      </c>
      <c r="L11" s="11" t="s">
        <v>24</v>
      </c>
      <c r="M11" s="12">
        <v>0</v>
      </c>
      <c r="N11" s="9" t="s">
        <v>36</v>
      </c>
      <c r="O11" s="11"/>
      <c r="P11" s="11"/>
      <c r="Q11" s="1" t="s">
        <v>59</v>
      </c>
      <c r="R11" s="13" t="s">
        <v>66</v>
      </c>
    </row>
    <row r="12" spans="1:18" ht="15" customHeight="1" x14ac:dyDescent="0.2">
      <c r="A12" s="6" t="s">
        <v>29</v>
      </c>
      <c r="B12" s="6" t="s">
        <v>9</v>
      </c>
      <c r="C12" s="6">
        <v>860011153</v>
      </c>
      <c r="D12" s="7" t="s">
        <v>35</v>
      </c>
      <c r="E12" s="6">
        <v>683155</v>
      </c>
      <c r="F12" s="8">
        <v>45504</v>
      </c>
      <c r="G12" s="8">
        <v>45516</v>
      </c>
      <c r="H12" s="9" t="s">
        <v>53</v>
      </c>
      <c r="I12" s="10">
        <v>56970412</v>
      </c>
      <c r="J12" s="10">
        <v>56952212</v>
      </c>
      <c r="K12" s="10">
        <v>18200</v>
      </c>
      <c r="L12" s="11" t="s">
        <v>24</v>
      </c>
      <c r="M12" s="12">
        <v>0</v>
      </c>
      <c r="N12" s="9" t="s">
        <v>34</v>
      </c>
      <c r="O12" s="9" t="s">
        <v>37</v>
      </c>
      <c r="Q12" s="1" t="s">
        <v>60</v>
      </c>
      <c r="R12" s="1" t="s">
        <v>65</v>
      </c>
    </row>
    <row r="13" spans="1:18" ht="15" customHeight="1" x14ac:dyDescent="0.2">
      <c r="A13" s="6" t="s">
        <v>38</v>
      </c>
      <c r="B13" s="6" t="s">
        <v>9</v>
      </c>
      <c r="C13" s="6">
        <v>860011153</v>
      </c>
      <c r="D13" s="7" t="s">
        <v>35</v>
      </c>
      <c r="E13" s="6">
        <v>684121</v>
      </c>
      <c r="F13" s="8">
        <v>45568</v>
      </c>
      <c r="G13" s="8">
        <v>45614</v>
      </c>
      <c r="H13" s="9" t="s">
        <v>53</v>
      </c>
      <c r="I13" s="10">
        <v>151743</v>
      </c>
      <c r="J13" s="10">
        <v>0</v>
      </c>
      <c r="K13" s="10">
        <v>151743</v>
      </c>
      <c r="L13" s="11" t="s">
        <v>22</v>
      </c>
      <c r="M13" s="12">
        <v>0</v>
      </c>
      <c r="N13" s="11"/>
      <c r="O13" s="11"/>
      <c r="P13" s="11"/>
      <c r="Q13" s="1" t="s">
        <v>59</v>
      </c>
      <c r="R13" s="1" t="s">
        <v>67</v>
      </c>
    </row>
    <row r="14" spans="1:18" ht="15" customHeight="1" x14ac:dyDescent="0.2">
      <c r="A14" s="6" t="s">
        <v>39</v>
      </c>
      <c r="B14" s="6" t="s">
        <v>9</v>
      </c>
      <c r="C14" s="6">
        <v>860011153</v>
      </c>
      <c r="D14" s="7" t="s">
        <v>35</v>
      </c>
      <c r="E14" s="6">
        <v>684121</v>
      </c>
      <c r="F14" s="8">
        <v>45571</v>
      </c>
      <c r="G14" s="8">
        <v>45614</v>
      </c>
      <c r="H14" s="9" t="s">
        <v>53</v>
      </c>
      <c r="I14" s="10">
        <v>4875552</v>
      </c>
      <c r="J14" s="10">
        <v>4764356</v>
      </c>
      <c r="K14" s="10">
        <v>111196</v>
      </c>
      <c r="L14" s="11" t="s">
        <v>22</v>
      </c>
      <c r="M14" s="12">
        <v>0</v>
      </c>
      <c r="N14" s="11"/>
      <c r="O14" s="11"/>
      <c r="P14" s="11"/>
      <c r="Q14" s="1" t="s">
        <v>61</v>
      </c>
      <c r="R14" s="1" t="s">
        <v>67</v>
      </c>
    </row>
    <row r="15" spans="1:18" ht="15" customHeight="1" x14ac:dyDescent="0.2">
      <c r="A15" s="6" t="s">
        <v>40</v>
      </c>
      <c r="B15" s="6" t="s">
        <v>9</v>
      </c>
      <c r="C15" s="6">
        <v>860011153</v>
      </c>
      <c r="D15" s="7" t="s">
        <v>35</v>
      </c>
      <c r="E15" s="6">
        <v>684121</v>
      </c>
      <c r="F15" s="8">
        <v>45575</v>
      </c>
      <c r="G15" s="8">
        <v>45614</v>
      </c>
      <c r="H15" s="9" t="s">
        <v>53</v>
      </c>
      <c r="I15" s="10">
        <v>82935</v>
      </c>
      <c r="J15" s="10">
        <v>82256</v>
      </c>
      <c r="K15" s="10">
        <v>679</v>
      </c>
      <c r="L15" s="11" t="s">
        <v>22</v>
      </c>
      <c r="M15" s="12">
        <v>0</v>
      </c>
      <c r="N15" s="11"/>
      <c r="O15" s="11"/>
      <c r="P15" s="11"/>
      <c r="Q15" s="1" t="s">
        <v>61</v>
      </c>
      <c r="R15" s="1" t="s">
        <v>67</v>
      </c>
    </row>
    <row r="16" spans="1:18" ht="15" customHeight="1" x14ac:dyDescent="0.2">
      <c r="A16" s="6" t="s">
        <v>41</v>
      </c>
      <c r="B16" s="6" t="s">
        <v>9</v>
      </c>
      <c r="C16" s="6">
        <v>860011153</v>
      </c>
      <c r="D16" s="7" t="s">
        <v>35</v>
      </c>
      <c r="E16" s="6">
        <v>684121</v>
      </c>
      <c r="F16" s="8">
        <v>45577</v>
      </c>
      <c r="G16" s="8">
        <v>45614</v>
      </c>
      <c r="H16" s="9" t="s">
        <v>53</v>
      </c>
      <c r="I16" s="10">
        <v>750405</v>
      </c>
      <c r="J16" s="10">
        <v>0</v>
      </c>
      <c r="K16" s="10">
        <v>750405</v>
      </c>
      <c r="L16" s="11" t="s">
        <v>22</v>
      </c>
      <c r="M16" s="12">
        <v>0</v>
      </c>
      <c r="N16" s="11"/>
      <c r="O16" s="11"/>
      <c r="P16" s="11"/>
      <c r="Q16" s="1" t="s">
        <v>61</v>
      </c>
      <c r="R16" s="1" t="s">
        <v>67</v>
      </c>
    </row>
    <row r="17" spans="1:18" ht="15" customHeight="1" x14ac:dyDescent="0.2">
      <c r="A17" s="6" t="s">
        <v>42</v>
      </c>
      <c r="B17" s="6" t="s">
        <v>9</v>
      </c>
      <c r="C17" s="6">
        <v>860011153</v>
      </c>
      <c r="D17" s="7" t="s">
        <v>35</v>
      </c>
      <c r="E17" s="6">
        <v>684121</v>
      </c>
      <c r="F17" s="8">
        <v>45588</v>
      </c>
      <c r="G17" s="8">
        <v>45614</v>
      </c>
      <c r="H17" s="9" t="s">
        <v>53</v>
      </c>
      <c r="I17" s="10">
        <v>115800</v>
      </c>
      <c r="J17" s="10">
        <v>0</v>
      </c>
      <c r="K17" s="10">
        <v>115800</v>
      </c>
      <c r="L17" s="11" t="s">
        <v>22</v>
      </c>
      <c r="M17" s="12">
        <v>0</v>
      </c>
      <c r="N17" s="11"/>
      <c r="O17" s="11"/>
      <c r="P17" s="11"/>
      <c r="Q17" s="1" t="s">
        <v>61</v>
      </c>
      <c r="R17" s="1" t="s">
        <v>67</v>
      </c>
    </row>
    <row r="18" spans="1:18" ht="15" customHeight="1" x14ac:dyDescent="0.2">
      <c r="A18" s="6" t="s">
        <v>44</v>
      </c>
      <c r="B18" s="6" t="s">
        <v>9</v>
      </c>
      <c r="C18" s="6">
        <v>860011153</v>
      </c>
      <c r="D18" s="7" t="s">
        <v>35</v>
      </c>
      <c r="E18" s="6">
        <v>684378</v>
      </c>
      <c r="F18" s="8">
        <v>45602</v>
      </c>
      <c r="G18" s="8">
        <v>45636</v>
      </c>
      <c r="H18" s="9" t="s">
        <v>52</v>
      </c>
      <c r="I18" s="10">
        <v>81400</v>
      </c>
      <c r="J18" s="14">
        <v>81400</v>
      </c>
      <c r="K18" s="10">
        <v>0</v>
      </c>
      <c r="L18" s="11" t="s">
        <v>23</v>
      </c>
      <c r="M18" s="12">
        <v>0</v>
      </c>
      <c r="N18" s="11"/>
      <c r="O18" s="11"/>
      <c r="P18" s="11"/>
      <c r="Q18" s="1" t="s">
        <v>62</v>
      </c>
      <c r="R18" s="1" t="s">
        <v>64</v>
      </c>
    </row>
    <row r="19" spans="1:18" ht="15" customHeight="1" x14ac:dyDescent="0.2">
      <c r="A19" s="6" t="s">
        <v>43</v>
      </c>
      <c r="B19" s="6" t="s">
        <v>9</v>
      </c>
      <c r="C19" s="6">
        <v>860011153</v>
      </c>
      <c r="D19" s="7" t="s">
        <v>35</v>
      </c>
      <c r="E19" s="6">
        <v>684378</v>
      </c>
      <c r="F19" s="8">
        <v>45602</v>
      </c>
      <c r="G19" s="8">
        <v>45636</v>
      </c>
      <c r="H19" s="9" t="s">
        <v>53</v>
      </c>
      <c r="I19" s="10">
        <v>222335</v>
      </c>
      <c r="J19" s="14">
        <v>186806</v>
      </c>
      <c r="K19" s="10">
        <v>35529</v>
      </c>
      <c r="L19" s="11" t="s">
        <v>23</v>
      </c>
      <c r="M19" s="12">
        <v>0</v>
      </c>
      <c r="N19" s="11"/>
      <c r="O19" s="11"/>
      <c r="P19" s="11"/>
      <c r="Q19" s="1" t="s">
        <v>61</v>
      </c>
      <c r="R19" s="1" t="s">
        <v>67</v>
      </c>
    </row>
    <row r="20" spans="1:18" ht="15" customHeight="1" x14ac:dyDescent="0.2">
      <c r="A20" s="6" t="s">
        <v>45</v>
      </c>
      <c r="B20" s="6" t="s">
        <v>9</v>
      </c>
      <c r="C20" s="6">
        <v>860011153</v>
      </c>
      <c r="D20" s="7" t="s">
        <v>35</v>
      </c>
      <c r="E20" s="6">
        <v>684378</v>
      </c>
      <c r="F20" s="8">
        <v>45603</v>
      </c>
      <c r="G20" s="8">
        <v>45636</v>
      </c>
      <c r="H20" s="9" t="s">
        <v>52</v>
      </c>
      <c r="I20" s="10">
        <v>217500</v>
      </c>
      <c r="J20" s="14">
        <v>217500</v>
      </c>
      <c r="K20" s="10">
        <v>0</v>
      </c>
      <c r="L20" s="11" t="s">
        <v>23</v>
      </c>
      <c r="M20" s="12">
        <v>0</v>
      </c>
      <c r="N20" s="11"/>
      <c r="O20" s="11"/>
      <c r="P20" s="11"/>
      <c r="Q20" s="1" t="s">
        <v>62</v>
      </c>
      <c r="R20" s="1" t="s">
        <v>64</v>
      </c>
    </row>
    <row r="21" spans="1:18" ht="15" customHeight="1" x14ac:dyDescent="0.2">
      <c r="A21" s="6" t="s">
        <v>46</v>
      </c>
      <c r="B21" s="6" t="s">
        <v>9</v>
      </c>
      <c r="C21" s="6">
        <v>860011153</v>
      </c>
      <c r="D21" s="7" t="s">
        <v>35</v>
      </c>
      <c r="E21" s="6">
        <v>684378</v>
      </c>
      <c r="F21" s="8">
        <v>45616</v>
      </c>
      <c r="G21" s="8">
        <v>45636</v>
      </c>
      <c r="H21" s="9" t="s">
        <v>52</v>
      </c>
      <c r="I21" s="10">
        <v>221438</v>
      </c>
      <c r="J21" s="14">
        <v>221438</v>
      </c>
      <c r="K21" s="10">
        <v>0</v>
      </c>
      <c r="L21" s="11" t="s">
        <v>23</v>
      </c>
      <c r="M21" s="12">
        <v>0</v>
      </c>
      <c r="N21" s="11"/>
      <c r="O21" s="11"/>
      <c r="P21" s="11"/>
      <c r="Q21" s="1" t="s">
        <v>62</v>
      </c>
      <c r="R21" s="1" t="s">
        <v>64</v>
      </c>
    </row>
    <row r="22" spans="1:18" ht="15" customHeight="1" x14ac:dyDescent="0.2">
      <c r="A22" s="6" t="s">
        <v>47</v>
      </c>
      <c r="B22" s="6" t="s">
        <v>9</v>
      </c>
      <c r="C22" s="6">
        <v>860011153</v>
      </c>
      <c r="D22" s="7" t="s">
        <v>35</v>
      </c>
      <c r="E22" s="6">
        <v>684378</v>
      </c>
      <c r="F22" s="8">
        <v>45619</v>
      </c>
      <c r="G22" s="8">
        <v>45636</v>
      </c>
      <c r="H22" s="9" t="s">
        <v>53</v>
      </c>
      <c r="I22" s="10">
        <v>163177</v>
      </c>
      <c r="J22" s="14">
        <v>158060</v>
      </c>
      <c r="K22" s="10">
        <v>5117</v>
      </c>
      <c r="L22" s="11" t="s">
        <v>23</v>
      </c>
      <c r="M22" s="12">
        <v>0</v>
      </c>
      <c r="N22" s="11"/>
      <c r="O22" s="11"/>
      <c r="P22" s="11"/>
      <c r="Q22" s="1" t="s">
        <v>61</v>
      </c>
      <c r="R22" s="1" t="s">
        <v>67</v>
      </c>
    </row>
    <row r="23" spans="1:18" ht="15" customHeight="1" x14ac:dyDescent="0.2">
      <c r="A23" s="6" t="s">
        <v>48</v>
      </c>
      <c r="B23" s="6" t="s">
        <v>9</v>
      </c>
      <c r="C23" s="6">
        <v>860011153</v>
      </c>
      <c r="D23" s="7" t="s">
        <v>35</v>
      </c>
      <c r="E23" s="6">
        <v>684378</v>
      </c>
      <c r="F23" s="8">
        <v>45624</v>
      </c>
      <c r="G23" s="8">
        <v>45636</v>
      </c>
      <c r="H23" s="9" t="s">
        <v>52</v>
      </c>
      <c r="I23" s="10">
        <v>268438</v>
      </c>
      <c r="J23" s="14">
        <v>268438</v>
      </c>
      <c r="K23" s="10">
        <v>0</v>
      </c>
      <c r="L23" s="11" t="s">
        <v>23</v>
      </c>
      <c r="M23" s="12">
        <v>0</v>
      </c>
      <c r="N23" s="11"/>
      <c r="O23" s="11"/>
      <c r="P23" s="11"/>
      <c r="Q23" s="1" t="s">
        <v>62</v>
      </c>
      <c r="R23" s="1" t="s">
        <v>64</v>
      </c>
    </row>
    <row r="24" spans="1:18" ht="15" customHeight="1" x14ac:dyDescent="0.2">
      <c r="A24" s="6" t="s">
        <v>49</v>
      </c>
      <c r="B24" s="6" t="s">
        <v>9</v>
      </c>
      <c r="C24" s="6">
        <v>860011153</v>
      </c>
      <c r="D24" s="7" t="s">
        <v>35</v>
      </c>
      <c r="E24" s="6">
        <v>684378</v>
      </c>
      <c r="F24" s="8">
        <v>45625</v>
      </c>
      <c r="G24" s="8">
        <v>45636</v>
      </c>
      <c r="H24" s="9" t="s">
        <v>53</v>
      </c>
      <c r="I24" s="10">
        <v>199206</v>
      </c>
      <c r="J24" s="14">
        <v>178885</v>
      </c>
      <c r="K24" s="10">
        <v>20321</v>
      </c>
      <c r="L24" s="11" t="s">
        <v>23</v>
      </c>
      <c r="M24" s="12">
        <v>0</v>
      </c>
      <c r="N24" s="11"/>
      <c r="O24" s="11"/>
      <c r="P24" s="11"/>
      <c r="Q24" s="1" t="s">
        <v>61</v>
      </c>
      <c r="R24" s="1" t="s">
        <v>67</v>
      </c>
    </row>
    <row r="25" spans="1:18" ht="15" customHeight="1" x14ac:dyDescent="0.2">
      <c r="A25" s="15" t="s">
        <v>26</v>
      </c>
      <c r="B25" s="15" t="s">
        <v>8</v>
      </c>
      <c r="C25" s="15" t="s">
        <v>8</v>
      </c>
      <c r="D25" s="15" t="s">
        <v>8</v>
      </c>
      <c r="E25" s="15" t="s">
        <v>8</v>
      </c>
      <c r="F25" s="15" t="s">
        <v>8</v>
      </c>
      <c r="G25" s="15" t="s">
        <v>8</v>
      </c>
      <c r="H25" s="15" t="s">
        <v>8</v>
      </c>
      <c r="I25" s="16">
        <f>SUBTOTAL(9,I6:I24)</f>
        <v>77958903</v>
      </c>
      <c r="J25" s="16">
        <f>SUBTOTAL(9,J6:J24)</f>
        <v>68255413</v>
      </c>
      <c r="K25" s="16">
        <f>SUBTOTAL(9,K6:K24)</f>
        <v>9703490</v>
      </c>
      <c r="L25" s="15" t="s">
        <v>8</v>
      </c>
      <c r="M25" s="16">
        <f>SUBTOTAL(9,M6:M24)</f>
        <v>0</v>
      </c>
      <c r="N25" s="15" t="s">
        <v>8</v>
      </c>
      <c r="O25" s="15" t="s">
        <v>54</v>
      </c>
      <c r="P25" s="15" t="s">
        <v>8</v>
      </c>
      <c r="Q25" s="5" t="s">
        <v>8</v>
      </c>
      <c r="R25" s="15" t="s">
        <v>8</v>
      </c>
    </row>
    <row r="26" spans="1:18" ht="14.25" x14ac:dyDescent="0.2"/>
  </sheetData>
  <autoFilter ref="A5:R5"/>
  <mergeCells count="4">
    <mergeCell ref="A4:P4"/>
    <mergeCell ref="A1:P1"/>
    <mergeCell ref="A2:P2"/>
    <mergeCell ref="A3:P3"/>
  </mergeCells>
  <pageMargins left="0.39370078740157483" right="0.39370078740157483" top="0.78740157480314965" bottom="0.78740157480314965" header="0" footer="0.39370078740157483"/>
  <pageSetup scale="95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1"/>
  <sheetViews>
    <sheetView zoomScale="75" zoomScaleNormal="75" workbookViewId="0">
      <selection activeCell="A7" sqref="A7"/>
    </sheetView>
  </sheetViews>
  <sheetFormatPr baseColWidth="10" defaultColWidth="20.7109375" defaultRowHeight="15" customHeight="1" x14ac:dyDescent="0.25"/>
  <cols>
    <col min="1" max="1" width="68" style="18" bestFit="1" customWidth="1"/>
    <col min="2" max="16384" width="20.7109375" style="18"/>
  </cols>
  <sheetData>
    <row r="3" spans="1:7" ht="15" customHeight="1" x14ac:dyDescent="0.25">
      <c r="A3" s="17" t="s">
        <v>71</v>
      </c>
      <c r="B3" s="17" t="s">
        <v>57</v>
      </c>
    </row>
    <row r="4" spans="1:7" ht="60" customHeight="1" x14ac:dyDescent="0.25">
      <c r="A4" s="19" t="s">
        <v>63</v>
      </c>
      <c r="B4" s="20" t="s">
        <v>62</v>
      </c>
      <c r="C4" s="20" t="s">
        <v>60</v>
      </c>
      <c r="D4" s="20" t="s">
        <v>59</v>
      </c>
      <c r="E4" s="20" t="s">
        <v>61</v>
      </c>
      <c r="F4" s="20" t="s">
        <v>58</v>
      </c>
      <c r="G4" s="20" t="s">
        <v>70</v>
      </c>
    </row>
    <row r="5" spans="1:7" ht="15" customHeight="1" x14ac:dyDescent="0.25">
      <c r="A5" s="18" t="s">
        <v>67</v>
      </c>
      <c r="B5" s="21"/>
      <c r="C5" s="21"/>
      <c r="D5" s="21">
        <v>151743</v>
      </c>
      <c r="E5" s="21">
        <v>1039047</v>
      </c>
      <c r="F5" s="21"/>
      <c r="G5" s="21">
        <v>1190790</v>
      </c>
    </row>
    <row r="6" spans="1:7" ht="15" customHeight="1" x14ac:dyDescent="0.25">
      <c r="A6" s="18" t="s">
        <v>65</v>
      </c>
      <c r="B6" s="21"/>
      <c r="C6" s="21">
        <v>647601</v>
      </c>
      <c r="D6" s="21"/>
      <c r="E6" s="21"/>
      <c r="F6" s="21"/>
      <c r="G6" s="21">
        <v>647601</v>
      </c>
    </row>
    <row r="7" spans="1:7" ht="15" customHeight="1" x14ac:dyDescent="0.25">
      <c r="A7" s="18" t="s">
        <v>68</v>
      </c>
      <c r="B7" s="21"/>
      <c r="C7" s="21"/>
      <c r="D7" s="21"/>
      <c r="E7" s="21"/>
      <c r="F7" s="21">
        <v>1249462</v>
      </c>
      <c r="G7" s="21">
        <v>1249462</v>
      </c>
    </row>
    <row r="8" spans="1:7" ht="15" customHeight="1" x14ac:dyDescent="0.25">
      <c r="A8" s="18" t="s">
        <v>64</v>
      </c>
      <c r="B8" s="21">
        <v>0</v>
      </c>
      <c r="C8" s="21"/>
      <c r="D8" s="21"/>
      <c r="E8" s="21"/>
      <c r="F8" s="21"/>
      <c r="G8" s="21">
        <v>0</v>
      </c>
    </row>
    <row r="9" spans="1:7" ht="15" customHeight="1" x14ac:dyDescent="0.25">
      <c r="A9" s="18" t="s">
        <v>66</v>
      </c>
      <c r="B9" s="21"/>
      <c r="C9" s="21"/>
      <c r="D9" s="21">
        <v>115800</v>
      </c>
      <c r="E9" s="21"/>
      <c r="F9" s="21"/>
      <c r="G9" s="21">
        <v>115800</v>
      </c>
    </row>
    <row r="10" spans="1:7" ht="15" customHeight="1" x14ac:dyDescent="0.25">
      <c r="A10" s="18" t="s">
        <v>69</v>
      </c>
      <c r="B10" s="21"/>
      <c r="C10" s="21"/>
      <c r="D10" s="21">
        <v>6499837</v>
      </c>
      <c r="E10" s="21"/>
      <c r="F10" s="21"/>
      <c r="G10" s="21">
        <v>6499837</v>
      </c>
    </row>
    <row r="11" spans="1:7" ht="15" customHeight="1" x14ac:dyDescent="0.25">
      <c r="A11" s="18" t="s">
        <v>70</v>
      </c>
      <c r="B11" s="21">
        <v>0</v>
      </c>
      <c r="C11" s="21">
        <v>647601</v>
      </c>
      <c r="D11" s="21">
        <v>6767380</v>
      </c>
      <c r="E11" s="21">
        <v>1039047</v>
      </c>
      <c r="F11" s="21">
        <v>1249462</v>
      </c>
      <c r="G11" s="21">
        <v>9703490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opLeftCell="B1" zoomScale="75" zoomScaleNormal="75" workbookViewId="0">
      <selection activeCell="D10" sqref="D10"/>
    </sheetView>
  </sheetViews>
  <sheetFormatPr baseColWidth="10" defaultColWidth="20.7109375" defaultRowHeight="15" customHeight="1" x14ac:dyDescent="0.25"/>
  <cols>
    <col min="1" max="1" width="68" style="18" bestFit="1" customWidth="1"/>
    <col min="2" max="3" width="16.7109375" style="18" customWidth="1"/>
    <col min="4" max="4" width="20.7109375" style="18"/>
    <col min="5" max="6" width="16.7109375" style="18" customWidth="1"/>
    <col min="7" max="7" width="12.7109375" style="18" customWidth="1"/>
    <col min="8" max="16384" width="20.7109375" style="18"/>
  </cols>
  <sheetData>
    <row r="1" spans="1:7" ht="15" customHeight="1" x14ac:dyDescent="0.25">
      <c r="A1" s="37" t="s">
        <v>75</v>
      </c>
      <c r="B1" s="36" t="s">
        <v>72</v>
      </c>
      <c r="C1" s="36"/>
      <c r="D1" s="36"/>
      <c r="E1" s="36"/>
      <c r="F1" s="37" t="s">
        <v>73</v>
      </c>
      <c r="G1" s="37" t="s">
        <v>74</v>
      </c>
    </row>
    <row r="2" spans="1:7" ht="60" customHeight="1" x14ac:dyDescent="0.25">
      <c r="A2" s="37"/>
      <c r="B2" s="27" t="s">
        <v>60</v>
      </c>
      <c r="C2" s="27" t="s">
        <v>61</v>
      </c>
      <c r="D2" s="27" t="s">
        <v>58</v>
      </c>
      <c r="E2" s="27" t="s">
        <v>59</v>
      </c>
      <c r="F2" s="37"/>
      <c r="G2" s="37"/>
    </row>
    <row r="3" spans="1:7" ht="15" customHeight="1" x14ac:dyDescent="0.25">
      <c r="A3" s="24" t="s">
        <v>66</v>
      </c>
      <c r="B3" s="25">
        <v>0</v>
      </c>
      <c r="C3" s="25">
        <v>0</v>
      </c>
      <c r="D3" s="25">
        <v>0</v>
      </c>
      <c r="E3" s="25">
        <v>115800</v>
      </c>
      <c r="F3" s="25">
        <v>115800</v>
      </c>
      <c r="G3" s="26">
        <f>F3/$F$8</f>
        <v>1.1933850604267125E-2</v>
      </c>
    </row>
    <row r="4" spans="1:7" ht="15" customHeight="1" x14ac:dyDescent="0.25">
      <c r="A4" s="24" t="s">
        <v>65</v>
      </c>
      <c r="B4" s="25">
        <v>647601</v>
      </c>
      <c r="C4" s="25">
        <v>0</v>
      </c>
      <c r="D4" s="25">
        <v>0</v>
      </c>
      <c r="E4" s="25">
        <v>0</v>
      </c>
      <c r="F4" s="25">
        <v>647601</v>
      </c>
      <c r="G4" s="26">
        <f>F4/$F$8</f>
        <v>6.6738977419464537E-2</v>
      </c>
    </row>
    <row r="5" spans="1:7" ht="15" customHeight="1" x14ac:dyDescent="0.25">
      <c r="A5" s="24" t="s">
        <v>67</v>
      </c>
      <c r="B5" s="25">
        <v>0</v>
      </c>
      <c r="C5" s="25">
        <v>1039047</v>
      </c>
      <c r="D5" s="25">
        <v>0</v>
      </c>
      <c r="E5" s="25">
        <v>151743</v>
      </c>
      <c r="F5" s="25">
        <v>1190790</v>
      </c>
      <c r="G5" s="26">
        <f>F5/$F$8</f>
        <v>0.12271770259978626</v>
      </c>
    </row>
    <row r="6" spans="1:7" ht="15" customHeight="1" x14ac:dyDescent="0.25">
      <c r="A6" s="31" t="s">
        <v>68</v>
      </c>
      <c r="B6" s="32">
        <v>0</v>
      </c>
      <c r="C6" s="32">
        <v>0</v>
      </c>
      <c r="D6" s="32">
        <v>1249462</v>
      </c>
      <c r="E6" s="32">
        <v>0</v>
      </c>
      <c r="F6" s="32">
        <v>1249462</v>
      </c>
      <c r="G6" s="33">
        <f>F6/$F$8</f>
        <v>0.12876418690594826</v>
      </c>
    </row>
    <row r="7" spans="1:7" ht="15" customHeight="1" x14ac:dyDescent="0.25">
      <c r="A7" s="31" t="s">
        <v>69</v>
      </c>
      <c r="B7" s="32">
        <v>0</v>
      </c>
      <c r="C7" s="32">
        <v>0</v>
      </c>
      <c r="D7" s="32">
        <v>0</v>
      </c>
      <c r="E7" s="32">
        <v>6499837</v>
      </c>
      <c r="F7" s="32">
        <v>6499837</v>
      </c>
      <c r="G7" s="33">
        <f>F7/$F$8</f>
        <v>0.66984528247053376</v>
      </c>
    </row>
    <row r="8" spans="1:7" ht="15" customHeight="1" x14ac:dyDescent="0.25">
      <c r="A8" s="28" t="s">
        <v>73</v>
      </c>
      <c r="B8" s="29">
        <f>SUBTOTAL(9,B3:B7)</f>
        <v>647601</v>
      </c>
      <c r="C8" s="29">
        <f>SUBTOTAL(9,C3:C7)</f>
        <v>1039047</v>
      </c>
      <c r="D8" s="29">
        <f>SUBTOTAL(9,D3:D7)</f>
        <v>1249462</v>
      </c>
      <c r="E8" s="29">
        <f>SUBTOTAL(9,E3:E7)</f>
        <v>6767380</v>
      </c>
      <c r="F8" s="29">
        <f>SUBTOTAL(9,F3:F7)</f>
        <v>9703490</v>
      </c>
      <c r="G8" s="30">
        <f t="shared" ref="G8" si="0">F8/$F$8</f>
        <v>1</v>
      </c>
    </row>
    <row r="10" spans="1:7" ht="15" customHeight="1" x14ac:dyDescent="0.25">
      <c r="F10" s="22"/>
      <c r="G10" s="23"/>
    </row>
  </sheetData>
  <sortState ref="A3:H8">
    <sortCondition ref="G3:G8"/>
  </sortState>
  <mergeCells count="4">
    <mergeCell ref="B1:E1"/>
    <mergeCell ref="A1:A2"/>
    <mergeCell ref="F1:F2"/>
    <mergeCell ref="G1:G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27487AE2AE746A6661416F54662D8" ma:contentTypeVersion="6" ma:contentTypeDescription="Crear nuevo documento." ma:contentTypeScope="" ma:versionID="99c9a20f2b91afff918e71d316f17494">
  <xsd:schema xmlns:xsd="http://www.w3.org/2001/XMLSchema" xmlns:xs="http://www.w3.org/2001/XMLSchema" xmlns:p="http://schemas.microsoft.com/office/2006/metadata/properties" xmlns:ns2="be42f1d3-3d94-43c8-9a8a-1b95af476fae" xmlns:ns3="ada2d4c8-0eff-4ef9-8c10-5b5fce1c3dc8" targetNamespace="http://schemas.microsoft.com/office/2006/metadata/properties" ma:root="true" ma:fieldsID="bf188beff4b2c0c534773d9c3d859149" ns2:_="" ns3:_="">
    <xsd:import namespace="be42f1d3-3d94-43c8-9a8a-1b95af476fae"/>
    <xsd:import namespace="ada2d4c8-0eff-4ef9-8c10-5b5fce1c3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f1d3-3d94-43c8-9a8a-1b95af476f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2d4c8-0eff-4ef9-8c10-5b5fce1c3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C407F6-AC9D-41E4-867B-EA394DFE2977}"/>
</file>

<file path=customXml/itemProps2.xml><?xml version="1.0" encoding="utf-8"?>
<ds:datastoreItem xmlns:ds="http://schemas.openxmlformats.org/officeDocument/2006/customXml" ds:itemID="{9F07042E-4DB8-47E7-A868-355CBF777A20}"/>
</file>

<file path=customXml/itemProps3.xml><?xml version="1.0" encoding="utf-8"?>
<ds:datastoreItem xmlns:ds="http://schemas.openxmlformats.org/officeDocument/2006/customXml" ds:itemID="{6E6FA817-D141-4E9E-84D2-40437E2E11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24-12</vt:lpstr>
      <vt:lpstr>TD</vt:lpstr>
      <vt:lpstr>Resumen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NMUCAR04</cp:lastModifiedBy>
  <cp:lastPrinted>2022-10-21T16:57:37Z</cp:lastPrinted>
  <dcterms:created xsi:type="dcterms:W3CDTF">2017-02-21T13:02:54Z</dcterms:created>
  <dcterms:modified xsi:type="dcterms:W3CDTF">2025-01-28T22:49:08Z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0x01010011527487AE2AE746A6661416F54662D8</vt:lpwstr>
  </property>
</Properties>
</file>