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pivotTables/pivotTable1.xml" ContentType="application/vnd.openxmlformats-officedocument.spreadsheetml.pivotTable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pivotCache/pivotCacheDefinition1.xml" ContentType="application/vnd.openxmlformats-officedocument.spreadsheetml.pivotCacheDefiniti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Kcartera4\2016 a 2024 Ricardo\Gestion Ricardo T SRS\2025\Gestion 25-02\Obligacion 1 - Gestión de Cobro\3. Evidencias de cruces\Aseguradora Solidaria\"/>
    </mc:Choice>
  </mc:AlternateContent>
  <bookViews>
    <workbookView xWindow="4140" yWindow="585" windowWidth="6045" windowHeight="5460"/>
  </bookViews>
  <sheets>
    <sheet name="24-12" sheetId="26" r:id="rId1"/>
    <sheet name="TD" sheetId="27" r:id="rId2"/>
  </sheets>
  <definedNames>
    <definedName name="_xlnm._FilterDatabase" localSheetId="0" hidden="1">'24-12'!$A$5:$AB$5</definedName>
    <definedName name="DetalladaEntidadesMayo_2019">#REF!</definedName>
    <definedName name="DetalladoCarteraEnero2017">#REF!</definedName>
    <definedName name="DetalladoCarteraFebrero2017">#REF!</definedName>
    <definedName name="DetalladoCarteraMarzo2017">#REF!</definedName>
    <definedName name="DetalladoCarteraOctubre">#REF!</definedName>
  </definedNames>
  <calcPr calcId="162913"/>
  <pivotCaches>
    <pivotCache cacheId="1" r:id="rId3"/>
  </pivotCaches>
</workbook>
</file>

<file path=xl/calcChain.xml><?xml version="1.0" encoding="utf-8"?>
<calcChain xmlns="http://schemas.openxmlformats.org/spreadsheetml/2006/main">
  <c r="T27" i="26" l="1"/>
  <c r="T28" i="26"/>
  <c r="T29" i="26"/>
  <c r="O24" i="26"/>
  <c r="O23" i="26"/>
  <c r="O22" i="26"/>
  <c r="O21" i="26"/>
  <c r="O20" i="26"/>
  <c r="O19" i="26"/>
  <c r="O18" i="26"/>
  <c r="O17" i="26"/>
  <c r="O16" i="26"/>
  <c r="O15" i="26"/>
  <c r="O14" i="26"/>
  <c r="O13" i="26"/>
  <c r="O12" i="26"/>
  <c r="AD12" i="26" s="1"/>
  <c r="O11" i="26"/>
  <c r="O10" i="26"/>
  <c r="O9" i="26"/>
  <c r="O8" i="26"/>
  <c r="O7" i="26"/>
  <c r="O6" i="26"/>
  <c r="O25" i="26" l="1"/>
  <c r="N25" i="26"/>
  <c r="AA25" i="26" l="1"/>
  <c r="Z25" i="26"/>
  <c r="Y25" i="26"/>
  <c r="X25" i="26"/>
  <c r="W25" i="26"/>
  <c r="V25" i="26"/>
  <c r="U25" i="26"/>
  <c r="T25" i="26" l="1"/>
  <c r="M25" i="26" l="1"/>
  <c r="L25" i="26"/>
  <c r="K25" i="26"/>
  <c r="J25" i="26"/>
</calcChain>
</file>

<file path=xl/sharedStrings.xml><?xml version="1.0" encoding="utf-8"?>
<sst xmlns="http://schemas.openxmlformats.org/spreadsheetml/2006/main" count="211" uniqueCount="86">
  <si>
    <t>Nit</t>
  </si>
  <si>
    <t>Fecha Factura</t>
  </si>
  <si>
    <t>Nombre Tercero</t>
  </si>
  <si>
    <t>N. Factura</t>
  </si>
  <si>
    <t>SUBRED INTEGRADA DE SERVICIOS DE SALUD SUR E.S.E.</t>
  </si>
  <si>
    <t xml:space="preserve"> </t>
  </si>
  <si>
    <t>SUBGERENCIA FINANCIERA - AREA DE CARTERA</t>
  </si>
  <si>
    <t>000008764422</t>
  </si>
  <si>
    <t>Regimen</t>
  </si>
  <si>
    <t>N. Radicado</t>
  </si>
  <si>
    <t>Fecha Radicado</t>
  </si>
  <si>
    <t>Facturado</t>
  </si>
  <si>
    <t>Notas Credito</t>
  </si>
  <si>
    <t>Traslados</t>
  </si>
  <si>
    <t>Edad</t>
  </si>
  <si>
    <t>Respuesta Objecion 2</t>
  </si>
  <si>
    <t>6. Mayor a 361 días</t>
  </si>
  <si>
    <t>5. De 181 a 360 días</t>
  </si>
  <si>
    <t>2. De 31 a 60 días</t>
  </si>
  <si>
    <t>1. De 0 a 30 días</t>
  </si>
  <si>
    <t>4. De 91 a 180 días</t>
  </si>
  <si>
    <t>3. De 61 a 90 días</t>
  </si>
  <si>
    <t>Respuesta Objecion 1</t>
  </si>
  <si>
    <t>000009038224</t>
  </si>
  <si>
    <t>000009009738</t>
  </si>
  <si>
    <t>000009049345</t>
  </si>
  <si>
    <t>000009065709</t>
  </si>
  <si>
    <t>Totales</t>
  </si>
  <si>
    <t>Polizas</t>
  </si>
  <si>
    <t>000009117032</t>
  </si>
  <si>
    <t>000009136503</t>
  </si>
  <si>
    <t>000009157739</t>
  </si>
  <si>
    <t>GL-01744-24</t>
  </si>
  <si>
    <t>GL-01570-24</t>
  </si>
  <si>
    <t>GL-02156-24</t>
  </si>
  <si>
    <t>GL-01629-24</t>
  </si>
  <si>
    <t>000009204200</t>
  </si>
  <si>
    <t>000009210933</t>
  </si>
  <si>
    <t>000009210655</t>
  </si>
  <si>
    <t>000009212483</t>
  </si>
  <si>
    <t>000009214043</t>
  </si>
  <si>
    <t>000009217701</t>
  </si>
  <si>
    <t xml:space="preserve">ASEGURADORA SOLIDARIA DE COLOMBIA ENTIDAD COOPERATIVA   </t>
  </si>
  <si>
    <t>GL-02642-24</t>
  </si>
  <si>
    <t>GL-02675-24</t>
  </si>
  <si>
    <t>GL-02674-24</t>
  </si>
  <si>
    <t>000009218363</t>
  </si>
  <si>
    <t>000009237223</t>
  </si>
  <si>
    <t>000009241084</t>
  </si>
  <si>
    <t>000009241780</t>
  </si>
  <si>
    <t>000009245174</t>
  </si>
  <si>
    <t>Estado Cierre</t>
  </si>
  <si>
    <t>LIBRE PARA PAGO SIN OBJECIONES A LA FECHA</t>
  </si>
  <si>
    <t>EN GLOSA U OTRO ESTADO</t>
  </si>
  <si>
    <t xml:space="preserve">  </t>
  </si>
  <si>
    <t>CORTE: 31-DIC-24</t>
  </si>
  <si>
    <t>Reclamación sin informacion en el sistema</t>
  </si>
  <si>
    <t>Reclamación correspondiente al ramo APE</t>
  </si>
  <si>
    <t>Soat</t>
  </si>
  <si>
    <t>Observación Cartera</t>
  </si>
  <si>
    <t>Total general</t>
  </si>
  <si>
    <t>Pagos</t>
  </si>
  <si>
    <t>Objeción Parcial</t>
  </si>
  <si>
    <t>Objeción Ratificada</t>
  </si>
  <si>
    <t>Nota Credito</t>
  </si>
  <si>
    <t>Objeción Total (Devolución)</t>
  </si>
  <si>
    <t>Sin Información En El Sistema</t>
  </si>
  <si>
    <t>En Estudio</t>
  </si>
  <si>
    <t>Saldo Solidaria</t>
  </si>
  <si>
    <t>Objeción parcial</t>
  </si>
  <si>
    <t>Objeción ratificada</t>
  </si>
  <si>
    <t>Tipificación ERP</t>
  </si>
  <si>
    <t>Objeción total (Devolución)</t>
  </si>
  <si>
    <t>Objeción contestada</t>
  </si>
  <si>
    <t>Se adjunta radicado</t>
  </si>
  <si>
    <t>No registra objeción. Remitir evidencia</t>
  </si>
  <si>
    <t>Objeción en trámite de respuesta</t>
  </si>
  <si>
    <t>Factura ERP</t>
  </si>
  <si>
    <t>Pagos Aplicados 01-25</t>
  </si>
  <si>
    <t>Saldo 12-24</t>
  </si>
  <si>
    <t>Saldo 01-25</t>
  </si>
  <si>
    <t>Pagada</t>
  </si>
  <si>
    <t>Total Polizas</t>
  </si>
  <si>
    <t>Total Soat</t>
  </si>
  <si>
    <t>Suma de Saldo 01-25</t>
  </si>
  <si>
    <t>no soat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</si>
</sst>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-* #,##0.00\ _$_-;\-* #,##0.00\ _$_-;_-* &quot;-&quot;??\ _$_-;_-@_-"/>
    <numFmt numFmtId="167" formatCode="dd/mm/yyyy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  <font>
      <sz val="10"/>
      <color indexed="8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6" applyNumberFormat="0" applyFill="0" applyAlignment="0" applyProtection="0"/>
    <xf numFmtId="0" fontId="19" fillId="7" borderId="7" applyNumberFormat="0" applyAlignment="0" applyProtection="0"/>
    <xf numFmtId="0" fontId="20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21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4" fillId="0" borderId="0"/>
  </cellStyleXfs>
  <cellXfs count="34">
    <xf numFmtId="0" fontId="0" fillId="0" borderId="0" xfId="0"/>
    <xf numFmtId="0" fontId="0" fillId="0" borderId="0" xfId="0" pivotButton="1"/>
    <xf numFmtId="165" fontId="0" fillId="0" borderId="0" xfId="1" applyNumberFormat="1" applyFont="1"/>
    <xf numFmtId="0" fontId="26" fillId="0" borderId="0" xfId="0" applyFont="1" applyAlignment="1">
      <alignment vertical="center"/>
    </xf>
    <xf numFmtId="165" fontId="26" fillId="0" borderId="0" xfId="1" applyNumberFormat="1" applyFont="1" applyAlignment="1">
      <alignment vertical="center"/>
    </xf>
    <xf numFmtId="0" fontId="25" fillId="33" borderId="0" xfId="0" applyFont="1" applyFill="1" applyBorder="1" applyAlignment="1">
      <alignment horizontal="center" vertical="center"/>
    </xf>
    <xf numFmtId="165" fontId="25" fillId="33" borderId="0" xfId="1" applyNumberFormat="1" applyFont="1" applyFill="1" applyBorder="1" applyAlignment="1">
      <alignment horizontal="center" vertical="center"/>
    </xf>
    <xf numFmtId="0" fontId="27" fillId="33" borderId="0" xfId="0" applyFont="1" applyFill="1" applyBorder="1" applyAlignment="1">
      <alignment horizontal="center" vertical="center" wrapText="1"/>
    </xf>
    <xf numFmtId="0" fontId="27" fillId="34" borderId="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167" fontId="28" fillId="0" borderId="0" xfId="0" applyNumberFormat="1" applyFont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165" fontId="28" fillId="0" borderId="0" xfId="1" applyNumberFormat="1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7" fillId="33" borderId="0" xfId="0" applyFont="1" applyFill="1" applyBorder="1" applyAlignment="1">
      <alignment horizontal="center" vertical="center"/>
    </xf>
    <xf numFmtId="165" fontId="27" fillId="33" borderId="0" xfId="1" applyNumberFormat="1" applyFont="1" applyFill="1" applyBorder="1" applyAlignment="1">
      <alignment vertical="center"/>
    </xf>
    <xf numFmtId="165" fontId="27" fillId="34" borderId="0" xfId="1" applyNumberFormat="1" applyFont="1" applyFill="1" applyBorder="1" applyAlignment="1">
      <alignment vertical="center"/>
    </xf>
    <xf numFmtId="0" fontId="25" fillId="34" borderId="0" xfId="0" applyFont="1" applyFill="1" applyBorder="1" applyAlignment="1">
      <alignment horizontal="center" vertical="center"/>
    </xf>
    <xf numFmtId="0" fontId="27" fillId="34" borderId="0" xfId="0" applyFont="1" applyFill="1" applyBorder="1" applyAlignment="1">
      <alignment horizontal="center" vertical="center"/>
    </xf>
    <xf numFmtId="0" fontId="28" fillId="0" borderId="0" xfId="0" applyNumberFormat="1" applyFont="1" applyBorder="1" applyAlignment="1">
      <alignment horizontal="center" vertical="center"/>
    </xf>
    <xf numFmtId="165" fontId="25" fillId="33" borderId="0" xfId="1" applyNumberFormat="1" applyFont="1" applyFill="1" applyBorder="1" applyAlignment="1">
      <alignment horizontal="center" vertical="center" wrapText="1"/>
    </xf>
    <xf numFmtId="165" fontId="26" fillId="34" borderId="0" xfId="1" applyNumberFormat="1" applyFont="1" applyFill="1" applyAlignment="1">
      <alignment vertical="center"/>
    </xf>
    <xf numFmtId="165" fontId="26" fillId="0" borderId="0" xfId="0" applyNumberFormat="1" applyFont="1" applyAlignment="1">
      <alignment vertical="center"/>
    </xf>
    <xf numFmtId="165" fontId="0" fillId="0" borderId="0" xfId="0" applyNumberFormat="1"/>
    <xf numFmtId="0" fontId="0" fillId="0" borderId="0" xfId="0" pivotButton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4" borderId="0" xfId="0" applyFill="1"/>
    <xf numFmtId="165" fontId="0" fillId="34" borderId="0" xfId="0" applyNumberFormat="1" applyFill="1"/>
    <xf numFmtId="0" fontId="28" fillId="34" borderId="0" xfId="0" applyNumberFormat="1" applyFont="1" applyFill="1" applyBorder="1" applyAlignment="1">
      <alignment horizontal="center" vertical="center"/>
    </xf>
    <xf numFmtId="0" fontId="28" fillId="35" borderId="0" xfId="0" applyNumberFormat="1" applyFont="1" applyFill="1" applyBorder="1" applyAlignment="1">
      <alignment horizontal="center" vertical="center"/>
    </xf>
    <xf numFmtId="0" fontId="28" fillId="36" borderId="0" xfId="0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right" vertical="center"/>
    </xf>
  </cellXfs>
  <cellStyles count="67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1 2" xfId="58"/>
    <cellStyle name="60% - Énfasis2" xfId="38" builtinId="36" customBuiltin="1"/>
    <cellStyle name="60% - Énfasis2 2" xfId="59"/>
    <cellStyle name="60% - Énfasis3" xfId="42" builtinId="40" customBuiltin="1"/>
    <cellStyle name="60% - Énfasis3 2" xfId="60"/>
    <cellStyle name="60% - Énfasis4" xfId="46" builtinId="44" customBuiltin="1"/>
    <cellStyle name="60% - Énfasis4 2" xfId="61"/>
    <cellStyle name="60% - Énfasis5" xfId="50" builtinId="48" customBuiltin="1"/>
    <cellStyle name="60% - Énfasis5 2" xfId="62"/>
    <cellStyle name="60% - Énfasis6" xfId="54" builtinId="52" customBuiltin="1"/>
    <cellStyle name="60% - Énfasis6 2" xfId="63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Hipervínculo 2" xfId="9"/>
    <cellStyle name="Incorrecto" xfId="20" builtinId="27" customBuiltin="1"/>
    <cellStyle name="Millares" xfId="1" builtinId="3"/>
    <cellStyle name="Millares 10" xfId="13"/>
    <cellStyle name="Millares 2" xfId="2"/>
    <cellStyle name="Millares 2 2" xfId="8"/>
    <cellStyle name="Millares 2 2 2" xfId="64"/>
    <cellStyle name="Millares 2 3" xfId="65"/>
    <cellStyle name="Millares 3" xfId="4"/>
    <cellStyle name="Millares 3 22" xfId="10"/>
    <cellStyle name="Millares 4" xfId="7"/>
    <cellStyle name="Millares 5" xfId="11"/>
    <cellStyle name="Millares 6" xfId="55"/>
    <cellStyle name="Millares 7" xfId="56"/>
    <cellStyle name="Neutral" xfId="21" builtinId="28" customBuiltin="1"/>
    <cellStyle name="Neutral 2" xfId="57"/>
    <cellStyle name="Normal" xfId="0" builtinId="0"/>
    <cellStyle name="Normal 2" xfId="3"/>
    <cellStyle name="Normal 2 2" xfId="5"/>
    <cellStyle name="Normal 2 3" xfId="66"/>
    <cellStyle name="Normal 3" xfId="6"/>
    <cellStyle name="Normal 5" xfId="12"/>
    <cellStyle name="Notas" xfId="28" builtinId="10" customBuiltin="1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19">
    <dxf>
      <fill>
        <patternFill patternType="solid">
          <bgColor rgb="FFFFFF00"/>
        </patternFill>
      </fill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8" formatCode="_-* #,##0.0_-;\-* #,##0.0_-;_-* &quot;-&quot;??_-;_-@_-"/>
    </dxf>
    <dxf>
      <numFmt numFmtId="168" formatCode="_-* #,##0.0_-;\-* #,##0.0_-;_-* &quot;-&quot;??_-;_-@_-"/>
    </dxf>
    <dxf>
      <numFmt numFmtId="168" formatCode="_-* #,##0.0_-;\-* #,##0.0_-;_-* &quot;-&quot;??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355600</xdr:colOff>
      <xdr:row>3</xdr:row>
      <xdr:rowOff>104819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388B0F5-37AD-495E-B851-628C7ED76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" y="63501"/>
          <a:ext cx="2844800" cy="67631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MUCAR04" refreshedDate="45707.577127430559" createdVersion="6" refreshedVersion="6" minRefreshableVersion="3" recordCount="19">
  <cacheSource type="worksheet">
    <worksheetSource ref="A5:AB24" sheet="24-12"/>
  </cacheSource>
  <cacheFields count="28">
    <cacheField name="Factura ERP" numFmtId="0">
      <sharedItems containsSemiMixedTypes="0" containsString="0" containsNumber="1" containsInteger="1" minValue="8764422" maxValue="9245174"/>
    </cacheField>
    <cacheField name="N. Factura" numFmtId="0">
      <sharedItems/>
    </cacheField>
    <cacheField name="Regimen" numFmtId="0">
      <sharedItems count="2">
        <s v="Polizas"/>
        <s v="Soat"/>
      </sharedItems>
    </cacheField>
    <cacheField name="Nit" numFmtId="0">
      <sharedItems containsSemiMixedTypes="0" containsString="0" containsNumber="1" containsInteger="1" minValue="860524654" maxValue="860524654"/>
    </cacheField>
    <cacheField name="Nombre Tercero" numFmtId="0">
      <sharedItems/>
    </cacheField>
    <cacheField name="N. Radicado" numFmtId="0">
      <sharedItems containsSemiMixedTypes="0" containsString="0" containsNumber="1" containsInteger="1" minValue="680466" maxValue="684373"/>
    </cacheField>
    <cacheField name="Fecha Factura" numFmtId="167">
      <sharedItems containsSemiMixedTypes="0" containsNonDate="0" containsDate="1" containsString="0" minDate="2023-09-13T00:00:00" maxDate="2024-11-27T00:00:00"/>
    </cacheField>
    <cacheField name="Fecha Radicado" numFmtId="167">
      <sharedItems containsSemiMixedTypes="0" containsNonDate="0" containsDate="1" containsString="0" minDate="2023-10-10T00:00:00" maxDate="2024-12-17T00:00:00"/>
    </cacheField>
    <cacheField name="Estado Cierre" numFmtId="0">
      <sharedItems/>
    </cacheField>
    <cacheField name="Facturado" numFmtId="165">
      <sharedItems containsSemiMixedTypes="0" containsString="0" containsNumber="1" containsInteger="1" minValue="33800" maxValue="3446115"/>
    </cacheField>
    <cacheField name="Notas Credito" numFmtId="165">
      <sharedItems containsSemiMixedTypes="0" containsString="0" containsNumber="1" containsInteger="1" minValue="0" maxValue="234600"/>
    </cacheField>
    <cacheField name="Traslados" numFmtId="165">
      <sharedItems containsSemiMixedTypes="0" containsString="0" containsNumber="1" containsInteger="1" minValue="0" maxValue="1537715"/>
    </cacheField>
    <cacheField name="Saldo 12-24" numFmtId="165">
      <sharedItems containsSemiMixedTypes="0" containsString="0" containsNumber="1" containsInteger="1" minValue="17425" maxValue="1908400"/>
    </cacheField>
    <cacheField name="Pagos Aplicados 01-25" numFmtId="165">
      <sharedItems containsSemiMixedTypes="0" containsString="0" containsNumber="1" containsInteger="1" minValue="0" maxValue="187300"/>
    </cacheField>
    <cacheField name="Saldo 01-25" numFmtId="165">
      <sharedItems containsSemiMixedTypes="0" containsString="0" containsNumber="1" containsInteger="1" minValue="0" maxValue="1908400"/>
    </cacheField>
    <cacheField name="Edad" numFmtId="0">
      <sharedItems/>
    </cacheField>
    <cacheField name="Respuesta Objecion 1" numFmtId="0">
      <sharedItems containsBlank="1"/>
    </cacheField>
    <cacheField name="Respuesta Objecion 2" numFmtId="0">
      <sharedItems containsBlank="1"/>
    </cacheField>
    <cacheField name="Tipificación ERP" numFmtId="0">
      <sharedItems count="5">
        <s v="Reclamación sin informacion en el sistema"/>
        <s v="Objeción total (Devolución)"/>
        <s v="Objeción ratificada"/>
        <s v="Pagada"/>
        <s v="Objeción parcial"/>
      </sharedItems>
    </cacheField>
    <cacheField name="Pagos" numFmtId="165">
      <sharedItems containsSemiMixedTypes="0" containsString="0" containsNumber="1" containsInteger="1" minValue="0" maxValue="3446115"/>
    </cacheField>
    <cacheField name="Objeción Parcial" numFmtId="165">
      <sharedItems containsSemiMixedTypes="0" containsString="0" containsNumber="1" containsInteger="1" minValue="0" maxValue="1770600"/>
    </cacheField>
    <cacheField name="Objeción Ratificada" numFmtId="165">
      <sharedItems containsSemiMixedTypes="0" containsString="0" containsNumber="1" containsInteger="1" minValue="0" maxValue="1169344"/>
    </cacheField>
    <cacheField name="Nota Credito" numFmtId="165">
      <sharedItems containsSemiMixedTypes="0" containsString="0" containsNumber="1" containsInteger="1" minValue="0" maxValue="234600"/>
    </cacheField>
    <cacheField name="Objeción Total (Devolución)" numFmtId="165">
      <sharedItems containsSemiMixedTypes="0" containsString="0" containsNumber="1" containsInteger="1" minValue="0" maxValue="1657367"/>
    </cacheField>
    <cacheField name="Sin Información En El Sistema" numFmtId="165">
      <sharedItems containsSemiMixedTypes="0" containsString="0" containsNumber="1" containsInteger="1" minValue="0" maxValue="887302"/>
    </cacheField>
    <cacheField name="En Estudio" numFmtId="165">
      <sharedItems containsSemiMixedTypes="0" containsString="0" containsNumber="1" containsInteger="1" minValue="0" maxValue="0"/>
    </cacheField>
    <cacheField name="Saldo Solidaria" numFmtId="165">
      <sharedItems containsSemiMixedTypes="0" containsString="0" containsNumber="1" containsInteger="1" minValue="0" maxValue="1770600"/>
    </cacheField>
    <cacheField name="Observación Cartera" numFmtId="0">
      <sharedItems count="8">
        <s v="Se adjunta radicado"/>
        <s v="Objeción contestada"/>
        <s v="Reclamación correspondiente al ramo APE"/>
        <s v="No registra objeción. Remitir evidencia"/>
        <s v="Objeción en trámite de respuesta"/>
        <s v="Glosa en trámite de respuesta." u="1"/>
        <s v="Glosa contestada, se adjunta radicado." u="1"/>
        <s v="Se adjunta radicado.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">
  <r>
    <n v="8764422"/>
    <s v="000008764422"/>
    <x v="0"/>
    <n v="860524654"/>
    <s v="ASEGURADORA SOLIDARIA DE COLOMBIA ENTIDAD COOPERATIVA   "/>
    <n v="680466"/>
    <d v="2023-09-13T00:00:00"/>
    <d v="2023-10-10T00:00:00"/>
    <s v="LIBRE PARA PAGO SIN OBJECIONES A LA FECHA"/>
    <n v="887302"/>
    <n v="0"/>
    <n v="107390"/>
    <n v="779912"/>
    <n v="0"/>
    <n v="779912"/>
    <s v="6. Mayor a 361 días"/>
    <m/>
    <m/>
    <x v="0"/>
    <n v="0"/>
    <n v="0"/>
    <n v="0"/>
    <n v="0"/>
    <n v="0"/>
    <n v="887302"/>
    <n v="0"/>
    <n v="0"/>
    <x v="0"/>
  </r>
  <r>
    <n v="9009738"/>
    <s v="000009009738"/>
    <x v="1"/>
    <n v="860524654"/>
    <s v="ASEGURADORA SOLIDARIA DE COLOMBIA ENTIDAD COOPERATIVA   "/>
    <n v="682365"/>
    <d v="2024-04-05T00:00:00"/>
    <d v="2024-05-14T00:00:00"/>
    <s v="EN GLOSA U OTRO ESTADO"/>
    <n v="450005"/>
    <n v="0"/>
    <n v="0"/>
    <n v="450005"/>
    <n v="0"/>
    <n v="450005"/>
    <s v="5. De 181 a 360 días"/>
    <s v="GL-01570-24"/>
    <s v="GL-01744-24"/>
    <x v="1"/>
    <n v="0"/>
    <n v="0"/>
    <n v="0"/>
    <n v="0"/>
    <n v="450005"/>
    <n v="0"/>
    <n v="0"/>
    <n v="0"/>
    <x v="1"/>
  </r>
  <r>
    <n v="9038224"/>
    <s v="000009038224"/>
    <x v="0"/>
    <n v="860524654"/>
    <s v="ASEGURADORA SOLIDARIA DE COLOMBIA ENTIDAD COOPERATIVA   "/>
    <n v="682485"/>
    <d v="2024-04-26T00:00:00"/>
    <d v="2024-05-15T00:00:00"/>
    <s v="EN GLOSA U OTRO ESTADO"/>
    <n v="1891967"/>
    <n v="234600"/>
    <n v="0"/>
    <n v="1657367"/>
    <n v="0"/>
    <n v="1657367"/>
    <s v="5. De 181 a 360 días"/>
    <s v="GL-01629-24"/>
    <s v="GL-02156-24"/>
    <x v="1"/>
    <n v="0"/>
    <n v="0"/>
    <n v="0"/>
    <n v="234600"/>
    <n v="1657367"/>
    <n v="0"/>
    <n v="0"/>
    <n v="1657367"/>
    <x v="1"/>
  </r>
  <r>
    <n v="9049345"/>
    <s v="000009049345"/>
    <x v="1"/>
    <n v="860524654"/>
    <s v="ASEGURADORA SOLIDARIA DE COLOMBIA ENTIDAD COOPERATIVA   "/>
    <n v="682611"/>
    <d v="2024-05-09T00:00:00"/>
    <d v="2024-06-13T00:00:00"/>
    <s v="LIBRE PARA PAGO SIN OBJECIONES A LA FECHA"/>
    <n v="278672"/>
    <n v="0"/>
    <n v="0"/>
    <n v="278672"/>
    <n v="0"/>
    <n v="278672"/>
    <s v="5. De 181 a 360 días"/>
    <m/>
    <m/>
    <x v="0"/>
    <n v="0"/>
    <n v="0"/>
    <n v="0"/>
    <n v="0"/>
    <n v="0"/>
    <n v="278672"/>
    <n v="0"/>
    <n v="0"/>
    <x v="0"/>
  </r>
  <r>
    <n v="9065709"/>
    <s v="000009065709"/>
    <x v="0"/>
    <n v="860524654"/>
    <s v="ASEGURADORA SOLIDARIA DE COLOMBIA ENTIDAD COOPERATIVA   "/>
    <n v="682688"/>
    <d v="2024-05-22T00:00:00"/>
    <d v="2024-06-12T00:00:00"/>
    <s v="LIBRE PARA PAGO SIN OBJECIONES A LA FECHA"/>
    <n v="81400"/>
    <n v="0"/>
    <n v="0"/>
    <n v="81400"/>
    <n v="0"/>
    <n v="81400"/>
    <s v="5. De 181 a 360 días"/>
    <m/>
    <m/>
    <x v="0"/>
    <n v="0"/>
    <n v="0"/>
    <n v="0"/>
    <n v="0"/>
    <n v="0"/>
    <n v="81400"/>
    <n v="0"/>
    <n v="0"/>
    <x v="0"/>
  </r>
  <r>
    <n v="9117032"/>
    <s v="000009117032"/>
    <x v="1"/>
    <n v="860524654"/>
    <s v="ASEGURADORA SOLIDARIA DE COLOMBIA ENTIDAD COOPERATIVA   "/>
    <n v="683134"/>
    <d v="2024-07-02T00:00:00"/>
    <d v="2024-08-12T00:00:00"/>
    <s v="EN GLOSA U OTRO ESTADO"/>
    <n v="1145911"/>
    <n v="0"/>
    <n v="1029211"/>
    <n v="116700"/>
    <n v="0"/>
    <n v="116700"/>
    <s v="4. De 91 a 180 días"/>
    <s v="GL-02642-24"/>
    <m/>
    <x v="2"/>
    <n v="1029211"/>
    <n v="0"/>
    <n v="116700"/>
    <n v="0"/>
    <n v="0"/>
    <n v="0"/>
    <n v="0"/>
    <n v="116700"/>
    <x v="1"/>
  </r>
  <r>
    <n v="9136503"/>
    <s v="000009136503"/>
    <x v="1"/>
    <n v="860524654"/>
    <s v="ASEGURADORA SOLIDARIA DE COLOMBIA ENTIDAD COOPERATIVA   "/>
    <n v="683138"/>
    <d v="2024-07-18T00:00:00"/>
    <d v="2024-08-13T00:00:00"/>
    <s v="EN GLOSA U OTRO ESTADO"/>
    <n v="1169344"/>
    <n v="0"/>
    <n v="0"/>
    <n v="1169344"/>
    <n v="0"/>
    <n v="1169344"/>
    <s v="4. De 91 a 180 días"/>
    <s v="GL-02675-24"/>
    <m/>
    <x v="2"/>
    <n v="0"/>
    <n v="0"/>
    <n v="1169344"/>
    <n v="0"/>
    <n v="0"/>
    <n v="0"/>
    <n v="0"/>
    <n v="1169344"/>
    <x v="1"/>
  </r>
  <r>
    <n v="9157739"/>
    <s v="000009157739"/>
    <x v="0"/>
    <n v="860524654"/>
    <s v="ASEGURADORA SOLIDARIA DE COLOMBIA ENTIDAD COOPERATIVA   "/>
    <n v="683405"/>
    <d v="2024-08-01T00:00:00"/>
    <d v="2024-09-10T00:00:00"/>
    <s v="EN GLOSA U OTRO ESTADO"/>
    <n v="1801200"/>
    <n v="0"/>
    <n v="982850"/>
    <n v="818350"/>
    <n v="0"/>
    <n v="818350"/>
    <s v="4. De 91 a 180 días"/>
    <s v="GL-02674-24"/>
    <m/>
    <x v="3"/>
    <n v="1801200"/>
    <n v="0"/>
    <n v="0"/>
    <n v="0"/>
    <n v="0"/>
    <n v="0"/>
    <n v="0"/>
    <n v="0"/>
    <x v="1"/>
  </r>
  <r>
    <n v="9204200"/>
    <s v="000009204200"/>
    <x v="0"/>
    <n v="860524654"/>
    <s v="ASEGURADORA SOLIDARIA DE COLOMBIA ENTIDAD COOPERATIVA   "/>
    <n v="683685"/>
    <d v="2024-09-11T00:00:00"/>
    <d v="2024-10-07T00:00:00"/>
    <s v="LIBRE PARA PAGO SIN OBJECIONES A LA FECHA"/>
    <n v="81400"/>
    <n v="0"/>
    <n v="0"/>
    <n v="81400"/>
    <n v="0"/>
    <n v="81400"/>
    <s v="3. De 61 a 90 días"/>
    <m/>
    <m/>
    <x v="1"/>
    <n v="0"/>
    <n v="0"/>
    <n v="0"/>
    <n v="0"/>
    <n v="81400"/>
    <n v="0"/>
    <n v="0"/>
    <n v="81400"/>
    <x v="2"/>
  </r>
  <r>
    <n v="9210933"/>
    <s v="000009210933"/>
    <x v="0"/>
    <n v="860524654"/>
    <s v="ASEGURADORA SOLIDARIA DE COLOMBIA ENTIDAD COOPERATIVA   "/>
    <n v="683685"/>
    <d v="2024-09-20T00:00:00"/>
    <d v="2024-10-07T00:00:00"/>
    <s v="LIBRE PARA PAGO SIN OBJECIONES A LA FECHA"/>
    <n v="33800"/>
    <n v="0"/>
    <n v="0"/>
    <n v="33800"/>
    <n v="0"/>
    <n v="33800"/>
    <s v="3. De 61 a 90 días"/>
    <m/>
    <m/>
    <x v="1"/>
    <n v="0"/>
    <n v="0"/>
    <n v="0"/>
    <n v="0"/>
    <n v="33800"/>
    <n v="0"/>
    <n v="0"/>
    <n v="33800"/>
    <x v="2"/>
  </r>
  <r>
    <n v="9210655"/>
    <s v="000009210655"/>
    <x v="1"/>
    <n v="860524654"/>
    <s v="ASEGURADORA SOLIDARIA DE COLOMBIA ENTIDAD COOPERATIVA   "/>
    <n v="683884"/>
    <d v="2024-09-20T00:00:00"/>
    <d v="2024-10-09T00:00:00"/>
    <s v="LIBRE PARA PAGO SIN OBJECIONES A LA FECHA"/>
    <n v="395138"/>
    <n v="0"/>
    <n v="0"/>
    <n v="395138"/>
    <n v="0"/>
    <n v="395138"/>
    <s v="3. De 61 a 90 días"/>
    <m/>
    <m/>
    <x v="1"/>
    <n v="0"/>
    <n v="0"/>
    <n v="0"/>
    <n v="0"/>
    <n v="395138"/>
    <n v="0"/>
    <n v="0"/>
    <n v="0"/>
    <x v="3"/>
  </r>
  <r>
    <n v="9212483"/>
    <s v="000009212483"/>
    <x v="0"/>
    <n v="860524654"/>
    <s v="ASEGURADORA SOLIDARIA DE COLOMBIA ENTIDAD COOPERATIVA   "/>
    <n v="683685"/>
    <d v="2024-09-23T00:00:00"/>
    <d v="2024-10-07T00:00:00"/>
    <s v="LIBRE PARA PAGO SIN OBJECIONES A LA FECHA"/>
    <n v="81400"/>
    <n v="0"/>
    <n v="0"/>
    <n v="81400"/>
    <n v="0"/>
    <n v="81400"/>
    <s v="3. De 61 a 90 días"/>
    <m/>
    <m/>
    <x v="3"/>
    <n v="81400"/>
    <n v="0"/>
    <n v="0"/>
    <n v="0"/>
    <n v="0"/>
    <n v="0"/>
    <n v="0"/>
    <n v="0"/>
    <x v="2"/>
  </r>
  <r>
    <n v="9214043"/>
    <s v="000009214043"/>
    <x v="0"/>
    <n v="860524654"/>
    <s v="ASEGURADORA SOLIDARIA DE COLOMBIA ENTIDAD COOPERATIVA   "/>
    <n v="683685"/>
    <d v="2024-09-25T00:00:00"/>
    <d v="2024-10-07T00:00:00"/>
    <s v="LIBRE PARA PAGO SIN OBJECIONES A LA FECHA"/>
    <n v="69700"/>
    <n v="0"/>
    <n v="0"/>
    <n v="69700"/>
    <n v="0"/>
    <n v="69700"/>
    <s v="3. De 61 a 90 días"/>
    <m/>
    <m/>
    <x v="1"/>
    <n v="0"/>
    <n v="0"/>
    <n v="0"/>
    <n v="0"/>
    <n v="69700"/>
    <n v="0"/>
    <n v="0"/>
    <n v="69700"/>
    <x v="2"/>
  </r>
  <r>
    <n v="9217701"/>
    <s v="000009217701"/>
    <x v="1"/>
    <n v="860524654"/>
    <s v="ASEGURADORA SOLIDARIA DE COLOMBIA ENTIDAD COOPERATIVA   "/>
    <n v="683813"/>
    <d v="2024-09-30T00:00:00"/>
    <d v="2024-10-09T00:00:00"/>
    <s v="LIBRE PARA PAGO SIN OBJECIONES A LA FECHA"/>
    <n v="2010535"/>
    <n v="0"/>
    <n v="239935"/>
    <n v="1770600"/>
    <n v="0"/>
    <n v="1770600"/>
    <s v="3. De 61 a 90 días"/>
    <m/>
    <m/>
    <x v="4"/>
    <n v="239935"/>
    <n v="1770600"/>
    <n v="0"/>
    <n v="0"/>
    <n v="0"/>
    <n v="0"/>
    <n v="0"/>
    <n v="1770600"/>
    <x v="3"/>
  </r>
  <r>
    <n v="9218363"/>
    <s v="000009218363"/>
    <x v="0"/>
    <n v="860524654"/>
    <s v="ASEGURADORA SOLIDARIA DE COLOMBIA ENTIDAD COOPERATIVA   "/>
    <n v="684057"/>
    <d v="2024-10-01T00:00:00"/>
    <d v="2024-11-06T00:00:00"/>
    <s v="LIBRE PARA PAGO SIN OBJECIONES A LA FECHA"/>
    <n v="3446115"/>
    <n v="0"/>
    <n v="1537715"/>
    <n v="1908400"/>
    <n v="0"/>
    <n v="1908400"/>
    <s v="2. De 31 a 60 días"/>
    <m/>
    <m/>
    <x v="3"/>
    <n v="3446115"/>
    <n v="0"/>
    <n v="0"/>
    <n v="0"/>
    <n v="0"/>
    <n v="0"/>
    <n v="0"/>
    <n v="0"/>
    <x v="2"/>
  </r>
  <r>
    <n v="9237223"/>
    <s v="000009237223"/>
    <x v="0"/>
    <n v="860524654"/>
    <s v="ASEGURADORA SOLIDARIA DE COLOMBIA ENTIDAD COOPERATIVA   "/>
    <n v="684273"/>
    <d v="2024-11-09T00:00:00"/>
    <d v="2024-12-06T00:00:00"/>
    <s v="LIBRE PARA PAGO SIN OBJECIONES A LA FECHA"/>
    <n v="807576"/>
    <n v="0"/>
    <n v="0"/>
    <n v="807576"/>
    <n v="0"/>
    <n v="807576"/>
    <s v="1. De 0 a 30 días"/>
    <m/>
    <m/>
    <x v="1"/>
    <n v="0"/>
    <n v="0"/>
    <n v="0"/>
    <n v="0"/>
    <n v="807576"/>
    <n v="0"/>
    <n v="0"/>
    <n v="807576"/>
    <x v="2"/>
  </r>
  <r>
    <n v="9241084"/>
    <s v="000009241084"/>
    <x v="1"/>
    <n v="860524654"/>
    <s v="ASEGURADORA SOLIDARIA DE COLOMBIA ENTIDAD COOPERATIVA   "/>
    <n v="684373"/>
    <d v="2024-11-18T00:00:00"/>
    <d v="2024-12-16T00:00:00"/>
    <s v="LIBRE PARA PAGO SIN OBJECIONES A LA FECHA"/>
    <n v="151805"/>
    <n v="0"/>
    <n v="134380"/>
    <n v="17425"/>
    <n v="0"/>
    <n v="17425"/>
    <s v="1. De 0 a 30 días"/>
    <m/>
    <m/>
    <x v="4"/>
    <n v="134380"/>
    <n v="17425"/>
    <n v="0"/>
    <n v="0"/>
    <n v="0"/>
    <n v="0"/>
    <n v="0"/>
    <n v="17425"/>
    <x v="4"/>
  </r>
  <r>
    <n v="9241780"/>
    <s v="000009241780"/>
    <x v="0"/>
    <n v="860524654"/>
    <s v="ASEGURADORA SOLIDARIA DE COLOMBIA ENTIDAD COOPERATIVA   "/>
    <n v="684273"/>
    <d v="2024-11-20T00:00:00"/>
    <d v="2024-12-06T00:00:00"/>
    <s v="LIBRE PARA PAGO SIN OBJECIONES A LA FECHA"/>
    <n v="187300"/>
    <n v="0"/>
    <n v="0"/>
    <n v="187300"/>
    <n v="187300"/>
    <n v="0"/>
    <s v="1. De 0 a 30 días"/>
    <m/>
    <m/>
    <x v="3"/>
    <n v="187300"/>
    <n v="0"/>
    <n v="0"/>
    <n v="0"/>
    <n v="0"/>
    <n v="0"/>
    <n v="0"/>
    <n v="0"/>
    <x v="2"/>
  </r>
  <r>
    <n v="9245174"/>
    <s v="000009245174"/>
    <x v="1"/>
    <n v="860524654"/>
    <s v="ASEGURADORA SOLIDARIA DE COLOMBIA ENTIDAD COOPERATIVA   "/>
    <n v="684373"/>
    <d v="2024-11-26T00:00:00"/>
    <d v="2024-12-16T00:00:00"/>
    <s v="LIBRE PARA PAGO SIN OBJECIONES A LA FECHA"/>
    <n v="221505"/>
    <n v="0"/>
    <n v="186655"/>
    <n v="34850"/>
    <n v="0"/>
    <n v="34850"/>
    <s v="1. De 0 a 30 días"/>
    <m/>
    <m/>
    <x v="4"/>
    <n v="186655"/>
    <n v="34850"/>
    <n v="0"/>
    <n v="0"/>
    <n v="0"/>
    <n v="0"/>
    <n v="0"/>
    <n v="34850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gridDropZones="1" multipleFieldFilters="0">
  <location ref="A3:H14" firstHeaderRow="1" firstDataRow="2" firstDataCol="2"/>
  <pivotFields count="28">
    <pivotField compact="0" outline="0" showAll="0" defaultSubtotal="0"/>
    <pivotField compact="0" outline="0" showAll="0"/>
    <pivotField axis="axisRow" compact="0" outline="0" showAll="0">
      <items count="3">
        <item x="0"/>
        <item x="1"/>
        <item t="default"/>
      </items>
    </pivotField>
    <pivotField compact="0" outline="0" showAll="0"/>
    <pivotField compact="0" outline="0" showAll="0"/>
    <pivotField compact="0" outline="0" showAll="0"/>
    <pivotField compact="0" numFmtId="167" outline="0" showAll="0"/>
    <pivotField compact="0" numFmtId="167" outline="0" showAll="0"/>
    <pivotField compact="0" outline="0" showAll="0"/>
    <pivotField compact="0" numFmtId="165" outline="0" showAll="0"/>
    <pivotField compact="0" numFmtId="165" outline="0" showAll="0"/>
    <pivotField compact="0" numFmtId="165" outline="0" showAll="0"/>
    <pivotField compact="0" numFmtId="165" outline="0" showAll="0" defaultSubtotal="0"/>
    <pivotField compact="0" numFmtId="165" outline="0" showAll="0" defaultSubtotal="0"/>
    <pivotField dataField="1" compact="0" numFmtId="165" outline="0" showAll="0" defaultSubtotal="0"/>
    <pivotField compact="0" outline="0" showAll="0"/>
    <pivotField compact="0" outline="0" showAll="0"/>
    <pivotField compact="0" outline="0" showAll="0"/>
    <pivotField axis="axisCol" compact="0" outline="0" showAll="0" defaultSubtotal="0">
      <items count="5">
        <item x="4"/>
        <item x="2"/>
        <item x="1"/>
        <item x="3"/>
        <item x="0"/>
      </items>
    </pivotField>
    <pivotField compact="0" numFmtId="165" outline="0" showAll="0" defaultSubtotal="0"/>
    <pivotField compact="0" numFmtId="165" outline="0" showAll="0" defaultSubtotal="0"/>
    <pivotField compact="0" numFmtId="165" outline="0" showAll="0" defaultSubtotal="0"/>
    <pivotField compact="0" numFmtId="165" outline="0" showAll="0" defaultSubtotal="0"/>
    <pivotField compact="0" numFmtId="165" outline="0" showAll="0" defaultSubtotal="0"/>
    <pivotField compact="0" numFmtId="165" outline="0" showAll="0" defaultSubtotal="0"/>
    <pivotField compact="0" numFmtId="165" outline="0" showAll="0" defaultSubtotal="0"/>
    <pivotField compact="0" numFmtId="165" outline="0" showAll="0" defaultSubtotal="0"/>
    <pivotField axis="axisRow" compact="0" outline="0" showAll="0">
      <items count="9">
        <item m="1" x="6"/>
        <item m="1" x="5"/>
        <item m="1" x="7"/>
        <item x="0"/>
        <item x="1"/>
        <item x="2"/>
        <item x="3"/>
        <item x="4"/>
        <item t="default"/>
      </items>
    </pivotField>
  </pivotFields>
  <rowFields count="2">
    <field x="2"/>
    <field x="27"/>
  </rowFields>
  <rowItems count="10">
    <i>
      <x/>
      <x v="3"/>
    </i>
    <i r="1">
      <x v="4"/>
    </i>
    <i r="1">
      <x v="5"/>
    </i>
    <i t="default">
      <x/>
    </i>
    <i>
      <x v="1"/>
      <x v="3"/>
    </i>
    <i r="1">
      <x v="4"/>
    </i>
    <i r="1">
      <x v="6"/>
    </i>
    <i r="1">
      <x v="7"/>
    </i>
    <i t="default">
      <x v="1"/>
    </i>
    <i t="grand">
      <x/>
    </i>
  </rowItems>
  <colFields count="1">
    <field x="18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a de Saldo 01-25" fld="14" baseField="0" baseItem="0"/>
  </dataFields>
  <formats count="19">
    <format dxfId="18">
      <pivotArea outline="0" collapsedLevelsAreSubtotals="1" fieldPosition="0"/>
    </format>
    <format dxfId="17">
      <pivotArea type="topRight" dataOnly="0" labelOnly="1" outline="0" fieldPosition="0"/>
    </format>
    <format dxfId="16">
      <pivotArea type="topRight" dataOnly="0" labelOnly="1" outline="0" fieldPosition="0"/>
    </format>
    <format dxfId="15">
      <pivotArea outline="0" collapsedLevelsAreSubtotals="1" fieldPosition="0"/>
    </format>
    <format dxfId="14">
      <pivotArea type="topRight" dataOnly="0" labelOnly="1" outline="0" fieldPosition="0"/>
    </format>
    <format dxfId="13">
      <pivotArea type="topRight" dataOnly="0" labelOnly="1" outline="0" fieldPosition="0"/>
    </format>
    <format dxfId="12">
      <pivotArea field="2" type="button" dataOnly="0" labelOnly="1" outline="0" axis="axisRow" fieldPosition="0"/>
    </format>
    <format dxfId="11">
      <pivotArea field="27" type="button" dataOnly="0" labelOnly="1" outline="0" axis="axisRow" fieldPosition="1"/>
    </format>
    <format dxfId="10">
      <pivotArea dataOnly="0" labelOnly="1" outline="0" fieldPosition="0">
        <references count="1">
          <reference field="18" count="0"/>
        </references>
      </pivotArea>
    </format>
    <format dxfId="9">
      <pivotArea dataOnly="0" labelOnly="1" grandCol="1" outline="0" fieldPosition="0"/>
    </format>
    <format dxfId="8">
      <pivotArea field="2" type="button" dataOnly="0" labelOnly="1" outline="0" axis="axisRow" fieldPosition="0"/>
    </format>
    <format dxfId="7">
      <pivotArea field="27" type="button" dataOnly="0" labelOnly="1" outline="0" axis="axisRow" fieldPosition="1"/>
    </format>
    <format dxfId="6">
      <pivotArea dataOnly="0" labelOnly="1" outline="0" fieldPosition="0">
        <references count="1">
          <reference field="18" count="0"/>
        </references>
      </pivotArea>
    </format>
    <format dxfId="5">
      <pivotArea dataOnly="0" labelOnly="1" grandCol="1" outline="0" fieldPosition="0"/>
    </format>
    <format dxfId="4">
      <pivotArea field="2" type="button" dataOnly="0" labelOnly="1" outline="0" axis="axisRow" fieldPosition="0"/>
    </format>
    <format dxfId="3">
      <pivotArea field="27" type="button" dataOnly="0" labelOnly="1" outline="0" axis="axisRow" fieldPosition="1"/>
    </format>
    <format dxfId="2">
      <pivotArea dataOnly="0" labelOnly="1" outline="0" fieldPosition="0">
        <references count="1">
          <reference field="18" count="0"/>
        </references>
      </pivotArea>
    </format>
    <format dxfId="1">
      <pivotArea dataOnly="0" labelOnly="1" grandCol="1" outline="0" fieldPosition="0"/>
    </format>
    <format dxfId="0">
      <pivotArea dataOnly="0" outline="0" fieldPosition="0">
        <references count="1">
          <reference field="2" count="0" defaultSubtotal="1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tabSelected="1" topLeftCell="P1" zoomScale="75" zoomScaleNormal="75" workbookViewId="0">
      <pane ySplit="5" topLeftCell="A13" activePane="bottomLeft" state="frozen"/>
      <selection pane="bottomLeft" activeCell="S6" sqref="S6:S24"/>
    </sheetView>
  </sheetViews>
  <sheetFormatPr baseColWidth="10" defaultColWidth="18.7109375" defaultRowHeight="15" customHeight="1" x14ac:dyDescent="0.25"/>
  <cols>
    <col min="1" max="1" width="18.7109375" style="3"/>
    <col min="2" max="18" width="18.7109375" style="3" customWidth="1"/>
    <col min="19" max="19" width="41.85546875" style="3" bestFit="1" customWidth="1"/>
    <col min="20" max="27" width="18.7109375" style="3" customWidth="1"/>
    <col min="28" max="28" width="42" style="3" bestFit="1" customWidth="1"/>
    <col min="29" max="16384" width="18.7109375" style="3"/>
  </cols>
  <sheetData>
    <row r="1" spans="1:30" ht="15" customHeight="1" x14ac:dyDescent="0.25">
      <c r="A1" s="33" t="s">
        <v>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</row>
    <row r="2" spans="1:30" ht="15" customHeight="1" x14ac:dyDescent="0.25">
      <c r="A2" s="33" t="s">
        <v>6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30" ht="15" customHeight="1" x14ac:dyDescent="0.25">
      <c r="A3" s="33" t="s">
        <v>55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30" ht="15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30" ht="30" customHeight="1" x14ac:dyDescent="0.25">
      <c r="A5" s="18" t="s">
        <v>77</v>
      </c>
      <c r="B5" s="5" t="s">
        <v>3</v>
      </c>
      <c r="C5" s="5" t="s">
        <v>8</v>
      </c>
      <c r="D5" s="5" t="s">
        <v>0</v>
      </c>
      <c r="E5" s="5" t="s">
        <v>2</v>
      </c>
      <c r="F5" s="5" t="s">
        <v>9</v>
      </c>
      <c r="G5" s="5" t="s">
        <v>1</v>
      </c>
      <c r="H5" s="5" t="s">
        <v>10</v>
      </c>
      <c r="I5" s="5" t="s">
        <v>51</v>
      </c>
      <c r="J5" s="6" t="s">
        <v>11</v>
      </c>
      <c r="K5" s="6" t="s">
        <v>12</v>
      </c>
      <c r="L5" s="6" t="s">
        <v>13</v>
      </c>
      <c r="M5" s="6" t="s">
        <v>79</v>
      </c>
      <c r="N5" s="21" t="s">
        <v>78</v>
      </c>
      <c r="O5" s="6" t="s">
        <v>80</v>
      </c>
      <c r="P5" s="5" t="s">
        <v>14</v>
      </c>
      <c r="Q5" s="7" t="s">
        <v>22</v>
      </c>
      <c r="R5" s="7" t="s">
        <v>15</v>
      </c>
      <c r="S5" s="8" t="s">
        <v>71</v>
      </c>
      <c r="T5" s="8" t="s">
        <v>61</v>
      </c>
      <c r="U5" s="8" t="s">
        <v>62</v>
      </c>
      <c r="V5" s="8" t="s">
        <v>63</v>
      </c>
      <c r="W5" s="8" t="s">
        <v>64</v>
      </c>
      <c r="X5" s="8" t="s">
        <v>65</v>
      </c>
      <c r="Y5" s="8" t="s">
        <v>66</v>
      </c>
      <c r="Z5" s="8" t="s">
        <v>67</v>
      </c>
      <c r="AA5" s="8" t="s">
        <v>68</v>
      </c>
      <c r="AB5" s="7" t="s">
        <v>59</v>
      </c>
    </row>
    <row r="6" spans="1:30" ht="15" customHeight="1" x14ac:dyDescent="0.25">
      <c r="A6" s="20">
        <v>8764422</v>
      </c>
      <c r="B6" s="9" t="s">
        <v>7</v>
      </c>
      <c r="C6" s="10" t="s">
        <v>28</v>
      </c>
      <c r="D6" s="9">
        <v>860524654</v>
      </c>
      <c r="E6" s="10" t="s">
        <v>42</v>
      </c>
      <c r="F6" s="9">
        <v>680466</v>
      </c>
      <c r="G6" s="11">
        <v>45182</v>
      </c>
      <c r="H6" s="11">
        <v>45209</v>
      </c>
      <c r="I6" s="12" t="s">
        <v>52</v>
      </c>
      <c r="J6" s="13">
        <v>887302</v>
      </c>
      <c r="K6" s="13">
        <v>0</v>
      </c>
      <c r="L6" s="13">
        <v>107390</v>
      </c>
      <c r="M6" s="13">
        <v>779912</v>
      </c>
      <c r="N6" s="13">
        <v>0</v>
      </c>
      <c r="O6" s="13">
        <f>M6-N6</f>
        <v>779912</v>
      </c>
      <c r="P6" s="14" t="s">
        <v>16</v>
      </c>
      <c r="Q6" s="14"/>
      <c r="R6" s="14"/>
      <c r="S6" s="3" t="s">
        <v>56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887302</v>
      </c>
      <c r="Z6" s="4">
        <v>0</v>
      </c>
      <c r="AA6" s="4">
        <v>0</v>
      </c>
      <c r="AB6" s="3" t="s">
        <v>74</v>
      </c>
    </row>
    <row r="7" spans="1:30" ht="15" customHeight="1" x14ac:dyDescent="0.25">
      <c r="A7" s="20">
        <v>9009738</v>
      </c>
      <c r="B7" s="9" t="s">
        <v>24</v>
      </c>
      <c r="C7" s="10" t="s">
        <v>58</v>
      </c>
      <c r="D7" s="9">
        <v>860524654</v>
      </c>
      <c r="E7" s="10" t="s">
        <v>42</v>
      </c>
      <c r="F7" s="9">
        <v>682365</v>
      </c>
      <c r="G7" s="11">
        <v>45387</v>
      </c>
      <c r="H7" s="11">
        <v>45426</v>
      </c>
      <c r="I7" s="12" t="s">
        <v>53</v>
      </c>
      <c r="J7" s="13">
        <v>450005</v>
      </c>
      <c r="K7" s="13">
        <v>0</v>
      </c>
      <c r="L7" s="13">
        <v>0</v>
      </c>
      <c r="M7" s="13">
        <v>450005</v>
      </c>
      <c r="N7" s="13">
        <v>0</v>
      </c>
      <c r="O7" s="13">
        <f t="shared" ref="O7:O24" si="0">M7-N7</f>
        <v>450005</v>
      </c>
      <c r="P7" s="14" t="s">
        <v>17</v>
      </c>
      <c r="Q7" s="12" t="s">
        <v>33</v>
      </c>
      <c r="R7" s="12" t="s">
        <v>32</v>
      </c>
      <c r="S7" s="3" t="s">
        <v>72</v>
      </c>
      <c r="T7" s="4">
        <v>0</v>
      </c>
      <c r="U7" s="4">
        <v>0</v>
      </c>
      <c r="V7" s="4">
        <v>0</v>
      </c>
      <c r="W7" s="4">
        <v>0</v>
      </c>
      <c r="X7" s="4">
        <v>450005</v>
      </c>
      <c r="Y7" s="4">
        <v>0</v>
      </c>
      <c r="Z7" s="4">
        <v>0</v>
      </c>
      <c r="AA7" s="4">
        <v>0</v>
      </c>
      <c r="AB7" s="3" t="s">
        <v>73</v>
      </c>
      <c r="AC7" s="3" t="s">
        <v>85</v>
      </c>
    </row>
    <row r="8" spans="1:30" ht="15" customHeight="1" x14ac:dyDescent="0.25">
      <c r="A8" s="20">
        <v>9038224</v>
      </c>
      <c r="B8" s="9" t="s">
        <v>23</v>
      </c>
      <c r="C8" s="10" t="s">
        <v>28</v>
      </c>
      <c r="D8" s="9">
        <v>860524654</v>
      </c>
      <c r="E8" s="10" t="s">
        <v>42</v>
      </c>
      <c r="F8" s="9">
        <v>682485</v>
      </c>
      <c r="G8" s="11">
        <v>45408</v>
      </c>
      <c r="H8" s="11">
        <v>45427</v>
      </c>
      <c r="I8" s="12" t="s">
        <v>53</v>
      </c>
      <c r="J8" s="13">
        <v>1891967</v>
      </c>
      <c r="K8" s="13">
        <v>234600</v>
      </c>
      <c r="L8" s="13">
        <v>0</v>
      </c>
      <c r="M8" s="13">
        <v>1657367</v>
      </c>
      <c r="N8" s="13">
        <v>0</v>
      </c>
      <c r="O8" s="13">
        <f t="shared" si="0"/>
        <v>1657367</v>
      </c>
      <c r="P8" s="14" t="s">
        <v>17</v>
      </c>
      <c r="Q8" s="12" t="s">
        <v>35</v>
      </c>
      <c r="R8" s="12" t="s">
        <v>34</v>
      </c>
      <c r="S8" s="3" t="s">
        <v>72</v>
      </c>
      <c r="T8" s="4">
        <v>0</v>
      </c>
      <c r="U8" s="4">
        <v>0</v>
      </c>
      <c r="V8" s="4">
        <v>0</v>
      </c>
      <c r="W8" s="4">
        <v>234600</v>
      </c>
      <c r="X8" s="4">
        <v>1657367</v>
      </c>
      <c r="Y8" s="4">
        <v>0</v>
      </c>
      <c r="Z8" s="4">
        <v>0</v>
      </c>
      <c r="AA8" s="4">
        <v>1657367</v>
      </c>
      <c r="AB8" s="3" t="s">
        <v>73</v>
      </c>
    </row>
    <row r="9" spans="1:30" ht="15" customHeight="1" x14ac:dyDescent="0.25">
      <c r="A9" s="20">
        <v>9049345</v>
      </c>
      <c r="B9" s="9" t="s">
        <v>25</v>
      </c>
      <c r="C9" s="10" t="s">
        <v>58</v>
      </c>
      <c r="D9" s="9">
        <v>860524654</v>
      </c>
      <c r="E9" s="10" t="s">
        <v>42</v>
      </c>
      <c r="F9" s="9">
        <v>682611</v>
      </c>
      <c r="G9" s="11">
        <v>45421</v>
      </c>
      <c r="H9" s="11">
        <v>45456</v>
      </c>
      <c r="I9" s="12" t="s">
        <v>52</v>
      </c>
      <c r="J9" s="13">
        <v>278672</v>
      </c>
      <c r="K9" s="13">
        <v>0</v>
      </c>
      <c r="L9" s="13">
        <v>0</v>
      </c>
      <c r="M9" s="13">
        <v>278672</v>
      </c>
      <c r="N9" s="13">
        <v>0</v>
      </c>
      <c r="O9" s="13">
        <f t="shared" si="0"/>
        <v>278672</v>
      </c>
      <c r="P9" s="14" t="s">
        <v>17</v>
      </c>
      <c r="Q9" s="14"/>
      <c r="R9" s="14"/>
      <c r="S9" s="3" t="s">
        <v>56</v>
      </c>
      <c r="T9" s="4">
        <v>0</v>
      </c>
      <c r="U9" s="4">
        <v>0</v>
      </c>
      <c r="V9" s="4">
        <v>0</v>
      </c>
      <c r="W9" s="4">
        <v>0</v>
      </c>
      <c r="X9" s="4">
        <v>0</v>
      </c>
      <c r="Y9" s="4">
        <v>278672</v>
      </c>
      <c r="Z9" s="4">
        <v>0</v>
      </c>
      <c r="AA9" s="4">
        <v>0</v>
      </c>
      <c r="AB9" s="3" t="s">
        <v>74</v>
      </c>
    </row>
    <row r="10" spans="1:30" ht="15" customHeight="1" x14ac:dyDescent="0.25">
      <c r="A10" s="20">
        <v>9065709</v>
      </c>
      <c r="B10" s="9" t="s">
        <v>26</v>
      </c>
      <c r="C10" s="10" t="s">
        <v>28</v>
      </c>
      <c r="D10" s="9">
        <v>860524654</v>
      </c>
      <c r="E10" s="10" t="s">
        <v>42</v>
      </c>
      <c r="F10" s="9">
        <v>682688</v>
      </c>
      <c r="G10" s="11">
        <v>45434</v>
      </c>
      <c r="H10" s="11">
        <v>45455</v>
      </c>
      <c r="I10" s="12" t="s">
        <v>52</v>
      </c>
      <c r="J10" s="13">
        <v>81400</v>
      </c>
      <c r="K10" s="13">
        <v>0</v>
      </c>
      <c r="L10" s="13">
        <v>0</v>
      </c>
      <c r="M10" s="13">
        <v>81400</v>
      </c>
      <c r="N10" s="13">
        <v>0</v>
      </c>
      <c r="O10" s="13">
        <f t="shared" si="0"/>
        <v>81400</v>
      </c>
      <c r="P10" s="14" t="s">
        <v>17</v>
      </c>
      <c r="Q10" s="14"/>
      <c r="R10" s="14"/>
      <c r="S10" s="3" t="s">
        <v>56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81400</v>
      </c>
      <c r="Z10" s="4">
        <v>0</v>
      </c>
      <c r="AA10" s="4">
        <v>0</v>
      </c>
      <c r="AB10" s="3" t="s">
        <v>74</v>
      </c>
    </row>
    <row r="11" spans="1:30" ht="15" customHeight="1" x14ac:dyDescent="0.25">
      <c r="A11" s="29">
        <v>9117032</v>
      </c>
      <c r="B11" s="9" t="s">
        <v>29</v>
      </c>
      <c r="C11" s="10" t="s">
        <v>58</v>
      </c>
      <c r="D11" s="9">
        <v>860524654</v>
      </c>
      <c r="E11" s="10" t="s">
        <v>42</v>
      </c>
      <c r="F11" s="9">
        <v>683134</v>
      </c>
      <c r="G11" s="11">
        <v>45475</v>
      </c>
      <c r="H11" s="11">
        <v>45516</v>
      </c>
      <c r="I11" s="12" t="s">
        <v>53</v>
      </c>
      <c r="J11" s="13">
        <v>1145911</v>
      </c>
      <c r="K11" s="13">
        <v>0</v>
      </c>
      <c r="L11" s="13">
        <v>1029211</v>
      </c>
      <c r="M11" s="13">
        <v>116700</v>
      </c>
      <c r="N11" s="13">
        <v>0</v>
      </c>
      <c r="O11" s="13">
        <f t="shared" si="0"/>
        <v>116700</v>
      </c>
      <c r="P11" s="14" t="s">
        <v>20</v>
      </c>
      <c r="Q11" s="12" t="s">
        <v>43</v>
      </c>
      <c r="R11" s="14"/>
      <c r="S11" s="3" t="s">
        <v>70</v>
      </c>
      <c r="T11" s="4">
        <v>1029211</v>
      </c>
      <c r="U11" s="4">
        <v>0</v>
      </c>
      <c r="V11" s="4">
        <v>116700</v>
      </c>
      <c r="W11" s="4">
        <v>0</v>
      </c>
      <c r="X11" s="4">
        <v>0</v>
      </c>
      <c r="Y11" s="4">
        <v>0</v>
      </c>
      <c r="Z11" s="4">
        <v>0</v>
      </c>
      <c r="AA11" s="4">
        <v>116700</v>
      </c>
      <c r="AB11" s="3" t="s">
        <v>73</v>
      </c>
    </row>
    <row r="12" spans="1:30" ht="15" customHeight="1" x14ac:dyDescent="0.25">
      <c r="A12" s="29">
        <v>9136503</v>
      </c>
      <c r="B12" s="9" t="s">
        <v>30</v>
      </c>
      <c r="C12" s="10" t="s">
        <v>58</v>
      </c>
      <c r="D12" s="9">
        <v>860524654</v>
      </c>
      <c r="E12" s="10" t="s">
        <v>42</v>
      </c>
      <c r="F12" s="9">
        <v>683138</v>
      </c>
      <c r="G12" s="11">
        <v>45491</v>
      </c>
      <c r="H12" s="11">
        <v>45517</v>
      </c>
      <c r="I12" s="12" t="s">
        <v>53</v>
      </c>
      <c r="J12" s="13">
        <v>1169344</v>
      </c>
      <c r="K12" s="13">
        <v>0</v>
      </c>
      <c r="L12" s="13">
        <v>0</v>
      </c>
      <c r="M12" s="13">
        <v>1169344</v>
      </c>
      <c r="N12" s="13">
        <v>0</v>
      </c>
      <c r="O12" s="13">
        <f t="shared" si="0"/>
        <v>1169344</v>
      </c>
      <c r="P12" s="14" t="s">
        <v>20</v>
      </c>
      <c r="Q12" s="12" t="s">
        <v>44</v>
      </c>
      <c r="R12" s="14"/>
      <c r="S12" s="3" t="s">
        <v>70</v>
      </c>
      <c r="T12" s="4">
        <v>0</v>
      </c>
      <c r="U12" s="4">
        <v>0</v>
      </c>
      <c r="V12" s="4">
        <v>1169344</v>
      </c>
      <c r="W12" s="4">
        <v>0</v>
      </c>
      <c r="X12" s="4">
        <v>0</v>
      </c>
      <c r="Y12" s="4">
        <v>0</v>
      </c>
      <c r="Z12" s="4">
        <v>0</v>
      </c>
      <c r="AA12" s="4">
        <v>1169344</v>
      </c>
      <c r="AB12" s="3" t="s">
        <v>73</v>
      </c>
      <c r="AC12" s="4">
        <v>1119344</v>
      </c>
      <c r="AD12" s="4">
        <f>O12-AC12</f>
        <v>50000</v>
      </c>
    </row>
    <row r="13" spans="1:30" ht="15" customHeight="1" x14ac:dyDescent="0.25">
      <c r="A13" s="20">
        <v>9157739</v>
      </c>
      <c r="B13" s="9" t="s">
        <v>31</v>
      </c>
      <c r="C13" s="10" t="s">
        <v>28</v>
      </c>
      <c r="D13" s="9">
        <v>860524654</v>
      </c>
      <c r="E13" s="10" t="s">
        <v>42</v>
      </c>
      <c r="F13" s="9">
        <v>683405</v>
      </c>
      <c r="G13" s="11">
        <v>45505</v>
      </c>
      <c r="H13" s="11">
        <v>45545</v>
      </c>
      <c r="I13" s="12" t="s">
        <v>53</v>
      </c>
      <c r="J13" s="13">
        <v>1801200</v>
      </c>
      <c r="K13" s="13">
        <v>0</v>
      </c>
      <c r="L13" s="13">
        <v>982850</v>
      </c>
      <c r="M13" s="13">
        <v>818350</v>
      </c>
      <c r="N13" s="13">
        <v>0</v>
      </c>
      <c r="O13" s="13">
        <f t="shared" si="0"/>
        <v>818350</v>
      </c>
      <c r="P13" s="14" t="s">
        <v>20</v>
      </c>
      <c r="Q13" s="12" t="s">
        <v>45</v>
      </c>
      <c r="R13" s="12"/>
      <c r="S13" s="3" t="s">
        <v>81</v>
      </c>
      <c r="T13" s="22">
        <v>1801200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3" t="s">
        <v>73</v>
      </c>
    </row>
    <row r="14" spans="1:30" ht="15" customHeight="1" x14ac:dyDescent="0.25">
      <c r="A14" s="20">
        <v>9204200</v>
      </c>
      <c r="B14" s="9" t="s">
        <v>36</v>
      </c>
      <c r="C14" s="10" t="s">
        <v>28</v>
      </c>
      <c r="D14" s="9">
        <v>860524654</v>
      </c>
      <c r="E14" s="10" t="s">
        <v>42</v>
      </c>
      <c r="F14" s="9">
        <v>683685</v>
      </c>
      <c r="G14" s="11">
        <v>45546</v>
      </c>
      <c r="H14" s="11">
        <v>45572</v>
      </c>
      <c r="I14" s="12" t="s">
        <v>52</v>
      </c>
      <c r="J14" s="13">
        <v>81400</v>
      </c>
      <c r="K14" s="13">
        <v>0</v>
      </c>
      <c r="L14" s="13">
        <v>0</v>
      </c>
      <c r="M14" s="13">
        <v>81400</v>
      </c>
      <c r="N14" s="13">
        <v>0</v>
      </c>
      <c r="O14" s="13">
        <f t="shared" si="0"/>
        <v>81400</v>
      </c>
      <c r="P14" s="14" t="s">
        <v>21</v>
      </c>
      <c r="Q14" s="14"/>
      <c r="R14" s="14"/>
      <c r="S14" s="3" t="s">
        <v>72</v>
      </c>
      <c r="T14" s="4">
        <v>0</v>
      </c>
      <c r="U14" s="4">
        <v>0</v>
      </c>
      <c r="V14" s="4">
        <v>0</v>
      </c>
      <c r="W14" s="4">
        <v>0</v>
      </c>
      <c r="X14" s="4">
        <v>81400</v>
      </c>
      <c r="Y14" s="4">
        <v>0</v>
      </c>
      <c r="Z14" s="4">
        <v>0</v>
      </c>
      <c r="AA14" s="4">
        <v>81400</v>
      </c>
      <c r="AB14" s="3" t="s">
        <v>57</v>
      </c>
    </row>
    <row r="15" spans="1:30" ht="15" customHeight="1" x14ac:dyDescent="0.25">
      <c r="A15" s="20">
        <v>9210933</v>
      </c>
      <c r="B15" s="9" t="s">
        <v>37</v>
      </c>
      <c r="C15" s="10" t="s">
        <v>28</v>
      </c>
      <c r="D15" s="9">
        <v>860524654</v>
      </c>
      <c r="E15" s="10" t="s">
        <v>42</v>
      </c>
      <c r="F15" s="9">
        <v>683685</v>
      </c>
      <c r="G15" s="11">
        <v>45555</v>
      </c>
      <c r="H15" s="11">
        <v>45572</v>
      </c>
      <c r="I15" s="12" t="s">
        <v>52</v>
      </c>
      <c r="J15" s="13">
        <v>33800</v>
      </c>
      <c r="K15" s="13">
        <v>0</v>
      </c>
      <c r="L15" s="13">
        <v>0</v>
      </c>
      <c r="M15" s="13">
        <v>33800</v>
      </c>
      <c r="N15" s="13">
        <v>0</v>
      </c>
      <c r="O15" s="13">
        <f t="shared" si="0"/>
        <v>33800</v>
      </c>
      <c r="P15" s="14" t="s">
        <v>21</v>
      </c>
      <c r="Q15" s="14"/>
      <c r="R15" s="14"/>
      <c r="S15" s="3" t="s">
        <v>72</v>
      </c>
      <c r="T15" s="4">
        <v>0</v>
      </c>
      <c r="U15" s="4">
        <v>0</v>
      </c>
      <c r="V15" s="4">
        <v>0</v>
      </c>
      <c r="W15" s="4">
        <v>0</v>
      </c>
      <c r="X15" s="4">
        <v>33800</v>
      </c>
      <c r="Y15" s="4">
        <v>0</v>
      </c>
      <c r="Z15" s="4">
        <v>0</v>
      </c>
      <c r="AA15" s="4">
        <v>33800</v>
      </c>
      <c r="AB15" s="3" t="s">
        <v>57</v>
      </c>
    </row>
    <row r="16" spans="1:30" ht="15" customHeight="1" x14ac:dyDescent="0.25">
      <c r="A16" s="31">
        <v>9210655</v>
      </c>
      <c r="B16" s="9" t="s">
        <v>38</v>
      </c>
      <c r="C16" s="10" t="s">
        <v>58</v>
      </c>
      <c r="D16" s="9">
        <v>860524654</v>
      </c>
      <c r="E16" s="10" t="s">
        <v>42</v>
      </c>
      <c r="F16" s="9">
        <v>683884</v>
      </c>
      <c r="G16" s="11">
        <v>45555</v>
      </c>
      <c r="H16" s="11">
        <v>45574</v>
      </c>
      <c r="I16" s="12" t="s">
        <v>52</v>
      </c>
      <c r="J16" s="13">
        <v>395138</v>
      </c>
      <c r="K16" s="13">
        <v>0</v>
      </c>
      <c r="L16" s="13">
        <v>0</v>
      </c>
      <c r="M16" s="13">
        <v>395138</v>
      </c>
      <c r="N16" s="13">
        <v>0</v>
      </c>
      <c r="O16" s="13">
        <f t="shared" si="0"/>
        <v>395138</v>
      </c>
      <c r="P16" s="14" t="s">
        <v>21</v>
      </c>
      <c r="Q16" s="14"/>
      <c r="R16" s="14"/>
      <c r="S16" s="3" t="s">
        <v>72</v>
      </c>
      <c r="T16" s="4">
        <v>0</v>
      </c>
      <c r="U16" s="4">
        <v>0</v>
      </c>
      <c r="V16" s="4">
        <v>0</v>
      </c>
      <c r="W16" s="4">
        <v>0</v>
      </c>
      <c r="X16" s="4">
        <v>395138</v>
      </c>
      <c r="Y16" s="4">
        <v>0</v>
      </c>
      <c r="Z16" s="4">
        <v>0</v>
      </c>
      <c r="AA16" s="4">
        <v>0</v>
      </c>
      <c r="AB16" s="3" t="s">
        <v>75</v>
      </c>
    </row>
    <row r="17" spans="1:28" ht="15" customHeight="1" x14ac:dyDescent="0.25">
      <c r="A17" s="20">
        <v>9212483</v>
      </c>
      <c r="B17" s="9" t="s">
        <v>39</v>
      </c>
      <c r="C17" s="10" t="s">
        <v>28</v>
      </c>
      <c r="D17" s="9">
        <v>860524654</v>
      </c>
      <c r="E17" s="10" t="s">
        <v>42</v>
      </c>
      <c r="F17" s="9">
        <v>683685</v>
      </c>
      <c r="G17" s="11">
        <v>45558</v>
      </c>
      <c r="H17" s="11">
        <v>45572</v>
      </c>
      <c r="I17" s="12" t="s">
        <v>52</v>
      </c>
      <c r="J17" s="13">
        <v>81400</v>
      </c>
      <c r="K17" s="13">
        <v>0</v>
      </c>
      <c r="L17" s="13">
        <v>0</v>
      </c>
      <c r="M17" s="13">
        <v>81400</v>
      </c>
      <c r="N17" s="13">
        <v>0</v>
      </c>
      <c r="O17" s="13">
        <f t="shared" si="0"/>
        <v>81400</v>
      </c>
      <c r="P17" s="14" t="s">
        <v>21</v>
      </c>
      <c r="Q17" s="14"/>
      <c r="R17" s="14"/>
      <c r="S17" s="3" t="s">
        <v>81</v>
      </c>
      <c r="T17" s="22">
        <v>81400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3" t="s">
        <v>57</v>
      </c>
    </row>
    <row r="18" spans="1:28" ht="15" customHeight="1" x14ac:dyDescent="0.25">
      <c r="A18" s="20">
        <v>9214043</v>
      </c>
      <c r="B18" s="9" t="s">
        <v>40</v>
      </c>
      <c r="C18" s="10" t="s">
        <v>28</v>
      </c>
      <c r="D18" s="9">
        <v>860524654</v>
      </c>
      <c r="E18" s="10" t="s">
        <v>42</v>
      </c>
      <c r="F18" s="9">
        <v>683685</v>
      </c>
      <c r="G18" s="11">
        <v>45560</v>
      </c>
      <c r="H18" s="11">
        <v>45572</v>
      </c>
      <c r="I18" s="12" t="s">
        <v>52</v>
      </c>
      <c r="J18" s="13">
        <v>69700</v>
      </c>
      <c r="K18" s="13">
        <v>0</v>
      </c>
      <c r="L18" s="13">
        <v>0</v>
      </c>
      <c r="M18" s="13">
        <v>69700</v>
      </c>
      <c r="N18" s="13">
        <v>0</v>
      </c>
      <c r="O18" s="13">
        <f t="shared" si="0"/>
        <v>69700</v>
      </c>
      <c r="P18" s="14" t="s">
        <v>21</v>
      </c>
      <c r="Q18" s="14"/>
      <c r="R18" s="14"/>
      <c r="S18" s="3" t="s">
        <v>72</v>
      </c>
      <c r="T18" s="4">
        <v>0</v>
      </c>
      <c r="U18" s="4">
        <v>0</v>
      </c>
      <c r="V18" s="4">
        <v>0</v>
      </c>
      <c r="W18" s="4">
        <v>0</v>
      </c>
      <c r="X18" s="4">
        <v>69700</v>
      </c>
      <c r="Y18" s="4">
        <v>0</v>
      </c>
      <c r="Z18" s="4">
        <v>0</v>
      </c>
      <c r="AA18" s="4">
        <v>69700</v>
      </c>
      <c r="AB18" s="3" t="s">
        <v>57</v>
      </c>
    </row>
    <row r="19" spans="1:28" ht="15" customHeight="1" x14ac:dyDescent="0.25">
      <c r="A19" s="31">
        <v>9217701</v>
      </c>
      <c r="B19" s="9" t="s">
        <v>41</v>
      </c>
      <c r="C19" s="10" t="s">
        <v>58</v>
      </c>
      <c r="D19" s="9">
        <v>860524654</v>
      </c>
      <c r="E19" s="10" t="s">
        <v>42</v>
      </c>
      <c r="F19" s="9">
        <v>683813</v>
      </c>
      <c r="G19" s="11">
        <v>45565</v>
      </c>
      <c r="H19" s="11">
        <v>45574</v>
      </c>
      <c r="I19" s="12" t="s">
        <v>52</v>
      </c>
      <c r="J19" s="13">
        <v>2010535</v>
      </c>
      <c r="K19" s="13">
        <v>0</v>
      </c>
      <c r="L19" s="13">
        <v>239935</v>
      </c>
      <c r="M19" s="13">
        <v>1770600</v>
      </c>
      <c r="N19" s="13">
        <v>0</v>
      </c>
      <c r="O19" s="13">
        <f t="shared" si="0"/>
        <v>1770600</v>
      </c>
      <c r="P19" s="14" t="s">
        <v>21</v>
      </c>
      <c r="Q19" s="14"/>
      <c r="R19" s="14"/>
      <c r="S19" s="3" t="s">
        <v>69</v>
      </c>
      <c r="T19" s="4">
        <v>239935</v>
      </c>
      <c r="U19" s="4">
        <v>1770600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1770600</v>
      </c>
      <c r="AB19" s="3" t="s">
        <v>75</v>
      </c>
    </row>
    <row r="20" spans="1:28" ht="15" customHeight="1" x14ac:dyDescent="0.25">
      <c r="A20" s="20">
        <v>9218363</v>
      </c>
      <c r="B20" s="9" t="s">
        <v>46</v>
      </c>
      <c r="C20" s="10" t="s">
        <v>28</v>
      </c>
      <c r="D20" s="9">
        <v>860524654</v>
      </c>
      <c r="E20" s="10" t="s">
        <v>42</v>
      </c>
      <c r="F20" s="9">
        <v>684057</v>
      </c>
      <c r="G20" s="11">
        <v>45566</v>
      </c>
      <c r="H20" s="11">
        <v>45602</v>
      </c>
      <c r="I20" s="12" t="s">
        <v>52</v>
      </c>
      <c r="J20" s="13">
        <v>3446115</v>
      </c>
      <c r="K20" s="13">
        <v>0</v>
      </c>
      <c r="L20" s="13">
        <v>1537715</v>
      </c>
      <c r="M20" s="13">
        <v>1908400</v>
      </c>
      <c r="N20" s="13">
        <v>0</v>
      </c>
      <c r="O20" s="13">
        <f t="shared" si="0"/>
        <v>1908400</v>
      </c>
      <c r="P20" s="14" t="s">
        <v>18</v>
      </c>
      <c r="Q20" s="14"/>
      <c r="R20" s="14"/>
      <c r="S20" s="3" t="s">
        <v>81</v>
      </c>
      <c r="T20" s="22">
        <v>3446115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3" t="s">
        <v>57</v>
      </c>
    </row>
    <row r="21" spans="1:28" ht="15" customHeight="1" x14ac:dyDescent="0.25">
      <c r="A21" s="20">
        <v>9237223</v>
      </c>
      <c r="B21" s="9" t="s">
        <v>47</v>
      </c>
      <c r="C21" s="10" t="s">
        <v>28</v>
      </c>
      <c r="D21" s="9">
        <v>860524654</v>
      </c>
      <c r="E21" s="10" t="s">
        <v>42</v>
      </c>
      <c r="F21" s="9">
        <v>684273</v>
      </c>
      <c r="G21" s="11">
        <v>45605</v>
      </c>
      <c r="H21" s="11">
        <v>45632</v>
      </c>
      <c r="I21" s="12" t="s">
        <v>52</v>
      </c>
      <c r="J21" s="13">
        <v>807576</v>
      </c>
      <c r="K21" s="13">
        <v>0</v>
      </c>
      <c r="L21" s="13">
        <v>0</v>
      </c>
      <c r="M21" s="13">
        <v>807576</v>
      </c>
      <c r="N21" s="13">
        <v>0</v>
      </c>
      <c r="O21" s="13">
        <f t="shared" si="0"/>
        <v>807576</v>
      </c>
      <c r="P21" s="14" t="s">
        <v>19</v>
      </c>
      <c r="Q21" s="14"/>
      <c r="R21" s="14"/>
      <c r="S21" s="3" t="s">
        <v>72</v>
      </c>
      <c r="T21" s="4">
        <v>0</v>
      </c>
      <c r="U21" s="4">
        <v>0</v>
      </c>
      <c r="V21" s="4">
        <v>0</v>
      </c>
      <c r="W21" s="4">
        <v>0</v>
      </c>
      <c r="X21" s="4">
        <v>807576</v>
      </c>
      <c r="Y21" s="4">
        <v>0</v>
      </c>
      <c r="Z21" s="4">
        <v>0</v>
      </c>
      <c r="AA21" s="4">
        <v>807576</v>
      </c>
      <c r="AB21" s="3" t="s">
        <v>57</v>
      </c>
    </row>
    <row r="22" spans="1:28" ht="15" customHeight="1" x14ac:dyDescent="0.25">
      <c r="A22" s="30">
        <v>9241084</v>
      </c>
      <c r="B22" s="9" t="s">
        <v>48</v>
      </c>
      <c r="C22" s="10" t="s">
        <v>58</v>
      </c>
      <c r="D22" s="9">
        <v>860524654</v>
      </c>
      <c r="E22" s="10" t="s">
        <v>42</v>
      </c>
      <c r="F22" s="9">
        <v>684373</v>
      </c>
      <c r="G22" s="11">
        <v>45614</v>
      </c>
      <c r="H22" s="11">
        <v>45642</v>
      </c>
      <c r="I22" s="12" t="s">
        <v>52</v>
      </c>
      <c r="J22" s="13">
        <v>151805</v>
      </c>
      <c r="K22" s="13">
        <v>0</v>
      </c>
      <c r="L22" s="4">
        <v>134380</v>
      </c>
      <c r="M22" s="13">
        <v>17425</v>
      </c>
      <c r="N22" s="13">
        <v>0</v>
      </c>
      <c r="O22" s="13">
        <f t="shared" si="0"/>
        <v>17425</v>
      </c>
      <c r="P22" s="14" t="s">
        <v>19</v>
      </c>
      <c r="Q22" s="14"/>
      <c r="R22" s="14"/>
      <c r="S22" s="3" t="s">
        <v>69</v>
      </c>
      <c r="T22" s="4">
        <v>134380</v>
      </c>
      <c r="U22" s="4">
        <v>17425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17425</v>
      </c>
      <c r="AB22" s="3" t="s">
        <v>76</v>
      </c>
    </row>
    <row r="23" spans="1:28" ht="15" customHeight="1" x14ac:dyDescent="0.25">
      <c r="A23" s="20">
        <v>9241780</v>
      </c>
      <c r="B23" s="9" t="s">
        <v>49</v>
      </c>
      <c r="C23" s="10" t="s">
        <v>28</v>
      </c>
      <c r="D23" s="9">
        <v>860524654</v>
      </c>
      <c r="E23" s="10" t="s">
        <v>42</v>
      </c>
      <c r="F23" s="9">
        <v>684273</v>
      </c>
      <c r="G23" s="11">
        <v>45616</v>
      </c>
      <c r="H23" s="11">
        <v>45632</v>
      </c>
      <c r="I23" s="12" t="s">
        <v>52</v>
      </c>
      <c r="J23" s="13">
        <v>187300</v>
      </c>
      <c r="K23" s="13">
        <v>0</v>
      </c>
      <c r="L23" s="13">
        <v>0</v>
      </c>
      <c r="M23" s="13">
        <v>187300</v>
      </c>
      <c r="N23" s="13">
        <v>187300</v>
      </c>
      <c r="O23" s="13">
        <f t="shared" si="0"/>
        <v>0</v>
      </c>
      <c r="P23" s="14" t="s">
        <v>19</v>
      </c>
      <c r="Q23" s="14"/>
      <c r="R23" s="14"/>
      <c r="S23" s="3" t="s">
        <v>81</v>
      </c>
      <c r="T23" s="4">
        <v>187300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3" t="s">
        <v>57</v>
      </c>
    </row>
    <row r="24" spans="1:28" ht="15" customHeight="1" x14ac:dyDescent="0.25">
      <c r="A24" s="30">
        <v>9245174</v>
      </c>
      <c r="B24" s="9" t="s">
        <v>50</v>
      </c>
      <c r="C24" s="10" t="s">
        <v>58</v>
      </c>
      <c r="D24" s="9">
        <v>860524654</v>
      </c>
      <c r="E24" s="10" t="s">
        <v>42</v>
      </c>
      <c r="F24" s="9">
        <v>684373</v>
      </c>
      <c r="G24" s="11">
        <v>45622</v>
      </c>
      <c r="H24" s="11">
        <v>45642</v>
      </c>
      <c r="I24" s="12" t="s">
        <v>52</v>
      </c>
      <c r="J24" s="13">
        <v>221505</v>
      </c>
      <c r="K24" s="13">
        <v>0</v>
      </c>
      <c r="L24" s="4">
        <v>186655</v>
      </c>
      <c r="M24" s="13">
        <v>34850</v>
      </c>
      <c r="N24" s="13">
        <v>0</v>
      </c>
      <c r="O24" s="13">
        <f t="shared" si="0"/>
        <v>34850</v>
      </c>
      <c r="P24" s="14" t="s">
        <v>19</v>
      </c>
      <c r="Q24" s="14"/>
      <c r="R24" s="14"/>
      <c r="S24" s="3" t="s">
        <v>69</v>
      </c>
      <c r="T24" s="4">
        <v>186655</v>
      </c>
      <c r="U24" s="4">
        <v>34850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34850</v>
      </c>
      <c r="AB24" s="3" t="s">
        <v>76</v>
      </c>
    </row>
    <row r="25" spans="1:28" ht="15" customHeight="1" x14ac:dyDescent="0.25">
      <c r="A25" s="19" t="s">
        <v>27</v>
      </c>
      <c r="B25" s="15" t="s">
        <v>5</v>
      </c>
      <c r="C25" s="15" t="s">
        <v>5</v>
      </c>
      <c r="D25" s="15" t="s">
        <v>5</v>
      </c>
      <c r="E25" s="15" t="s">
        <v>5</v>
      </c>
      <c r="F25" s="15" t="s">
        <v>5</v>
      </c>
      <c r="G25" s="15" t="s">
        <v>5</v>
      </c>
      <c r="H25" s="15" t="s">
        <v>5</v>
      </c>
      <c r="I25" s="15" t="s">
        <v>5</v>
      </c>
      <c r="J25" s="16">
        <f>SUBTOTAL(9,J6:J24)</f>
        <v>15192075</v>
      </c>
      <c r="K25" s="16">
        <f>SUBTOTAL(9,K6:K24)</f>
        <v>234600</v>
      </c>
      <c r="L25" s="16">
        <f>SUBTOTAL(9,L6:L24)</f>
        <v>4218136</v>
      </c>
      <c r="M25" s="16">
        <f>SUBTOTAL(9,M6:M24)</f>
        <v>10739339</v>
      </c>
      <c r="N25" s="16">
        <f t="shared" ref="N25:O25" si="1">SUBTOTAL(9,N6:N24)</f>
        <v>187300</v>
      </c>
      <c r="O25" s="16">
        <f t="shared" si="1"/>
        <v>10552039</v>
      </c>
      <c r="P25" s="15" t="s">
        <v>5</v>
      </c>
      <c r="Q25" s="15" t="s">
        <v>5</v>
      </c>
      <c r="R25" s="15" t="s">
        <v>54</v>
      </c>
      <c r="S25" s="17" t="s">
        <v>5</v>
      </c>
      <c r="T25" s="17">
        <f t="shared" ref="T25:AA25" si="2">SUBTOTAL(9,T6:T24)</f>
        <v>7106196</v>
      </c>
      <c r="U25" s="17">
        <f t="shared" si="2"/>
        <v>1822875</v>
      </c>
      <c r="V25" s="17">
        <f t="shared" si="2"/>
        <v>1286044</v>
      </c>
      <c r="W25" s="17">
        <f t="shared" si="2"/>
        <v>234600</v>
      </c>
      <c r="X25" s="17">
        <f t="shared" si="2"/>
        <v>3494986</v>
      </c>
      <c r="Y25" s="17">
        <f t="shared" si="2"/>
        <v>1247374</v>
      </c>
      <c r="Z25" s="17">
        <f t="shared" si="2"/>
        <v>0</v>
      </c>
      <c r="AA25" s="17">
        <f t="shared" si="2"/>
        <v>5758762</v>
      </c>
      <c r="AB25" s="15" t="s">
        <v>54</v>
      </c>
    </row>
    <row r="27" spans="1:28" ht="15" customHeight="1" x14ac:dyDescent="0.25">
      <c r="S27" s="9" t="s">
        <v>31</v>
      </c>
      <c r="T27" s="23">
        <f>T13-L13</f>
        <v>818350</v>
      </c>
    </row>
    <row r="28" spans="1:28" ht="15" customHeight="1" x14ac:dyDescent="0.25">
      <c r="S28" s="9" t="s">
        <v>39</v>
      </c>
      <c r="T28" s="23">
        <f>T17-L17</f>
        <v>81400</v>
      </c>
    </row>
    <row r="29" spans="1:28" ht="15" customHeight="1" x14ac:dyDescent="0.25">
      <c r="S29" s="9" t="s">
        <v>46</v>
      </c>
      <c r="T29" s="23">
        <f>T20-L20</f>
        <v>1908400</v>
      </c>
    </row>
  </sheetData>
  <autoFilter ref="A5:AB5"/>
  <mergeCells count="4">
    <mergeCell ref="A4:R4"/>
    <mergeCell ref="A1:R1"/>
    <mergeCell ref="A2:R2"/>
    <mergeCell ref="A3:R3"/>
  </mergeCells>
  <pageMargins left="0.39370078740157483" right="0.39370078740157483" top="0.78740157480314965" bottom="0.78740157480314965" header="0" footer="0.39370078740157483"/>
  <pageSetup scale="95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"/>
  <sheetViews>
    <sheetView zoomScale="75" zoomScaleNormal="75" workbookViewId="0">
      <selection activeCell="A15" sqref="A15"/>
    </sheetView>
  </sheetViews>
  <sheetFormatPr baseColWidth="10" defaultColWidth="18.7109375" defaultRowHeight="15" x14ac:dyDescent="0.25"/>
  <cols>
    <col min="2" max="2" width="40" style="2" bestFit="1" customWidth="1"/>
  </cols>
  <sheetData>
    <row r="3" spans="1:8" x14ac:dyDescent="0.25">
      <c r="A3" s="1" t="s">
        <v>84</v>
      </c>
      <c r="B3"/>
      <c r="C3" s="1" t="s">
        <v>71</v>
      </c>
      <c r="D3" s="24"/>
      <c r="E3" s="24"/>
      <c r="F3" s="24"/>
      <c r="G3" s="24"/>
      <c r="H3" s="24"/>
    </row>
    <row r="4" spans="1:8" ht="60" customHeight="1" x14ac:dyDescent="0.25">
      <c r="A4" s="25" t="s">
        <v>8</v>
      </c>
      <c r="B4" s="25" t="s">
        <v>59</v>
      </c>
      <c r="C4" s="26" t="s">
        <v>69</v>
      </c>
      <c r="D4" s="26" t="s">
        <v>70</v>
      </c>
      <c r="E4" s="26" t="s">
        <v>72</v>
      </c>
      <c r="F4" s="26" t="s">
        <v>81</v>
      </c>
      <c r="G4" s="26" t="s">
        <v>56</v>
      </c>
      <c r="H4" s="26" t="s">
        <v>60</v>
      </c>
    </row>
    <row r="5" spans="1:8" x14ac:dyDescent="0.25">
      <c r="A5" t="s">
        <v>28</v>
      </c>
      <c r="B5" t="s">
        <v>74</v>
      </c>
      <c r="C5" s="24"/>
      <c r="D5" s="24"/>
      <c r="E5" s="24"/>
      <c r="F5" s="24"/>
      <c r="G5" s="24">
        <v>861312</v>
      </c>
      <c r="H5" s="24">
        <v>861312</v>
      </c>
    </row>
    <row r="6" spans="1:8" x14ac:dyDescent="0.25">
      <c r="B6" t="s">
        <v>73</v>
      </c>
      <c r="C6" s="24"/>
      <c r="D6" s="24"/>
      <c r="E6" s="24">
        <v>1657367</v>
      </c>
      <c r="F6" s="24">
        <v>818350</v>
      </c>
      <c r="G6" s="24"/>
      <c r="H6" s="24">
        <v>2475717</v>
      </c>
    </row>
    <row r="7" spans="1:8" x14ac:dyDescent="0.25">
      <c r="B7" t="s">
        <v>57</v>
      </c>
      <c r="C7" s="24"/>
      <c r="D7" s="24"/>
      <c r="E7" s="24">
        <v>992476</v>
      </c>
      <c r="F7" s="24">
        <v>1989800</v>
      </c>
      <c r="G7" s="24"/>
      <c r="H7" s="24">
        <v>2982276</v>
      </c>
    </row>
    <row r="8" spans="1:8" x14ac:dyDescent="0.25">
      <c r="A8" s="27" t="s">
        <v>82</v>
      </c>
      <c r="B8" s="27"/>
      <c r="C8" s="28"/>
      <c r="D8" s="28"/>
      <c r="E8" s="28">
        <v>2649843</v>
      </c>
      <c r="F8" s="28">
        <v>2808150</v>
      </c>
      <c r="G8" s="28">
        <v>861312</v>
      </c>
      <c r="H8" s="28">
        <v>6319305</v>
      </c>
    </row>
    <row r="9" spans="1:8" x14ac:dyDescent="0.25">
      <c r="A9" t="s">
        <v>58</v>
      </c>
      <c r="B9" t="s">
        <v>74</v>
      </c>
      <c r="C9" s="24"/>
      <c r="D9" s="24"/>
      <c r="E9" s="24"/>
      <c r="F9" s="24"/>
      <c r="G9" s="24">
        <v>278672</v>
      </c>
      <c r="H9" s="24">
        <v>278672</v>
      </c>
    </row>
    <row r="10" spans="1:8" x14ac:dyDescent="0.25">
      <c r="B10" t="s">
        <v>73</v>
      </c>
      <c r="C10" s="24"/>
      <c r="D10" s="24">
        <v>1286044</v>
      </c>
      <c r="E10" s="24">
        <v>450005</v>
      </c>
      <c r="F10" s="24"/>
      <c r="G10" s="24"/>
      <c r="H10" s="24">
        <v>1736049</v>
      </c>
    </row>
    <row r="11" spans="1:8" x14ac:dyDescent="0.25">
      <c r="B11" t="s">
        <v>75</v>
      </c>
      <c r="C11" s="24">
        <v>1770600</v>
      </c>
      <c r="D11" s="24"/>
      <c r="E11" s="24">
        <v>395138</v>
      </c>
      <c r="F11" s="24"/>
      <c r="G11" s="24"/>
      <c r="H11" s="24">
        <v>2165738</v>
      </c>
    </row>
    <row r="12" spans="1:8" x14ac:dyDescent="0.25">
      <c r="B12" t="s">
        <v>76</v>
      </c>
      <c r="C12" s="24">
        <v>52275</v>
      </c>
      <c r="D12" s="24"/>
      <c r="E12" s="24"/>
      <c r="F12" s="24"/>
      <c r="G12" s="24"/>
      <c r="H12" s="24">
        <v>52275</v>
      </c>
    </row>
    <row r="13" spans="1:8" x14ac:dyDescent="0.25">
      <c r="A13" s="27" t="s">
        <v>83</v>
      </c>
      <c r="B13" s="27"/>
      <c r="C13" s="28">
        <v>1822875</v>
      </c>
      <c r="D13" s="28">
        <v>1286044</v>
      </c>
      <c r="E13" s="28">
        <v>845143</v>
      </c>
      <c r="F13" s="28"/>
      <c r="G13" s="28">
        <v>278672</v>
      </c>
      <c r="H13" s="28">
        <v>4232734</v>
      </c>
    </row>
    <row r="14" spans="1:8" x14ac:dyDescent="0.25">
      <c r="A14" t="s">
        <v>60</v>
      </c>
      <c r="B14"/>
      <c r="C14" s="24">
        <v>1822875</v>
      </c>
      <c r="D14" s="24">
        <v>1286044</v>
      </c>
      <c r="E14" s="24">
        <v>3494986</v>
      </c>
      <c r="F14" s="24">
        <v>2808150</v>
      </c>
      <c r="G14" s="24">
        <v>1139984</v>
      </c>
      <c r="H14" s="24">
        <v>10552039</v>
      </c>
    </row>
    <row r="15" spans="1:8" x14ac:dyDescent="0.25">
      <c r="B15"/>
    </row>
    <row r="16" spans="1:8" x14ac:dyDescent="0.25">
      <c r="B16"/>
    </row>
    <row r="17" spans="2:2" x14ac:dyDescent="0.25">
      <c r="B17"/>
    </row>
    <row r="18" spans="2:2" x14ac:dyDescent="0.25">
      <c r="B18"/>
    </row>
    <row r="19" spans="2:2" x14ac:dyDescent="0.25">
      <c r="B19"/>
    </row>
    <row r="20" spans="2:2" x14ac:dyDescent="0.25">
      <c r="B20"/>
    </row>
    <row r="21" spans="2:2" x14ac:dyDescent="0.25">
      <c r="B21"/>
    </row>
    <row r="22" spans="2:2" x14ac:dyDescent="0.25">
      <c r="B22"/>
    </row>
    <row r="23" spans="2:2" x14ac:dyDescent="0.25">
      <c r="B2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527487AE2AE746A6661416F54662D8" ma:contentTypeVersion="6" ma:contentTypeDescription="Crear nuevo documento." ma:contentTypeScope="" ma:versionID="99c9a20f2b91afff918e71d316f17494">
  <xsd:schema xmlns:xsd="http://www.w3.org/2001/XMLSchema" xmlns:xs="http://www.w3.org/2001/XMLSchema" xmlns:p="http://schemas.microsoft.com/office/2006/metadata/properties" xmlns:ns2="be42f1d3-3d94-43c8-9a8a-1b95af476fae" xmlns:ns3="ada2d4c8-0eff-4ef9-8c10-5b5fce1c3dc8" targetNamespace="http://schemas.microsoft.com/office/2006/metadata/properties" ma:root="true" ma:fieldsID="bf188beff4b2c0c534773d9c3d859149" ns2:_="" ns3:_="">
    <xsd:import namespace="be42f1d3-3d94-43c8-9a8a-1b95af476fae"/>
    <xsd:import namespace="ada2d4c8-0eff-4ef9-8c10-5b5fce1c3d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42f1d3-3d94-43c8-9a8a-1b95af476f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2d4c8-0eff-4ef9-8c10-5b5fce1c3dc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56B5E04-CB76-49B8-BBEE-D1CD8D1C3D06}"/>
</file>

<file path=customXml/itemProps2.xml><?xml version="1.0" encoding="utf-8"?>
<ds:datastoreItem xmlns:ds="http://schemas.openxmlformats.org/officeDocument/2006/customXml" ds:itemID="{64D418C7-414F-45DA-962E-144C7A1C5ECA}"/>
</file>

<file path=customXml/itemProps3.xml><?xml version="1.0" encoding="utf-8"?>
<ds:datastoreItem xmlns:ds="http://schemas.openxmlformats.org/officeDocument/2006/customXml" ds:itemID="{280C6E5E-472B-4AC9-9D89-7FF0E6BAC5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24-12</vt:lpstr>
      <vt:lpstr>TD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financiera6</dc:creator>
  <cp:lastModifiedBy>NMUCAR04</cp:lastModifiedBy>
  <cp:lastPrinted>2022-10-21T16:57:37Z</cp:lastPrinted>
  <dcterms:created xsi:type="dcterms:W3CDTF">2017-02-21T13:02:54Z</dcterms:created>
  <dcterms:modified xsi:type="dcterms:W3CDTF">2025-02-26T21:50:36Z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0x01010011527487AE2AE746A6661416F54662D8</vt:lpwstr>
  </property>
</Properties>
</file>