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Indicadores de Gestion\Año 2018\"/>
    </mc:Choice>
  </mc:AlternateContent>
  <bookViews>
    <workbookView xWindow="0" yWindow="0" windowWidth="19440" windowHeight="9540"/>
  </bookViews>
  <sheets>
    <sheet name="51" sheetId="1" r:id="rId1"/>
  </sheets>
  <externalReferences>
    <externalReference r:id="rId2"/>
  </externalReferences>
  <definedNames>
    <definedName name="_Order1" hidden="1">255</definedName>
    <definedName name="_xlnm.Print_Area" localSheetId="0">'51'!$A$1:$K$60</definedName>
    <definedName name="_xlnm.Print_Titles" localSheetId="0">'51'!$1:$4</definedName>
    <definedName name="wrn.Ventas." hidden="1">{#N/A,#N/A,TRUE,"Vtas Semanales"}</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8" i="1" l="1"/>
  <c r="D25" i="1"/>
  <c r="D22" i="1"/>
  <c r="D19" i="1"/>
  <c r="C29" i="1"/>
  <c r="B29" i="1"/>
  <c r="B6" i="1"/>
  <c r="H11" i="1"/>
  <c r="B9" i="1"/>
  <c r="B8" i="1"/>
  <c r="K7" i="1"/>
  <c r="H12" i="1"/>
  <c r="B12" i="1"/>
  <c r="H5" i="1"/>
  <c r="E17" i="1"/>
  <c r="E18" i="1" s="1"/>
  <c r="E19" i="1" s="1"/>
  <c r="E20" i="1" s="1"/>
  <c r="E21" i="1" s="1"/>
  <c r="E22" i="1" s="1"/>
  <c r="E23" i="1" s="1"/>
  <c r="E24" i="1" s="1"/>
  <c r="E25" i="1" s="1"/>
  <c r="E26" i="1" s="1"/>
  <c r="E27" i="1" s="1"/>
  <c r="E28" i="1" s="1"/>
  <c r="E29" i="1" s="1"/>
  <c r="A55" i="1"/>
  <c r="A53" i="1"/>
  <c r="A51" i="1"/>
  <c r="A49" i="1"/>
  <c r="A47" i="1"/>
  <c r="A45" i="1"/>
  <c r="A43" i="1"/>
  <c r="A41" i="1"/>
  <c r="A39" i="1"/>
  <c r="A37" i="1"/>
  <c r="A35" i="1"/>
  <c r="A33" i="1"/>
  <c r="D29" i="1" l="1"/>
</calcChain>
</file>

<file path=xl/sharedStrings.xml><?xml version="1.0" encoding="utf-8"?>
<sst xmlns="http://schemas.openxmlformats.org/spreadsheetml/2006/main" count="50" uniqueCount="50">
  <si>
    <t>HOJA DE VIDA DE INDICADOR DE GESTION</t>
  </si>
  <si>
    <t>Objetivo:</t>
  </si>
  <si>
    <t>Estrategia:</t>
  </si>
  <si>
    <t>Proceso:</t>
  </si>
  <si>
    <t>Nombre del Indicador:</t>
  </si>
  <si>
    <t>Tipo Indicador:</t>
  </si>
  <si>
    <t>Eficacia</t>
  </si>
  <si>
    <t>N°</t>
  </si>
  <si>
    <t>Objetivo del Indicador:</t>
  </si>
  <si>
    <t>Formula:</t>
  </si>
  <si>
    <t>Unidad:</t>
  </si>
  <si>
    <t>Porcentaje</t>
  </si>
  <si>
    <t>Meta Ideal:</t>
  </si>
  <si>
    <t>Fuente:</t>
  </si>
  <si>
    <t>Responsable:</t>
  </si>
  <si>
    <t>Frecuencia:</t>
  </si>
  <si>
    <t xml:space="preserve">Mensual       Bimestral         Trimestral        Semestral         Anual  </t>
  </si>
  <si>
    <t>Fecha</t>
  </si>
  <si>
    <t>Resultado</t>
  </si>
  <si>
    <t>Meta</t>
  </si>
  <si>
    <t>TOTAL</t>
  </si>
  <si>
    <t>Análisis del Indicador</t>
  </si>
  <si>
    <t>Acción Generada</t>
  </si>
  <si>
    <t>Profesional Especializado 222-05</t>
  </si>
  <si>
    <t>Oficina Asesora de Planeación</t>
  </si>
  <si>
    <t>Banco de Datos</t>
  </si>
  <si>
    <t>CÓDIGO: SIG-PR009-FO3</t>
  </si>
  <si>
    <t>Proyectó y Elaboró Formato: Reynaldo Roa Parra</t>
  </si>
  <si>
    <t>PROCESO GESTION MEJORA CONTINUA DEL SISTEMA INTEGRADO DE GESTIÓN [SIG]</t>
  </si>
  <si>
    <t>Rango de Gestión</t>
  </si>
  <si>
    <t>Deficiente</t>
  </si>
  <si>
    <t>Excelente</t>
  </si>
  <si>
    <t>Cumplimiento Meta</t>
  </si>
  <si>
    <t>70-90%</t>
  </si>
  <si>
    <t>&gt; 90%</t>
  </si>
  <si>
    <t>&lt; 70%</t>
  </si>
  <si>
    <t>Satisfactorio</t>
  </si>
  <si>
    <t>VERSIÓN: 02</t>
  </si>
  <si>
    <t>FECHA: 26 DE ABRIL 2016</t>
  </si>
  <si>
    <r>
      <t xml:space="preserve">Plan de Acción Cuatrienal
</t>
    </r>
    <r>
      <rPr>
        <b/>
        <u/>
        <sz val="8"/>
        <rFont val="Arial"/>
        <family val="2"/>
      </rPr>
      <t>2016 - 2019</t>
    </r>
    <r>
      <rPr>
        <b/>
        <sz val="8"/>
        <rFont val="Arial"/>
        <family val="2"/>
      </rPr>
      <t xml:space="preserve">
Plan de Acción Anual
</t>
    </r>
    <r>
      <rPr>
        <b/>
        <u/>
        <sz val="8"/>
        <rFont val="Arial"/>
        <family val="2"/>
      </rPr>
      <t>2018</t>
    </r>
  </si>
  <si>
    <t>SISTEMA INTEGRADO DE GESTION</t>
  </si>
  <si>
    <t>SR</t>
  </si>
  <si>
    <t>PSIG</t>
  </si>
  <si>
    <t>Mejora Continua</t>
  </si>
  <si>
    <t xml:space="preserve">Resoluciones.
16 – Enero - 2018 0026 Por la cual se establecen las directrices para la elaboración, implementación y desarrollo de la estrategia de Rendición de Cuentas y la visibilidad de la gestión del Concejo de Bogotá, D.C., las bancadas y los Concejales, y se dictan otras disposiciones.
31 - Enero - 2018 0040 Por medio de la cual se aprueba el Plan Anticorrupción y Atención al Ciudadano para la vigencia 2018
09 - Febrero - 2018 0056 Por la cual se deroga la Resolución 085 de 2017 y oficializa la decisión de la Mesa Directiva 2018 – 2019, de no adoptar ningún Lema Institucional para esta vigencia.
16 – Enero - 2018 0026 Por la cual se establecen las directrices para la elaboración, implementación y desarrollo de la estrategia de Rendición de Cuentas y la visibilidad de la gestión del Concejo de Bogotá, D.C., las bancadas y los Concejales, y se dictan otras disposiciones.
31 - Enero - 2018 0040 Por medio de la cual se aprueba el Plan Anticorrupción y Atención al Ciudadano para la vigencia 2018
09 - Febrero - 2018 0056 Por la cual se deroga la Resolución 085 de 2017 y oficializa la decisión de la Mesa Directiva 2018 – 2019, de no adoptar ningún Lema Institucional para esta vigencia.
</t>
  </si>
  <si>
    <t>Resolucion: 02 – Mayo - 2018 0163 Por la cual se aprueba el Plan de Acción del Concejo de Bogotá D.C., para la vigencia 2018.</t>
  </si>
  <si>
    <t>Aprobado mediante la Resolución No. 0040 del 31 de enero de 2018, para la Vigencia 2018.
Se realizaron reuniones de capacitación para dar a conocer el manejo del nuevo Plan de Anticorrupción y Atención al Ciudadano, relacionado con el cambio de Estrategias a Componentes, medición del riesgo y aspectos relacionados con la identificación de los riesgos.</t>
  </si>
  <si>
    <t>En el transcurso del primer semestre de la vigencia 2018, se han realizado seis (6) reuniones del Comité del Sistema Integrado de Gestión
Ver Informe de Gestion de la Oficina Asesora de Planeación I Semestre de 2018</t>
  </si>
  <si>
    <t>Modificación del PAC 2016-2019 y PAA 2'18 Res. 0529 21-09-2018
Consolidación del Informe 3° Trimestre del PAC 29016-2019 y PAA 2018</t>
  </si>
  <si>
    <t>Para la vigencia se realizó la medición de los 15 procesos del Sistema Integrado de Gestión, a traves de los indicadores asocidos al Plan de acción anual, el cual a su vez alimenta el avance del Plan de accción cuatrienal.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</si>
</sst>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 &quot;de&quot;\ yyyy"/>
    <numFmt numFmtId="165" formatCode="dd/mmmm/yyyy"/>
  </numFmts>
  <fonts count="6" x14ac:knownFonts="1">
    <font>
      <sz val="10"/>
      <color theme="1"/>
      <name val="Arial"/>
      <family val="2"/>
    </font>
    <font>
      <sz val="10"/>
      <name val="Arial"/>
      <family val="2"/>
    </font>
    <font>
      <sz val="8"/>
      <name val="Arial"/>
      <family val="2"/>
    </font>
    <font>
      <b/>
      <sz val="8"/>
      <name val="Arial"/>
      <family val="2"/>
    </font>
    <font>
      <b/>
      <u/>
      <sz val="8"/>
      <name val="Arial"/>
      <family val="2"/>
    </font>
    <font>
      <sz val="9"/>
      <name val="Arial"/>
      <family val="2"/>
    </font>
  </fonts>
  <fills count="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FA7A7"/>
        <bgColor indexed="64"/>
      </patternFill>
    </fill>
    <fill>
      <patternFill patternType="solid">
        <fgColor rgb="FFF7F1A7"/>
        <bgColor indexed="64"/>
      </patternFill>
    </fill>
    <fill>
      <patternFill patternType="solid">
        <fgColor theme="6" tint="0.79998168889431442"/>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s>
  <cellStyleXfs count="2">
    <xf numFmtId="0" fontId="0" fillId="0" borderId="0"/>
    <xf numFmtId="0" fontId="1" fillId="0" borderId="0"/>
  </cellStyleXfs>
  <cellXfs count="146">
    <xf numFmtId="0" fontId="0" fillId="0" borderId="0" xfId="0"/>
    <xf numFmtId="0" fontId="2" fillId="0" borderId="0" xfId="1" applyFont="1"/>
    <xf numFmtId="0" fontId="3" fillId="0" borderId="13" xfId="1" quotePrefix="1" applyFont="1" applyBorder="1" applyAlignment="1">
      <alignment horizontal="center" vertical="center" wrapText="1"/>
    </xf>
    <xf numFmtId="0" fontId="3" fillId="0" borderId="13" xfId="1" quotePrefix="1" applyFont="1" applyBorder="1" applyAlignment="1">
      <alignment horizontal="left" vertical="center"/>
    </xf>
    <xf numFmtId="0" fontId="2" fillId="0" borderId="9" xfId="1" quotePrefix="1" applyFont="1" applyBorder="1" applyAlignment="1" applyProtection="1">
      <alignment horizontal="left"/>
      <protection locked="0"/>
    </xf>
    <xf numFmtId="0" fontId="3" fillId="0" borderId="13" xfId="1" quotePrefix="1" applyFont="1" applyFill="1" applyBorder="1" applyAlignment="1">
      <alignment horizontal="left" vertical="center"/>
    </xf>
    <xf numFmtId="0" fontId="2" fillId="0" borderId="9" xfId="1" applyFont="1" applyFill="1" applyBorder="1" applyAlignment="1"/>
    <xf numFmtId="0" fontId="2" fillId="0" borderId="10" xfId="1" applyFont="1" applyFill="1" applyBorder="1" applyAlignment="1"/>
    <xf numFmtId="0" fontId="3" fillId="0" borderId="13" xfId="1" applyFont="1" applyFill="1" applyBorder="1" applyAlignment="1">
      <alignment horizontal="center"/>
    </xf>
    <xf numFmtId="0" fontId="3" fillId="0" borderId="13" xfId="1" quotePrefix="1" applyFont="1" applyFill="1" applyBorder="1" applyAlignment="1">
      <alignment horizontal="left"/>
    </xf>
    <xf numFmtId="0" fontId="2" fillId="0" borderId="10" xfId="1" quotePrefix="1" applyFont="1" applyBorder="1" applyAlignment="1">
      <alignment horizontal="left"/>
    </xf>
    <xf numFmtId="0" fontId="2" fillId="0" borderId="10" xfId="1" applyFont="1" applyBorder="1" applyAlignment="1"/>
    <xf numFmtId="0" fontId="2" fillId="0" borderId="11" xfId="1" applyFont="1" applyBorder="1" applyAlignment="1"/>
    <xf numFmtId="0" fontId="3" fillId="0" borderId="1" xfId="1" quotePrefix="1" applyFont="1" applyBorder="1" applyAlignment="1">
      <alignment horizontal="left" vertical="center"/>
    </xf>
    <xf numFmtId="0" fontId="2" fillId="0" borderId="9" xfId="1" quotePrefix="1" applyFont="1" applyFill="1" applyBorder="1" applyAlignment="1" applyProtection="1">
      <alignment horizontal="left"/>
      <protection locked="0"/>
    </xf>
    <xf numFmtId="0" fontId="2" fillId="0" borderId="11" xfId="1" applyFont="1" applyFill="1" applyBorder="1" applyAlignment="1"/>
    <xf numFmtId="0" fontId="2" fillId="0" borderId="2" xfId="1" applyFont="1" applyBorder="1"/>
    <xf numFmtId="0" fontId="2" fillId="0" borderId="3" xfId="1" applyFont="1" applyBorder="1"/>
    <xf numFmtId="0" fontId="2" fillId="0" borderId="4" xfId="1" applyFont="1" applyBorder="1"/>
    <xf numFmtId="0" fontId="2" fillId="0" borderId="0" xfId="1" applyFont="1" applyBorder="1"/>
    <xf numFmtId="0" fontId="2" fillId="0" borderId="14" xfId="1" applyFont="1" applyBorder="1"/>
    <xf numFmtId="0" fontId="2" fillId="0" borderId="15" xfId="1" applyFont="1" applyBorder="1"/>
    <xf numFmtId="0" fontId="3" fillId="0" borderId="1" xfId="1" applyFont="1" applyBorder="1" applyAlignment="1">
      <alignment horizontal="center" vertical="center"/>
    </xf>
    <xf numFmtId="0" fontId="3" fillId="0" borderId="9" xfId="1" applyFont="1" applyBorder="1" applyAlignment="1">
      <alignment horizontal="center" vertical="center"/>
    </xf>
    <xf numFmtId="3" fontId="2" fillId="0" borderId="13" xfId="1" applyNumberFormat="1" applyFont="1" applyBorder="1" applyAlignment="1" applyProtection="1">
      <alignment horizontal="center"/>
      <protection locked="0"/>
    </xf>
    <xf numFmtId="9" fontId="2" fillId="0" borderId="9" xfId="1" applyNumberFormat="1" applyFont="1" applyBorder="1" applyAlignment="1">
      <alignment horizontal="center"/>
    </xf>
    <xf numFmtId="0" fontId="2" fillId="0" borderId="7" xfId="1" applyFont="1" applyBorder="1"/>
    <xf numFmtId="0" fontId="2" fillId="0" borderId="8" xfId="1" applyFont="1" applyBorder="1"/>
    <xf numFmtId="0" fontId="2" fillId="2" borderId="0" xfId="1" applyFont="1" applyFill="1"/>
    <xf numFmtId="164" fontId="2" fillId="0" borderId="13" xfId="1" applyNumberFormat="1" applyFont="1" applyBorder="1" applyAlignment="1" applyProtection="1">
      <alignment horizontal="center"/>
    </xf>
    <xf numFmtId="0" fontId="2" fillId="0" borderId="6" xfId="1" applyFont="1" applyBorder="1" applyAlignment="1">
      <alignment vertical="center"/>
    </xf>
    <xf numFmtId="3" fontId="3" fillId="0" borderId="1" xfId="1" applyNumberFormat="1" applyFont="1" applyBorder="1" applyAlignment="1">
      <alignment horizontal="center" vertical="center"/>
    </xf>
    <xf numFmtId="9" fontId="3" fillId="0" borderId="2" xfId="1" applyNumberFormat="1" applyFont="1" applyBorder="1" applyAlignment="1">
      <alignment horizontal="center" vertical="center"/>
    </xf>
    <xf numFmtId="0" fontId="2" fillId="0" borderId="13" xfId="1" applyFont="1" applyBorder="1" applyAlignment="1">
      <alignment vertical="center"/>
    </xf>
    <xf numFmtId="1" fontId="2" fillId="0" borderId="10" xfId="1" applyNumberFormat="1" applyFont="1" applyBorder="1" applyAlignment="1" applyProtection="1">
      <alignment horizontal="center"/>
      <protection locked="0"/>
    </xf>
    <xf numFmtId="9" fontId="2" fillId="0" borderId="10" xfId="1" applyNumberFormat="1" applyFont="1" applyBorder="1" applyAlignment="1" applyProtection="1">
      <protection locked="0"/>
    </xf>
    <xf numFmtId="0" fontId="3" fillId="0" borderId="1" xfId="1" applyFont="1" applyBorder="1" applyAlignment="1" applyProtection="1">
      <alignment horizontal="center" vertical="center"/>
      <protection locked="0"/>
    </xf>
    <xf numFmtId="0" fontId="3" fillId="0" borderId="1" xfId="1" quotePrefix="1" applyFont="1" applyBorder="1" applyAlignment="1" applyProtection="1">
      <alignment horizontal="center" vertical="center"/>
      <protection locked="0"/>
    </xf>
    <xf numFmtId="9" fontId="3" fillId="4" borderId="13" xfId="1" applyNumberFormat="1" applyFont="1" applyFill="1" applyBorder="1" applyAlignment="1">
      <alignment horizontal="center" vertical="center"/>
    </xf>
    <xf numFmtId="0" fontId="3" fillId="4" borderId="13" xfId="1" applyFont="1" applyFill="1" applyBorder="1" applyAlignment="1">
      <alignment horizontal="center" vertical="center"/>
    </xf>
    <xf numFmtId="10" fontId="3" fillId="5" borderId="13" xfId="1" applyNumberFormat="1" applyFont="1" applyFill="1" applyBorder="1" applyAlignment="1">
      <alignment horizontal="center" vertical="center"/>
    </xf>
    <xf numFmtId="0" fontId="3" fillId="5" borderId="13" xfId="1" applyFont="1" applyFill="1" applyBorder="1" applyAlignment="1">
      <alignment horizontal="center" vertical="center"/>
    </xf>
    <xf numFmtId="9" fontId="2" fillId="0" borderId="11" xfId="1" applyNumberFormat="1" applyFont="1" applyBorder="1" applyAlignment="1" applyProtection="1">
      <protection locked="0"/>
    </xf>
    <xf numFmtId="10" fontId="2" fillId="0" borderId="13" xfId="1" applyNumberFormat="1" applyFont="1" applyBorder="1" applyAlignment="1" applyProtection="1">
      <alignment horizontal="center"/>
      <protection hidden="1"/>
    </xf>
    <xf numFmtId="10" fontId="3" fillId="0" borderId="13" xfId="1" applyNumberFormat="1" applyFont="1" applyBorder="1" applyAlignment="1" applyProtection="1">
      <alignment horizontal="center"/>
      <protection hidden="1"/>
    </xf>
    <xf numFmtId="3" fontId="2" fillId="0" borderId="0" xfId="1" applyNumberFormat="1" applyFont="1"/>
    <xf numFmtId="10" fontId="2" fillId="0" borderId="0" xfId="1" applyNumberFormat="1" applyFont="1"/>
    <xf numFmtId="165" fontId="2" fillId="0" borderId="16" xfId="1" applyNumberFormat="1" applyFont="1" applyFill="1" applyBorder="1" applyAlignment="1" applyProtection="1">
      <alignment vertical="center"/>
    </xf>
    <xf numFmtId="165" fontId="2" fillId="0" borderId="24" xfId="1" applyNumberFormat="1" applyFont="1" applyFill="1" applyBorder="1" applyAlignment="1" applyProtection="1">
      <alignment vertical="center"/>
    </xf>
    <xf numFmtId="0" fontId="2" fillId="6" borderId="9" xfId="1" quotePrefix="1" applyFont="1" applyFill="1" applyBorder="1" applyAlignment="1" applyProtection="1">
      <alignment horizontal="left"/>
    </xf>
    <xf numFmtId="0" fontId="2" fillId="6" borderId="10" xfId="1" quotePrefix="1" applyFont="1" applyFill="1" applyBorder="1" applyAlignment="1" applyProtection="1">
      <alignment horizontal="left"/>
      <protection locked="0"/>
    </xf>
    <xf numFmtId="0" fontId="2" fillId="6" borderId="10" xfId="1" applyFont="1" applyFill="1" applyBorder="1" applyAlignment="1" applyProtection="1">
      <protection locked="0"/>
    </xf>
    <xf numFmtId="0" fontId="2" fillId="6" borderId="11" xfId="1" applyFont="1" applyFill="1" applyBorder="1" applyAlignment="1" applyProtection="1">
      <protection locked="0"/>
    </xf>
    <xf numFmtId="0" fontId="3" fillId="6" borderId="11" xfId="1" applyFont="1" applyFill="1" applyBorder="1" applyAlignment="1" applyProtection="1">
      <alignment horizontal="center"/>
    </xf>
    <xf numFmtId="0" fontId="2" fillId="2" borderId="2" xfId="1" applyFont="1" applyFill="1" applyBorder="1" applyAlignment="1" applyProtection="1">
      <protection locked="0"/>
    </xf>
    <xf numFmtId="0" fontId="2" fillId="2" borderId="10" xfId="1" applyFont="1" applyFill="1" applyBorder="1" applyAlignment="1" applyProtection="1">
      <protection locked="0"/>
    </xf>
    <xf numFmtId="0" fontId="2" fillId="2" borderId="11" xfId="1" applyFont="1" applyFill="1" applyBorder="1" applyAlignment="1" applyProtection="1">
      <protection locked="0"/>
    </xf>
    <xf numFmtId="9" fontId="2" fillId="6" borderId="9" xfId="1" applyNumberFormat="1" applyFont="1" applyFill="1" applyBorder="1" applyAlignment="1" applyProtection="1">
      <alignment horizontal="center"/>
    </xf>
    <xf numFmtId="4" fontId="2" fillId="0" borderId="16" xfId="1" applyNumberFormat="1" applyFont="1" applyFill="1" applyBorder="1" applyAlignment="1" applyProtection="1">
      <alignment horizontal="center"/>
      <protection locked="0"/>
    </xf>
    <xf numFmtId="4" fontId="2" fillId="0" borderId="17" xfId="1" applyNumberFormat="1" applyFont="1" applyFill="1" applyBorder="1" applyAlignment="1" applyProtection="1">
      <alignment horizontal="center"/>
      <protection locked="0"/>
    </xf>
    <xf numFmtId="4" fontId="2" fillId="0" borderId="18" xfId="1" applyNumberFormat="1" applyFont="1" applyFill="1" applyBorder="1" applyAlignment="1" applyProtection="1">
      <alignment horizontal="center"/>
      <protection locked="0"/>
    </xf>
    <xf numFmtId="0" fontId="2" fillId="0" borderId="2" xfId="1" quotePrefix="1" applyFont="1" applyBorder="1" applyAlignment="1">
      <alignment horizontal="left" vertical="center"/>
    </xf>
    <xf numFmtId="0" fontId="2" fillId="0" borderId="3" xfId="1" quotePrefix="1" applyFont="1" applyBorder="1" applyAlignment="1">
      <alignment horizontal="left" vertical="center"/>
    </xf>
    <xf numFmtId="0" fontId="2" fillId="0" borderId="4" xfId="1" quotePrefix="1" applyFont="1" applyBorder="1" applyAlignment="1">
      <alignment horizontal="justify" vertical="center"/>
    </xf>
    <xf numFmtId="0" fontId="1" fillId="0" borderId="2" xfId="1" quotePrefix="1" applyFont="1" applyBorder="1" applyAlignment="1">
      <alignment horizontal="center" vertical="center"/>
    </xf>
    <xf numFmtId="0" fontId="1" fillId="0" borderId="3" xfId="1" quotePrefix="1" applyFont="1" applyBorder="1" applyAlignment="1">
      <alignment horizontal="center" vertical="center"/>
    </xf>
    <xf numFmtId="0" fontId="1" fillId="0" borderId="4" xfId="1" quotePrefix="1" applyFont="1" applyBorder="1" applyAlignment="1">
      <alignment horizontal="center" vertical="center"/>
    </xf>
    <xf numFmtId="0" fontId="1" fillId="0" borderId="6" xfId="1" quotePrefix="1" applyFont="1" applyBorder="1" applyAlignment="1">
      <alignment horizontal="center" vertical="center"/>
    </xf>
    <xf numFmtId="0" fontId="1" fillId="0" borderId="7" xfId="1" quotePrefix="1" applyFont="1" applyBorder="1" applyAlignment="1">
      <alignment horizontal="center" vertical="center"/>
    </xf>
    <xf numFmtId="0" fontId="1" fillId="0" borderId="8" xfId="1" quotePrefix="1" applyFont="1" applyBorder="1" applyAlignment="1">
      <alignment horizontal="center" vertical="center"/>
    </xf>
    <xf numFmtId="0" fontId="2" fillId="0" borderId="9" xfId="1" quotePrefix="1" applyFont="1" applyBorder="1" applyAlignment="1">
      <alignment horizontal="left" vertical="center"/>
    </xf>
    <xf numFmtId="0" fontId="2" fillId="0" borderId="10" xfId="1" quotePrefix="1" applyFont="1" applyBorder="1" applyAlignment="1">
      <alignment horizontal="left" vertical="center"/>
    </xf>
    <xf numFmtId="0" fontId="2" fillId="0" borderId="11" xfId="1" applyFont="1" applyBorder="1" applyAlignment="1">
      <alignment horizontal="justify" vertical="center"/>
    </xf>
    <xf numFmtId="0" fontId="3" fillId="0" borderId="1" xfId="1" quotePrefix="1" applyFont="1" applyBorder="1" applyAlignment="1">
      <alignment vertical="center"/>
    </xf>
    <xf numFmtId="0" fontId="3" fillId="0" borderId="12" xfId="1" quotePrefix="1" applyFont="1" applyBorder="1" applyAlignment="1">
      <alignment vertical="center"/>
    </xf>
    <xf numFmtId="0" fontId="2" fillId="6" borderId="9" xfId="1" applyFont="1" applyFill="1" applyBorder="1" applyAlignment="1" applyProtection="1">
      <alignment horizontal="justify"/>
    </xf>
    <xf numFmtId="0" fontId="2" fillId="6" borderId="10" xfId="1" applyFont="1" applyFill="1" applyBorder="1" applyAlignment="1" applyProtection="1">
      <alignment horizontal="justify"/>
    </xf>
    <xf numFmtId="0" fontId="2" fillId="6" borderId="11" xfId="1" applyFont="1" applyFill="1" applyBorder="1" applyAlignment="1" applyProtection="1">
      <alignment horizontal="justify"/>
    </xf>
    <xf numFmtId="0" fontId="2" fillId="6" borderId="2" xfId="1" quotePrefix="1" applyFont="1" applyFill="1" applyBorder="1" applyAlignment="1" applyProtection="1">
      <alignment horizontal="justify" vertical="center"/>
    </xf>
    <xf numFmtId="0" fontId="2" fillId="6" borderId="3" xfId="1" quotePrefix="1" applyFont="1" applyFill="1" applyBorder="1" applyAlignment="1" applyProtection="1">
      <alignment horizontal="justify" vertical="center"/>
    </xf>
    <xf numFmtId="0" fontId="2" fillId="6" borderId="4" xfId="1" quotePrefix="1" applyFont="1" applyFill="1" applyBorder="1" applyAlignment="1" applyProtection="1">
      <alignment horizontal="justify" vertical="center"/>
    </xf>
    <xf numFmtId="0" fontId="2" fillId="6" borderId="6" xfId="1" quotePrefix="1" applyFont="1" applyFill="1" applyBorder="1" applyAlignment="1" applyProtection="1">
      <alignment horizontal="justify" vertical="center"/>
    </xf>
    <xf numFmtId="0" fontId="2" fillId="6" borderId="7" xfId="1" quotePrefix="1" applyFont="1" applyFill="1" applyBorder="1" applyAlignment="1" applyProtection="1">
      <alignment horizontal="justify" vertical="center"/>
    </xf>
    <xf numFmtId="0" fontId="2" fillId="6" borderId="8" xfId="1" quotePrefix="1" applyFont="1" applyFill="1" applyBorder="1" applyAlignment="1" applyProtection="1">
      <alignment horizontal="justify" vertical="center"/>
    </xf>
    <xf numFmtId="4" fontId="2" fillId="0" borderId="16" xfId="1" applyNumberFormat="1" applyFont="1" applyFill="1" applyBorder="1" applyAlignment="1" applyProtection="1">
      <alignment horizontal="center" vertical="center"/>
      <protection locked="0"/>
    </xf>
    <xf numFmtId="4" fontId="2" fillId="0" borderId="17" xfId="1" applyNumberFormat="1" applyFont="1" applyFill="1" applyBorder="1" applyAlignment="1" applyProtection="1">
      <alignment horizontal="center" vertical="center"/>
      <protection locked="0"/>
    </xf>
    <xf numFmtId="4" fontId="2" fillId="0" borderId="18" xfId="1" applyNumberFormat="1" applyFont="1" applyFill="1" applyBorder="1" applyAlignment="1" applyProtection="1">
      <alignment horizontal="center" vertical="center"/>
      <protection locked="0"/>
    </xf>
    <xf numFmtId="0" fontId="3" fillId="0" borderId="9" xfId="1" quotePrefix="1" applyFont="1" applyBorder="1" applyAlignment="1">
      <alignment horizontal="center" vertical="center"/>
    </xf>
    <xf numFmtId="0" fontId="3" fillId="0" borderId="11" xfId="1" quotePrefix="1" applyFont="1" applyBorder="1" applyAlignment="1">
      <alignment horizontal="center" vertical="center"/>
    </xf>
    <xf numFmtId="0" fontId="2" fillId="6" borderId="9" xfId="1" applyFont="1" applyFill="1" applyBorder="1" applyAlignment="1" applyProtection="1">
      <alignment horizontal="justify" vertical="center" wrapText="1" shrinkToFit="1"/>
    </xf>
    <xf numFmtId="0" fontId="2" fillId="6" borderId="10" xfId="1" applyFont="1" applyFill="1" applyBorder="1" applyAlignment="1" applyProtection="1">
      <alignment horizontal="justify" vertical="center" wrapText="1" shrinkToFit="1"/>
    </xf>
    <xf numFmtId="0" fontId="2" fillId="6" borderId="11" xfId="1" applyFont="1" applyFill="1" applyBorder="1" applyAlignment="1" applyProtection="1">
      <alignment horizontal="justify" vertical="center" wrapText="1" shrinkToFit="1"/>
    </xf>
    <xf numFmtId="0" fontId="2" fillId="6" borderId="9" xfId="1" applyFont="1" applyFill="1" applyBorder="1" applyAlignment="1" applyProtection="1">
      <alignment horizontal="justify" vertical="center" wrapText="1"/>
    </xf>
    <xf numFmtId="0" fontId="2" fillId="6" borderId="10" xfId="1" applyFont="1" applyFill="1" applyBorder="1" applyAlignment="1" applyProtection="1">
      <alignment horizontal="justify" vertical="center" wrapText="1"/>
    </xf>
    <xf numFmtId="0" fontId="2" fillId="6" borderId="11" xfId="1" applyFont="1" applyFill="1" applyBorder="1" applyAlignment="1" applyProtection="1">
      <alignment horizontal="justify" vertical="center" wrapText="1"/>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3" fillId="0" borderId="6" xfId="1" applyFont="1" applyBorder="1" applyAlignment="1">
      <alignment horizontal="center"/>
    </xf>
    <xf numFmtId="0" fontId="2" fillId="0" borderId="7" xfId="1" applyFont="1" applyBorder="1"/>
    <xf numFmtId="0" fontId="2" fillId="0" borderId="10" xfId="1" applyFont="1" applyBorder="1"/>
    <xf numFmtId="0" fontId="2" fillId="0" borderId="11" xfId="1" applyFont="1" applyBorder="1"/>
    <xf numFmtId="0" fontId="3" fillId="0" borderId="10" xfId="1" quotePrefix="1" applyFont="1" applyBorder="1" applyAlignment="1">
      <alignment horizontal="center" vertical="center"/>
    </xf>
    <xf numFmtId="4" fontId="2" fillId="0" borderId="24" xfId="1" applyNumberFormat="1" applyFont="1" applyFill="1" applyBorder="1" applyAlignment="1" applyProtection="1">
      <alignment horizontal="center"/>
      <protection locked="0"/>
    </xf>
    <xf numFmtId="4" fontId="2" fillId="0" borderId="22" xfId="1" applyNumberFormat="1" applyFont="1" applyFill="1" applyBorder="1" applyAlignment="1" applyProtection="1">
      <alignment horizontal="center"/>
      <protection locked="0"/>
    </xf>
    <xf numFmtId="4" fontId="2" fillId="0" borderId="23" xfId="1" applyNumberFormat="1" applyFont="1" applyFill="1" applyBorder="1" applyAlignment="1" applyProtection="1">
      <alignment horizontal="center"/>
      <protection locked="0"/>
    </xf>
    <xf numFmtId="0" fontId="2" fillId="6" borderId="9" xfId="1" quotePrefix="1" applyFont="1" applyFill="1" applyBorder="1" applyAlignment="1" applyProtection="1">
      <alignment horizontal="justify" vertical="center"/>
    </xf>
    <xf numFmtId="0" fontId="2" fillId="6" borderId="10" xfId="1" quotePrefix="1" applyFont="1" applyFill="1" applyBorder="1" applyAlignment="1" applyProtection="1">
      <alignment horizontal="justify" vertical="center"/>
    </xf>
    <xf numFmtId="0" fontId="2" fillId="6" borderId="11" xfId="1" quotePrefix="1" applyFont="1" applyFill="1" applyBorder="1" applyAlignment="1" applyProtection="1">
      <alignment horizontal="justify" vertical="center"/>
    </xf>
    <xf numFmtId="9" fontId="2" fillId="0" borderId="9" xfId="1" applyNumberFormat="1" applyFont="1" applyBorder="1" applyAlignment="1" applyProtection="1">
      <alignment horizontal="justify" vertical="center"/>
    </xf>
    <xf numFmtId="9" fontId="2" fillId="0" borderId="10" xfId="1" applyNumberFormat="1" applyFont="1" applyBorder="1" applyAlignment="1" applyProtection="1">
      <alignment horizontal="justify" vertical="center"/>
    </xf>
    <xf numFmtId="9" fontId="2" fillId="0" borderId="11" xfId="1" applyNumberFormat="1" applyFont="1" applyBorder="1" applyAlignment="1" applyProtection="1">
      <alignment horizontal="justify" vertical="center"/>
    </xf>
    <xf numFmtId="4" fontId="2" fillId="0" borderId="17" xfId="1" applyNumberFormat="1" applyFont="1" applyFill="1" applyBorder="1" applyAlignment="1" applyProtection="1">
      <alignment horizontal="justify" vertical="center" wrapText="1"/>
      <protection locked="0"/>
    </xf>
    <xf numFmtId="0" fontId="0" fillId="0" borderId="17" xfId="0" applyBorder="1" applyAlignment="1" applyProtection="1">
      <alignment horizontal="justify" vertical="center"/>
      <protection locked="0"/>
    </xf>
    <xf numFmtId="0" fontId="0" fillId="0" borderId="18" xfId="0" applyBorder="1" applyAlignment="1" applyProtection="1">
      <alignment horizontal="justify"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2" fillId="0" borderId="1" xfId="1" applyFont="1" applyBorder="1" applyAlignment="1">
      <alignment horizontal="center"/>
    </xf>
    <xf numFmtId="0" fontId="2" fillId="0" borderId="5" xfId="1" applyFont="1" applyBorder="1" applyAlignment="1">
      <alignment horizontal="center"/>
    </xf>
    <xf numFmtId="0" fontId="2" fillId="0" borderId="12" xfId="1" applyFont="1" applyBorder="1" applyAlignment="1">
      <alignment horizontal="center"/>
    </xf>
    <xf numFmtId="3" fontId="3" fillId="3" borderId="9" xfId="1" applyNumberFormat="1" applyFont="1" applyFill="1" applyBorder="1" applyAlignment="1">
      <alignment horizontal="center" vertical="center"/>
    </xf>
    <xf numFmtId="3" fontId="3" fillId="3" borderId="11" xfId="1" applyNumberFormat="1" applyFont="1" applyFill="1" applyBorder="1" applyAlignment="1">
      <alignment horizontal="center" vertical="center"/>
    </xf>
    <xf numFmtId="0" fontId="3" fillId="3" borderId="9" xfId="1" applyFont="1" applyFill="1" applyBorder="1" applyAlignment="1">
      <alignment horizontal="center" vertical="center"/>
    </xf>
    <xf numFmtId="0" fontId="3" fillId="3" borderId="11" xfId="1" applyFont="1" applyFill="1" applyBorder="1" applyAlignment="1">
      <alignment horizontal="center" vertical="center"/>
    </xf>
    <xf numFmtId="0" fontId="5" fillId="0" borderId="2" xfId="1" applyFont="1" applyBorder="1" applyAlignment="1">
      <alignment horizontal="center" vertical="center" wrapText="1" shrinkToFit="1"/>
    </xf>
    <xf numFmtId="0" fontId="5" fillId="0" borderId="3" xfId="1" applyFont="1" applyBorder="1" applyAlignment="1">
      <alignment horizontal="center" vertical="center" wrapText="1" shrinkToFit="1"/>
    </xf>
    <xf numFmtId="0" fontId="5" fillId="0" borderId="4" xfId="1" applyFont="1" applyBorder="1" applyAlignment="1">
      <alignment horizontal="center" vertical="center" wrapText="1" shrinkToFit="1"/>
    </xf>
    <xf numFmtId="4" fontId="2" fillId="0" borderId="22" xfId="1" applyNumberFormat="1" applyFont="1" applyFill="1" applyBorder="1" applyAlignment="1" applyProtection="1">
      <alignment horizontal="justify" vertical="center" wrapText="1"/>
      <protection locked="0"/>
    </xf>
    <xf numFmtId="4" fontId="2" fillId="0" borderId="22" xfId="1" applyNumberFormat="1" applyFont="1" applyFill="1" applyBorder="1" applyAlignment="1" applyProtection="1">
      <alignment horizontal="justify" vertical="center"/>
      <protection locked="0"/>
    </xf>
    <xf numFmtId="4" fontId="2" fillId="0" borderId="23" xfId="1" applyNumberFormat="1" applyFont="1" applyFill="1" applyBorder="1" applyAlignment="1" applyProtection="1">
      <alignment horizontal="justify" vertical="center"/>
      <protection locked="0"/>
    </xf>
    <xf numFmtId="4" fontId="2" fillId="0" borderId="17" xfId="1" applyNumberFormat="1" applyFont="1" applyFill="1" applyBorder="1" applyAlignment="1" applyProtection="1">
      <alignment horizontal="justify" vertical="center"/>
      <protection locked="0"/>
    </xf>
    <xf numFmtId="4" fontId="2" fillId="0" borderId="16" xfId="1" applyNumberFormat="1" applyFont="1" applyFill="1" applyBorder="1" applyAlignment="1" applyProtection="1">
      <protection locked="0"/>
    </xf>
    <xf numFmtId="0" fontId="0" fillId="0" borderId="17" xfId="0" applyBorder="1" applyAlignment="1" applyProtection="1">
      <protection locked="0"/>
    </xf>
    <xf numFmtId="0" fontId="0" fillId="0" borderId="18" xfId="0" applyBorder="1" applyAlignment="1" applyProtection="1">
      <protection locked="0"/>
    </xf>
    <xf numFmtId="4" fontId="2" fillId="0" borderId="21" xfId="1" applyNumberFormat="1" applyFont="1" applyFill="1" applyBorder="1" applyAlignment="1" applyProtection="1">
      <alignment horizontal="center" vertical="center"/>
      <protection locked="0"/>
    </xf>
    <xf numFmtId="4" fontId="2" fillId="0" borderId="19" xfId="1" applyNumberFormat="1" applyFont="1" applyFill="1" applyBorder="1" applyAlignment="1" applyProtection="1">
      <alignment horizontal="center" vertical="center"/>
      <protection locked="0"/>
    </xf>
    <xf numFmtId="4" fontId="2" fillId="0" borderId="20" xfId="1" applyNumberFormat="1" applyFont="1" applyFill="1" applyBorder="1" applyAlignment="1" applyProtection="1">
      <alignment horizontal="center" vertical="center"/>
      <protection locked="0"/>
    </xf>
    <xf numFmtId="0" fontId="2" fillId="0" borderId="21" xfId="1" quotePrefix="1" applyFont="1" applyBorder="1" applyAlignment="1" applyProtection="1">
      <alignment horizontal="center" vertical="top"/>
      <protection locked="0"/>
    </xf>
    <xf numFmtId="0" fontId="2" fillId="0" borderId="19" xfId="1" quotePrefix="1" applyFont="1" applyBorder="1" applyAlignment="1" applyProtection="1">
      <alignment horizontal="center" vertical="top"/>
      <protection locked="0"/>
    </xf>
    <xf numFmtId="0" fontId="2" fillId="0" borderId="20" xfId="1" quotePrefix="1" applyFont="1" applyBorder="1" applyAlignment="1" applyProtection="1">
      <alignment horizontal="center" vertical="top"/>
      <protection locked="0"/>
    </xf>
    <xf numFmtId="4" fontId="2" fillId="0" borderId="17" xfId="1" applyNumberFormat="1" applyFont="1" applyFill="1"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cellXfs>
  <cellStyles count="2">
    <cellStyle name="Normal" xfId="0" builtinId="0"/>
    <cellStyle name="Normal 2 2 3" xfId="1"/>
  </cellStyles>
  <dxfs count="32">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s>
  <tableStyles count="0" defaultTableStyle="TableStyleMedium2" defaultPivotStyle="PivotStyleLight16"/>
  <colors>
    <mruColors>
      <color rgb="FFF7F1A7"/>
      <color rgb="FFFFFFCC"/>
      <color rgb="FFFFA7A7"/>
      <color rgb="FFFF99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8139534883721"/>
          <c:y val="5.204460966542751E-2"/>
          <c:w val="0.58837209302325577"/>
          <c:h val="0.59107806691449816"/>
        </c:manualLayout>
      </c:layout>
      <c:lineChart>
        <c:grouping val="standard"/>
        <c:varyColors val="0"/>
        <c:ser>
          <c:idx val="0"/>
          <c:order val="0"/>
          <c:tx>
            <c:strRef>
              <c:f>'51'!$D$16</c:f>
              <c:strCache>
                <c:ptCount val="1"/>
                <c:pt idx="0">
                  <c:v>Resultado</c:v>
                </c:pt>
              </c:strCache>
            </c:strRef>
          </c:tx>
          <c:spPr>
            <a:ln w="28575"/>
          </c:spPr>
          <c:marker>
            <c:symbol val="none"/>
          </c:marker>
          <c:cat>
            <c:numRef>
              <c:f>'51'!$A$17:$A$28</c:f>
              <c:numCache>
                <c:formatCode>mmm\ "de"\ yyyy</c:formatCode>
                <c:ptCount val="12"/>
                <c:pt idx="0">
                  <c:v>43130</c:v>
                </c:pt>
                <c:pt idx="1">
                  <c:v>43159</c:v>
                </c:pt>
                <c:pt idx="2">
                  <c:v>43190</c:v>
                </c:pt>
                <c:pt idx="3">
                  <c:v>43220</c:v>
                </c:pt>
                <c:pt idx="4">
                  <c:v>43251</c:v>
                </c:pt>
                <c:pt idx="5">
                  <c:v>43281</c:v>
                </c:pt>
                <c:pt idx="6">
                  <c:v>43312</c:v>
                </c:pt>
                <c:pt idx="7">
                  <c:v>43343</c:v>
                </c:pt>
                <c:pt idx="8">
                  <c:v>43373</c:v>
                </c:pt>
                <c:pt idx="9">
                  <c:v>43404</c:v>
                </c:pt>
                <c:pt idx="10">
                  <c:v>43434</c:v>
                </c:pt>
                <c:pt idx="11">
                  <c:v>43465</c:v>
                </c:pt>
              </c:numCache>
            </c:numRef>
          </c:cat>
          <c:val>
            <c:numRef>
              <c:f>'51'!$D$17:$D$28</c:f>
              <c:numCache>
                <c:formatCode>0.00%</c:formatCode>
                <c:ptCount val="12"/>
                <c:pt idx="2">
                  <c:v>1</c:v>
                </c:pt>
                <c:pt idx="5">
                  <c:v>1</c:v>
                </c:pt>
                <c:pt idx="8">
                  <c:v>1</c:v>
                </c:pt>
                <c:pt idx="11">
                  <c:v>1</c:v>
                </c:pt>
              </c:numCache>
            </c:numRef>
          </c:val>
          <c:smooth val="0"/>
        </c:ser>
        <c:ser>
          <c:idx val="1"/>
          <c:order val="1"/>
          <c:tx>
            <c:strRef>
              <c:f>'51'!$E$16</c:f>
              <c:strCache>
                <c:ptCount val="1"/>
                <c:pt idx="0">
                  <c:v>Meta</c:v>
                </c:pt>
              </c:strCache>
            </c:strRef>
          </c:tx>
          <c:spPr>
            <a:ln w="28575"/>
          </c:spPr>
          <c:marker>
            <c:symbol val="none"/>
          </c:marker>
          <c:cat>
            <c:numRef>
              <c:f>'51'!$A$17:$A$28</c:f>
              <c:numCache>
                <c:formatCode>mmm\ "de"\ yyyy</c:formatCode>
                <c:ptCount val="12"/>
                <c:pt idx="0">
                  <c:v>43130</c:v>
                </c:pt>
                <c:pt idx="1">
                  <c:v>43159</c:v>
                </c:pt>
                <c:pt idx="2">
                  <c:v>43190</c:v>
                </c:pt>
                <c:pt idx="3">
                  <c:v>43220</c:v>
                </c:pt>
                <c:pt idx="4">
                  <c:v>43251</c:v>
                </c:pt>
                <c:pt idx="5">
                  <c:v>43281</c:v>
                </c:pt>
                <c:pt idx="6">
                  <c:v>43312</c:v>
                </c:pt>
                <c:pt idx="7">
                  <c:v>43343</c:v>
                </c:pt>
                <c:pt idx="8">
                  <c:v>43373</c:v>
                </c:pt>
                <c:pt idx="9">
                  <c:v>43404</c:v>
                </c:pt>
                <c:pt idx="10">
                  <c:v>43434</c:v>
                </c:pt>
                <c:pt idx="11">
                  <c:v>43465</c:v>
                </c:pt>
              </c:numCache>
            </c:numRef>
          </c:cat>
          <c:val>
            <c:numRef>
              <c:f>'51'!$E$17:$E$28</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dLbls>
          <c:showLegendKey val="0"/>
          <c:showVal val="0"/>
          <c:showCatName val="0"/>
          <c:showSerName val="0"/>
          <c:showPercent val="0"/>
          <c:showBubbleSize val="0"/>
        </c:dLbls>
        <c:smooth val="0"/>
        <c:axId val="807935552"/>
        <c:axId val="807931200"/>
      </c:lineChart>
      <c:dateAx>
        <c:axId val="807935552"/>
        <c:scaling>
          <c:orientation val="minMax"/>
        </c:scaling>
        <c:delete val="0"/>
        <c:axPos val="b"/>
        <c:numFmt formatCode="mmm\ &quot;de&quot;\ yyyy"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807931200"/>
        <c:crosses val="autoZero"/>
        <c:auto val="1"/>
        <c:lblOffset val="100"/>
        <c:baseTimeUnit val="months"/>
      </c:dateAx>
      <c:valAx>
        <c:axId val="80793120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807935552"/>
        <c:crosses val="autoZero"/>
        <c:crossBetween val="between"/>
      </c:valAx>
    </c:plotArea>
    <c:legend>
      <c:legendPos val="r"/>
      <c:layout>
        <c:manualLayout>
          <c:xMode val="edge"/>
          <c:yMode val="edge"/>
          <c:x val="0.77209302325581397"/>
          <c:y val="0.4200743494423792"/>
          <c:w val="0.2069767441860465"/>
          <c:h val="0.15613382899628248"/>
        </c:manualLayout>
      </c:layout>
      <c:overlay val="0"/>
      <c:txPr>
        <a:bodyPr/>
        <a:lstStyle/>
        <a:p>
          <a:pPr>
            <a:defRPr sz="84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trlProps/ctrlProp1.xml><?xml version="1.0" encoding="utf-8"?>
<formControlPr xmlns="http://schemas.microsoft.com/office/spreadsheetml/2009/9/main" objectType="Radio" firstButton="1"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checked="Checked"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5</xdr:col>
      <xdr:colOff>19049</xdr:colOff>
      <xdr:row>13</xdr:row>
      <xdr:rowOff>19050</xdr:rowOff>
    </xdr:from>
    <xdr:to>
      <xdr:col>10</xdr:col>
      <xdr:colOff>447674</xdr:colOff>
      <xdr:row>30</xdr:row>
      <xdr:rowOff>133350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409575</xdr:colOff>
          <xdr:row>11</xdr:row>
          <xdr:rowOff>276225</xdr:rowOff>
        </xdr:from>
        <xdr:to>
          <xdr:col>2</xdr:col>
          <xdr:colOff>266700</xdr:colOff>
          <xdr:row>13</xdr:row>
          <xdr:rowOff>38100</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xdr:row>
          <xdr:rowOff>276225</xdr:rowOff>
        </xdr:from>
        <xdr:to>
          <xdr:col>3</xdr:col>
          <xdr:colOff>514350</xdr:colOff>
          <xdr:row>13</xdr:row>
          <xdr:rowOff>38100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11</xdr:row>
          <xdr:rowOff>276225</xdr:rowOff>
        </xdr:from>
        <xdr:to>
          <xdr:col>4</xdr:col>
          <xdr:colOff>504825</xdr:colOff>
          <xdr:row>13</xdr:row>
          <xdr:rowOff>38100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11</xdr:row>
          <xdr:rowOff>276225</xdr:rowOff>
        </xdr:from>
        <xdr:to>
          <xdr:col>5</xdr:col>
          <xdr:colOff>609600</xdr:colOff>
          <xdr:row>13</xdr:row>
          <xdr:rowOff>38100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11</xdr:row>
          <xdr:rowOff>276225</xdr:rowOff>
        </xdr:from>
        <xdr:to>
          <xdr:col>6</xdr:col>
          <xdr:colOff>285750</xdr:colOff>
          <xdr:row>13</xdr:row>
          <xdr:rowOff>38100</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314325</xdr:colOff>
      <xdr:row>0</xdr:row>
      <xdr:rowOff>9525</xdr:rowOff>
    </xdr:from>
    <xdr:to>
      <xdr:col>0</xdr:col>
      <xdr:colOff>1066800</xdr:colOff>
      <xdr:row>2</xdr:row>
      <xdr:rowOff>285750</xdr:rowOff>
    </xdr:to>
    <xdr:pic>
      <xdr:nvPicPr>
        <xdr:cNvPr id="9" name="Imagen 8"/>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9525"/>
          <a:ext cx="752475" cy="8858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es%20de%20Accion-Programas%20y%20Proyectos/2018/Plan%20de%20Accion%20Anual%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2018"/>
      <sheetName val="Ind"/>
      <sheetName val="Resumen"/>
      <sheetName val="PAC 2016-2019"/>
      <sheetName val="Criterios"/>
    </sheetNames>
    <sheetDataSet>
      <sheetData sheetId="0">
        <row r="58">
          <cell r="A58" t="str">
            <v>5. SOSTENIBILIDAD DEL SISTEMA INTEGRADO DE GESTIÓN.</v>
          </cell>
          <cell r="C58" t="str">
            <v>Mesa Directiva 
Oficina Asesora de Planeación</v>
          </cell>
        </row>
        <row r="60">
          <cell r="D60" t="str">
            <v>3- Gestión Mejora Continua SIG.</v>
          </cell>
          <cell r="G60" t="str">
            <v>Medición apropiada de la Gestión del Plan de Acción Cuatrienal y de los Procesos del Sistema Integrado de Gestión.</v>
          </cell>
          <cell r="H60">
            <v>1</v>
          </cell>
          <cell r="I60">
            <v>51</v>
          </cell>
          <cell r="J60" t="str">
            <v>[N° de soportes realizados / N° de Procesos del SIG]*100</v>
          </cell>
        </row>
      </sheetData>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drawing" Target="../drawings/drawing1.xml"/><Relationship Id="rId7" Type="http://schemas.openxmlformats.org/officeDocument/2006/relationships/ctrlProp" Target="../ctrlProps/ctrlProp2.xml"/><Relationship Id="rId2" Type="http://schemas.openxmlformats.org/officeDocument/2006/relationships/printerSettings" Target="../printerSettings/printerSettings1.bin"/><Relationship Id="rId1" Type="http://schemas.openxmlformats.org/officeDocument/2006/relationships/hyperlink" Target="file:///\\Cbprint\planeacion_sig\Informes%20de%20Gestion\2018\Informe%20Gesti&#243;n%20Planeacion%20IS-2018.docx" TargetMode="External"/><Relationship Id="rId6" Type="http://schemas.openxmlformats.org/officeDocument/2006/relationships/ctrlProp" Target="../ctrlProps/ctrlProp1.xml"/><Relationship Id="rId5" Type="http://schemas.openxmlformats.org/officeDocument/2006/relationships/vmlDrawing" Target="../drawings/vmlDrawing2.vml"/><Relationship Id="rId10" Type="http://schemas.openxmlformats.org/officeDocument/2006/relationships/ctrlProp" Target="../ctrlProps/ctrlProp5.xml"/><Relationship Id="rId4" Type="http://schemas.openxmlformats.org/officeDocument/2006/relationships/vmlDrawing" Target="../drawings/vmlDrawing1.vml"/><Relationship Id="rId9"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9"/>
  <sheetViews>
    <sheetView tabSelected="1" topLeftCell="A52" zoomScale="140" zoomScaleNormal="140" workbookViewId="0">
      <selection activeCell="A56" sqref="A56:G56"/>
    </sheetView>
  </sheetViews>
  <sheetFormatPr baseColWidth="10" defaultRowHeight="11.25" x14ac:dyDescent="0.2"/>
  <cols>
    <col min="1" max="1" width="20.7109375" style="1" customWidth="1"/>
    <col min="2" max="2" width="6.7109375" style="1" customWidth="1"/>
    <col min="3" max="3" width="5.7109375" style="1" customWidth="1"/>
    <col min="4" max="4" width="10.7109375" style="1" customWidth="1"/>
    <col min="5" max="5" width="8.7109375" style="1" customWidth="1"/>
    <col min="6" max="7" width="12.7109375" style="1" customWidth="1"/>
    <col min="8" max="9" width="11.7109375" style="1" customWidth="1"/>
    <col min="10" max="10" width="3.7109375" style="1" customWidth="1"/>
    <col min="11" max="11" width="6.7109375" style="1" customWidth="1"/>
    <col min="12" max="16384" width="11.42578125" style="1"/>
  </cols>
  <sheetData>
    <row r="1" spans="1:12" ht="24" customHeight="1" x14ac:dyDescent="0.2">
      <c r="A1" s="120"/>
      <c r="B1" s="127" t="s">
        <v>28</v>
      </c>
      <c r="C1" s="128"/>
      <c r="D1" s="128"/>
      <c r="E1" s="128"/>
      <c r="F1" s="128"/>
      <c r="G1" s="128"/>
      <c r="H1" s="129"/>
      <c r="I1" s="61" t="s">
        <v>26</v>
      </c>
      <c r="J1" s="62"/>
      <c r="K1" s="63"/>
    </row>
    <row r="2" spans="1:12" ht="24" customHeight="1" x14ac:dyDescent="0.2">
      <c r="A2" s="121"/>
      <c r="B2" s="64" t="s">
        <v>0</v>
      </c>
      <c r="C2" s="65"/>
      <c r="D2" s="65"/>
      <c r="E2" s="65"/>
      <c r="F2" s="65"/>
      <c r="G2" s="65"/>
      <c r="H2" s="66"/>
      <c r="I2" s="70" t="s">
        <v>37</v>
      </c>
      <c r="J2" s="71"/>
      <c r="K2" s="72"/>
    </row>
    <row r="3" spans="1:12" ht="24" customHeight="1" x14ac:dyDescent="0.2">
      <c r="A3" s="122"/>
      <c r="B3" s="67"/>
      <c r="C3" s="68"/>
      <c r="D3" s="68"/>
      <c r="E3" s="68"/>
      <c r="F3" s="68"/>
      <c r="G3" s="68"/>
      <c r="H3" s="69"/>
      <c r="I3" s="70" t="s">
        <v>38</v>
      </c>
      <c r="J3" s="71"/>
      <c r="K3" s="72"/>
    </row>
    <row r="5" spans="1:12" ht="50.1" customHeight="1" x14ac:dyDescent="0.2">
      <c r="A5" s="2" t="s">
        <v>39</v>
      </c>
      <c r="B5" s="87" t="s">
        <v>1</v>
      </c>
      <c r="C5" s="88"/>
      <c r="D5" s="89" t="s">
        <v>40</v>
      </c>
      <c r="E5" s="90"/>
      <c r="F5" s="91"/>
      <c r="G5" s="3" t="s">
        <v>2</v>
      </c>
      <c r="H5" s="92" t="str">
        <f>'[1]Plan de Accion 2018'!$A$58</f>
        <v>5. SOSTENIBILIDAD DEL SISTEMA INTEGRADO DE GESTIÓN.</v>
      </c>
      <c r="I5" s="93"/>
      <c r="J5" s="93"/>
      <c r="K5" s="94"/>
    </row>
    <row r="6" spans="1:12" x14ac:dyDescent="0.2">
      <c r="A6" s="3" t="s">
        <v>3</v>
      </c>
      <c r="B6" s="49" t="str">
        <f>'[1]Plan de Accion 2018'!$D$60</f>
        <v>3- Gestión Mejora Continua SIG.</v>
      </c>
      <c r="C6" s="50"/>
      <c r="D6" s="50"/>
      <c r="E6" s="51"/>
      <c r="F6" s="51"/>
      <c r="G6" s="50"/>
      <c r="H6" s="51"/>
      <c r="I6" s="51"/>
      <c r="J6" s="51"/>
      <c r="K6" s="52"/>
    </row>
    <row r="7" spans="1:12" x14ac:dyDescent="0.2">
      <c r="A7" s="5" t="s">
        <v>4</v>
      </c>
      <c r="B7" s="54" t="s">
        <v>43</v>
      </c>
      <c r="C7" s="55"/>
      <c r="D7" s="55"/>
      <c r="E7" s="55"/>
      <c r="F7" s="56"/>
      <c r="G7" s="3" t="s">
        <v>5</v>
      </c>
      <c r="H7" s="6" t="s">
        <v>6</v>
      </c>
      <c r="I7" s="7"/>
      <c r="J7" s="8" t="s">
        <v>7</v>
      </c>
      <c r="K7" s="53">
        <f>'[1]Plan de Accion 2018'!$I$60</f>
        <v>51</v>
      </c>
    </row>
    <row r="8" spans="1:12" x14ac:dyDescent="0.2">
      <c r="A8" s="9" t="s">
        <v>8</v>
      </c>
      <c r="B8" s="75" t="str">
        <f>'[1]Plan de Accion 2018'!$G$60</f>
        <v>Medición apropiada de la Gestión del Plan de Acción Cuatrienal y de los Procesos del Sistema Integrado de Gestión.</v>
      </c>
      <c r="C8" s="76"/>
      <c r="D8" s="76"/>
      <c r="E8" s="76"/>
      <c r="F8" s="76"/>
      <c r="G8" s="76"/>
      <c r="H8" s="76"/>
      <c r="I8" s="76"/>
      <c r="J8" s="76"/>
      <c r="K8" s="77"/>
    </row>
    <row r="9" spans="1:12" ht="11.25" customHeight="1" x14ac:dyDescent="0.2">
      <c r="A9" s="73" t="s">
        <v>9</v>
      </c>
      <c r="B9" s="78" t="str">
        <f>'[1]Plan de Accion 2018'!$J$60</f>
        <v>[N° de soportes realizados / N° de Procesos del SIG]*100</v>
      </c>
      <c r="C9" s="79"/>
      <c r="D9" s="79"/>
      <c r="E9" s="79"/>
      <c r="F9" s="79"/>
      <c r="G9" s="79"/>
      <c r="H9" s="79"/>
      <c r="I9" s="79"/>
      <c r="J9" s="79"/>
      <c r="K9" s="80"/>
    </row>
    <row r="10" spans="1:12" x14ac:dyDescent="0.2">
      <c r="A10" s="74"/>
      <c r="B10" s="81"/>
      <c r="C10" s="82"/>
      <c r="D10" s="82"/>
      <c r="E10" s="82"/>
      <c r="F10" s="82"/>
      <c r="G10" s="82"/>
      <c r="H10" s="82"/>
      <c r="I10" s="82"/>
      <c r="J10" s="82"/>
      <c r="K10" s="83"/>
    </row>
    <row r="11" spans="1:12" x14ac:dyDescent="0.2">
      <c r="A11" s="3" t="s">
        <v>10</v>
      </c>
      <c r="B11" s="4" t="s">
        <v>11</v>
      </c>
      <c r="C11" s="10"/>
      <c r="D11" s="10"/>
      <c r="E11" s="11"/>
      <c r="F11" s="12"/>
      <c r="G11" s="3" t="s">
        <v>12</v>
      </c>
      <c r="H11" s="57">
        <f>'[1]Plan de Accion 2018'!$H$60</f>
        <v>1</v>
      </c>
      <c r="I11" s="34"/>
      <c r="J11" s="35"/>
      <c r="K11" s="42"/>
    </row>
    <row r="12" spans="1:12" ht="24" customHeight="1" x14ac:dyDescent="0.2">
      <c r="A12" s="13" t="s">
        <v>13</v>
      </c>
      <c r="B12" s="112" t="str">
        <f>B6</f>
        <v>3- Gestión Mejora Continua SIG.</v>
      </c>
      <c r="C12" s="113"/>
      <c r="D12" s="113"/>
      <c r="E12" s="113"/>
      <c r="F12" s="114"/>
      <c r="G12" s="3" t="s">
        <v>14</v>
      </c>
      <c r="H12" s="109" t="str">
        <f>'[1]Plan de Accion 2018'!$C$58</f>
        <v>Mesa Directiva 
Oficina Asesora de Planeación</v>
      </c>
      <c r="I12" s="110"/>
      <c r="J12" s="110"/>
      <c r="K12" s="111"/>
    </row>
    <row r="13" spans="1:12" ht="12" customHeight="1" x14ac:dyDescent="0.2">
      <c r="A13" s="13" t="s">
        <v>15</v>
      </c>
      <c r="B13" s="14" t="s">
        <v>16</v>
      </c>
      <c r="C13" s="7"/>
      <c r="D13" s="7"/>
      <c r="E13" s="7"/>
      <c r="F13" s="7"/>
      <c r="G13" s="7"/>
      <c r="H13" s="7"/>
      <c r="I13" s="7"/>
      <c r="J13" s="7"/>
      <c r="K13" s="15"/>
    </row>
    <row r="14" spans="1:12" ht="11.25" customHeight="1" x14ac:dyDescent="0.2">
      <c r="A14" s="95" t="s">
        <v>25</v>
      </c>
      <c r="B14" s="96"/>
      <c r="C14" s="96"/>
      <c r="D14" s="96"/>
      <c r="E14" s="97"/>
      <c r="F14" s="16"/>
      <c r="G14" s="17"/>
      <c r="H14" s="17"/>
      <c r="I14" s="17"/>
      <c r="J14" s="17"/>
      <c r="K14" s="18"/>
      <c r="L14" s="19"/>
    </row>
    <row r="15" spans="1:12" ht="11.25" customHeight="1" x14ac:dyDescent="0.2">
      <c r="A15" s="98"/>
      <c r="B15" s="99"/>
      <c r="C15" s="99"/>
      <c r="D15" s="99"/>
      <c r="E15" s="100"/>
      <c r="F15" s="20"/>
      <c r="G15" s="19"/>
      <c r="H15" s="19"/>
      <c r="I15" s="19"/>
      <c r="J15" s="19"/>
      <c r="K15" s="21"/>
      <c r="L15" s="19"/>
    </row>
    <row r="16" spans="1:12" x14ac:dyDescent="0.2">
      <c r="A16" s="22" t="s">
        <v>17</v>
      </c>
      <c r="B16" s="36" t="s">
        <v>41</v>
      </c>
      <c r="C16" s="37" t="s">
        <v>42</v>
      </c>
      <c r="D16" s="22" t="s">
        <v>18</v>
      </c>
      <c r="E16" s="23" t="s">
        <v>19</v>
      </c>
      <c r="F16" s="20"/>
      <c r="G16" s="19"/>
      <c r="H16" s="19"/>
      <c r="I16" s="19"/>
      <c r="J16" s="19"/>
      <c r="K16" s="21"/>
      <c r="L16" s="19"/>
    </row>
    <row r="17" spans="1:14" x14ac:dyDescent="0.2">
      <c r="A17" s="29">
        <v>43130</v>
      </c>
      <c r="B17" s="24"/>
      <c r="C17" s="24"/>
      <c r="D17" s="43"/>
      <c r="E17" s="25">
        <f>H11</f>
        <v>1</v>
      </c>
      <c r="F17" s="20"/>
      <c r="G17" s="19"/>
      <c r="H17" s="19"/>
      <c r="I17" s="19"/>
      <c r="J17" s="19"/>
      <c r="K17" s="21"/>
      <c r="L17" s="19"/>
    </row>
    <row r="18" spans="1:14" x14ac:dyDescent="0.2">
      <c r="A18" s="29">
        <v>43159</v>
      </c>
      <c r="B18" s="24"/>
      <c r="C18" s="24"/>
      <c r="D18" s="43"/>
      <c r="E18" s="25">
        <f>E17</f>
        <v>1</v>
      </c>
      <c r="F18" s="20"/>
      <c r="G18" s="19"/>
      <c r="H18" s="19"/>
      <c r="I18" s="19"/>
      <c r="J18" s="19"/>
      <c r="K18" s="21"/>
      <c r="L18" s="19"/>
    </row>
    <row r="19" spans="1:14" x14ac:dyDescent="0.2">
      <c r="A19" s="29">
        <v>43190</v>
      </c>
      <c r="B19" s="24">
        <v>15</v>
      </c>
      <c r="C19" s="24">
        <v>15</v>
      </c>
      <c r="D19" s="43">
        <f>IF(ISBLANK(C19),0,IF((B19/C19)&gt;1,1,(B19/C19)))</f>
        <v>1</v>
      </c>
      <c r="E19" s="25">
        <f t="shared" ref="E19:E29" si="0">E18</f>
        <v>1</v>
      </c>
      <c r="F19" s="20"/>
      <c r="G19" s="19"/>
      <c r="H19" s="19"/>
      <c r="I19" s="19"/>
      <c r="J19" s="19"/>
      <c r="K19" s="21"/>
      <c r="L19" s="19"/>
    </row>
    <row r="20" spans="1:14" x14ac:dyDescent="0.2">
      <c r="A20" s="29">
        <v>43220</v>
      </c>
      <c r="B20" s="24"/>
      <c r="C20" s="24"/>
      <c r="D20" s="43"/>
      <c r="E20" s="25">
        <f t="shared" si="0"/>
        <v>1</v>
      </c>
      <c r="F20" s="20"/>
      <c r="G20" s="19"/>
      <c r="H20" s="19"/>
      <c r="I20" s="19"/>
      <c r="J20" s="19"/>
      <c r="K20" s="21"/>
      <c r="L20" s="19"/>
    </row>
    <row r="21" spans="1:14" x14ac:dyDescent="0.2">
      <c r="A21" s="29">
        <v>43251</v>
      </c>
      <c r="B21" s="24"/>
      <c r="C21" s="24"/>
      <c r="D21" s="43"/>
      <c r="E21" s="25">
        <f t="shared" si="0"/>
        <v>1</v>
      </c>
      <c r="F21" s="20"/>
      <c r="G21" s="19"/>
      <c r="H21" s="19"/>
      <c r="I21" s="19"/>
      <c r="J21" s="19"/>
      <c r="K21" s="21"/>
      <c r="L21" s="19"/>
    </row>
    <row r="22" spans="1:14" x14ac:dyDescent="0.2">
      <c r="A22" s="29">
        <v>43281</v>
      </c>
      <c r="B22" s="24">
        <v>15</v>
      </c>
      <c r="C22" s="24">
        <v>15</v>
      </c>
      <c r="D22" s="43">
        <f t="shared" ref="D22:D28" si="1">IF(ISBLANK(C22),0,IF((B22/C22)&gt;1,1,(B22/C22)))</f>
        <v>1</v>
      </c>
      <c r="E22" s="25">
        <f t="shared" si="0"/>
        <v>1</v>
      </c>
      <c r="F22" s="20"/>
      <c r="G22" s="19"/>
      <c r="H22" s="19"/>
      <c r="I22" s="19"/>
      <c r="J22" s="19"/>
      <c r="K22" s="21"/>
      <c r="L22" s="19"/>
    </row>
    <row r="23" spans="1:14" x14ac:dyDescent="0.2">
      <c r="A23" s="29">
        <v>43312</v>
      </c>
      <c r="B23" s="24"/>
      <c r="C23" s="24"/>
      <c r="D23" s="43"/>
      <c r="E23" s="25">
        <f t="shared" si="0"/>
        <v>1</v>
      </c>
      <c r="F23" s="20"/>
      <c r="G23" s="19"/>
      <c r="H23" s="19"/>
      <c r="I23" s="19"/>
      <c r="J23" s="19"/>
      <c r="K23" s="21"/>
      <c r="L23" s="19"/>
    </row>
    <row r="24" spans="1:14" x14ac:dyDescent="0.2">
      <c r="A24" s="29">
        <v>43343</v>
      </c>
      <c r="B24" s="24"/>
      <c r="C24" s="24"/>
      <c r="D24" s="43"/>
      <c r="E24" s="25">
        <f t="shared" si="0"/>
        <v>1</v>
      </c>
      <c r="F24" s="20"/>
      <c r="G24" s="19"/>
      <c r="H24" s="19"/>
      <c r="I24" s="19"/>
      <c r="J24" s="19"/>
      <c r="K24" s="21"/>
      <c r="L24" s="19"/>
    </row>
    <row r="25" spans="1:14" x14ac:dyDescent="0.2">
      <c r="A25" s="29">
        <v>43373</v>
      </c>
      <c r="B25" s="24">
        <v>15</v>
      </c>
      <c r="C25" s="24">
        <v>15</v>
      </c>
      <c r="D25" s="43">
        <f t="shared" si="1"/>
        <v>1</v>
      </c>
      <c r="E25" s="25">
        <f t="shared" si="0"/>
        <v>1</v>
      </c>
      <c r="F25" s="20"/>
      <c r="G25" s="19"/>
      <c r="H25" s="19"/>
      <c r="I25" s="19"/>
      <c r="J25" s="19"/>
      <c r="K25" s="21"/>
      <c r="L25" s="19"/>
    </row>
    <row r="26" spans="1:14" x14ac:dyDescent="0.2">
      <c r="A26" s="29">
        <v>43404</v>
      </c>
      <c r="B26" s="24"/>
      <c r="C26" s="24"/>
      <c r="D26" s="43"/>
      <c r="E26" s="25">
        <f t="shared" si="0"/>
        <v>1</v>
      </c>
      <c r="F26" s="20"/>
      <c r="G26" s="19"/>
      <c r="H26" s="19"/>
      <c r="I26" s="19"/>
      <c r="J26" s="19"/>
      <c r="K26" s="21"/>
      <c r="L26" s="19"/>
    </row>
    <row r="27" spans="1:14" x14ac:dyDescent="0.2">
      <c r="A27" s="29">
        <v>43434</v>
      </c>
      <c r="B27" s="24"/>
      <c r="C27" s="24"/>
      <c r="D27" s="43"/>
      <c r="E27" s="25">
        <f t="shared" si="0"/>
        <v>1</v>
      </c>
      <c r="F27" s="20"/>
      <c r="G27" s="19"/>
      <c r="H27" s="19"/>
      <c r="I27" s="19"/>
      <c r="J27" s="19"/>
      <c r="K27" s="21"/>
      <c r="L27" s="19"/>
    </row>
    <row r="28" spans="1:14" x14ac:dyDescent="0.2">
      <c r="A28" s="29">
        <v>43465</v>
      </c>
      <c r="B28" s="24">
        <v>15</v>
      </c>
      <c r="C28" s="24">
        <v>15</v>
      </c>
      <c r="D28" s="43">
        <f t="shared" si="1"/>
        <v>1</v>
      </c>
      <c r="E28" s="25">
        <f t="shared" si="0"/>
        <v>1</v>
      </c>
      <c r="F28" s="20"/>
      <c r="G28" s="19"/>
      <c r="H28" s="19"/>
      <c r="I28" s="19"/>
      <c r="J28" s="19"/>
      <c r="K28" s="21"/>
      <c r="L28" s="19"/>
    </row>
    <row r="29" spans="1:14" ht="11.25" customHeight="1" x14ac:dyDescent="0.2">
      <c r="A29" s="22" t="s">
        <v>20</v>
      </c>
      <c r="B29" s="31">
        <f>SUM(B17:B28)</f>
        <v>60</v>
      </c>
      <c r="C29" s="31">
        <f>SUM(C17:C28)</f>
        <v>60</v>
      </c>
      <c r="D29" s="44">
        <f>IF(ISBLANK(C29),0,AVERAGE(D17:D28))</f>
        <v>1</v>
      </c>
      <c r="E29" s="32">
        <f t="shared" si="0"/>
        <v>1</v>
      </c>
      <c r="F29" s="20"/>
      <c r="G29" s="19"/>
      <c r="H29" s="19"/>
      <c r="I29" s="19"/>
      <c r="J29" s="19"/>
      <c r="K29" s="21"/>
    </row>
    <row r="30" spans="1:14" ht="11.25" customHeight="1" x14ac:dyDescent="0.2">
      <c r="A30" s="33" t="s">
        <v>29</v>
      </c>
      <c r="B30" s="123" t="s">
        <v>31</v>
      </c>
      <c r="C30" s="124"/>
      <c r="D30" s="40" t="s">
        <v>36</v>
      </c>
      <c r="E30" s="38" t="s">
        <v>30</v>
      </c>
      <c r="F30" s="19"/>
      <c r="G30" s="19"/>
      <c r="H30" s="19"/>
      <c r="I30" s="19"/>
      <c r="J30" s="19"/>
      <c r="K30" s="21"/>
    </row>
    <row r="31" spans="1:14" ht="11.25" customHeight="1" x14ac:dyDescent="0.2">
      <c r="A31" s="30" t="s">
        <v>32</v>
      </c>
      <c r="B31" s="125" t="s">
        <v>34</v>
      </c>
      <c r="C31" s="126"/>
      <c r="D31" s="41" t="s">
        <v>33</v>
      </c>
      <c r="E31" s="39" t="s">
        <v>35</v>
      </c>
      <c r="F31" s="26"/>
      <c r="G31" s="26"/>
      <c r="H31" s="26"/>
      <c r="I31" s="26"/>
      <c r="J31" s="26"/>
      <c r="K31" s="27"/>
      <c r="M31" s="45"/>
    </row>
    <row r="32" spans="1:14" x14ac:dyDescent="0.2">
      <c r="A32" s="101" t="s">
        <v>21</v>
      </c>
      <c r="B32" s="102"/>
      <c r="C32" s="102"/>
      <c r="D32" s="102"/>
      <c r="E32" s="102"/>
      <c r="F32" s="103"/>
      <c r="G32" s="104"/>
      <c r="H32" s="87" t="s">
        <v>22</v>
      </c>
      <c r="I32" s="105"/>
      <c r="J32" s="105"/>
      <c r="K32" s="88"/>
      <c r="M32" s="45"/>
      <c r="N32" s="46"/>
    </row>
    <row r="33" spans="1:11" ht="69.95" customHeight="1" x14ac:dyDescent="0.2">
      <c r="A33" s="48">
        <f>A17</f>
        <v>43130</v>
      </c>
      <c r="B33" s="130" t="s">
        <v>46</v>
      </c>
      <c r="C33" s="131"/>
      <c r="D33" s="131"/>
      <c r="E33" s="131"/>
      <c r="F33" s="131"/>
      <c r="G33" s="132"/>
      <c r="H33" s="106"/>
      <c r="I33" s="107"/>
      <c r="J33" s="107"/>
      <c r="K33" s="108"/>
    </row>
    <row r="34" spans="1:11" ht="36" customHeight="1" x14ac:dyDescent="0.2">
      <c r="A34" s="84"/>
      <c r="B34" s="85"/>
      <c r="C34" s="85"/>
      <c r="D34" s="85"/>
      <c r="E34" s="85"/>
      <c r="F34" s="85"/>
      <c r="G34" s="86"/>
      <c r="H34" s="58"/>
      <c r="I34" s="59"/>
      <c r="J34" s="59"/>
      <c r="K34" s="60"/>
    </row>
    <row r="35" spans="1:11" ht="36" customHeight="1" x14ac:dyDescent="0.2">
      <c r="A35" s="47">
        <f>A18</f>
        <v>43159</v>
      </c>
      <c r="B35" s="85"/>
      <c r="C35" s="118"/>
      <c r="D35" s="118"/>
      <c r="E35" s="118"/>
      <c r="F35" s="118"/>
      <c r="G35" s="119"/>
      <c r="H35" s="58"/>
      <c r="I35" s="59"/>
      <c r="J35" s="59"/>
      <c r="K35" s="60"/>
    </row>
    <row r="36" spans="1:11" ht="36" customHeight="1" x14ac:dyDescent="0.2">
      <c r="A36" s="84"/>
      <c r="B36" s="85"/>
      <c r="C36" s="85"/>
      <c r="D36" s="85"/>
      <c r="E36" s="85"/>
      <c r="F36" s="85"/>
      <c r="G36" s="86"/>
      <c r="H36" s="58"/>
      <c r="I36" s="59"/>
      <c r="J36" s="59"/>
      <c r="K36" s="60"/>
    </row>
    <row r="37" spans="1:11" ht="114.95" customHeight="1" x14ac:dyDescent="0.2">
      <c r="A37" s="47">
        <f>A19</f>
        <v>43190</v>
      </c>
      <c r="B37" s="115" t="s">
        <v>44</v>
      </c>
      <c r="C37" s="116"/>
      <c r="D37" s="116"/>
      <c r="E37" s="116"/>
      <c r="F37" s="116"/>
      <c r="G37" s="117"/>
      <c r="H37" s="58"/>
      <c r="I37" s="59"/>
      <c r="J37" s="59"/>
      <c r="K37" s="60"/>
    </row>
    <row r="38" spans="1:11" ht="36" customHeight="1" x14ac:dyDescent="0.2">
      <c r="A38" s="84"/>
      <c r="B38" s="85"/>
      <c r="C38" s="85"/>
      <c r="D38" s="85"/>
      <c r="E38" s="85"/>
      <c r="F38" s="85"/>
      <c r="G38" s="86"/>
      <c r="H38" s="58"/>
      <c r="I38" s="59"/>
      <c r="J38" s="59"/>
      <c r="K38" s="60"/>
    </row>
    <row r="39" spans="1:11" ht="36" customHeight="1" x14ac:dyDescent="0.2">
      <c r="A39" s="47">
        <f>A20</f>
        <v>43220</v>
      </c>
      <c r="B39" s="85"/>
      <c r="C39" s="118"/>
      <c r="D39" s="118"/>
      <c r="E39" s="118"/>
      <c r="F39" s="118"/>
      <c r="G39" s="119"/>
      <c r="H39" s="58"/>
      <c r="I39" s="59"/>
      <c r="J39" s="59"/>
      <c r="K39" s="60"/>
    </row>
    <row r="40" spans="1:11" ht="36" customHeight="1" x14ac:dyDescent="0.2">
      <c r="A40" s="84"/>
      <c r="B40" s="85"/>
      <c r="C40" s="85"/>
      <c r="D40" s="85"/>
      <c r="E40" s="85"/>
      <c r="F40" s="85"/>
      <c r="G40" s="86"/>
      <c r="H40" s="58"/>
      <c r="I40" s="59"/>
      <c r="J40" s="59"/>
      <c r="K40" s="60"/>
    </row>
    <row r="41" spans="1:11" ht="36" customHeight="1" x14ac:dyDescent="0.2">
      <c r="A41" s="47">
        <f>A21</f>
        <v>43251</v>
      </c>
      <c r="B41" s="133" t="s">
        <v>45</v>
      </c>
      <c r="C41" s="116"/>
      <c r="D41" s="116"/>
      <c r="E41" s="116"/>
      <c r="F41" s="116"/>
      <c r="G41" s="117"/>
      <c r="H41" s="58"/>
      <c r="I41" s="59"/>
      <c r="J41" s="59"/>
      <c r="K41" s="60"/>
    </row>
    <row r="42" spans="1:11" ht="36" customHeight="1" x14ac:dyDescent="0.2">
      <c r="A42" s="84"/>
      <c r="B42" s="85"/>
      <c r="C42" s="85"/>
      <c r="D42" s="85"/>
      <c r="E42" s="85"/>
      <c r="F42" s="85"/>
      <c r="G42" s="86"/>
      <c r="H42" s="58"/>
      <c r="I42" s="59"/>
      <c r="J42" s="59"/>
      <c r="K42" s="60"/>
    </row>
    <row r="43" spans="1:11" ht="42.75" customHeight="1" x14ac:dyDescent="0.2">
      <c r="A43" s="47">
        <f>A22</f>
        <v>43281</v>
      </c>
      <c r="B43" s="133" t="s">
        <v>47</v>
      </c>
      <c r="C43" s="116"/>
      <c r="D43" s="116"/>
      <c r="E43" s="116"/>
      <c r="F43" s="116"/>
      <c r="G43" s="117"/>
      <c r="H43" s="58"/>
      <c r="I43" s="59"/>
      <c r="J43" s="59"/>
      <c r="K43" s="60"/>
    </row>
    <row r="44" spans="1:11" ht="36" customHeight="1" x14ac:dyDescent="0.2">
      <c r="A44" s="84"/>
      <c r="B44" s="85"/>
      <c r="C44" s="85"/>
      <c r="D44" s="85"/>
      <c r="E44" s="85"/>
      <c r="F44" s="85"/>
      <c r="G44" s="86"/>
      <c r="H44" s="58"/>
      <c r="I44" s="59"/>
      <c r="J44" s="59"/>
      <c r="K44" s="60"/>
    </row>
    <row r="45" spans="1:11" ht="36" customHeight="1" x14ac:dyDescent="0.2">
      <c r="A45" s="47">
        <f>A23</f>
        <v>43312</v>
      </c>
      <c r="B45" s="85"/>
      <c r="C45" s="118"/>
      <c r="D45" s="118"/>
      <c r="E45" s="118"/>
      <c r="F45" s="118"/>
      <c r="G45" s="119"/>
      <c r="H45" s="58"/>
      <c r="I45" s="59"/>
      <c r="J45" s="59"/>
      <c r="K45" s="60"/>
    </row>
    <row r="46" spans="1:11" ht="36" customHeight="1" x14ac:dyDescent="0.2">
      <c r="A46" s="84"/>
      <c r="B46" s="85"/>
      <c r="C46" s="85"/>
      <c r="D46" s="85"/>
      <c r="E46" s="85"/>
      <c r="F46" s="85"/>
      <c r="G46" s="86"/>
      <c r="H46" s="58"/>
      <c r="I46" s="59"/>
      <c r="J46" s="59"/>
      <c r="K46" s="60"/>
    </row>
    <row r="47" spans="1:11" ht="36" customHeight="1" x14ac:dyDescent="0.2">
      <c r="A47" s="47">
        <f>A24</f>
        <v>43343</v>
      </c>
      <c r="B47" s="85"/>
      <c r="C47" s="118"/>
      <c r="D47" s="118"/>
      <c r="E47" s="118"/>
      <c r="F47" s="118"/>
      <c r="G47" s="119"/>
      <c r="H47" s="58"/>
      <c r="I47" s="59"/>
      <c r="J47" s="59"/>
      <c r="K47" s="60"/>
    </row>
    <row r="48" spans="1:11" ht="36" customHeight="1" x14ac:dyDescent="0.2">
      <c r="A48" s="84"/>
      <c r="B48" s="85"/>
      <c r="C48" s="85"/>
      <c r="D48" s="85"/>
      <c r="E48" s="85"/>
      <c r="F48" s="85"/>
      <c r="G48" s="86"/>
      <c r="H48" s="58"/>
      <c r="I48" s="59"/>
      <c r="J48" s="59"/>
      <c r="K48" s="60"/>
    </row>
    <row r="49" spans="1:11" ht="36" customHeight="1" x14ac:dyDescent="0.2">
      <c r="A49" s="47">
        <f>A25</f>
        <v>43373</v>
      </c>
      <c r="B49" s="115" t="s">
        <v>48</v>
      </c>
      <c r="C49" s="116"/>
      <c r="D49" s="116"/>
      <c r="E49" s="116"/>
      <c r="F49" s="116"/>
      <c r="G49" s="117"/>
      <c r="H49" s="58"/>
      <c r="I49" s="59"/>
      <c r="J49" s="59"/>
      <c r="K49" s="60"/>
    </row>
    <row r="50" spans="1:11" ht="36" customHeight="1" x14ac:dyDescent="0.2">
      <c r="A50" s="84"/>
      <c r="B50" s="85"/>
      <c r="C50" s="85"/>
      <c r="D50" s="85"/>
      <c r="E50" s="85"/>
      <c r="F50" s="85"/>
      <c r="G50" s="86"/>
      <c r="H50" s="58"/>
      <c r="I50" s="59"/>
      <c r="J50" s="59"/>
      <c r="K50" s="60"/>
    </row>
    <row r="51" spans="1:11" ht="36" customHeight="1" x14ac:dyDescent="0.2">
      <c r="A51" s="47">
        <f>A26</f>
        <v>43404</v>
      </c>
      <c r="B51" s="85"/>
      <c r="C51" s="118"/>
      <c r="D51" s="118"/>
      <c r="E51" s="118"/>
      <c r="F51" s="118"/>
      <c r="G51" s="119"/>
      <c r="H51" s="58"/>
      <c r="I51" s="59"/>
      <c r="J51" s="59"/>
      <c r="K51" s="60"/>
    </row>
    <row r="52" spans="1:11" ht="36" customHeight="1" x14ac:dyDescent="0.2">
      <c r="A52" s="84"/>
      <c r="B52" s="85"/>
      <c r="C52" s="85"/>
      <c r="D52" s="85"/>
      <c r="E52" s="85"/>
      <c r="F52" s="85"/>
      <c r="G52" s="86"/>
      <c r="H52" s="58"/>
      <c r="I52" s="59"/>
      <c r="J52" s="59"/>
      <c r="K52" s="60"/>
    </row>
    <row r="53" spans="1:11" ht="36" customHeight="1" x14ac:dyDescent="0.2">
      <c r="A53" s="47">
        <f>A27</f>
        <v>43434</v>
      </c>
      <c r="B53" s="85"/>
      <c r="C53" s="118"/>
      <c r="D53" s="118"/>
      <c r="E53" s="118"/>
      <c r="F53" s="118"/>
      <c r="G53" s="119"/>
      <c r="H53" s="134"/>
      <c r="I53" s="135"/>
      <c r="J53" s="135"/>
      <c r="K53" s="136"/>
    </row>
    <row r="54" spans="1:11" ht="36" customHeight="1" x14ac:dyDescent="0.2">
      <c r="A54" s="84"/>
      <c r="B54" s="85"/>
      <c r="C54" s="85"/>
      <c r="D54" s="85"/>
      <c r="E54" s="85"/>
      <c r="F54" s="85"/>
      <c r="G54" s="86"/>
      <c r="H54" s="58"/>
      <c r="I54" s="59"/>
      <c r="J54" s="59"/>
      <c r="K54" s="60"/>
    </row>
    <row r="55" spans="1:11" ht="36" customHeight="1" x14ac:dyDescent="0.2">
      <c r="A55" s="47">
        <f>A28</f>
        <v>43465</v>
      </c>
      <c r="B55" s="143" t="s">
        <v>49</v>
      </c>
      <c r="C55" s="144"/>
      <c r="D55" s="144"/>
      <c r="E55" s="144"/>
      <c r="F55" s="144"/>
      <c r="G55" s="145"/>
      <c r="H55" s="58"/>
      <c r="I55" s="59"/>
      <c r="J55" s="59"/>
      <c r="K55" s="60"/>
    </row>
    <row r="56" spans="1:11" ht="36" customHeight="1" x14ac:dyDescent="0.2">
      <c r="A56" s="137"/>
      <c r="B56" s="138"/>
      <c r="C56" s="138"/>
      <c r="D56" s="138"/>
      <c r="E56" s="138"/>
      <c r="F56" s="138"/>
      <c r="G56" s="139"/>
      <c r="H56" s="140"/>
      <c r="I56" s="141"/>
      <c r="J56" s="141"/>
      <c r="K56" s="142"/>
    </row>
    <row r="57" spans="1:11" x14ac:dyDescent="0.2">
      <c r="H57" s="28" t="s">
        <v>27</v>
      </c>
      <c r="I57" s="28"/>
      <c r="J57" s="28"/>
      <c r="K57" s="28"/>
    </row>
    <row r="58" spans="1:11" x14ac:dyDescent="0.2">
      <c r="H58" s="28" t="s">
        <v>23</v>
      </c>
      <c r="I58" s="28"/>
      <c r="J58" s="28"/>
      <c r="K58" s="28"/>
    </row>
    <row r="59" spans="1:11" x14ac:dyDescent="0.2">
      <c r="H59" s="28" t="s">
        <v>24</v>
      </c>
      <c r="I59" s="28"/>
      <c r="J59" s="28"/>
      <c r="K59" s="28"/>
    </row>
  </sheetData>
  <mergeCells count="67">
    <mergeCell ref="B55:G55"/>
    <mergeCell ref="H53:K53"/>
    <mergeCell ref="A56:G56"/>
    <mergeCell ref="A50:G50"/>
    <mergeCell ref="A52:G52"/>
    <mergeCell ref="A54:G54"/>
    <mergeCell ref="B53:G53"/>
    <mergeCell ref="H55:K55"/>
    <mergeCell ref="H56:K56"/>
    <mergeCell ref="A44:G44"/>
    <mergeCell ref="A48:G48"/>
    <mergeCell ref="B33:G33"/>
    <mergeCell ref="B35:G35"/>
    <mergeCell ref="B37:G37"/>
    <mergeCell ref="B39:G39"/>
    <mergeCell ref="B41:G41"/>
    <mergeCell ref="B45:G45"/>
    <mergeCell ref="B47:G47"/>
    <mergeCell ref="A40:G40"/>
    <mergeCell ref="B43:G43"/>
    <mergeCell ref="B49:G49"/>
    <mergeCell ref="B51:G51"/>
    <mergeCell ref="A46:G46"/>
    <mergeCell ref="A1:A3"/>
    <mergeCell ref="B30:C30"/>
    <mergeCell ref="B31:C31"/>
    <mergeCell ref="B1:H1"/>
    <mergeCell ref="H43:K43"/>
    <mergeCell ref="H40:K40"/>
    <mergeCell ref="H41:K41"/>
    <mergeCell ref="H42:K42"/>
    <mergeCell ref="H37:K37"/>
    <mergeCell ref="H38:K38"/>
    <mergeCell ref="H39:K39"/>
    <mergeCell ref="A38:G38"/>
    <mergeCell ref="A42:G42"/>
    <mergeCell ref="H35:K35"/>
    <mergeCell ref="H36:K36"/>
    <mergeCell ref="A36:G36"/>
    <mergeCell ref="B5:C5"/>
    <mergeCell ref="D5:F5"/>
    <mergeCell ref="H5:K5"/>
    <mergeCell ref="A14:E15"/>
    <mergeCell ref="A32:G32"/>
    <mergeCell ref="H32:K32"/>
    <mergeCell ref="H33:K33"/>
    <mergeCell ref="A34:G34"/>
    <mergeCell ref="H34:K34"/>
    <mergeCell ref="H12:K12"/>
    <mergeCell ref="B12:F12"/>
    <mergeCell ref="I1:K1"/>
    <mergeCell ref="B2:H3"/>
    <mergeCell ref="I2:K2"/>
    <mergeCell ref="I3:K3"/>
    <mergeCell ref="A9:A10"/>
    <mergeCell ref="B8:K8"/>
    <mergeCell ref="B9:K10"/>
    <mergeCell ref="H44:K44"/>
    <mergeCell ref="H45:K45"/>
    <mergeCell ref="H46:K46"/>
    <mergeCell ref="H47:K47"/>
    <mergeCell ref="H54:K54"/>
    <mergeCell ref="H48:K48"/>
    <mergeCell ref="H49:K49"/>
    <mergeCell ref="H50:K50"/>
    <mergeCell ref="H51:K51"/>
    <mergeCell ref="H52:K52"/>
  </mergeCells>
  <conditionalFormatting sqref="D17:D18">
    <cfRule type="containsBlanks" dxfId="31" priority="51">
      <formula>LEN(TRIM(D17))=0</formula>
    </cfRule>
    <cfRule type="cellIs" dxfId="30" priority="52" operator="lessThan">
      <formula>0.7</formula>
    </cfRule>
    <cfRule type="cellIs" dxfId="29" priority="53" operator="greaterThan">
      <formula>0.9</formula>
    </cfRule>
    <cfRule type="cellIs" dxfId="28" priority="54" operator="between">
      <formula>0.7</formula>
      <formula>0.9</formula>
    </cfRule>
    <cfRule type="colorScale" priority="55">
      <colorScale>
        <cfvo type="percent" val="0.69"/>
        <cfvo type="percent" val="0.7"/>
        <cfvo type="percent" val="0.9"/>
        <color rgb="FFF8696B"/>
        <color rgb="FFFFEB84"/>
        <color rgb="FF63BE7B"/>
      </colorScale>
    </cfRule>
  </conditionalFormatting>
  <conditionalFormatting sqref="D17:D18">
    <cfRule type="containsBlanks" dxfId="27" priority="41">
      <formula>LEN(TRIM(D17))=0</formula>
    </cfRule>
    <cfRule type="cellIs" dxfId="26" priority="42" operator="lessThan">
      <formula>0.7</formula>
    </cfRule>
    <cfRule type="cellIs" dxfId="25" priority="43" operator="greaterThan">
      <formula>0.9</formula>
    </cfRule>
    <cfRule type="cellIs" dxfId="24" priority="44" operator="between">
      <formula>0.7</formula>
      <formula>0.9</formula>
    </cfRule>
    <cfRule type="colorScale" priority="45">
      <colorScale>
        <cfvo type="percent" val="0.69"/>
        <cfvo type="percent" val="0.7"/>
        <cfvo type="percent" val="0.9"/>
        <color rgb="FFF8696B"/>
        <color rgb="FFFFEB84"/>
        <color rgb="FF63BE7B"/>
      </colorScale>
    </cfRule>
  </conditionalFormatting>
  <conditionalFormatting sqref="D19:D28">
    <cfRule type="containsBlanks" dxfId="23" priority="26">
      <formula>LEN(TRIM(D19))=0</formula>
    </cfRule>
    <cfRule type="cellIs" dxfId="22" priority="27" operator="lessThan">
      <formula>0.7</formula>
    </cfRule>
    <cfRule type="cellIs" dxfId="21" priority="28" operator="greaterThan">
      <formula>0.9</formula>
    </cfRule>
    <cfRule type="cellIs" dxfId="20" priority="29" operator="between">
      <formula>0.7</formula>
      <formula>0.9</formula>
    </cfRule>
    <cfRule type="colorScale" priority="30">
      <colorScale>
        <cfvo type="percent" val="0.69"/>
        <cfvo type="percent" val="0.7"/>
        <cfvo type="percent" val="0.9"/>
        <color rgb="FFF8696B"/>
        <color rgb="FFFFEB84"/>
        <color rgb="FF63BE7B"/>
      </colorScale>
    </cfRule>
  </conditionalFormatting>
  <conditionalFormatting sqref="D22:D28">
    <cfRule type="containsBlanks" dxfId="19" priority="21">
      <formula>LEN(TRIM(D22))=0</formula>
    </cfRule>
    <cfRule type="cellIs" dxfId="18" priority="22" operator="lessThan">
      <formula>0.7</formula>
    </cfRule>
    <cfRule type="cellIs" dxfId="17" priority="23" operator="greaterThan">
      <formula>0.9</formula>
    </cfRule>
    <cfRule type="cellIs" dxfId="16" priority="24" operator="between">
      <formula>0.7</formula>
      <formula>0.9</formula>
    </cfRule>
    <cfRule type="colorScale" priority="25">
      <colorScale>
        <cfvo type="percent" val="0.69"/>
        <cfvo type="percent" val="0.7"/>
        <cfvo type="percent" val="0.9"/>
        <color rgb="FFF8696B"/>
        <color rgb="FFFFEB84"/>
        <color rgb="FF63BE7B"/>
      </colorScale>
    </cfRule>
  </conditionalFormatting>
  <conditionalFormatting sqref="D19:D28">
    <cfRule type="containsBlanks" dxfId="15" priority="16">
      <formula>LEN(TRIM(D19))=0</formula>
    </cfRule>
    <cfRule type="cellIs" dxfId="14" priority="17" operator="lessThan">
      <formula>0.7</formula>
    </cfRule>
    <cfRule type="cellIs" dxfId="13" priority="18" operator="greaterThan">
      <formula>0.9</formula>
    </cfRule>
    <cfRule type="cellIs" dxfId="12" priority="19" operator="between">
      <formula>0.7</formula>
      <formula>0.9</formula>
    </cfRule>
    <cfRule type="colorScale" priority="20">
      <colorScale>
        <cfvo type="percent" val="0.69"/>
        <cfvo type="percent" val="0.7"/>
        <cfvo type="percent" val="0.9"/>
        <color rgb="FFF8696B"/>
        <color rgb="FFFFEB84"/>
        <color rgb="FF63BE7B"/>
      </colorScale>
    </cfRule>
  </conditionalFormatting>
  <conditionalFormatting sqref="D29">
    <cfRule type="containsBlanks" dxfId="11" priority="11">
      <formula>LEN(TRIM(D29))=0</formula>
    </cfRule>
    <cfRule type="cellIs" dxfId="10" priority="12" operator="lessThan">
      <formula>0.7</formula>
    </cfRule>
    <cfRule type="cellIs" dxfId="9" priority="13" operator="greaterThan">
      <formula>0.9</formula>
    </cfRule>
    <cfRule type="cellIs" dxfId="8" priority="14" operator="between">
      <formula>0.7</formula>
      <formula>0.9</formula>
    </cfRule>
    <cfRule type="colorScale" priority="15">
      <colorScale>
        <cfvo type="percent" val="0.69"/>
        <cfvo type="percent" val="0.7"/>
        <cfvo type="percent" val="0.9"/>
        <color rgb="FFF8696B"/>
        <color rgb="FFFFEB84"/>
        <color rgb="FF63BE7B"/>
      </colorScale>
    </cfRule>
  </conditionalFormatting>
  <conditionalFormatting sqref="D29">
    <cfRule type="containsBlanks" dxfId="7" priority="6">
      <formula>LEN(TRIM(D29))=0</formula>
    </cfRule>
    <cfRule type="cellIs" dxfId="6" priority="7" operator="lessThan">
      <formula>0.7</formula>
    </cfRule>
    <cfRule type="cellIs" dxfId="5" priority="8" operator="greaterThan">
      <formula>0.9</formula>
    </cfRule>
    <cfRule type="cellIs" dxfId="4" priority="9" operator="between">
      <formula>0.7</formula>
      <formula>0.9</formula>
    </cfRule>
    <cfRule type="colorScale" priority="10">
      <colorScale>
        <cfvo type="percent" val="0.69"/>
        <cfvo type="percent" val="0.7"/>
        <cfvo type="percent" val="0.9"/>
        <color rgb="FFF8696B"/>
        <color rgb="FFFFEB84"/>
        <color rgb="FF63BE7B"/>
      </colorScale>
    </cfRule>
  </conditionalFormatting>
  <conditionalFormatting sqref="D29">
    <cfRule type="containsBlanks" dxfId="3" priority="1">
      <formula>LEN(TRIM(D29))=0</formula>
    </cfRule>
    <cfRule type="cellIs" dxfId="2" priority="2" operator="lessThan">
      <formula>0.7</formula>
    </cfRule>
    <cfRule type="cellIs" dxfId="1" priority="3" operator="greaterThan">
      <formula>0.9</formula>
    </cfRule>
    <cfRule type="cellIs" dxfId="0" priority="4" operator="between">
      <formula>0.7</formula>
      <formula>0.9</formula>
    </cfRule>
    <cfRule type="colorScale" priority="5">
      <colorScale>
        <cfvo type="percent" val="0.69"/>
        <cfvo type="percent" val="0.7"/>
        <cfvo type="percent" val="0.9"/>
        <color rgb="FFF8696B"/>
        <color rgb="FFFFEB84"/>
        <color rgb="FF63BE7B"/>
      </colorScale>
    </cfRule>
  </conditionalFormatting>
  <hyperlinks>
    <hyperlink ref="B43:G43" r:id="rId1" display="\\Cbprint\planeacion_sig\Informes de Gestion\2018\Informe Gestión Planeacion IS-2018.docx"/>
  </hyperlinks>
  <printOptions horizontalCentered="1" verticalCentered="1"/>
  <pageMargins left="0.39370078740157483" right="0.39370078740157483" top="0.39370078740157483" bottom="0.78740157480314965" header="0" footer="0"/>
  <pageSetup scale="88" orientation="portrait" r:id="rId2"/>
  <headerFooter>
    <oddFooter>&amp;L&amp;G&amp;C&amp;8“EN EL CONCEJO, BOGOTÁ TIENE LA PALABRA"&amp;R&amp;G</oddFoot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025" r:id="rId6" name="Option Button 1">
              <controlPr defaultSize="0" autoFill="0" autoLine="0" autoPict="0">
                <anchor moveWithCells="1">
                  <from>
                    <xdr:col>1</xdr:col>
                    <xdr:colOff>409575</xdr:colOff>
                    <xdr:row>11</xdr:row>
                    <xdr:rowOff>276225</xdr:rowOff>
                  </from>
                  <to>
                    <xdr:col>2</xdr:col>
                    <xdr:colOff>266700</xdr:colOff>
                    <xdr:row>13</xdr:row>
                    <xdr:rowOff>38100</xdr:rowOff>
                  </to>
                </anchor>
              </controlPr>
            </control>
          </mc:Choice>
        </mc:AlternateContent>
        <mc:AlternateContent xmlns:mc="http://schemas.openxmlformats.org/markup-compatibility/2006">
          <mc:Choice Requires="x14">
            <control shapeId="1026" r:id="rId7" name="Option Button 2">
              <controlPr defaultSize="0" autoFill="0" autoLine="0" autoPict="0">
                <anchor moveWithCells="1">
                  <from>
                    <xdr:col>3</xdr:col>
                    <xdr:colOff>209550</xdr:colOff>
                    <xdr:row>11</xdr:row>
                    <xdr:rowOff>276225</xdr:rowOff>
                  </from>
                  <to>
                    <xdr:col>3</xdr:col>
                    <xdr:colOff>514350</xdr:colOff>
                    <xdr:row>13</xdr:row>
                    <xdr:rowOff>38100</xdr:rowOff>
                  </to>
                </anchor>
              </controlPr>
            </control>
          </mc:Choice>
        </mc:AlternateContent>
        <mc:AlternateContent xmlns:mc="http://schemas.openxmlformats.org/markup-compatibility/2006">
          <mc:Choice Requires="x14">
            <control shapeId="1027" r:id="rId8" name="Option Button 3">
              <controlPr defaultSize="0" autoFill="0" autoLine="0" autoPict="0">
                <anchor moveWithCells="1">
                  <from>
                    <xdr:col>4</xdr:col>
                    <xdr:colOff>200025</xdr:colOff>
                    <xdr:row>11</xdr:row>
                    <xdr:rowOff>276225</xdr:rowOff>
                  </from>
                  <to>
                    <xdr:col>4</xdr:col>
                    <xdr:colOff>504825</xdr:colOff>
                    <xdr:row>13</xdr:row>
                    <xdr:rowOff>38100</xdr:rowOff>
                  </to>
                </anchor>
              </controlPr>
            </control>
          </mc:Choice>
        </mc:AlternateContent>
        <mc:AlternateContent xmlns:mc="http://schemas.openxmlformats.org/markup-compatibility/2006">
          <mc:Choice Requires="x14">
            <control shapeId="1028" r:id="rId9" name="Option Button 4">
              <controlPr defaultSize="0" autoFill="0" autoLine="0" autoPict="0">
                <anchor moveWithCells="1">
                  <from>
                    <xdr:col>5</xdr:col>
                    <xdr:colOff>304800</xdr:colOff>
                    <xdr:row>11</xdr:row>
                    <xdr:rowOff>276225</xdr:rowOff>
                  </from>
                  <to>
                    <xdr:col>5</xdr:col>
                    <xdr:colOff>609600</xdr:colOff>
                    <xdr:row>13</xdr:row>
                    <xdr:rowOff>38100</xdr:rowOff>
                  </to>
                </anchor>
              </controlPr>
            </control>
          </mc:Choice>
        </mc:AlternateContent>
        <mc:AlternateContent xmlns:mc="http://schemas.openxmlformats.org/markup-compatibility/2006">
          <mc:Choice Requires="x14">
            <control shapeId="1029" r:id="rId10" name="Option Button 5">
              <controlPr defaultSize="0" autoFill="0" autoLine="0" autoPict="0">
                <anchor moveWithCells="1">
                  <from>
                    <xdr:col>5</xdr:col>
                    <xdr:colOff>828675</xdr:colOff>
                    <xdr:row>11</xdr:row>
                    <xdr:rowOff>276225</xdr:rowOff>
                  </from>
                  <to>
                    <xdr:col>6</xdr:col>
                    <xdr:colOff>285750</xdr:colOff>
                    <xdr:row>13</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51</vt:lpstr>
      <vt:lpstr>'51'!Área_de_impresión</vt:lpstr>
      <vt:lpstr>'51'!Títulos_a_imprimir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REYNALDO ROA PARRA</dc:creator>
  <cp:lastModifiedBy>DIANA CAROLINA AVILA PINZON</cp:lastModifiedBy>
  <cp:lastPrinted>2017-04-18T17:12:24Z</cp:lastPrinted>
  <dcterms:created xsi:type="dcterms:W3CDTF">2015-02-25T14:06:00Z</dcterms:created>
  <dcterms:modified xsi:type="dcterms:W3CDTF">2018-12-14T14:44:29Z</dcterms:modified>
</cp:coreProperties>
</file>