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Indicadores de Gestion\Año 2018\"/>
    </mc:Choice>
  </mc:AlternateContent>
  <bookViews>
    <workbookView xWindow="0" yWindow="0" windowWidth="19440" windowHeight="9540"/>
  </bookViews>
  <sheets>
    <sheet name="55" sheetId="1" r:id="rId1"/>
  </sheets>
  <externalReferences>
    <externalReference r:id="rId2"/>
  </externalReferences>
  <definedNames>
    <definedName name="_Order1" hidden="1">255</definedName>
    <definedName name="_xlnm.Print_Area" localSheetId="0">'55'!$A$1:$K$60</definedName>
    <definedName name="_xlnm.Print_Titles" localSheetId="0">'55'!$1:$4</definedName>
    <definedName name="wrn.Ventas." hidden="1">{#N/A,#N/A,TRUE,"Vtas Semanales"}</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1" l="1"/>
  <c r="D26" i="1" l="1"/>
  <c r="D27" i="1"/>
  <c r="D25" i="1" l="1"/>
  <c r="D22" i="1"/>
  <c r="D21" i="1"/>
  <c r="D20" i="1"/>
  <c r="C29" i="1"/>
  <c r="B29" i="1"/>
  <c r="H12" i="1"/>
  <c r="H11" i="1"/>
  <c r="E17" i="1" s="1"/>
  <c r="E18" i="1" s="1"/>
  <c r="E19" i="1" s="1"/>
  <c r="E20" i="1" s="1"/>
  <c r="E21" i="1" s="1"/>
  <c r="E22" i="1" s="1"/>
  <c r="E23" i="1" s="1"/>
  <c r="E24" i="1" s="1"/>
  <c r="E25" i="1" s="1"/>
  <c r="E26" i="1" s="1"/>
  <c r="E27" i="1" s="1"/>
  <c r="E28" i="1" s="1"/>
  <c r="E29" i="1" s="1"/>
  <c r="B9" i="1"/>
  <c r="K7" i="1"/>
  <c r="B6" i="1"/>
  <c r="B12" i="1" s="1"/>
  <c r="H5" i="1"/>
  <c r="A55" i="1"/>
  <c r="A53" i="1"/>
  <c r="A51" i="1"/>
  <c r="A49" i="1"/>
  <c r="A47" i="1"/>
  <c r="A45" i="1"/>
  <c r="A43" i="1"/>
  <c r="A41" i="1"/>
  <c r="A39" i="1"/>
  <c r="A37" i="1"/>
  <c r="A35" i="1"/>
  <c r="A33" i="1"/>
</calcChain>
</file>

<file path=xl/sharedStrings.xml><?xml version="1.0" encoding="utf-8"?>
<sst xmlns="http://schemas.openxmlformats.org/spreadsheetml/2006/main" count="57" uniqueCount="53">
  <si>
    <t>HOJA DE VIDA DE INDICADOR DE GESTION</t>
  </si>
  <si>
    <t>Objetivo:</t>
  </si>
  <si>
    <t>Estrategia:</t>
  </si>
  <si>
    <t>Proceso:</t>
  </si>
  <si>
    <t>Nombre del Indicador:</t>
  </si>
  <si>
    <t>Tipo Indicador:</t>
  </si>
  <si>
    <t>Eficacia</t>
  </si>
  <si>
    <t>N°</t>
  </si>
  <si>
    <t>Objetivo del Indicador:</t>
  </si>
  <si>
    <t>Formula:</t>
  </si>
  <si>
    <t>Unidad:</t>
  </si>
  <si>
    <t>Porcentaje</t>
  </si>
  <si>
    <t>Meta Ideal:</t>
  </si>
  <si>
    <t>Fuente:</t>
  </si>
  <si>
    <t>Responsable:</t>
  </si>
  <si>
    <t>Frecuencia:</t>
  </si>
  <si>
    <t xml:space="preserve">Mensual       Bimestral         Trimestral        Semestral         Anual  </t>
  </si>
  <si>
    <t>Fecha</t>
  </si>
  <si>
    <t>Resultado</t>
  </si>
  <si>
    <t>Meta</t>
  </si>
  <si>
    <t>TOTAL</t>
  </si>
  <si>
    <t>Análisis del Indicador</t>
  </si>
  <si>
    <t>Acción Generada</t>
  </si>
  <si>
    <t>Profesional Especializado 222-05</t>
  </si>
  <si>
    <t>Oficina Asesora de Planeación</t>
  </si>
  <si>
    <t>Banco de Datos</t>
  </si>
  <si>
    <t>CÓDIGO: SIG-PR009-FO3</t>
  </si>
  <si>
    <t>Proyectó y Elaboró Formato: Reynaldo Roa Parra</t>
  </si>
  <si>
    <t>PROCESO GESTION MEJORA CONTINUA DEL SISTEMA INTEGRADO DE GESTIÓN [SIG]</t>
  </si>
  <si>
    <t>Rango de Gestión</t>
  </si>
  <si>
    <t>Deficiente</t>
  </si>
  <si>
    <t>Excelente</t>
  </si>
  <si>
    <t>Cumplimiento Meta</t>
  </si>
  <si>
    <t>70-90%</t>
  </si>
  <si>
    <t>&gt; 90%</t>
  </si>
  <si>
    <t>&lt; 70%</t>
  </si>
  <si>
    <t>Satisfactorio</t>
  </si>
  <si>
    <t>VERSIÓN: 02</t>
  </si>
  <si>
    <t>FECHA: 26 DE ABRIL 2016</t>
  </si>
  <si>
    <r>
      <t xml:space="preserve">Plan de Acción Cuatrienal
</t>
    </r>
    <r>
      <rPr>
        <b/>
        <u/>
        <sz val="8"/>
        <rFont val="Arial"/>
        <family val="2"/>
      </rPr>
      <t>2016 - 2019</t>
    </r>
    <r>
      <rPr>
        <b/>
        <sz val="8"/>
        <rFont val="Arial"/>
        <family val="2"/>
      </rPr>
      <t xml:space="preserve">
Plan de Acción Anual
</t>
    </r>
    <r>
      <rPr>
        <b/>
        <u/>
        <sz val="8"/>
        <rFont val="Arial"/>
        <family val="2"/>
      </rPr>
      <t>2018</t>
    </r>
  </si>
  <si>
    <t>SISTEMA INTEGRADO DE GESTION</t>
  </si>
  <si>
    <t>CA</t>
  </si>
  <si>
    <t>AS</t>
  </si>
  <si>
    <t>Divulgacion Misional</t>
  </si>
  <si>
    <t>El tema principal fue Alianzas por la Seguridad, donde asistió la Oficina de Atención al Ciudadano junto con el Director Técnico Jurídico y se ubicaron Stand para brindar informacion a los ciudadanos sobre el que hacer misional de la Corporación, brindar atención  y recepcionar las PQRS</t>
  </si>
  <si>
    <t>Informar al ciudadano sobre el quehacer misional de la corporación y brindar atención y recepcionar sus PQRS, en sus puntos itinerantes</t>
  </si>
  <si>
    <t>• El día 8 de septiembre, el dialogo abierto se realizó en el Salón Comunal Tintalito - Localidad de Kenedy , donde se registraron  (37) ciudadanos y asistieron aproximadamente (200) ciudadanos, ninguno presento  PQRS y se  repartieron aproximadamente (150) folletos con el instructivo de atención a la ciudadanía, donde se detallan los medios para interponer los derechos de petición.
•  El día 19 de septiembre, el dialogo abierto se realizó en la zona rosa en Music Hall, donde asistieron (40) ciudadanos, ninguno presento PQRS y se  repartieron aproximadamente (40) folletos con el instructivo de atención a la ciudadanía donde se detallan los medios para interponer los derechos de petición.
•  El día 29 de septiembre, el dialogo abierto se realizó en el Auditorio de la Alcaldia Localidad Barrios Unidos, donde asistieron aproximadamente (40) ciudadanos, ninguno presento PQRS y se  repartieron aproximadamente (100) folletos con el instructivo de atención a la ciudadanía, porque algunos asistentes- Presidentes de Juntas de Acción Comunal, solicitaron folletos para llevarlos a sus comunidades.</t>
  </si>
  <si>
    <t>El tema principal fue Alianzas por la Seguridad, donde asistió la Oficina de Atención al Ciudadano, junto con el Director Técnico Jurídico y se ubicaron Stand para brindar informacion a los ciudadanos sobre el que hacer misional de la Corporación, atender y recepcionar las PQRS</t>
  </si>
  <si>
    <t>• El día 7 de abril, se realizó sesión en el Colegio Enrique Olaya Herrera, donde fueron atendidas (8) peticiones de los ciudadanos y se repartieron aproximadamente 150 folletos con el instructivo de atención a la ciudadanía donde se detallan los medios para interponer los derechos de petición.                              • El día 19 de abril, se realizó sesión en el Centro Comercial Gran Estación, donde se brindó asesoría jurídica a los ciudadanos y  se repartieron aproximadamente 100 folletos con el instructivo de atención a la ciudadanía donde se detallan los medios para interponer los derechos de petición.                                                                           • El día 26 de abril, se realizó sesión en el Edificio FENALCO – Auditorio Lorenzo Botero Jaramillo, donde se brindó asesoría jurídica a los ciudadanos  y se atendió  (1) petición, se repartieron aproximadamente 200 folletos con el instructivo de atención a la ciudadanía donde se detallan los medios para interponer los derechos de petición.</t>
  </si>
  <si>
    <t xml:space="preserve">• El día 5 de Mayo, el dialogo abierto se realizó en el Salón Comunal Pardo Rubio - Localidad de Chapinero, donde fueron atendidas (4) peticiones de los ciudadanos y se repartieron aproximadamente 120 folletos con el instructivo de atención a la ciudadanía donde se detallan los medios para interponer los derechos de petición. • El día 19 de Mayo, el dialogo abierto se realizó en el Coliseo Tibabuyes – Localidad de Suba, donde se brindó asesoría jurídica a los ciudadanos y fueron recibidas  (11) peticiones escritas y  se repartieron aproximadamente 150 folletos con el instructivo de atención a la ciudadanía donde se detallan los medios para interponer los derechos de petición.                                                                           • El día 31 de Mayo, el dialogo abierto se realizó en el Auditorio Gran San – San Victorino – Localidad la Candelaria, donde se brindó asesoría jurídica a los ciudadanos, se repartieron aproximadamente 80 folletos con el instructivo de atención a la ciudadanía donde se detallan los medios para interponer los derechos de petición     </t>
  </si>
  <si>
    <t xml:space="preserve">• El día 7 de junio, el dialogo abierto se realizó en el Centro comercial los Héroes - Localidad de Chapinero, donde se atendió  (1) petición de los ciudadanos y se  repartieron aproximadamente 80 folletos con el instructivo de atención a la ciudadanía donde se detallan los medios para interponer los derechos de petición.
</t>
  </si>
  <si>
    <t>• El día 25 de octubre , el dialogo abierto de Alianzas por la Seguridad se realizó en un Salón del Centro Comercial Unicentro  - Localidad de Usaquen, donde no se registraron ciudadanos y asistieron mas o menos 90 ciudadanos, pero ninguo presento alguna PQRS y se  repartieron aproximadamente 90 folletos con el instructivo de atención a la ciudadanía donde se detallan los medios para interponer los derechos de petición.
• El día 27 de octubre , el dialogo abierto de Alianzas por la Seguridad se realizó en un Salón del Centro Comercial Unicentro  - Localidad de , donde se registraron 78 ciudadanos y asistieron mas o menos 200 ciudadanos, presentaron 7 PQRS en el formato autorizado y se  repartieron aproximadamente 200 folletos con el instructivo de atención a la ciudadanía donde se detallan los medios para interponer los derechos de petición.</t>
  </si>
  <si>
    <t>• El día 03 de noviembre , el dialogo abierto de Alianzas por la Seguridad, se realizó en el auditorio Azul de la Alcaldía Local de Engativa, donde no se registraron ciudadanos, asistieron 150 ciudadanos, pero ninguo presento alguna PQRS y se  repartieron 150 folletos con el instructivo de atención a la ciudadanía donde se detallan los medios para interponer los derechos de petición.
• El día 16 de noviembre , el dialogo abierto de Alianzas por la Seguridad, se realizó en la Sala Multiple B de la Biblioteca Julio Mario Santo Domingo Localidad de Suba, donde se registraron 32 ciudadanos, asistieron 180 ciudadanos, pero ninguo presento alguna PQRS y se  repartieron 180 folletos con el instructivo de atención a la ciudadanía donde se detallan los medios para interponer los derechos de petición.
• El día 24 de noviembre , el dialogo abierto de Alianzas por la Seguridad, se realizó en el auditorio Primer Piso en la Carrera 8 No. 20-57, Local de los martires, donde se registraron 56 ciudadanos y asistieron 150 ciudadanos, pero ninguo presento alguna PQRS y se  repartieron  150 folletos con el instructivo de atención a la ciudadanía donde se detallan los medios para interponer los derechos de petición.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</si>
</sst>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 &quot;de&quot;\ yyyy"/>
    <numFmt numFmtId="165" formatCode="dd/mmmm/yyyy"/>
  </numFmts>
  <fonts count="6" x14ac:knownFonts="1">
    <font>
      <sz val="10"/>
      <color theme="1"/>
      <name val="Arial"/>
      <family val="2"/>
    </font>
    <font>
      <sz val="10"/>
      <name val="Arial"/>
      <family val="2"/>
    </font>
    <font>
      <sz val="8"/>
      <name val="Arial"/>
      <family val="2"/>
    </font>
    <font>
      <b/>
      <sz val="8"/>
      <name val="Arial"/>
      <family val="2"/>
    </font>
    <font>
      <b/>
      <u/>
      <sz val="8"/>
      <name val="Arial"/>
      <family val="2"/>
    </font>
    <font>
      <sz val="9"/>
      <name val="Arial"/>
      <family val="2"/>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A7A7"/>
        <bgColor indexed="64"/>
      </patternFill>
    </fill>
    <fill>
      <patternFill patternType="solid">
        <fgColor rgb="FFF7F1A7"/>
        <bgColor indexed="64"/>
      </patternFill>
    </fill>
    <fill>
      <patternFill patternType="solid">
        <fgColor theme="6" tint="0.79998168889431442"/>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s>
  <cellStyleXfs count="2">
    <xf numFmtId="0" fontId="0" fillId="0" borderId="0"/>
    <xf numFmtId="0" fontId="1" fillId="0" borderId="0"/>
  </cellStyleXfs>
  <cellXfs count="152">
    <xf numFmtId="0" fontId="0" fillId="0" borderId="0" xfId="0"/>
    <xf numFmtId="0" fontId="2" fillId="0" borderId="0" xfId="1" applyFont="1"/>
    <xf numFmtId="0" fontId="3" fillId="0" borderId="13" xfId="1" quotePrefix="1" applyFont="1" applyBorder="1" applyAlignment="1">
      <alignment horizontal="center" vertical="center" wrapText="1"/>
    </xf>
    <xf numFmtId="0" fontId="3" fillId="0" borderId="13" xfId="1" quotePrefix="1" applyFont="1" applyBorder="1" applyAlignment="1">
      <alignment horizontal="left" vertical="center"/>
    </xf>
    <xf numFmtId="0" fontId="2" fillId="0" borderId="9" xfId="1" quotePrefix="1" applyFont="1" applyBorder="1" applyAlignment="1" applyProtection="1">
      <alignment horizontal="left"/>
      <protection locked="0"/>
    </xf>
    <xf numFmtId="0" fontId="3" fillId="0" borderId="13" xfId="1" quotePrefix="1" applyFont="1" applyFill="1" applyBorder="1" applyAlignment="1">
      <alignment horizontal="left" vertical="center"/>
    </xf>
    <xf numFmtId="0" fontId="2" fillId="0" borderId="9" xfId="1" applyFont="1" applyFill="1" applyBorder="1" applyAlignment="1"/>
    <xf numFmtId="0" fontId="2" fillId="0" borderId="10" xfId="1" applyFont="1" applyFill="1" applyBorder="1" applyAlignment="1"/>
    <xf numFmtId="0" fontId="3" fillId="0" borderId="13" xfId="1" applyFont="1" applyFill="1" applyBorder="1" applyAlignment="1">
      <alignment horizontal="center"/>
    </xf>
    <xf numFmtId="0" fontId="3" fillId="0" borderId="13" xfId="1" quotePrefix="1" applyFont="1" applyFill="1" applyBorder="1" applyAlignment="1">
      <alignment horizontal="left"/>
    </xf>
    <xf numFmtId="0" fontId="2" fillId="0" borderId="10" xfId="1" quotePrefix="1" applyFont="1" applyBorder="1" applyAlignment="1">
      <alignment horizontal="left"/>
    </xf>
    <xf numFmtId="0" fontId="2" fillId="0" borderId="10" xfId="1" applyFont="1" applyBorder="1" applyAlignment="1"/>
    <xf numFmtId="0" fontId="2" fillId="0" borderId="11" xfId="1" applyFont="1" applyBorder="1" applyAlignment="1"/>
    <xf numFmtId="0" fontId="3" fillId="0" borderId="1" xfId="1" quotePrefix="1" applyFont="1" applyBorder="1" applyAlignment="1">
      <alignment horizontal="left" vertical="center"/>
    </xf>
    <xf numFmtId="0" fontId="2" fillId="0" borderId="9" xfId="1" quotePrefix="1" applyFont="1" applyFill="1" applyBorder="1" applyAlignment="1" applyProtection="1">
      <alignment horizontal="left"/>
      <protection locked="0"/>
    </xf>
    <xf numFmtId="0" fontId="2" fillId="0" borderId="11" xfId="1" applyFont="1" applyFill="1" applyBorder="1" applyAlignment="1"/>
    <xf numFmtId="0" fontId="2" fillId="0" borderId="2" xfId="1" applyFont="1" applyBorder="1"/>
    <xf numFmtId="0" fontId="2" fillId="0" borderId="3" xfId="1" applyFont="1" applyBorder="1"/>
    <xf numFmtId="0" fontId="2" fillId="0" borderId="4" xfId="1" applyFont="1" applyBorder="1"/>
    <xf numFmtId="0" fontId="2" fillId="0" borderId="0" xfId="1" applyFont="1" applyBorder="1"/>
    <xf numFmtId="0" fontId="2" fillId="0" borderId="14" xfId="1" applyFont="1" applyBorder="1"/>
    <xf numFmtId="0" fontId="2" fillId="0" borderId="15" xfId="1" applyFont="1" applyBorder="1"/>
    <xf numFmtId="0" fontId="3" fillId="0" borderId="1" xfId="1" applyFont="1" applyBorder="1" applyAlignment="1">
      <alignment horizontal="center" vertical="center"/>
    </xf>
    <xf numFmtId="0" fontId="3" fillId="0" borderId="9" xfId="1" applyFont="1" applyBorder="1" applyAlignment="1">
      <alignment horizontal="center" vertical="center"/>
    </xf>
    <xf numFmtId="3" fontId="2" fillId="0" borderId="13" xfId="1" applyNumberFormat="1" applyFont="1" applyBorder="1" applyAlignment="1" applyProtection="1">
      <alignment horizontal="center"/>
      <protection locked="0"/>
    </xf>
    <xf numFmtId="9" fontId="2" fillId="0" borderId="9" xfId="1" applyNumberFormat="1" applyFont="1" applyBorder="1" applyAlignment="1">
      <alignment horizontal="center"/>
    </xf>
    <xf numFmtId="0" fontId="2" fillId="0" borderId="7" xfId="1" applyFont="1" applyBorder="1"/>
    <xf numFmtId="0" fontId="2" fillId="0" borderId="8" xfId="1" applyFont="1" applyBorder="1"/>
    <xf numFmtId="0" fontId="2" fillId="2" borderId="0" xfId="1" applyFont="1" applyFill="1"/>
    <xf numFmtId="164" fontId="2" fillId="0" borderId="13" xfId="1" applyNumberFormat="1" applyFont="1" applyBorder="1" applyAlignment="1" applyProtection="1">
      <alignment horizontal="center"/>
    </xf>
    <xf numFmtId="0" fontId="2" fillId="0" borderId="6" xfId="1" applyFont="1" applyBorder="1" applyAlignment="1">
      <alignment vertical="center"/>
    </xf>
    <xf numFmtId="3" fontId="3" fillId="0" borderId="1" xfId="1" applyNumberFormat="1" applyFont="1" applyBorder="1" applyAlignment="1">
      <alignment horizontal="center" vertical="center"/>
    </xf>
    <xf numFmtId="9" fontId="3" fillId="0" borderId="2" xfId="1" applyNumberFormat="1" applyFont="1" applyBorder="1" applyAlignment="1">
      <alignment horizontal="center" vertical="center"/>
    </xf>
    <xf numFmtId="0" fontId="2" fillId="0" borderId="13" xfId="1" applyFont="1" applyBorder="1" applyAlignment="1">
      <alignment vertical="center"/>
    </xf>
    <xf numFmtId="1" fontId="2" fillId="0" borderId="10" xfId="1" applyNumberFormat="1" applyFont="1" applyBorder="1" applyAlignment="1" applyProtection="1">
      <alignment horizontal="center"/>
      <protection locked="0"/>
    </xf>
    <xf numFmtId="9" fontId="2" fillId="0" borderId="10" xfId="1" applyNumberFormat="1" applyFont="1" applyBorder="1" applyAlignment="1" applyProtection="1">
      <protection locked="0"/>
    </xf>
    <xf numFmtId="0" fontId="3" fillId="0" borderId="1" xfId="1" applyFont="1" applyBorder="1" applyAlignment="1" applyProtection="1">
      <alignment horizontal="center" vertical="center"/>
      <protection locked="0"/>
    </xf>
    <xf numFmtId="0" fontId="3" fillId="0" borderId="1" xfId="1" quotePrefix="1" applyFont="1" applyBorder="1" applyAlignment="1" applyProtection="1">
      <alignment horizontal="center" vertical="center"/>
      <protection locked="0"/>
    </xf>
    <xf numFmtId="9" fontId="3" fillId="4" borderId="13" xfId="1" applyNumberFormat="1" applyFont="1" applyFill="1" applyBorder="1" applyAlignment="1">
      <alignment horizontal="center" vertical="center"/>
    </xf>
    <xf numFmtId="0" fontId="3" fillId="4" borderId="13" xfId="1" applyFont="1" applyFill="1" applyBorder="1" applyAlignment="1">
      <alignment horizontal="center" vertical="center"/>
    </xf>
    <xf numFmtId="10" fontId="3" fillId="5" borderId="13" xfId="1" applyNumberFormat="1" applyFont="1" applyFill="1" applyBorder="1" applyAlignment="1">
      <alignment horizontal="center" vertical="center"/>
    </xf>
    <xf numFmtId="0" fontId="3" fillId="5" borderId="13" xfId="1" applyFont="1" applyFill="1" applyBorder="1" applyAlignment="1">
      <alignment horizontal="center" vertical="center"/>
    </xf>
    <xf numFmtId="9" fontId="2" fillId="0" borderId="11" xfId="1" applyNumberFormat="1" applyFont="1" applyBorder="1" applyAlignment="1" applyProtection="1">
      <protection locked="0"/>
    </xf>
    <xf numFmtId="10" fontId="2" fillId="0" borderId="13" xfId="1" applyNumberFormat="1" applyFont="1" applyBorder="1" applyAlignment="1" applyProtection="1">
      <alignment horizontal="center"/>
      <protection hidden="1"/>
    </xf>
    <xf numFmtId="10" fontId="3" fillId="0" borderId="13" xfId="1" applyNumberFormat="1" applyFont="1" applyBorder="1" applyAlignment="1" applyProtection="1">
      <alignment horizontal="center"/>
      <protection hidden="1"/>
    </xf>
    <xf numFmtId="3" fontId="2" fillId="0" borderId="0" xfId="1" applyNumberFormat="1" applyFont="1"/>
    <xf numFmtId="10" fontId="2" fillId="0" borderId="0" xfId="1" applyNumberFormat="1" applyFont="1"/>
    <xf numFmtId="165" fontId="2" fillId="0" borderId="16" xfId="1" applyNumberFormat="1" applyFont="1" applyFill="1" applyBorder="1" applyAlignment="1" applyProtection="1">
      <alignment vertical="center"/>
    </xf>
    <xf numFmtId="165" fontId="2" fillId="0" borderId="24" xfId="1" applyNumberFormat="1" applyFont="1" applyFill="1" applyBorder="1" applyAlignment="1" applyProtection="1">
      <alignment vertical="center"/>
    </xf>
    <xf numFmtId="0" fontId="2" fillId="6" borderId="9" xfId="1" quotePrefix="1" applyFont="1" applyFill="1" applyBorder="1" applyAlignment="1" applyProtection="1">
      <alignment horizontal="left"/>
    </xf>
    <xf numFmtId="0" fontId="2" fillId="6" borderId="10" xfId="1" quotePrefix="1" applyFont="1" applyFill="1" applyBorder="1" applyAlignment="1" applyProtection="1">
      <alignment horizontal="left"/>
      <protection locked="0"/>
    </xf>
    <xf numFmtId="0" fontId="2" fillId="6" borderId="10" xfId="1" applyFont="1" applyFill="1" applyBorder="1" applyAlignment="1" applyProtection="1">
      <protection locked="0"/>
    </xf>
    <xf numFmtId="0" fontId="2" fillId="6" borderId="11" xfId="1" applyFont="1" applyFill="1" applyBorder="1" applyAlignment="1" applyProtection="1">
      <protection locked="0"/>
    </xf>
    <xf numFmtId="0" fontId="3" fillId="6" borderId="11" xfId="1" applyFont="1" applyFill="1" applyBorder="1" applyAlignment="1" applyProtection="1">
      <alignment horizontal="center"/>
    </xf>
    <xf numFmtId="0" fontId="2" fillId="2" borderId="2" xfId="1" applyFont="1" applyFill="1" applyBorder="1" applyAlignment="1" applyProtection="1">
      <protection locked="0"/>
    </xf>
    <xf numFmtId="0" fontId="2" fillId="2" borderId="10" xfId="1" applyFont="1" applyFill="1" applyBorder="1" applyAlignment="1" applyProtection="1">
      <protection locked="0"/>
    </xf>
    <xf numFmtId="0" fontId="2" fillId="2" borderId="11" xfId="1" applyFont="1" applyFill="1" applyBorder="1" applyAlignment="1" applyProtection="1">
      <protection locked="0"/>
    </xf>
    <xf numFmtId="9" fontId="2" fillId="6" borderId="9" xfId="1" applyNumberFormat="1" applyFont="1" applyFill="1" applyBorder="1" applyAlignment="1" applyProtection="1">
      <alignment horizontal="center"/>
    </xf>
    <xf numFmtId="4" fontId="2" fillId="0" borderId="17" xfId="1"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4" fontId="2" fillId="0" borderId="16" xfId="1" applyNumberFormat="1" applyFont="1" applyFill="1" applyBorder="1" applyAlignment="1" applyProtection="1">
      <alignment horizontal="justify" vertical="center" wrapText="1"/>
      <protection locked="0"/>
    </xf>
    <xf numFmtId="4" fontId="2" fillId="0" borderId="17" xfId="1" applyNumberFormat="1" applyFont="1" applyFill="1" applyBorder="1" applyAlignment="1" applyProtection="1">
      <alignment horizontal="justify" vertical="center" wrapText="1"/>
      <protection locked="0"/>
    </xf>
    <xf numFmtId="4" fontId="2" fillId="0" borderId="18" xfId="1" applyNumberFormat="1" applyFont="1" applyFill="1" applyBorder="1" applyAlignment="1" applyProtection="1">
      <alignment horizontal="justify" vertical="center" wrapText="1"/>
      <protection locked="0"/>
    </xf>
    <xf numFmtId="4" fontId="2" fillId="0" borderId="21" xfId="1" applyNumberFormat="1" applyFont="1" applyFill="1" applyBorder="1" applyAlignment="1" applyProtection="1">
      <alignment horizontal="center" vertical="center"/>
      <protection locked="0"/>
    </xf>
    <xf numFmtId="4" fontId="2" fillId="0" borderId="19" xfId="1" applyNumberFormat="1" applyFont="1" applyFill="1" applyBorder="1" applyAlignment="1" applyProtection="1">
      <alignment horizontal="center" vertical="center"/>
      <protection locked="0"/>
    </xf>
    <xf numFmtId="4" fontId="2" fillId="0" borderId="20" xfId="1" applyNumberFormat="1" applyFont="1" applyFill="1" applyBorder="1" applyAlignment="1" applyProtection="1">
      <alignment horizontal="center" vertical="center"/>
      <protection locked="0"/>
    </xf>
    <xf numFmtId="4" fontId="2" fillId="0" borderId="16" xfId="1" applyNumberFormat="1" applyFont="1" applyFill="1" applyBorder="1" applyAlignment="1" applyProtection="1">
      <alignment horizontal="center" vertical="center"/>
      <protection locked="0"/>
    </xf>
    <xf numFmtId="4" fontId="2" fillId="0" borderId="18" xfId="1" applyNumberFormat="1" applyFont="1" applyFill="1" applyBorder="1" applyAlignment="1" applyProtection="1">
      <alignment horizontal="center" vertical="center"/>
      <protection locked="0"/>
    </xf>
    <xf numFmtId="4" fontId="2" fillId="0" borderId="13" xfId="1" applyNumberFormat="1" applyFont="1" applyFill="1" applyBorder="1" applyAlignment="1" applyProtection="1">
      <alignment vertical="center" wrapText="1"/>
      <protection locked="0"/>
    </xf>
    <xf numFmtId="0" fontId="0" fillId="0" borderId="13" xfId="0" applyBorder="1" applyAlignment="1" applyProtection="1">
      <alignment vertical="center"/>
      <protection locked="0"/>
    </xf>
    <xf numFmtId="4" fontId="2" fillId="0" borderId="16" xfId="1" applyNumberFormat="1" applyFont="1" applyFill="1" applyBorder="1" applyAlignment="1" applyProtection="1">
      <alignment horizontal="center"/>
      <protection locked="0"/>
    </xf>
    <xf numFmtId="4" fontId="2" fillId="0" borderId="17" xfId="1" applyNumberFormat="1" applyFont="1" applyFill="1" applyBorder="1" applyAlignment="1" applyProtection="1">
      <alignment horizontal="center"/>
      <protection locked="0"/>
    </xf>
    <xf numFmtId="4" fontId="2" fillId="0" borderId="18" xfId="1" applyNumberFormat="1" applyFont="1" applyFill="1" applyBorder="1" applyAlignment="1" applyProtection="1">
      <alignment horizontal="center"/>
      <protection locked="0"/>
    </xf>
    <xf numFmtId="0" fontId="2" fillId="0" borderId="21" xfId="1" quotePrefix="1" applyFont="1" applyBorder="1" applyAlignment="1" applyProtection="1">
      <alignment horizontal="center" vertical="top"/>
      <protection locked="0"/>
    </xf>
    <xf numFmtId="0" fontId="2" fillId="0" borderId="19" xfId="1" quotePrefix="1" applyFont="1" applyBorder="1" applyAlignment="1" applyProtection="1">
      <alignment horizontal="center" vertical="top"/>
      <protection locked="0"/>
    </xf>
    <xf numFmtId="0" fontId="2" fillId="0" borderId="20" xfId="1" quotePrefix="1" applyFont="1" applyBorder="1" applyAlignment="1" applyProtection="1">
      <alignment horizontal="center" vertical="top"/>
      <protection locked="0"/>
    </xf>
    <xf numFmtId="4" fontId="2" fillId="0" borderId="22" xfId="1" applyNumberFormat="1" applyFont="1" applyFill="1" applyBorder="1" applyAlignment="1" applyProtection="1">
      <alignment horizontal="center" vertical="center"/>
      <protection locked="0"/>
    </xf>
    <xf numFmtId="4" fontId="2" fillId="0" borderId="23" xfId="1" applyNumberFormat="1" applyFont="1" applyFill="1" applyBorder="1" applyAlignment="1" applyProtection="1">
      <alignment horizontal="center" vertical="center"/>
      <protection locked="0"/>
    </xf>
    <xf numFmtId="4" fontId="2" fillId="0" borderId="17" xfId="1" applyNumberFormat="1" applyFont="1" applyFill="1" applyBorder="1" applyAlignment="1" applyProtection="1">
      <alignment horizontal="left" vertical="justify" wrapText="1"/>
      <protection locked="0"/>
    </xf>
    <xf numFmtId="0" fontId="0" fillId="0" borderId="17" xfId="0" applyBorder="1" applyAlignment="1" applyProtection="1">
      <alignment horizontal="left" vertical="justify" wrapText="1"/>
      <protection locked="0"/>
    </xf>
    <xf numFmtId="0" fontId="0" fillId="0" borderId="18" xfId="0" applyBorder="1" applyAlignment="1" applyProtection="1">
      <alignment horizontal="left" vertical="justify" wrapText="1"/>
      <protection locked="0"/>
    </xf>
    <xf numFmtId="4" fontId="2" fillId="0" borderId="17" xfId="1" applyNumberFormat="1" applyFont="1" applyFill="1" applyBorder="1" applyAlignment="1" applyProtection="1">
      <alignment horizontal="center" vertical="center" wrapText="1"/>
      <protection locked="0"/>
    </xf>
    <xf numFmtId="4" fontId="2" fillId="0" borderId="17" xfId="1" applyNumberFormat="1" applyFont="1" applyFill="1" applyBorder="1" applyAlignment="1" applyProtection="1">
      <alignment horizontal="left" vertical="center" wrapText="1"/>
      <protection locked="0"/>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4" fontId="2" fillId="0" borderId="13" xfId="1" applyNumberFormat="1" applyFont="1" applyFill="1" applyBorder="1" applyAlignment="1" applyProtection="1">
      <alignment vertical="top" wrapText="1"/>
      <protection locked="0"/>
    </xf>
    <xf numFmtId="0" fontId="0" fillId="0" borderId="13" xfId="0" applyBorder="1" applyAlignment="1" applyProtection="1">
      <alignment vertical="top" wrapText="1"/>
      <protection locked="0"/>
    </xf>
    <xf numFmtId="0" fontId="2" fillId="0" borderId="1" xfId="1" applyFont="1" applyBorder="1" applyAlignment="1">
      <alignment horizontal="center"/>
    </xf>
    <xf numFmtId="0" fontId="2" fillId="0" borderId="5" xfId="1" applyFont="1" applyBorder="1" applyAlignment="1">
      <alignment horizontal="center"/>
    </xf>
    <xf numFmtId="0" fontId="2" fillId="0" borderId="12" xfId="1" applyFont="1" applyBorder="1" applyAlignment="1">
      <alignment horizontal="center"/>
    </xf>
    <xf numFmtId="3" fontId="3" fillId="3" borderId="9" xfId="1" applyNumberFormat="1" applyFont="1" applyFill="1" applyBorder="1" applyAlignment="1">
      <alignment horizontal="center" vertical="center"/>
    </xf>
    <xf numFmtId="3" fontId="3" fillId="3" borderId="11" xfId="1" applyNumberFormat="1" applyFont="1" applyFill="1" applyBorder="1" applyAlignment="1">
      <alignment horizontal="center" vertical="center"/>
    </xf>
    <xf numFmtId="0" fontId="3" fillId="3" borderId="9" xfId="1" applyFont="1" applyFill="1" applyBorder="1" applyAlignment="1">
      <alignment horizontal="center" vertical="center"/>
    </xf>
    <xf numFmtId="0" fontId="3" fillId="3" borderId="11" xfId="1" applyFont="1" applyFill="1" applyBorder="1" applyAlignment="1">
      <alignment horizontal="center" vertical="center"/>
    </xf>
    <xf numFmtId="0" fontId="5" fillId="0" borderId="2" xfId="1" applyFont="1" applyBorder="1" applyAlignment="1">
      <alignment horizontal="center" vertical="center" wrapText="1" shrinkToFit="1"/>
    </xf>
    <xf numFmtId="0" fontId="5" fillId="0" borderId="3" xfId="1" applyFont="1" applyBorder="1" applyAlignment="1">
      <alignment horizontal="center" vertical="center" wrapText="1" shrinkToFit="1"/>
    </xf>
    <xf numFmtId="0" fontId="5" fillId="0" borderId="4" xfId="1" applyFont="1" applyBorder="1" applyAlignment="1">
      <alignment horizontal="center" vertical="center" wrapText="1" shrinkToFit="1"/>
    </xf>
    <xf numFmtId="4" fontId="2" fillId="0" borderId="16" xfId="1" applyNumberFormat="1" applyFont="1" applyFill="1" applyBorder="1" applyAlignment="1" applyProtection="1">
      <alignment horizontal="justify" wrapText="1"/>
      <protection locked="0"/>
    </xf>
    <xf numFmtId="4" fontId="2" fillId="0" borderId="17" xfId="1" applyNumberFormat="1" applyFont="1" applyFill="1" applyBorder="1" applyAlignment="1" applyProtection="1">
      <alignment horizontal="justify" wrapText="1"/>
      <protection locked="0"/>
    </xf>
    <xf numFmtId="4" fontId="2" fillId="0" borderId="18" xfId="1" applyNumberFormat="1" applyFont="1" applyFill="1" applyBorder="1" applyAlignment="1" applyProtection="1">
      <alignment horizontal="justify" wrapText="1"/>
      <protection locked="0"/>
    </xf>
    <xf numFmtId="0" fontId="3" fillId="0" borderId="9" xfId="1" quotePrefix="1" applyFont="1" applyBorder="1" applyAlignment="1">
      <alignment horizontal="center" vertical="center"/>
    </xf>
    <xf numFmtId="0" fontId="3" fillId="0" borderId="11" xfId="1" quotePrefix="1" applyFont="1" applyBorder="1" applyAlignment="1">
      <alignment horizontal="center" vertical="center"/>
    </xf>
    <xf numFmtId="0" fontId="2" fillId="6" borderId="9" xfId="1" applyFont="1" applyFill="1" applyBorder="1" applyAlignment="1" applyProtection="1">
      <alignment horizontal="justify" vertical="center" wrapText="1" shrinkToFit="1"/>
    </xf>
    <xf numFmtId="0" fontId="2" fillId="6" borderId="10" xfId="1" applyFont="1" applyFill="1" applyBorder="1" applyAlignment="1" applyProtection="1">
      <alignment horizontal="justify" vertical="center" wrapText="1" shrinkToFit="1"/>
    </xf>
    <xf numFmtId="0" fontId="2" fillId="6" borderId="11" xfId="1" applyFont="1" applyFill="1" applyBorder="1" applyAlignment="1" applyProtection="1">
      <alignment horizontal="justify" vertical="center" wrapText="1" shrinkToFit="1"/>
    </xf>
    <xf numFmtId="0" fontId="2" fillId="6" borderId="9" xfId="1" applyFont="1" applyFill="1" applyBorder="1" applyAlignment="1" applyProtection="1">
      <alignment horizontal="justify" vertical="center" wrapText="1"/>
    </xf>
    <xf numFmtId="0" fontId="2" fillId="6" borderId="10" xfId="1" applyFont="1" applyFill="1" applyBorder="1" applyAlignment="1" applyProtection="1">
      <alignment horizontal="justify" vertical="center" wrapText="1"/>
    </xf>
    <xf numFmtId="0" fontId="2" fillId="6" borderId="11" xfId="1" applyFont="1" applyFill="1" applyBorder="1" applyAlignment="1" applyProtection="1">
      <alignment horizontal="justify" vertical="center" wrapText="1"/>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3" fillId="0" borderId="6" xfId="1" applyFont="1" applyBorder="1" applyAlignment="1">
      <alignment horizontal="center"/>
    </xf>
    <xf numFmtId="0" fontId="2" fillId="0" borderId="7" xfId="1" applyFont="1" applyBorder="1"/>
    <xf numFmtId="0" fontId="2" fillId="0" borderId="10" xfId="1" applyFont="1" applyBorder="1"/>
    <xf numFmtId="0" fontId="2" fillId="0" borderId="11" xfId="1" applyFont="1" applyBorder="1"/>
    <xf numFmtId="0" fontId="3" fillId="0" borderId="10" xfId="1" quotePrefix="1" applyFont="1" applyBorder="1" applyAlignment="1">
      <alignment horizontal="center" vertical="center"/>
    </xf>
    <xf numFmtId="4" fontId="2" fillId="0" borderId="24" xfId="1" applyNumberFormat="1" applyFont="1" applyFill="1" applyBorder="1" applyAlignment="1" applyProtection="1">
      <alignment horizontal="center"/>
      <protection locked="0"/>
    </xf>
    <xf numFmtId="4" fontId="2" fillId="0" borderId="22" xfId="1" applyNumberFormat="1" applyFont="1" applyFill="1" applyBorder="1" applyAlignment="1" applyProtection="1">
      <alignment horizontal="center"/>
      <protection locked="0"/>
    </xf>
    <xf numFmtId="4" fontId="2" fillId="0" borderId="23" xfId="1" applyNumberFormat="1" applyFont="1" applyFill="1" applyBorder="1" applyAlignment="1" applyProtection="1">
      <alignment horizontal="center"/>
      <protection locked="0"/>
    </xf>
    <xf numFmtId="0" fontId="2" fillId="6" borderId="9" xfId="1" quotePrefix="1" applyFont="1" applyFill="1" applyBorder="1" applyAlignment="1" applyProtection="1">
      <alignment horizontal="justify" vertical="top"/>
    </xf>
    <xf numFmtId="0" fontId="2" fillId="6" borderId="10" xfId="1" quotePrefix="1" applyFont="1" applyFill="1" applyBorder="1" applyAlignment="1" applyProtection="1">
      <alignment horizontal="justify" vertical="top"/>
    </xf>
    <xf numFmtId="0" fontId="2" fillId="6" borderId="11" xfId="1" quotePrefix="1" applyFont="1" applyFill="1" applyBorder="1" applyAlignment="1" applyProtection="1">
      <alignment horizontal="justify" vertical="top"/>
    </xf>
    <xf numFmtId="9" fontId="2" fillId="0" borderId="9" xfId="1" applyNumberFormat="1" applyFont="1" applyBorder="1" applyAlignment="1" applyProtection="1">
      <alignment horizontal="justify" vertical="center"/>
    </xf>
    <xf numFmtId="9" fontId="2" fillId="0" borderId="10" xfId="1" applyNumberFormat="1" applyFont="1" applyBorder="1" applyAlignment="1" applyProtection="1">
      <alignment horizontal="justify" vertical="center"/>
    </xf>
    <xf numFmtId="9" fontId="2" fillId="0" borderId="11" xfId="1" applyNumberFormat="1" applyFont="1" applyBorder="1" applyAlignment="1" applyProtection="1">
      <alignment horizontal="justify" vertical="center"/>
    </xf>
    <xf numFmtId="0" fontId="2" fillId="0" borderId="2" xfId="1" quotePrefix="1" applyFont="1" applyBorder="1" applyAlignment="1">
      <alignment horizontal="left" vertical="center"/>
    </xf>
    <xf numFmtId="0" fontId="2" fillId="0" borderId="3" xfId="1" quotePrefix="1" applyFont="1" applyBorder="1" applyAlignment="1">
      <alignment horizontal="left" vertical="center"/>
    </xf>
    <xf numFmtId="0" fontId="2" fillId="0" borderId="4" xfId="1" quotePrefix="1" applyFont="1" applyBorder="1" applyAlignment="1">
      <alignment horizontal="justify" vertical="center"/>
    </xf>
    <xf numFmtId="0" fontId="1" fillId="0" borderId="2" xfId="1" quotePrefix="1" applyFont="1" applyBorder="1" applyAlignment="1">
      <alignment horizontal="center" vertical="center"/>
    </xf>
    <xf numFmtId="0" fontId="1" fillId="0" borderId="3" xfId="1" quotePrefix="1" applyFont="1" applyBorder="1" applyAlignment="1">
      <alignment horizontal="center" vertical="center"/>
    </xf>
    <xf numFmtId="0" fontId="1" fillId="0" borderId="4" xfId="1" quotePrefix="1" applyFont="1" applyBorder="1" applyAlignment="1">
      <alignment horizontal="center" vertical="center"/>
    </xf>
    <xf numFmtId="0" fontId="1" fillId="0" borderId="6" xfId="1" quotePrefix="1" applyFont="1" applyBorder="1" applyAlignment="1">
      <alignment horizontal="center" vertical="center"/>
    </xf>
    <xf numFmtId="0" fontId="1" fillId="0" borderId="7" xfId="1" quotePrefix="1" applyFont="1" applyBorder="1" applyAlignment="1">
      <alignment horizontal="center" vertical="center"/>
    </xf>
    <xf numFmtId="0" fontId="1" fillId="0" borderId="8" xfId="1" quotePrefix="1" applyFont="1" applyBorder="1" applyAlignment="1">
      <alignment horizontal="center" vertical="center"/>
    </xf>
    <xf numFmtId="0" fontId="2" fillId="0" borderId="9" xfId="1" quotePrefix="1" applyFont="1" applyBorder="1" applyAlignment="1">
      <alignment horizontal="left" vertical="center"/>
    </xf>
    <xf numFmtId="0" fontId="2" fillId="0" borderId="10" xfId="1" quotePrefix="1" applyFont="1" applyBorder="1" applyAlignment="1">
      <alignment horizontal="left" vertical="center"/>
    </xf>
    <xf numFmtId="0" fontId="2" fillId="0" borderId="11" xfId="1" applyFont="1" applyBorder="1" applyAlignment="1">
      <alignment horizontal="justify" vertical="center"/>
    </xf>
    <xf numFmtId="0" fontId="3" fillId="0" borderId="1" xfId="1" quotePrefix="1" applyFont="1" applyBorder="1" applyAlignment="1">
      <alignment vertical="center"/>
    </xf>
    <xf numFmtId="0" fontId="3" fillId="0" borderId="12" xfId="1" quotePrefix="1" applyFont="1" applyBorder="1" applyAlignment="1">
      <alignment vertical="center"/>
    </xf>
    <xf numFmtId="0" fontId="2" fillId="6" borderId="9" xfId="1" applyFont="1" applyFill="1" applyBorder="1" applyAlignment="1" applyProtection="1">
      <alignment horizontal="justify"/>
    </xf>
    <xf numFmtId="0" fontId="2" fillId="6" borderId="10" xfId="1" applyFont="1" applyFill="1" applyBorder="1" applyAlignment="1" applyProtection="1">
      <alignment horizontal="justify"/>
    </xf>
    <xf numFmtId="0" fontId="2" fillId="6" borderId="11" xfId="1" applyFont="1" applyFill="1" applyBorder="1" applyAlignment="1" applyProtection="1">
      <alignment horizontal="justify"/>
    </xf>
    <xf numFmtId="0" fontId="2" fillId="6" borderId="2" xfId="1" quotePrefix="1" applyFont="1" applyFill="1" applyBorder="1" applyAlignment="1" applyProtection="1">
      <alignment horizontal="justify" vertical="center"/>
    </xf>
    <xf numFmtId="0" fontId="2" fillId="6" borderId="3" xfId="1" quotePrefix="1" applyFont="1" applyFill="1" applyBorder="1" applyAlignment="1" applyProtection="1">
      <alignment horizontal="justify" vertical="center"/>
    </xf>
    <xf numFmtId="0" fontId="2" fillId="6" borderId="4" xfId="1" quotePrefix="1" applyFont="1" applyFill="1" applyBorder="1" applyAlignment="1" applyProtection="1">
      <alignment horizontal="justify" vertical="center"/>
    </xf>
    <xf numFmtId="0" fontId="2" fillId="6" borderId="6" xfId="1" quotePrefix="1" applyFont="1" applyFill="1" applyBorder="1" applyAlignment="1" applyProtection="1">
      <alignment horizontal="justify" vertical="center"/>
    </xf>
    <xf numFmtId="0" fontId="2" fillId="6" borderId="7" xfId="1" quotePrefix="1" applyFont="1" applyFill="1" applyBorder="1" applyAlignment="1" applyProtection="1">
      <alignment horizontal="justify" vertical="center"/>
    </xf>
    <xf numFmtId="0" fontId="2" fillId="6" borderId="8" xfId="1" quotePrefix="1" applyFont="1" applyFill="1" applyBorder="1" applyAlignment="1" applyProtection="1">
      <alignment horizontal="justify" vertical="center"/>
    </xf>
  </cellXfs>
  <cellStyles count="2">
    <cellStyle name="Normal" xfId="0" builtinId="0"/>
    <cellStyle name="Normal 2 2 3" xfId="1"/>
  </cellStyles>
  <dxfs count="24">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s>
  <tableStyles count="0" defaultTableStyle="TableStyleMedium2" defaultPivotStyle="PivotStyleLight16"/>
  <colors>
    <mruColors>
      <color rgb="FFF7F1A7"/>
      <color rgb="FFFFFFCC"/>
      <color rgb="FFFFA7A7"/>
      <color rgb="FFFF99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8139534883721"/>
          <c:y val="5.204460966542751E-2"/>
          <c:w val="0.58837209302325577"/>
          <c:h val="0.59107806691449816"/>
        </c:manualLayout>
      </c:layout>
      <c:lineChart>
        <c:grouping val="standard"/>
        <c:varyColors val="0"/>
        <c:ser>
          <c:idx val="0"/>
          <c:order val="0"/>
          <c:tx>
            <c:strRef>
              <c:f>'55'!$D$16</c:f>
              <c:strCache>
                <c:ptCount val="1"/>
                <c:pt idx="0">
                  <c:v>Resultado</c:v>
                </c:pt>
              </c:strCache>
            </c:strRef>
          </c:tx>
          <c:spPr>
            <a:ln w="28575"/>
          </c:spPr>
          <c:marker>
            <c:symbol val="none"/>
          </c:marker>
          <c:cat>
            <c:numRef>
              <c:f>'55'!$A$17:$A$28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'55'!$D$17:$D$28</c:f>
              <c:numCache>
                <c:formatCode>0.00%</c:formatCode>
                <c:ptCount val="12"/>
                <c:pt idx="3">
                  <c:v>0.76500000000000001</c:v>
                </c:pt>
                <c:pt idx="4">
                  <c:v>0.73</c:v>
                </c:pt>
                <c:pt idx="5">
                  <c:v>0.73636363636363633</c:v>
                </c:pt>
                <c:pt idx="8">
                  <c:v>1</c:v>
                </c:pt>
                <c:pt idx="9">
                  <c:v>1</c:v>
                </c:pt>
                <c:pt idx="10">
                  <c:v>1</c:v>
                </c:pt>
              </c:numCache>
            </c:numRef>
          </c:val>
          <c:smooth val="0"/>
        </c:ser>
        <c:ser>
          <c:idx val="1"/>
          <c:order val="1"/>
          <c:tx>
            <c:strRef>
              <c:f>'55'!$E$16</c:f>
              <c:strCache>
                <c:ptCount val="1"/>
                <c:pt idx="0">
                  <c:v>Meta</c:v>
                </c:pt>
              </c:strCache>
            </c:strRef>
          </c:tx>
          <c:spPr>
            <a:ln w="28575"/>
          </c:spPr>
          <c:marker>
            <c:symbol val="none"/>
          </c:marker>
          <c:cat>
            <c:numRef>
              <c:f>'55'!$A$17:$A$28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'55'!$E$17:$E$28</c:f>
              <c:numCache>
                <c:formatCode>0%</c:formatCod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dLbls>
          <c:showLegendKey val="0"/>
          <c:showVal val="0"/>
          <c:showCatName val="0"/>
          <c:showSerName val="0"/>
          <c:showPercent val="0"/>
          <c:showBubbleSize val="0"/>
        </c:dLbls>
        <c:smooth val="0"/>
        <c:axId val="-2056988576"/>
        <c:axId val="-2056987488"/>
      </c:lineChart>
      <c:dateAx>
        <c:axId val="-2056988576"/>
        <c:scaling>
          <c:orientation val="minMax"/>
        </c:scaling>
        <c:delete val="0"/>
        <c:axPos val="b"/>
        <c:numFmt formatCode="mmm\ &quot;de&quot;\ yyyy"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2056987488"/>
        <c:crosses val="autoZero"/>
        <c:auto val="1"/>
        <c:lblOffset val="100"/>
        <c:baseTimeUnit val="months"/>
      </c:dateAx>
      <c:valAx>
        <c:axId val="-2056987488"/>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056988576"/>
        <c:crosses val="autoZero"/>
        <c:crossBetween val="between"/>
      </c:valAx>
    </c:plotArea>
    <c:legend>
      <c:legendPos val="r"/>
      <c:layout>
        <c:manualLayout>
          <c:xMode val="edge"/>
          <c:yMode val="edge"/>
          <c:x val="0.77209302325581397"/>
          <c:y val="0.4200743494423792"/>
          <c:w val="0.2069767441860465"/>
          <c:h val="0.15613382899628248"/>
        </c:manualLayout>
      </c:layout>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trlProps/ctrlProp1.xml><?xml version="1.0" encoding="utf-8"?>
<formControlPr xmlns="http://schemas.microsoft.com/office/spreadsheetml/2009/9/main" objectType="Radio" firstButton="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19049</xdr:colOff>
      <xdr:row>13</xdr:row>
      <xdr:rowOff>19050</xdr:rowOff>
    </xdr:from>
    <xdr:to>
      <xdr:col>10</xdr:col>
      <xdr:colOff>447674</xdr:colOff>
      <xdr:row>30</xdr:row>
      <xdr:rowOff>133350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409575</xdr:colOff>
          <xdr:row>11</xdr:row>
          <xdr:rowOff>276225</xdr:rowOff>
        </xdr:from>
        <xdr:to>
          <xdr:col>2</xdr:col>
          <xdr:colOff>266700</xdr:colOff>
          <xdr:row>13</xdr:row>
          <xdr:rowOff>38100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xdr:row>
          <xdr:rowOff>276225</xdr:rowOff>
        </xdr:from>
        <xdr:to>
          <xdr:col>3</xdr:col>
          <xdr:colOff>514350</xdr:colOff>
          <xdr:row>13</xdr:row>
          <xdr:rowOff>38100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11</xdr:row>
          <xdr:rowOff>276225</xdr:rowOff>
        </xdr:from>
        <xdr:to>
          <xdr:col>4</xdr:col>
          <xdr:colOff>504825</xdr:colOff>
          <xdr:row>13</xdr:row>
          <xdr:rowOff>38100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11</xdr:row>
          <xdr:rowOff>276225</xdr:rowOff>
        </xdr:from>
        <xdr:to>
          <xdr:col>5</xdr:col>
          <xdr:colOff>609600</xdr:colOff>
          <xdr:row>13</xdr:row>
          <xdr:rowOff>38100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11</xdr:row>
          <xdr:rowOff>276225</xdr:rowOff>
        </xdr:from>
        <xdr:to>
          <xdr:col>6</xdr:col>
          <xdr:colOff>285750</xdr:colOff>
          <xdr:row>13</xdr:row>
          <xdr:rowOff>38100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314325</xdr:colOff>
      <xdr:row>0</xdr:row>
      <xdr:rowOff>9525</xdr:rowOff>
    </xdr:from>
    <xdr:to>
      <xdr:col>0</xdr:col>
      <xdr:colOff>1066800</xdr:colOff>
      <xdr:row>2</xdr:row>
      <xdr:rowOff>285750</xdr:rowOff>
    </xdr:to>
    <xdr:pic>
      <xdr:nvPicPr>
        <xdr:cNvPr id="9" name="Imagen 8"/>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9525"/>
          <a:ext cx="752475" cy="8858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s%20de%20Accion-Programas%20y%20Proyectos/2018/Plan%20de%20Accion%20Anual%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2018"/>
      <sheetName val="Ind"/>
      <sheetName val="Resumen"/>
      <sheetName val="PAC 2016-2019"/>
      <sheetName val="Criterios"/>
    </sheetNames>
    <sheetDataSet>
      <sheetData sheetId="0">
        <row r="58">
          <cell r="A58" t="str">
            <v>5. SOSTENIBILIDAD DEL SISTEMA INTEGRADO DE GESTIÓN.</v>
          </cell>
        </row>
        <row r="64">
          <cell r="C64" t="str">
            <v>Mesa Directiva
Dirección Jurídica 
Atención al Ciudadano 
 Dirección Administrativa 
Oficina de Comunicaciones.</v>
          </cell>
          <cell r="D64" t="str">
            <v>7- Atención al Ciudadano</v>
          </cell>
          <cell r="H64">
            <v>0.5</v>
          </cell>
          <cell r="I64">
            <v>55</v>
          </cell>
          <cell r="J64" t="str">
            <v>[No. de puntos instalados / No. Reuniones realizadas]*100</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9"/>
  <sheetViews>
    <sheetView tabSelected="1" topLeftCell="A5" workbookViewId="0">
      <selection activeCell="N18" sqref="N18"/>
    </sheetView>
  </sheetViews>
  <sheetFormatPr baseColWidth="10" defaultRowHeight="11.25" x14ac:dyDescent="0.2"/>
  <cols>
    <col min="1" max="1" width="20.7109375" style="1" customWidth="1"/>
    <col min="2" max="2" width="6.7109375" style="1" customWidth="1"/>
    <col min="3" max="3" width="5.7109375" style="1" customWidth="1"/>
    <col min="4" max="4" width="10.7109375" style="1" customWidth="1"/>
    <col min="5" max="5" width="8.7109375" style="1" customWidth="1"/>
    <col min="6" max="7" width="12.7109375" style="1" customWidth="1"/>
    <col min="8" max="9" width="11.7109375" style="1" customWidth="1"/>
    <col min="10" max="10" width="3.7109375" style="1" customWidth="1"/>
    <col min="11" max="11" width="6.7109375" style="1" customWidth="1"/>
    <col min="12" max="16384" width="11.42578125" style="1"/>
  </cols>
  <sheetData>
    <row r="1" spans="1:12" ht="24" customHeight="1" x14ac:dyDescent="0.2">
      <c r="A1" s="88"/>
      <c r="B1" s="95" t="s">
        <v>28</v>
      </c>
      <c r="C1" s="96"/>
      <c r="D1" s="96"/>
      <c r="E1" s="96"/>
      <c r="F1" s="96"/>
      <c r="G1" s="96"/>
      <c r="H1" s="97"/>
      <c r="I1" s="129" t="s">
        <v>26</v>
      </c>
      <c r="J1" s="130"/>
      <c r="K1" s="131"/>
    </row>
    <row r="2" spans="1:12" ht="24" customHeight="1" x14ac:dyDescent="0.2">
      <c r="A2" s="89"/>
      <c r="B2" s="132" t="s">
        <v>0</v>
      </c>
      <c r="C2" s="133"/>
      <c r="D2" s="133"/>
      <c r="E2" s="133"/>
      <c r="F2" s="133"/>
      <c r="G2" s="133"/>
      <c r="H2" s="134"/>
      <c r="I2" s="138" t="s">
        <v>37</v>
      </c>
      <c r="J2" s="139"/>
      <c r="K2" s="140"/>
    </row>
    <row r="3" spans="1:12" ht="24" customHeight="1" x14ac:dyDescent="0.2">
      <c r="A3" s="90"/>
      <c r="B3" s="135"/>
      <c r="C3" s="136"/>
      <c r="D3" s="136"/>
      <c r="E3" s="136"/>
      <c r="F3" s="136"/>
      <c r="G3" s="136"/>
      <c r="H3" s="137"/>
      <c r="I3" s="138" t="s">
        <v>38</v>
      </c>
      <c r="J3" s="139"/>
      <c r="K3" s="140"/>
    </row>
    <row r="5" spans="1:12" ht="50.1" customHeight="1" x14ac:dyDescent="0.2">
      <c r="A5" s="2" t="s">
        <v>39</v>
      </c>
      <c r="B5" s="101" t="s">
        <v>1</v>
      </c>
      <c r="C5" s="102"/>
      <c r="D5" s="103" t="s">
        <v>40</v>
      </c>
      <c r="E5" s="104"/>
      <c r="F5" s="105"/>
      <c r="G5" s="3" t="s">
        <v>2</v>
      </c>
      <c r="H5" s="106" t="str">
        <f>'[1]Plan de Accion 2018'!$A$58</f>
        <v>5. SOSTENIBILIDAD DEL SISTEMA INTEGRADO DE GESTIÓN.</v>
      </c>
      <c r="I5" s="107"/>
      <c r="J5" s="107"/>
      <c r="K5" s="108"/>
    </row>
    <row r="6" spans="1:12" x14ac:dyDescent="0.2">
      <c r="A6" s="3" t="s">
        <v>3</v>
      </c>
      <c r="B6" s="49" t="str">
        <f>'[1]Plan de Accion 2018'!$D$64</f>
        <v>7- Atención al Ciudadano</v>
      </c>
      <c r="C6" s="50"/>
      <c r="D6" s="50"/>
      <c r="E6" s="51"/>
      <c r="F6" s="51"/>
      <c r="G6" s="50"/>
      <c r="H6" s="51"/>
      <c r="I6" s="51"/>
      <c r="J6" s="51"/>
      <c r="K6" s="52"/>
    </row>
    <row r="7" spans="1:12" x14ac:dyDescent="0.2">
      <c r="A7" s="5" t="s">
        <v>4</v>
      </c>
      <c r="B7" s="54" t="s">
        <v>43</v>
      </c>
      <c r="C7" s="55"/>
      <c r="D7" s="55"/>
      <c r="E7" s="55"/>
      <c r="F7" s="56"/>
      <c r="G7" s="3" t="s">
        <v>5</v>
      </c>
      <c r="H7" s="6" t="s">
        <v>6</v>
      </c>
      <c r="I7" s="7"/>
      <c r="J7" s="8" t="s">
        <v>7</v>
      </c>
      <c r="K7" s="53">
        <f>'[1]Plan de Accion 2018'!$I$64</f>
        <v>55</v>
      </c>
    </row>
    <row r="8" spans="1:12" ht="19.5" customHeight="1" x14ac:dyDescent="0.2">
      <c r="A8" s="9" t="s">
        <v>8</v>
      </c>
      <c r="B8" s="143" t="s">
        <v>45</v>
      </c>
      <c r="C8" s="144"/>
      <c r="D8" s="144"/>
      <c r="E8" s="144"/>
      <c r="F8" s="144"/>
      <c r="G8" s="144"/>
      <c r="H8" s="144"/>
      <c r="I8" s="144"/>
      <c r="J8" s="144"/>
      <c r="K8" s="145"/>
    </row>
    <row r="9" spans="1:12" ht="11.25" customHeight="1" x14ac:dyDescent="0.2">
      <c r="A9" s="141" t="s">
        <v>9</v>
      </c>
      <c r="B9" s="146" t="str">
        <f>'[1]Plan de Accion 2018'!$J$64</f>
        <v>[No. de puntos instalados / No. Reuniones realizadas]*100</v>
      </c>
      <c r="C9" s="147"/>
      <c r="D9" s="147"/>
      <c r="E9" s="147"/>
      <c r="F9" s="147"/>
      <c r="G9" s="147"/>
      <c r="H9" s="147"/>
      <c r="I9" s="147"/>
      <c r="J9" s="147"/>
      <c r="K9" s="148"/>
    </row>
    <row r="10" spans="1:12" x14ac:dyDescent="0.2">
      <c r="A10" s="142"/>
      <c r="B10" s="149"/>
      <c r="C10" s="150"/>
      <c r="D10" s="150"/>
      <c r="E10" s="150"/>
      <c r="F10" s="150"/>
      <c r="G10" s="150"/>
      <c r="H10" s="150"/>
      <c r="I10" s="150"/>
      <c r="J10" s="150"/>
      <c r="K10" s="151"/>
    </row>
    <row r="11" spans="1:12" x14ac:dyDescent="0.2">
      <c r="A11" s="3" t="s">
        <v>10</v>
      </c>
      <c r="B11" s="4" t="s">
        <v>11</v>
      </c>
      <c r="C11" s="10"/>
      <c r="D11" s="10"/>
      <c r="E11" s="11"/>
      <c r="F11" s="12"/>
      <c r="G11" s="3" t="s">
        <v>12</v>
      </c>
      <c r="H11" s="57">
        <f>'[1]Plan de Accion 2018'!$H$64</f>
        <v>0.5</v>
      </c>
      <c r="I11" s="34"/>
      <c r="J11" s="35"/>
      <c r="K11" s="42"/>
    </row>
    <row r="12" spans="1:12" ht="24" customHeight="1" x14ac:dyDescent="0.2">
      <c r="A12" s="13" t="s">
        <v>13</v>
      </c>
      <c r="B12" s="126" t="str">
        <f>B6</f>
        <v>7- Atención al Ciudadano</v>
      </c>
      <c r="C12" s="127"/>
      <c r="D12" s="127"/>
      <c r="E12" s="127"/>
      <c r="F12" s="128"/>
      <c r="G12" s="3" t="s">
        <v>14</v>
      </c>
      <c r="H12" s="123" t="str">
        <f>'[1]Plan de Accion 2018'!$C$64</f>
        <v>Mesa Directiva
Dirección Jurídica 
Atención al Ciudadano 
 Dirección Administrativa 
Oficina de Comunicaciones.</v>
      </c>
      <c r="I12" s="124"/>
      <c r="J12" s="124"/>
      <c r="K12" s="125"/>
    </row>
    <row r="13" spans="1:12" ht="12" customHeight="1" x14ac:dyDescent="0.2">
      <c r="A13" s="13" t="s">
        <v>15</v>
      </c>
      <c r="B13" s="14" t="s">
        <v>16</v>
      </c>
      <c r="C13" s="7"/>
      <c r="D13" s="7"/>
      <c r="E13" s="7"/>
      <c r="F13" s="7"/>
      <c r="G13" s="7"/>
      <c r="H13" s="7"/>
      <c r="I13" s="7"/>
      <c r="J13" s="7"/>
      <c r="K13" s="15"/>
    </row>
    <row r="14" spans="1:12" ht="11.25" customHeight="1" x14ac:dyDescent="0.2">
      <c r="A14" s="109" t="s">
        <v>25</v>
      </c>
      <c r="B14" s="110"/>
      <c r="C14" s="110"/>
      <c r="D14" s="110"/>
      <c r="E14" s="111"/>
      <c r="F14" s="16"/>
      <c r="G14" s="17"/>
      <c r="H14" s="17"/>
      <c r="I14" s="17"/>
      <c r="J14" s="17"/>
      <c r="K14" s="18"/>
      <c r="L14" s="19"/>
    </row>
    <row r="15" spans="1:12" ht="11.25" customHeight="1" x14ac:dyDescent="0.2">
      <c r="A15" s="112"/>
      <c r="B15" s="113"/>
      <c r="C15" s="113"/>
      <c r="D15" s="113"/>
      <c r="E15" s="114"/>
      <c r="F15" s="20"/>
      <c r="G15" s="19"/>
      <c r="H15" s="19"/>
      <c r="I15" s="19"/>
      <c r="J15" s="19"/>
      <c r="K15" s="21"/>
      <c r="L15" s="19"/>
    </row>
    <row r="16" spans="1:12" x14ac:dyDescent="0.2">
      <c r="A16" s="22" t="s">
        <v>17</v>
      </c>
      <c r="B16" s="36" t="s">
        <v>41</v>
      </c>
      <c r="C16" s="37" t="s">
        <v>42</v>
      </c>
      <c r="D16" s="22" t="s">
        <v>18</v>
      </c>
      <c r="E16" s="23" t="s">
        <v>19</v>
      </c>
      <c r="F16" s="20"/>
      <c r="G16" s="19"/>
      <c r="H16" s="19"/>
      <c r="I16" s="19"/>
      <c r="J16" s="19"/>
      <c r="K16" s="21"/>
      <c r="L16" s="19"/>
    </row>
    <row r="17" spans="1:14" x14ac:dyDescent="0.2">
      <c r="A17" s="29">
        <v>43130</v>
      </c>
      <c r="B17" s="24"/>
      <c r="C17" s="24"/>
      <c r="D17" s="43"/>
      <c r="E17" s="25">
        <f>H11</f>
        <v>0.5</v>
      </c>
      <c r="F17" s="20"/>
      <c r="G17" s="19"/>
      <c r="H17" s="19"/>
      <c r="I17" s="19"/>
      <c r="J17" s="19"/>
      <c r="K17" s="21"/>
      <c r="L17" s="19"/>
    </row>
    <row r="18" spans="1:14" x14ac:dyDescent="0.2">
      <c r="A18" s="29">
        <v>43159</v>
      </c>
      <c r="B18" s="24"/>
      <c r="C18" s="24"/>
      <c r="D18" s="43"/>
      <c r="E18" s="25">
        <f>E17</f>
        <v>0.5</v>
      </c>
      <c r="F18" s="20"/>
      <c r="G18" s="19"/>
      <c r="H18" s="19"/>
      <c r="I18" s="19"/>
      <c r="J18" s="19"/>
      <c r="K18" s="21"/>
      <c r="L18" s="19"/>
    </row>
    <row r="19" spans="1:14" x14ac:dyDescent="0.2">
      <c r="A19" s="29">
        <v>43190</v>
      </c>
      <c r="B19" s="24"/>
      <c r="C19" s="24"/>
      <c r="D19" s="43"/>
      <c r="E19" s="25">
        <f t="shared" ref="E19:E29" si="0">E18</f>
        <v>0.5</v>
      </c>
      <c r="F19" s="20"/>
      <c r="G19" s="19"/>
      <c r="H19" s="19"/>
      <c r="I19" s="19"/>
      <c r="J19" s="19"/>
      <c r="K19" s="21"/>
      <c r="L19" s="19"/>
    </row>
    <row r="20" spans="1:14" x14ac:dyDescent="0.2">
      <c r="A20" s="29">
        <v>43220</v>
      </c>
      <c r="B20" s="24">
        <v>459</v>
      </c>
      <c r="C20" s="24">
        <v>600</v>
      </c>
      <c r="D20" s="43">
        <f t="shared" ref="D20:D27" si="1">IF(ISBLANK(C20),0,IF((B20/C20)&gt;1,1,(B20/C20)))</f>
        <v>0.76500000000000001</v>
      </c>
      <c r="E20" s="25">
        <f t="shared" si="0"/>
        <v>0.5</v>
      </c>
      <c r="F20" s="20"/>
      <c r="G20" s="19"/>
      <c r="H20" s="19"/>
      <c r="I20" s="19"/>
      <c r="J20" s="19"/>
      <c r="K20" s="21"/>
      <c r="L20" s="19"/>
    </row>
    <row r="21" spans="1:14" x14ac:dyDescent="0.2">
      <c r="A21" s="29">
        <v>43251</v>
      </c>
      <c r="B21" s="24">
        <v>365</v>
      </c>
      <c r="C21" s="24">
        <v>500</v>
      </c>
      <c r="D21" s="43">
        <f t="shared" si="1"/>
        <v>0.73</v>
      </c>
      <c r="E21" s="25">
        <f t="shared" si="0"/>
        <v>0.5</v>
      </c>
      <c r="F21" s="20"/>
      <c r="G21" s="19"/>
      <c r="H21" s="19"/>
      <c r="I21" s="19"/>
      <c r="J21" s="19"/>
      <c r="K21" s="21"/>
      <c r="L21" s="19"/>
    </row>
    <row r="22" spans="1:14" x14ac:dyDescent="0.2">
      <c r="A22" s="29">
        <v>43281</v>
      </c>
      <c r="B22" s="24">
        <v>81</v>
      </c>
      <c r="C22" s="24">
        <v>110</v>
      </c>
      <c r="D22" s="43">
        <f t="shared" si="1"/>
        <v>0.73636363636363633</v>
      </c>
      <c r="E22" s="25">
        <f t="shared" si="0"/>
        <v>0.5</v>
      </c>
      <c r="F22" s="20"/>
      <c r="G22" s="19"/>
      <c r="H22" s="19"/>
      <c r="I22" s="19"/>
      <c r="J22" s="19"/>
      <c r="K22" s="21"/>
      <c r="L22" s="19"/>
    </row>
    <row r="23" spans="1:14" x14ac:dyDescent="0.2">
      <c r="A23" s="29">
        <v>43312</v>
      </c>
      <c r="B23" s="24"/>
      <c r="C23" s="24"/>
      <c r="D23" s="43"/>
      <c r="E23" s="25">
        <f t="shared" si="0"/>
        <v>0.5</v>
      </c>
      <c r="F23" s="20"/>
      <c r="G23" s="19"/>
      <c r="H23" s="19"/>
      <c r="I23" s="19"/>
      <c r="J23" s="19"/>
      <c r="K23" s="21"/>
      <c r="L23" s="19"/>
    </row>
    <row r="24" spans="1:14" x14ac:dyDescent="0.2">
      <c r="A24" s="29">
        <v>43343</v>
      </c>
      <c r="B24" s="24"/>
      <c r="C24" s="24"/>
      <c r="D24" s="43"/>
      <c r="E24" s="25">
        <f t="shared" si="0"/>
        <v>0.5</v>
      </c>
      <c r="F24" s="20"/>
      <c r="G24" s="19"/>
      <c r="H24" s="19"/>
      <c r="I24" s="19"/>
      <c r="J24" s="19"/>
      <c r="K24" s="21"/>
      <c r="L24" s="19"/>
    </row>
    <row r="25" spans="1:14" x14ac:dyDescent="0.2">
      <c r="A25" s="29">
        <v>43373</v>
      </c>
      <c r="B25" s="24">
        <v>327</v>
      </c>
      <c r="C25" s="24">
        <v>280</v>
      </c>
      <c r="D25" s="43">
        <f t="shared" si="1"/>
        <v>1</v>
      </c>
      <c r="E25" s="25">
        <f t="shared" si="0"/>
        <v>0.5</v>
      </c>
      <c r="F25" s="20"/>
      <c r="G25" s="19"/>
      <c r="H25" s="19"/>
      <c r="I25" s="19"/>
      <c r="J25" s="19"/>
      <c r="K25" s="21"/>
      <c r="L25" s="19"/>
    </row>
    <row r="26" spans="1:14" x14ac:dyDescent="0.2">
      <c r="A26" s="29">
        <v>43404</v>
      </c>
      <c r="B26" s="24">
        <v>290</v>
      </c>
      <c r="C26" s="24">
        <v>290</v>
      </c>
      <c r="D26" s="43">
        <f t="shared" si="1"/>
        <v>1</v>
      </c>
      <c r="E26" s="25">
        <f t="shared" si="0"/>
        <v>0.5</v>
      </c>
      <c r="F26" s="20"/>
      <c r="G26" s="19"/>
      <c r="H26" s="19"/>
      <c r="I26" s="19"/>
      <c r="J26" s="19"/>
      <c r="K26" s="21"/>
      <c r="L26" s="19"/>
    </row>
    <row r="27" spans="1:14" x14ac:dyDescent="0.2">
      <c r="A27" s="29">
        <v>43434</v>
      </c>
      <c r="B27" s="24">
        <v>400</v>
      </c>
      <c r="C27" s="24">
        <v>400</v>
      </c>
      <c r="D27" s="43">
        <f t="shared" si="1"/>
        <v>1</v>
      </c>
      <c r="E27" s="25">
        <f t="shared" si="0"/>
        <v>0.5</v>
      </c>
      <c r="F27" s="20"/>
      <c r="G27" s="19"/>
      <c r="H27" s="19"/>
      <c r="I27" s="19"/>
      <c r="J27" s="19"/>
      <c r="K27" s="21"/>
      <c r="L27" s="19"/>
    </row>
    <row r="28" spans="1:14" x14ac:dyDescent="0.2">
      <c r="A28" s="29">
        <v>43465</v>
      </c>
      <c r="B28" s="24"/>
      <c r="C28" s="24"/>
      <c r="D28" s="43"/>
      <c r="E28" s="25">
        <f t="shared" si="0"/>
        <v>0.5</v>
      </c>
      <c r="F28" s="20"/>
      <c r="G28" s="19"/>
      <c r="H28" s="19"/>
      <c r="I28" s="19"/>
      <c r="J28" s="19"/>
      <c r="K28" s="21"/>
      <c r="L28" s="19"/>
    </row>
    <row r="29" spans="1:14" ht="11.25" customHeight="1" x14ac:dyDescent="0.2">
      <c r="A29" s="22" t="s">
        <v>20</v>
      </c>
      <c r="B29" s="31">
        <f>SUM(B17:B28)</f>
        <v>1922</v>
      </c>
      <c r="C29" s="31">
        <f>SUM(C17:C28)</f>
        <v>2180</v>
      </c>
      <c r="D29" s="44">
        <f>IF((B29/C29)&gt;50%,100%,(B29/C29))</f>
        <v>1</v>
      </c>
      <c r="E29" s="32">
        <f t="shared" si="0"/>
        <v>0.5</v>
      </c>
      <c r="F29" s="20"/>
      <c r="G29" s="19"/>
      <c r="H29" s="19"/>
      <c r="I29" s="19"/>
      <c r="J29" s="19"/>
      <c r="K29" s="21"/>
    </row>
    <row r="30" spans="1:14" ht="11.25" customHeight="1" x14ac:dyDescent="0.2">
      <c r="A30" s="33" t="s">
        <v>29</v>
      </c>
      <c r="B30" s="91" t="s">
        <v>31</v>
      </c>
      <c r="C30" s="92"/>
      <c r="D30" s="40" t="s">
        <v>36</v>
      </c>
      <c r="E30" s="38" t="s">
        <v>30</v>
      </c>
      <c r="F30" s="19"/>
      <c r="G30" s="19"/>
      <c r="H30" s="19"/>
      <c r="I30" s="19"/>
      <c r="J30" s="19"/>
      <c r="K30" s="21"/>
    </row>
    <row r="31" spans="1:14" ht="11.25" customHeight="1" x14ac:dyDescent="0.2">
      <c r="A31" s="30" t="s">
        <v>32</v>
      </c>
      <c r="B31" s="93" t="s">
        <v>34</v>
      </c>
      <c r="C31" s="94"/>
      <c r="D31" s="41" t="s">
        <v>33</v>
      </c>
      <c r="E31" s="39" t="s">
        <v>35</v>
      </c>
      <c r="F31" s="26"/>
      <c r="G31" s="26"/>
      <c r="H31" s="26"/>
      <c r="I31" s="26"/>
      <c r="J31" s="26"/>
      <c r="K31" s="27"/>
      <c r="M31" s="45"/>
    </row>
    <row r="32" spans="1:14" x14ac:dyDescent="0.2">
      <c r="A32" s="115" t="s">
        <v>21</v>
      </c>
      <c r="B32" s="116"/>
      <c r="C32" s="116"/>
      <c r="D32" s="116"/>
      <c r="E32" s="116"/>
      <c r="F32" s="117"/>
      <c r="G32" s="118"/>
      <c r="H32" s="101" t="s">
        <v>22</v>
      </c>
      <c r="I32" s="119"/>
      <c r="J32" s="119"/>
      <c r="K32" s="102"/>
      <c r="M32" s="45"/>
      <c r="N32" s="46"/>
    </row>
    <row r="33" spans="1:11" ht="36" customHeight="1" x14ac:dyDescent="0.2">
      <c r="A33" s="48">
        <f>A17</f>
        <v>43130</v>
      </c>
      <c r="B33" s="77"/>
      <c r="C33" s="77"/>
      <c r="D33" s="77"/>
      <c r="E33" s="77"/>
      <c r="F33" s="77"/>
      <c r="G33" s="78"/>
      <c r="H33" s="120"/>
      <c r="I33" s="121"/>
      <c r="J33" s="121"/>
      <c r="K33" s="122"/>
    </row>
    <row r="34" spans="1:11" ht="36" customHeight="1" x14ac:dyDescent="0.2">
      <c r="A34" s="67"/>
      <c r="B34" s="58"/>
      <c r="C34" s="58"/>
      <c r="D34" s="58"/>
      <c r="E34" s="58"/>
      <c r="F34" s="58"/>
      <c r="G34" s="68"/>
      <c r="H34" s="71"/>
      <c r="I34" s="72"/>
      <c r="J34" s="72"/>
      <c r="K34" s="73"/>
    </row>
    <row r="35" spans="1:11" ht="36" customHeight="1" x14ac:dyDescent="0.2">
      <c r="A35" s="47">
        <f>A18</f>
        <v>43159</v>
      </c>
      <c r="B35" s="58"/>
      <c r="C35" s="59"/>
      <c r="D35" s="59"/>
      <c r="E35" s="59"/>
      <c r="F35" s="59"/>
      <c r="G35" s="60"/>
      <c r="H35" s="71"/>
      <c r="I35" s="72"/>
      <c r="J35" s="72"/>
      <c r="K35" s="73"/>
    </row>
    <row r="36" spans="1:11" ht="36" customHeight="1" x14ac:dyDescent="0.2">
      <c r="A36" s="67"/>
      <c r="B36" s="58"/>
      <c r="C36" s="58"/>
      <c r="D36" s="58"/>
      <c r="E36" s="58"/>
      <c r="F36" s="58"/>
      <c r="G36" s="68"/>
      <c r="H36" s="71"/>
      <c r="I36" s="72"/>
      <c r="J36" s="72"/>
      <c r="K36" s="73"/>
    </row>
    <row r="37" spans="1:11" ht="36" customHeight="1" x14ac:dyDescent="0.2">
      <c r="A37" s="47">
        <f>A19</f>
        <v>43190</v>
      </c>
      <c r="B37" s="58"/>
      <c r="C37" s="59"/>
      <c r="D37" s="59"/>
      <c r="E37" s="59"/>
      <c r="F37" s="59"/>
      <c r="G37" s="60"/>
      <c r="H37" s="71"/>
      <c r="I37" s="72"/>
      <c r="J37" s="72"/>
      <c r="K37" s="73"/>
    </row>
    <row r="38" spans="1:11" ht="36" customHeight="1" x14ac:dyDescent="0.2">
      <c r="A38" s="67"/>
      <c r="B38" s="58"/>
      <c r="C38" s="58"/>
      <c r="D38" s="58"/>
      <c r="E38" s="58"/>
      <c r="F38" s="58"/>
      <c r="G38" s="68"/>
      <c r="H38" s="71"/>
      <c r="I38" s="72"/>
      <c r="J38" s="72"/>
      <c r="K38" s="73"/>
    </row>
    <row r="39" spans="1:11" ht="167.25" customHeight="1" x14ac:dyDescent="0.2">
      <c r="A39" s="47">
        <f>A20</f>
        <v>43220</v>
      </c>
      <c r="B39" s="79" t="s">
        <v>48</v>
      </c>
      <c r="C39" s="80"/>
      <c r="D39" s="80"/>
      <c r="E39" s="80"/>
      <c r="F39" s="80"/>
      <c r="G39" s="81"/>
      <c r="H39" s="61" t="s">
        <v>44</v>
      </c>
      <c r="I39" s="62"/>
      <c r="J39" s="62"/>
      <c r="K39" s="63"/>
    </row>
    <row r="40" spans="1:11" ht="36" customHeight="1" x14ac:dyDescent="0.2">
      <c r="A40" s="67"/>
      <c r="B40" s="58"/>
      <c r="C40" s="58"/>
      <c r="D40" s="58"/>
      <c r="E40" s="58"/>
      <c r="F40" s="58"/>
      <c r="G40" s="68"/>
      <c r="H40" s="71"/>
      <c r="I40" s="72"/>
      <c r="J40" s="72"/>
      <c r="K40" s="73"/>
    </row>
    <row r="41" spans="1:11" ht="146.25" customHeight="1" x14ac:dyDescent="0.2">
      <c r="A41" s="47">
        <f>A21</f>
        <v>43251</v>
      </c>
      <c r="B41" s="79" t="s">
        <v>49</v>
      </c>
      <c r="C41" s="80"/>
      <c r="D41" s="80"/>
      <c r="E41" s="80"/>
      <c r="F41" s="80"/>
      <c r="G41" s="81"/>
      <c r="H41" s="61" t="s">
        <v>44</v>
      </c>
      <c r="I41" s="62"/>
      <c r="J41" s="62"/>
      <c r="K41" s="63"/>
    </row>
    <row r="42" spans="1:11" ht="36" customHeight="1" x14ac:dyDescent="0.2">
      <c r="A42" s="67"/>
      <c r="B42" s="58"/>
      <c r="C42" s="58"/>
      <c r="D42" s="58"/>
      <c r="E42" s="58"/>
      <c r="F42" s="58"/>
      <c r="G42" s="68"/>
      <c r="H42" s="71"/>
      <c r="I42" s="72"/>
      <c r="J42" s="72"/>
      <c r="K42" s="73"/>
    </row>
    <row r="43" spans="1:11" ht="82.5" customHeight="1" x14ac:dyDescent="0.2">
      <c r="A43" s="47">
        <f>A22</f>
        <v>43281</v>
      </c>
      <c r="B43" s="82" t="s">
        <v>50</v>
      </c>
      <c r="C43" s="59"/>
      <c r="D43" s="59"/>
      <c r="E43" s="59"/>
      <c r="F43" s="59"/>
      <c r="G43" s="60"/>
      <c r="H43" s="98" t="s">
        <v>44</v>
      </c>
      <c r="I43" s="99"/>
      <c r="J43" s="99"/>
      <c r="K43" s="100"/>
    </row>
    <row r="44" spans="1:11" ht="36" customHeight="1" x14ac:dyDescent="0.2">
      <c r="A44" s="67"/>
      <c r="B44" s="58"/>
      <c r="C44" s="58"/>
      <c r="D44" s="58"/>
      <c r="E44" s="58"/>
      <c r="F44" s="58"/>
      <c r="G44" s="68"/>
      <c r="H44" s="71"/>
      <c r="I44" s="72"/>
      <c r="J44" s="72"/>
      <c r="K44" s="73"/>
    </row>
    <row r="45" spans="1:11" ht="36" customHeight="1" x14ac:dyDescent="0.2">
      <c r="A45" s="47">
        <f>A23</f>
        <v>43312</v>
      </c>
      <c r="B45" s="58"/>
      <c r="C45" s="59"/>
      <c r="D45" s="59"/>
      <c r="E45" s="59"/>
      <c r="F45" s="59"/>
      <c r="G45" s="60"/>
      <c r="H45" s="71"/>
      <c r="I45" s="72"/>
      <c r="J45" s="72"/>
      <c r="K45" s="73"/>
    </row>
    <row r="46" spans="1:11" ht="36" customHeight="1" x14ac:dyDescent="0.2">
      <c r="A46" s="67"/>
      <c r="B46" s="58"/>
      <c r="C46" s="58"/>
      <c r="D46" s="58"/>
      <c r="E46" s="58"/>
      <c r="F46" s="58"/>
      <c r="G46" s="68"/>
      <c r="H46" s="71"/>
      <c r="I46" s="72"/>
      <c r="J46" s="72"/>
      <c r="K46" s="73"/>
    </row>
    <row r="47" spans="1:11" ht="36" customHeight="1" x14ac:dyDescent="0.2">
      <c r="A47" s="47">
        <f>A24</f>
        <v>43343</v>
      </c>
      <c r="B47" s="58"/>
      <c r="C47" s="59"/>
      <c r="D47" s="59"/>
      <c r="E47" s="59"/>
      <c r="F47" s="59"/>
      <c r="G47" s="60"/>
      <c r="H47" s="71"/>
      <c r="I47" s="72"/>
      <c r="J47" s="72"/>
      <c r="K47" s="73"/>
    </row>
    <row r="48" spans="1:11" ht="36" customHeight="1" x14ac:dyDescent="0.2">
      <c r="A48" s="67"/>
      <c r="B48" s="58"/>
      <c r="C48" s="58"/>
      <c r="D48" s="58"/>
      <c r="E48" s="58"/>
      <c r="F48" s="58"/>
      <c r="G48" s="68"/>
      <c r="H48" s="71"/>
      <c r="I48" s="72"/>
      <c r="J48" s="72"/>
      <c r="K48" s="73"/>
    </row>
    <row r="49" spans="1:11" ht="177" customHeight="1" x14ac:dyDescent="0.2">
      <c r="A49" s="47">
        <f>A25</f>
        <v>43373</v>
      </c>
      <c r="B49" s="83" t="s">
        <v>46</v>
      </c>
      <c r="C49" s="84"/>
      <c r="D49" s="84"/>
      <c r="E49" s="84"/>
      <c r="F49" s="84"/>
      <c r="G49" s="85"/>
      <c r="H49" s="61" t="s">
        <v>47</v>
      </c>
      <c r="I49" s="62"/>
      <c r="J49" s="62"/>
      <c r="K49" s="63"/>
    </row>
    <row r="50" spans="1:11" ht="36" customHeight="1" x14ac:dyDescent="0.2">
      <c r="A50" s="67"/>
      <c r="B50" s="58"/>
      <c r="C50" s="58"/>
      <c r="D50" s="58"/>
      <c r="E50" s="58"/>
      <c r="F50" s="58"/>
      <c r="G50" s="68"/>
      <c r="H50" s="71"/>
      <c r="I50" s="72"/>
      <c r="J50" s="72"/>
      <c r="K50" s="73"/>
    </row>
    <row r="51" spans="1:11" ht="136.5" customHeight="1" x14ac:dyDescent="0.2">
      <c r="A51" s="47">
        <f>A26</f>
        <v>43404</v>
      </c>
      <c r="B51" s="86" t="s">
        <v>51</v>
      </c>
      <c r="C51" s="87"/>
      <c r="D51" s="87"/>
      <c r="E51" s="87"/>
      <c r="F51" s="87"/>
      <c r="G51" s="87"/>
      <c r="H51" s="61" t="s">
        <v>44</v>
      </c>
      <c r="I51" s="62"/>
      <c r="J51" s="62"/>
      <c r="K51" s="63"/>
    </row>
    <row r="52" spans="1:11" ht="36" customHeight="1" x14ac:dyDescent="0.2">
      <c r="A52" s="67"/>
      <c r="B52" s="58"/>
      <c r="C52" s="58"/>
      <c r="D52" s="58"/>
      <c r="E52" s="58"/>
      <c r="F52" s="58"/>
      <c r="G52" s="68"/>
      <c r="H52" s="71"/>
      <c r="I52" s="72"/>
      <c r="J52" s="72"/>
      <c r="K52" s="73"/>
    </row>
    <row r="53" spans="1:11" ht="118.5" customHeight="1" x14ac:dyDescent="0.2">
      <c r="A53" s="47">
        <f>A27</f>
        <v>43434</v>
      </c>
      <c r="B53" s="69" t="s">
        <v>52</v>
      </c>
      <c r="C53" s="70"/>
      <c r="D53" s="70"/>
      <c r="E53" s="70"/>
      <c r="F53" s="70"/>
      <c r="G53" s="70"/>
      <c r="H53" s="61" t="s">
        <v>44</v>
      </c>
      <c r="I53" s="62"/>
      <c r="J53" s="62"/>
      <c r="K53" s="63"/>
    </row>
    <row r="54" spans="1:11" ht="36" customHeight="1" x14ac:dyDescent="0.2">
      <c r="A54" s="67"/>
      <c r="B54" s="58"/>
      <c r="C54" s="58"/>
      <c r="D54" s="58"/>
      <c r="E54" s="58"/>
      <c r="F54" s="58"/>
      <c r="G54" s="68"/>
      <c r="H54" s="71"/>
      <c r="I54" s="72"/>
      <c r="J54" s="72"/>
      <c r="K54" s="73"/>
    </row>
    <row r="55" spans="1:11" ht="36" customHeight="1" x14ac:dyDescent="0.2">
      <c r="A55" s="47">
        <f>A28</f>
        <v>43465</v>
      </c>
      <c r="B55" s="58"/>
      <c r="C55" s="59"/>
      <c r="D55" s="59"/>
      <c r="E55" s="59"/>
      <c r="F55" s="59"/>
      <c r="G55" s="60"/>
      <c r="H55" s="71"/>
      <c r="I55" s="72"/>
      <c r="J55" s="72"/>
      <c r="K55" s="73"/>
    </row>
    <row r="56" spans="1:11" ht="36" customHeight="1" x14ac:dyDescent="0.2">
      <c r="A56" s="64"/>
      <c r="B56" s="65"/>
      <c r="C56" s="65"/>
      <c r="D56" s="65"/>
      <c r="E56" s="65"/>
      <c r="F56" s="65"/>
      <c r="G56" s="66"/>
      <c r="H56" s="74"/>
      <c r="I56" s="75"/>
      <c r="J56" s="75"/>
      <c r="K56" s="76"/>
    </row>
    <row r="57" spans="1:11" x14ac:dyDescent="0.2">
      <c r="H57" s="28" t="s">
        <v>27</v>
      </c>
      <c r="I57" s="28"/>
      <c r="J57" s="28"/>
      <c r="K57" s="28"/>
    </row>
    <row r="58" spans="1:11" x14ac:dyDescent="0.2">
      <c r="H58" s="28" t="s">
        <v>23</v>
      </c>
      <c r="I58" s="28"/>
      <c r="J58" s="28"/>
      <c r="K58" s="28"/>
    </row>
    <row r="59" spans="1:11" x14ac:dyDescent="0.2">
      <c r="H59" s="28" t="s">
        <v>24</v>
      </c>
      <c r="I59" s="28"/>
      <c r="J59" s="28"/>
      <c r="K59" s="28"/>
    </row>
  </sheetData>
  <mergeCells count="67">
    <mergeCell ref="H44:K44"/>
    <mergeCell ref="H45:K45"/>
    <mergeCell ref="H46:K46"/>
    <mergeCell ref="H47:K47"/>
    <mergeCell ref="H54:K54"/>
    <mergeCell ref="H48:K48"/>
    <mergeCell ref="H49:K49"/>
    <mergeCell ref="H50:K50"/>
    <mergeCell ref="H51:K51"/>
    <mergeCell ref="H52:K52"/>
    <mergeCell ref="I1:K1"/>
    <mergeCell ref="B2:H3"/>
    <mergeCell ref="I2:K2"/>
    <mergeCell ref="I3:K3"/>
    <mergeCell ref="A9:A10"/>
    <mergeCell ref="B8:K8"/>
    <mergeCell ref="B9:K10"/>
    <mergeCell ref="H35:K35"/>
    <mergeCell ref="H36:K36"/>
    <mergeCell ref="A36:G36"/>
    <mergeCell ref="B5:C5"/>
    <mergeCell ref="D5:F5"/>
    <mergeCell ref="H5:K5"/>
    <mergeCell ref="A14:E15"/>
    <mergeCell ref="A32:G32"/>
    <mergeCell ref="H32:K32"/>
    <mergeCell ref="H33:K33"/>
    <mergeCell ref="A34:G34"/>
    <mergeCell ref="H34:K34"/>
    <mergeCell ref="H12:K12"/>
    <mergeCell ref="B12:F12"/>
    <mergeCell ref="B49:G49"/>
    <mergeCell ref="B51:G51"/>
    <mergeCell ref="A46:G46"/>
    <mergeCell ref="A1:A3"/>
    <mergeCell ref="B30:C30"/>
    <mergeCell ref="B31:C31"/>
    <mergeCell ref="B1:H1"/>
    <mergeCell ref="H43:K43"/>
    <mergeCell ref="H40:K40"/>
    <mergeCell ref="H41:K41"/>
    <mergeCell ref="H42:K42"/>
    <mergeCell ref="H37:K37"/>
    <mergeCell ref="H38:K38"/>
    <mergeCell ref="H39:K39"/>
    <mergeCell ref="A38:G38"/>
    <mergeCell ref="A42:G42"/>
    <mergeCell ref="A44:G44"/>
    <mergeCell ref="A48:G48"/>
    <mergeCell ref="B33:G33"/>
    <mergeCell ref="B35:G35"/>
    <mergeCell ref="B37:G37"/>
    <mergeCell ref="B39:G39"/>
    <mergeCell ref="B41:G41"/>
    <mergeCell ref="B45:G45"/>
    <mergeCell ref="B47:G47"/>
    <mergeCell ref="A40:G40"/>
    <mergeCell ref="B43:G43"/>
    <mergeCell ref="B55:G55"/>
    <mergeCell ref="H53:K53"/>
    <mergeCell ref="A56:G56"/>
    <mergeCell ref="A50:G50"/>
    <mergeCell ref="A52:G52"/>
    <mergeCell ref="A54:G54"/>
    <mergeCell ref="B53:G53"/>
    <mergeCell ref="H55:K55"/>
    <mergeCell ref="H56:K56"/>
  </mergeCells>
  <conditionalFormatting sqref="D17:D28">
    <cfRule type="containsBlanks" dxfId="23" priority="26">
      <formula>LEN(TRIM(D17))=0</formula>
    </cfRule>
    <cfRule type="cellIs" dxfId="22" priority="27" operator="lessThan">
      <formula>0.7</formula>
    </cfRule>
    <cfRule type="cellIs" dxfId="21" priority="28" operator="greaterThan">
      <formula>0.9</formula>
    </cfRule>
    <cfRule type="cellIs" dxfId="20" priority="29" operator="between">
      <formula>0.7</formula>
      <formula>0.9</formula>
    </cfRule>
    <cfRule type="colorScale" priority="30">
      <colorScale>
        <cfvo type="percent" val="0.69"/>
        <cfvo type="percent" val="0.7"/>
        <cfvo type="percent" val="0.9"/>
        <color rgb="FFF8696B"/>
        <color rgb="FFFFEB84"/>
        <color rgb="FF63BE7B"/>
      </colorScale>
    </cfRule>
  </conditionalFormatting>
  <conditionalFormatting sqref="D22:D28">
    <cfRule type="containsBlanks" dxfId="19" priority="21">
      <formula>LEN(TRIM(D22))=0</formula>
    </cfRule>
    <cfRule type="cellIs" dxfId="18" priority="22" operator="lessThan">
      <formula>0.7</formula>
    </cfRule>
    <cfRule type="cellIs" dxfId="17" priority="23" operator="greaterThan">
      <formula>0.9</formula>
    </cfRule>
    <cfRule type="cellIs" dxfId="16" priority="24" operator="between">
      <formula>0.7</formula>
      <formula>0.9</formula>
    </cfRule>
    <cfRule type="colorScale" priority="25">
      <colorScale>
        <cfvo type="percent" val="0.69"/>
        <cfvo type="percent" val="0.7"/>
        <cfvo type="percent" val="0.9"/>
        <color rgb="FFF8696B"/>
        <color rgb="FFFFEB84"/>
        <color rgb="FF63BE7B"/>
      </colorScale>
    </cfRule>
  </conditionalFormatting>
  <conditionalFormatting sqref="D17:D28">
    <cfRule type="containsBlanks" dxfId="15" priority="16">
      <formula>LEN(TRIM(D17))=0</formula>
    </cfRule>
    <cfRule type="cellIs" dxfId="14" priority="17" operator="lessThan">
      <formula>0.7</formula>
    </cfRule>
    <cfRule type="cellIs" dxfId="13" priority="18" operator="greaterThan">
      <formula>0.9</formula>
    </cfRule>
    <cfRule type="cellIs" dxfId="12" priority="19" operator="between">
      <formula>0.7</formula>
      <formula>0.9</formula>
    </cfRule>
    <cfRule type="colorScale" priority="20">
      <colorScale>
        <cfvo type="percent" val="0.69"/>
        <cfvo type="percent" val="0.7"/>
        <cfvo type="percent" val="0.9"/>
        <color rgb="FFF8696B"/>
        <color rgb="FFFFEB84"/>
        <color rgb="FF63BE7B"/>
      </colorScale>
    </cfRule>
  </conditionalFormatting>
  <conditionalFormatting sqref="D29">
    <cfRule type="containsBlanks" dxfId="11" priority="11">
      <formula>LEN(TRIM(D29))=0</formula>
    </cfRule>
    <cfRule type="cellIs" dxfId="10" priority="12" operator="lessThan">
      <formula>0.7</formula>
    </cfRule>
    <cfRule type="cellIs" dxfId="9" priority="13" operator="greaterThan">
      <formula>0.9</formula>
    </cfRule>
    <cfRule type="cellIs" dxfId="8" priority="14" operator="between">
      <formula>0.7</formula>
      <formula>0.9</formula>
    </cfRule>
    <cfRule type="colorScale" priority="15">
      <colorScale>
        <cfvo type="percent" val="0.69"/>
        <cfvo type="percent" val="0.7"/>
        <cfvo type="percent" val="0.9"/>
        <color rgb="FFF8696B"/>
        <color rgb="FFFFEB84"/>
        <color rgb="FF63BE7B"/>
      </colorScale>
    </cfRule>
  </conditionalFormatting>
  <conditionalFormatting sqref="D29">
    <cfRule type="containsBlanks" dxfId="7" priority="6">
      <formula>LEN(TRIM(D29))=0</formula>
    </cfRule>
    <cfRule type="cellIs" dxfId="6" priority="7" operator="lessThan">
      <formula>0.7</formula>
    </cfRule>
    <cfRule type="cellIs" dxfId="5" priority="8" operator="greaterThan">
      <formula>0.9</formula>
    </cfRule>
    <cfRule type="cellIs" dxfId="4" priority="9" operator="between">
      <formula>0.7</formula>
      <formula>0.9</formula>
    </cfRule>
    <cfRule type="colorScale" priority="10">
      <colorScale>
        <cfvo type="percent" val="0.69"/>
        <cfvo type="percent" val="0.7"/>
        <cfvo type="percent" val="0.9"/>
        <color rgb="FFF8696B"/>
        <color rgb="FFFFEB84"/>
        <color rgb="FF63BE7B"/>
      </colorScale>
    </cfRule>
  </conditionalFormatting>
  <conditionalFormatting sqref="D29">
    <cfRule type="containsBlanks" dxfId="3" priority="1">
      <formula>LEN(TRIM(D29))=0</formula>
    </cfRule>
    <cfRule type="cellIs" dxfId="2" priority="2" operator="lessThan">
      <formula>0.7</formula>
    </cfRule>
    <cfRule type="cellIs" dxfId="1" priority="3" operator="greaterThan">
      <formula>0.9</formula>
    </cfRule>
    <cfRule type="cellIs" dxfId="0" priority="4" operator="between">
      <formula>0.7</formula>
      <formula>0.9</formula>
    </cfRule>
    <cfRule type="colorScale" priority="5">
      <colorScale>
        <cfvo type="percent" val="0.69"/>
        <cfvo type="percent" val="0.7"/>
        <cfvo type="percent" val="0.9"/>
        <color rgb="FFF8696B"/>
        <color rgb="FFFFEB84"/>
        <color rgb="FF63BE7B"/>
      </colorScale>
    </cfRule>
  </conditionalFormatting>
  <printOptions horizontalCentered="1" verticalCentered="1"/>
  <pageMargins left="0.39370078740157483" right="0.39370078740157483" top="0.39370078740157483" bottom="0.78740157480314965" header="0" footer="0"/>
  <pageSetup scale="88" orientation="portrait" r:id="rId1"/>
  <headerFooter>
    <oddFooter>&amp;L&amp;G&amp;C&amp;8“EN EL CONCEJO, BOGOTÁ TIENE LA PALABRA"&amp;R&amp;G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Option Button 1">
              <controlPr defaultSize="0" autoFill="0" autoLine="0" autoPict="0">
                <anchor moveWithCells="1">
                  <from>
                    <xdr:col>1</xdr:col>
                    <xdr:colOff>409575</xdr:colOff>
                    <xdr:row>11</xdr:row>
                    <xdr:rowOff>276225</xdr:rowOff>
                  </from>
                  <to>
                    <xdr:col>2</xdr:col>
                    <xdr:colOff>266700</xdr:colOff>
                    <xdr:row>13</xdr:row>
                    <xdr:rowOff>38100</xdr:rowOff>
                  </to>
                </anchor>
              </controlPr>
            </control>
          </mc:Choice>
        </mc:AlternateContent>
        <mc:AlternateContent xmlns:mc="http://schemas.openxmlformats.org/markup-compatibility/2006">
          <mc:Choice Requires="x14">
            <control shapeId="1026" r:id="rId6" name="Option Button 2">
              <controlPr defaultSize="0" autoFill="0" autoLine="0" autoPict="0">
                <anchor moveWithCells="1">
                  <from>
                    <xdr:col>3</xdr:col>
                    <xdr:colOff>209550</xdr:colOff>
                    <xdr:row>11</xdr:row>
                    <xdr:rowOff>276225</xdr:rowOff>
                  </from>
                  <to>
                    <xdr:col>3</xdr:col>
                    <xdr:colOff>514350</xdr:colOff>
                    <xdr:row>13</xdr:row>
                    <xdr:rowOff>38100</xdr:rowOff>
                  </to>
                </anchor>
              </controlPr>
            </control>
          </mc:Choice>
        </mc:AlternateContent>
        <mc:AlternateContent xmlns:mc="http://schemas.openxmlformats.org/markup-compatibility/2006">
          <mc:Choice Requires="x14">
            <control shapeId="1027" r:id="rId7" name="Option Button 3">
              <controlPr defaultSize="0" autoFill="0" autoLine="0" autoPict="0">
                <anchor moveWithCells="1">
                  <from>
                    <xdr:col>4</xdr:col>
                    <xdr:colOff>200025</xdr:colOff>
                    <xdr:row>11</xdr:row>
                    <xdr:rowOff>276225</xdr:rowOff>
                  </from>
                  <to>
                    <xdr:col>4</xdr:col>
                    <xdr:colOff>504825</xdr:colOff>
                    <xdr:row>13</xdr:row>
                    <xdr:rowOff>38100</xdr:rowOff>
                  </to>
                </anchor>
              </controlPr>
            </control>
          </mc:Choice>
        </mc:AlternateContent>
        <mc:AlternateContent xmlns:mc="http://schemas.openxmlformats.org/markup-compatibility/2006">
          <mc:Choice Requires="x14">
            <control shapeId="1028" r:id="rId8" name="Option Button 4">
              <controlPr defaultSize="0" autoFill="0" autoLine="0" autoPict="0">
                <anchor moveWithCells="1">
                  <from>
                    <xdr:col>5</xdr:col>
                    <xdr:colOff>304800</xdr:colOff>
                    <xdr:row>11</xdr:row>
                    <xdr:rowOff>276225</xdr:rowOff>
                  </from>
                  <to>
                    <xdr:col>5</xdr:col>
                    <xdr:colOff>609600</xdr:colOff>
                    <xdr:row>13</xdr:row>
                    <xdr:rowOff>38100</xdr:rowOff>
                  </to>
                </anchor>
              </controlPr>
            </control>
          </mc:Choice>
        </mc:AlternateContent>
        <mc:AlternateContent xmlns:mc="http://schemas.openxmlformats.org/markup-compatibility/2006">
          <mc:Choice Requires="x14">
            <control shapeId="1029" r:id="rId9" name="Option Button 5">
              <controlPr defaultSize="0" autoFill="0" autoLine="0" autoPict="0">
                <anchor moveWithCells="1">
                  <from>
                    <xdr:col>5</xdr:col>
                    <xdr:colOff>828675</xdr:colOff>
                    <xdr:row>11</xdr:row>
                    <xdr:rowOff>276225</xdr:rowOff>
                  </from>
                  <to>
                    <xdr:col>6</xdr:col>
                    <xdr:colOff>285750</xdr:colOff>
                    <xdr:row>13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55</vt:lpstr>
      <vt:lpstr>'55'!Área_de_impresión</vt:lpstr>
      <vt:lpstr>'55'!Títulos_a_imprimir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REYNALDO ROA PARRA</dc:creator>
  <cp:lastModifiedBy>DIANA CAROLINA AVILA PINZON</cp:lastModifiedBy>
  <cp:lastPrinted>2017-04-18T17:12:24Z</cp:lastPrinted>
  <dcterms:created xsi:type="dcterms:W3CDTF">2015-02-25T14:06:00Z</dcterms:created>
  <dcterms:modified xsi:type="dcterms:W3CDTF">2018-12-31T15:44:22Z</dcterms:modified>
</cp:coreProperties>
</file>