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GUIRRE\Documents\PLANEACIÓN INSTITUCIONAL\2019\Seguimiento cuarto trimestre\"/>
    </mc:Choice>
  </mc:AlternateContent>
  <bookViews>
    <workbookView xWindow="0" yWindow="0" windowWidth="24000" windowHeight="8235" tabRatio="458"/>
  </bookViews>
  <sheets>
    <sheet name="Plan Accion 2019 DEF" sheetId="1" r:id="rId1"/>
  </sheets>
  <definedNames>
    <definedName name="_xlnm._FilterDatabase" localSheetId="0" hidden="1">'Plan Accion 2019 DEF'!$A$5:$AT$59</definedName>
    <definedName name="_xlnm.Print_Area" localSheetId="0">'Plan Accion 2019 DEF'!$A$1:$S$57</definedName>
    <definedName name="_xlnm.Print_Titles" localSheetId="0">'Plan Accion 2019 DEF'!$4:$5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8" i="1" l="1"/>
  <c r="AH58" i="1"/>
  <c r="AC58" i="1"/>
  <c r="X58" i="1"/>
  <c r="AH55" i="1" l="1"/>
  <c r="AH52" i="1"/>
  <c r="AH51" i="1"/>
  <c r="AH50" i="1"/>
  <c r="AH47" i="1"/>
  <c r="AH46" i="1"/>
  <c r="AH45" i="1"/>
  <c r="AH43" i="1"/>
  <c r="AH41" i="1"/>
  <c r="AH40" i="1"/>
  <c r="AH39" i="1"/>
  <c r="AH37" i="1"/>
  <c r="AH36" i="1"/>
  <c r="AH34" i="1"/>
  <c r="AH32" i="1"/>
  <c r="AH30" i="1"/>
  <c r="AH27" i="1"/>
  <c r="AH26" i="1"/>
  <c r="AH23" i="1"/>
  <c r="AH22" i="1"/>
  <c r="AH21" i="1"/>
  <c r="AH20" i="1"/>
  <c r="AH19" i="1"/>
  <c r="AH18" i="1"/>
  <c r="AH17" i="1"/>
  <c r="AH14" i="1"/>
  <c r="AH11" i="1"/>
  <c r="AH10" i="1"/>
  <c r="AH9" i="1"/>
  <c r="AC55" i="1"/>
  <c r="AC52" i="1"/>
  <c r="AC51" i="1"/>
  <c r="AC50" i="1"/>
  <c r="AC47" i="1"/>
  <c r="AC46" i="1"/>
  <c r="AC45" i="1"/>
  <c r="AC43" i="1"/>
  <c r="AC42" i="1"/>
  <c r="AC41" i="1"/>
  <c r="AC40" i="1"/>
  <c r="AC39" i="1"/>
  <c r="AC38" i="1"/>
  <c r="AC37" i="1"/>
  <c r="AC36" i="1"/>
  <c r="AC35" i="1"/>
  <c r="AC34" i="1"/>
  <c r="AC33" i="1"/>
  <c r="AC32" i="1"/>
  <c r="AC30" i="1"/>
  <c r="AC29" i="1"/>
  <c r="AC28" i="1"/>
  <c r="AC27" i="1"/>
  <c r="AC26" i="1"/>
  <c r="AC21" i="1"/>
  <c r="AC20" i="1"/>
  <c r="AC19" i="1"/>
  <c r="AC18" i="1"/>
  <c r="AC17" i="1"/>
  <c r="AC16" i="1"/>
  <c r="AC14" i="1"/>
  <c r="AC13" i="1"/>
  <c r="AC12" i="1"/>
  <c r="AC11" i="1"/>
  <c r="AC10" i="1"/>
  <c r="AC9" i="1"/>
  <c r="AC7" i="1"/>
  <c r="AC6" i="1"/>
  <c r="AH57" i="1" l="1"/>
  <c r="AC57" i="1"/>
  <c r="AM30" i="1"/>
  <c r="AM29" i="1"/>
  <c r="AM28" i="1"/>
  <c r="AM27" i="1"/>
  <c r="AM26" i="1"/>
  <c r="AM22" i="1"/>
  <c r="AM21" i="1"/>
  <c r="AM20" i="1"/>
  <c r="AM19" i="1"/>
  <c r="AM18" i="1"/>
  <c r="AM17" i="1"/>
  <c r="AM15" i="1"/>
  <c r="AM56" i="1" l="1"/>
  <c r="AM55" i="1"/>
  <c r="AM52" i="1"/>
  <c r="AM51" i="1"/>
  <c r="AM50" i="1"/>
  <c r="AM49" i="1"/>
  <c r="AM47" i="1"/>
  <c r="AM45" i="1"/>
  <c r="AM44" i="1"/>
  <c r="AM43" i="1"/>
  <c r="AM40" i="1"/>
  <c r="AM39" i="1"/>
  <c r="AM37" i="1"/>
  <c r="AM36" i="1"/>
  <c r="AM34" i="1"/>
  <c r="AM33" i="1"/>
  <c r="AM14" i="1"/>
  <c r="AM13" i="1"/>
  <c r="AM11" i="1"/>
  <c r="AM10" i="1"/>
  <c r="AM9" i="1"/>
  <c r="AM8" i="1"/>
  <c r="AM7" i="1"/>
  <c r="AM6" i="1"/>
  <c r="AM32" i="1" l="1"/>
  <c r="AM24" i="1"/>
  <c r="AM23" i="1"/>
  <c r="AM57" i="1" l="1"/>
  <c r="X52" i="1"/>
  <c r="X51" i="1"/>
  <c r="X50" i="1"/>
  <c r="X48" i="1"/>
  <c r="X47" i="1"/>
  <c r="U37" i="1"/>
  <c r="X37" i="1" s="1"/>
  <c r="X36" i="1"/>
  <c r="X35" i="1"/>
  <c r="X34" i="1"/>
  <c r="X30" i="1"/>
  <c r="X26" i="1"/>
  <c r="X21" i="1"/>
  <c r="X20" i="1"/>
  <c r="X19" i="1"/>
  <c r="X18" i="1"/>
  <c r="X17" i="1"/>
  <c r="X11" i="1"/>
  <c r="X10" i="1"/>
  <c r="X9" i="1"/>
  <c r="X57" i="1" l="1"/>
</calcChain>
</file>

<file path=xl/sharedStrings.xml><?xml version="1.0" encoding="utf-8"?>
<sst xmlns="http://schemas.openxmlformats.org/spreadsheetml/2006/main" count="791" uniqueCount="584">
  <si>
    <t>PROCESO DIRECCIONAMIENTO ESTRATÉGICO
OFICINA ASESORA DE PLANEACIÓN</t>
  </si>
  <si>
    <t>Plan de Acción Cuatrienal 2016 - 2019 / Resolución No. 486 de 2016 y Resolución 529 de 2018</t>
  </si>
  <si>
    <t>Plan de Acción Anual 2019</t>
  </si>
  <si>
    <t>OBJETIVOS
GENERALES
PLAN DE ACCIÓN CUATRIENAL
2016-2019</t>
  </si>
  <si>
    <t>ESTRATEGIA</t>
  </si>
  <si>
    <t>RESPONSABLES</t>
  </si>
  <si>
    <t>N°</t>
  </si>
  <si>
    <t>ACTIVIDADES
Como se van a cumplir los Objetivos y Las Estrategias del Plan
Las Actividades deben estar lo suficientemente definidas para el logro de objetivos.</t>
  </si>
  <si>
    <t>RESPONSABLE 
(Ejecutar la Actividad)</t>
  </si>
  <si>
    <t>META PARA LA VIGENCIA (Cuánto se espera lograr del producto descrito y porcentual)</t>
  </si>
  <si>
    <t>PRODUCTO (Lo que se pretende lograr, debe ser medible y cuantificable)</t>
  </si>
  <si>
    <t>INDICADOR</t>
  </si>
  <si>
    <t>Fecha de Inicio</t>
  </si>
  <si>
    <t>Fecha Terminación</t>
  </si>
  <si>
    <t>FORMULA [Cómo se va a medir la Meta]
[Debe ser medible y cuantificable]
[No Debe ser Subjetivo]</t>
  </si>
  <si>
    <t>UNIDAD DE MEDIDA
(porcentaje, unidades, fases)</t>
  </si>
  <si>
    <t>TIPO DE INDICADOR (Eficiencia - Eficacia- Impacto)</t>
  </si>
  <si>
    <t>LINEA BASE</t>
  </si>
  <si>
    <t>I TRI</t>
  </si>
  <si>
    <t>II TRI</t>
  </si>
  <si>
    <t>III TRI</t>
  </si>
  <si>
    <t>IV TRI</t>
  </si>
  <si>
    <t>METODO DE VERIFICACIÓN 
(Especificar la fuente de información)</t>
  </si>
  <si>
    <t>1. VISIBILIZAR LA GESTIÓN DEL CONCEJO.</t>
  </si>
  <si>
    <t>1.1. Formular y ejecutar el Plan Anual de Medios</t>
  </si>
  <si>
    <t>Mesa Directiva
Oficina Asesora de Comunicaciones</t>
  </si>
  <si>
    <t>1.1.1</t>
  </si>
  <si>
    <t>Oficina Asesora de Comunicaciones</t>
  </si>
  <si>
    <t>Información que produce el Concejo en sus diferentes actividades publicada y divulgada</t>
  </si>
  <si>
    <t>(Acciones del plan de medios ejecutadas / acciones del plan de medios previstas)*100
A ser: (No. Actividades Ejecutadas / No. Actividades Programadas ) *100</t>
  </si>
  <si>
    <t>Porcentaje</t>
  </si>
  <si>
    <t>Eficacia</t>
  </si>
  <si>
    <t>No disponible</t>
  </si>
  <si>
    <t>Pagina web, redes sociales, informe semestral</t>
  </si>
  <si>
    <t>1.2. Posicionar y enaltecer el otorgamiento de las condecoraciones institucionales</t>
  </si>
  <si>
    <t>Mesa Directiva
Secretaría General de Organismo de control</t>
  </si>
  <si>
    <t>1.2.1</t>
  </si>
  <si>
    <t>Reconocer los aportes de personas naturales y jurídicas de acuerdo con las ORDENES AL MÉRITO establecidas por la Corporación, por su contribución al desarrollo de la ciudad.</t>
  </si>
  <si>
    <t xml:space="preserve">Secretaría General  </t>
  </si>
  <si>
    <t>Condecoraciones tramitadas</t>
  </si>
  <si>
    <t>[Número de Condecoraciones otorgadas y número de condecoraciones declaradas desiertas /
 [Número de dondecoraciones establecidas por Acuerdo]*100</t>
  </si>
  <si>
    <t>Acto administrativo que otorga o declara desierta la convocatoria</t>
  </si>
  <si>
    <t>1.3. Establecer mecanismos de rendición de cuentas</t>
  </si>
  <si>
    <t>Mesa Directiva
Oficina Asesora de Comunicaciones
Secretaria General del Organismo de Control
Comisiones Permanentes</t>
  </si>
  <si>
    <t>1.3.1</t>
  </si>
  <si>
    <t xml:space="preserve">Implementar las actividades de competencia de la Secretaría General y las Comisiones Permanentes, de los mecanismos de rendición de cuentas que apruebe la Mesa Directiva </t>
  </si>
  <si>
    <t>Secretaría General
Comisiones permanentes</t>
  </si>
  <si>
    <t>Mecanismos de rendición de cuentas implementados</t>
  </si>
  <si>
    <t>Número de mecanismos aprobados por la Mesa Directiva e implementados</t>
  </si>
  <si>
    <t>Unidad</t>
  </si>
  <si>
    <t xml:space="preserve"> </t>
  </si>
  <si>
    <t xml:space="preserve">Actas, 
registros y publicaciones </t>
  </si>
  <si>
    <t>1.4. Fortalecer el Régimen de Bancadas en la Corporación</t>
  </si>
  <si>
    <t>Mesa Directiva
Secretaría General del Organismo de Control y Comisiones Permanentes</t>
  </si>
  <si>
    <t>1.4.1</t>
  </si>
  <si>
    <t>Realizar las reuniones de la Junta de Voceros, con periodicidad mensual.</t>
  </si>
  <si>
    <t>Mesa Directiva</t>
  </si>
  <si>
    <t>Reuniones de juntas de voceros</t>
  </si>
  <si>
    <t>(Número de reuniones realizadas / número de reuniones programadas)*100</t>
  </si>
  <si>
    <t>Actas de las reuniones de Junta de Voceros</t>
  </si>
  <si>
    <t>1.4.2.</t>
  </si>
  <si>
    <t>Gestionar que los proyectos de acuerdo y las proposiciones programadas para debate estén priorizadas por las bancadas</t>
  </si>
  <si>
    <t xml:space="preserve">Proyectos de Acuerdo  priorizados  por bancada y programados para debate </t>
  </si>
  <si>
    <t>(Número de proyectos de acuerdo programados y priorizados por bancada / 
número de proyectos de acuerdo programados para debate)*100</t>
  </si>
  <si>
    <t>Expediente de Proyectos de Acuerdo</t>
  </si>
  <si>
    <t xml:space="preserve"> Proposiciones priorizadas  por bancada y programadas para debate</t>
  </si>
  <si>
    <t>(Número de proposiciones programadas y priorizadas por bancada / 
Número  de proposiciones programadas para debate)*100</t>
  </si>
  <si>
    <t xml:space="preserve">Expediente de proposiciones </t>
  </si>
  <si>
    <t>2.- HACER MÁS EFICIENTE Y EFICAZ  LA FUNCIÓN NORMATIVA Y DE CONTROL POLÍTICO.</t>
  </si>
  <si>
    <t>2.1. Tramitar el Proyecto de Acuerdo del Nuevo Reglamento Interno</t>
  </si>
  <si>
    <t>Mesa Directiva
Dirección Jurídica</t>
  </si>
  <si>
    <t>2.1.1.</t>
  </si>
  <si>
    <t>Continuar el debate del Proyecto de Acuerdo mediante el cual se modifica  el Reglamento Interno del Concejo de Bogotá, D.C.</t>
  </si>
  <si>
    <t>Secretaria General y
 Comisión Permanente de Gobierno</t>
  </si>
  <si>
    <t>Proyecto de Acuerdo debatido</t>
  </si>
  <si>
    <t xml:space="preserve"> (Número de Proyecto de acuerdo debatido  / Número  de Proyecto de acuerdo por debatir) * 100</t>
  </si>
  <si>
    <t>Expediente, acta y registros</t>
  </si>
  <si>
    <t>2.2. Depurar de la producción normativa.</t>
  </si>
  <si>
    <t>2.2.1</t>
  </si>
  <si>
    <t>Ejecutar la totalidad del cronograma de la vigencia para la depuración y actualización normativa de los Acuerdos Distritales de 1954-2018</t>
  </si>
  <si>
    <t xml:space="preserve">Mesa Directiva
Dirección Jurídica </t>
  </si>
  <si>
    <t>Informe de avance</t>
  </si>
  <si>
    <t>(Número  de Actividades desarrolladas / Número  de Actividades Programadas) * 100</t>
  </si>
  <si>
    <t>Informe de Avance 
Registro</t>
  </si>
  <si>
    <t>2.3. Planta de personal ajustada a la nueva estructura.</t>
  </si>
  <si>
    <t>2.3.1.</t>
  </si>
  <si>
    <r>
      <t xml:space="preserve">Implementar el Teletrabajo para el año 2019, involucrando los funcionarios vinculados en el año 2018, mediante el desarrollo de las siguientes actividades:
</t>
    </r>
    <r>
      <rPr>
        <sz val="12"/>
        <rFont val="Arial Narrow"/>
        <family val="2"/>
      </rPr>
      <t xml:space="preserve">1. Elaborar el cronograma. 
2. Adoptar el teletrabajo mediante Resolución para su implementación. 
3. Diseñar el procedimiento para la implementación del Teletrabajo. 
4. Realizar la sensibilización y difusión de la Resolución y del procedimiento para los Teletrabajadores. 
5. Convocatoria a Funcionarios que deseen teletrabajar. 
6. Estudio de las postulados a teletrabajar, verificación de requisitos y realización de la visita domiciliaria. 
7. Realización del acto administrativo individual para cada teletrabajador. 
8. Realizar los seguimientos periódicos a los teletrabajadores.   </t>
    </r>
  </si>
  <si>
    <t>Dirección Administrativa</t>
  </si>
  <si>
    <t xml:space="preserve">Implementación del Teletrabajo en la Corporación </t>
  </si>
  <si>
    <t>(Número  de Actividades desarrolladas/ Número  de Actividades Programadas) *100</t>
  </si>
  <si>
    <t>Registro de las actividades desarrolladas</t>
  </si>
  <si>
    <t xml:space="preserve">Mesa Directiva
Dirección Administrativa </t>
  </si>
  <si>
    <t>2.3.2.</t>
  </si>
  <si>
    <t xml:space="preserve">Presentar el Estudio Técnico requerido para la modificación de la planta de personal del Concejo de Bogotá, D.C., conforme a los resultados obtenidos en el estudio  de cargas laborales.  </t>
  </si>
  <si>
    <t>Estudio Técnico para la modificación de la Planta</t>
  </si>
  <si>
    <t>Número de estudios Técnicos presentados</t>
  </si>
  <si>
    <t>N/A</t>
  </si>
  <si>
    <t>Estudio Técnico para la ampliación de planta presentado a la Mesa Directiva</t>
  </si>
  <si>
    <t>2.3.3.</t>
  </si>
  <si>
    <t xml:space="preserve">Realizar la elección del Secretario General y Secretarios de las Comisiones Permanentes del Concejo de Bogotá, D.C. </t>
  </si>
  <si>
    <t xml:space="preserve">Mesa Directiva
Secretaria General </t>
  </si>
  <si>
    <t>04 Secretarios Elegidos</t>
  </si>
  <si>
    <t>Número de secretarios elegidos</t>
  </si>
  <si>
    <t>Acto Administrtivo de Nombramiento</t>
  </si>
  <si>
    <t>2.3.4.</t>
  </si>
  <si>
    <t xml:space="preserve">Formular y ejecutar el Plan Anual de Vacantes y Plan de Previsión de Recursos Humanos. </t>
  </si>
  <si>
    <t>Planes Ejecutados</t>
  </si>
  <si>
    <t>(Número de actividades ejecutadas / Número  de actividades programadas ) *100</t>
  </si>
  <si>
    <t>Registros de actividades</t>
  </si>
  <si>
    <t>2.3.5.</t>
  </si>
  <si>
    <t xml:space="preserve">Formular y ejecutar el Plan Institucional de Capacitación para los funcionarios del Concejo de Bogotá de conformidad con la normatividad vigente </t>
  </si>
  <si>
    <t>Dirección Administrativa - Bienestar</t>
  </si>
  <si>
    <t>Funcionarios del Concejo de Bogotá capacitados.</t>
  </si>
  <si>
    <t>[Número de capacitaciones ejecutadas PIC  / Número  de capacitaciones  programadas PIC] * 100</t>
  </si>
  <si>
    <t>Registros de asistencia y certificados otorgados</t>
  </si>
  <si>
    <t>2.3.6.</t>
  </si>
  <si>
    <t xml:space="preserve">Formular y ejecutar el Plan Estrategico de Talento Humano conforme a lo dispuesto en la Ley 909 de 2004 y normativa vigente. </t>
  </si>
  <si>
    <t xml:space="preserve">Dirección Administrativa </t>
  </si>
  <si>
    <t>Plan Estrategico de Talento Humano ejecutado</t>
  </si>
  <si>
    <t>(Número de Actividades Ejecutadas / Número de Actividades Programadas ) *100</t>
  </si>
  <si>
    <t>2.3.7.</t>
  </si>
  <si>
    <t xml:space="preserve">Formular y ejecutar el Plan de Incentivos para los funcionarios del Concejo de Bogotá. </t>
  </si>
  <si>
    <t>Plan de incentivos ejecutado</t>
  </si>
  <si>
    <t>(Número de actividades ejecutadas / Número de actividades programadas ) *100</t>
  </si>
  <si>
    <t>2.3.8</t>
  </si>
  <si>
    <t>Formular y ejecutar el Plan de Bienestar para los funcionarios del Concejo de Bogotá y sus familias, de conformidad con la normatividad vigente</t>
  </si>
  <si>
    <t>Plan de Bienestar ejecutado</t>
  </si>
  <si>
    <t>Registros de la realización de las actividades y registros de asistencia cuando aplique</t>
  </si>
  <si>
    <t xml:space="preserve">3. FORTALECER Y ACTUALIZAR LA INFRAESTRUCTURA  FÍSICA, TECNOLÓGICA  Y DE SERVICIOS  </t>
  </si>
  <si>
    <t>3.1. Efectuar el reforzamiento del Claustro del Concejo de Bogotá de acuerdo con la normatividad vigente. (Ejecución contrato de obra - refuerzo del claustro) y actividades accesorias.</t>
  </si>
  <si>
    <t>Mesa Directiva
Dirección Financiera y Dirección Administrativa</t>
  </si>
  <si>
    <t>3.1.1.</t>
  </si>
  <si>
    <t>Dirección Administrativa
Dirección Financiera</t>
  </si>
  <si>
    <t>Cronograma de actividades</t>
  </si>
  <si>
    <t xml:space="preserve">Informe de Avance </t>
  </si>
  <si>
    <t>3.1.2.</t>
  </si>
  <si>
    <t xml:space="preserve">Realizar los tramites necesarios ante el Fondo Cuenta de la Secretaria Distrital de Hacienda para la contratación  de los estudios de suelo, memorias de calculo, planos estructurales, ajuste de planos arquitectónicos, solicitud del tramite de expedición de licencia de construcción ante la Curaduría Urbana y  presupuesto  para la  construcción  de la rampa de acceso la portería principal del Concejo de Bogotá, D.C., de conformidad con la Norma NTC-4143. </t>
  </si>
  <si>
    <t>Rampa de acceso porteria principal acorde Norma NTC-4143</t>
  </si>
  <si>
    <t>Número de obras ejecutadas</t>
  </si>
  <si>
    <t>Informe de ejecución de la obra</t>
  </si>
  <si>
    <t>3,2, Arrendamiento de instalaciones y bodegas para el almacenamiento de materiales y objetos</t>
  </si>
  <si>
    <t>No esta programada para la Vigencia 2019 en el plan cuatrienal</t>
  </si>
  <si>
    <t>3.3. Actualizar la plataforma tecnológica del Concejo de Bogotá, D.C.</t>
  </si>
  <si>
    <t xml:space="preserve"> Mesa Directiva
Dirección Administrativa</t>
  </si>
  <si>
    <t>3.3.1</t>
  </si>
  <si>
    <t xml:space="preserve">Socializar e Implementar la totalidad de las acciones previstas en el Plan Estratégico en materia de Tecnologías de la Información y Comunicaciones PETIC </t>
  </si>
  <si>
    <t>Dirección Administrativa - Sistemas y seguridad de la información</t>
  </si>
  <si>
    <t>Acciones implementadas</t>
  </si>
  <si>
    <t>(Número  de acciones implementadas / Número de acciones programadas para la vigencia en el PETIC)*100</t>
  </si>
  <si>
    <t>Registros de ejecución de las actividades</t>
  </si>
  <si>
    <t>3.3.3</t>
  </si>
  <si>
    <t xml:space="preserve">Gestionar ante el Fondo Cuenta -Concejo de Bogotá- de la Secretaria de Hacienda  Distrital para Adquirir software para la publicación documental en la Web (sistemas de file server). </t>
  </si>
  <si>
    <t>Solicitud de contratación en SDH para la Implementación plataforma de software)</t>
  </si>
  <si>
    <t>(No. Actividades ejecutadas / Total actividades programadas)*100</t>
  </si>
  <si>
    <t>3.3.4</t>
  </si>
  <si>
    <t>Gestionar ante el Fondo Cuenta -Concejo de Bogotá- de la Secretaria de Hacienda  Distrital para la renovación de los sistemas de seguridad de la página Web, Firewall de aplicaciones WEB FortiWEB</t>
  </si>
  <si>
    <t>Solicitud de contratación en SDH para la Renovación plataforma de WAF</t>
  </si>
  <si>
    <t>3.3.5</t>
  </si>
  <si>
    <t>Gestionar ante el Fondo Cuenta -Concejo de Bogotá- de la Secretaria de Hacienda  Distrital una Consultoría para implementación del protocolo de internet versión 6 (IPv6)</t>
  </si>
  <si>
    <t>Solicitud de contratación en SDH para la consultoria de la  implementación del protocolo IPV6</t>
  </si>
  <si>
    <t>3.4. Desarrollar la implementación del esquema de seguridad de los Concejales del Distrito Capital que se encuentren en situación de riesgo extraordinario o extremo.</t>
  </si>
  <si>
    <t>Mesa Directiva
 Dirección Administrativa</t>
  </si>
  <si>
    <t>3.4.1.</t>
  </si>
  <si>
    <t>Garantizar la totalidad del componente de vehículos de los esquemas de seguridad requeridos por los Concejales del D.C. como consecuencia directa del ejercicio de sus funciones</t>
  </si>
  <si>
    <t>Dirección Administrativa - Movilidad</t>
  </si>
  <si>
    <t xml:space="preserve">Esquemas de seguridad en su componente vehiculos implementados para la totalidad de Concejales que lo requieren. </t>
  </si>
  <si>
    <t>(Vehículos asignados a los Esquemas de Seguridad de Concejales actualizados e implementados / Total de Vehículos asignados a los Esquemas de seguridad requeridos por los Concejales)*100</t>
  </si>
  <si>
    <t xml:space="preserve">Actas de Implementación de Esquemas de Protección, suministradas por la UNP y/o Actas de Entrega de Medio de Transporte, suministradas por la UNP. </t>
  </si>
  <si>
    <t>3.5. Adquisición, entrega y montaje de mobiliario y equipo de oficina.</t>
  </si>
  <si>
    <t>Mesa Directiva
Dirección Administrativa</t>
  </si>
  <si>
    <t>3.6. Realizar los estudios técnicos y de viabilidad presupuestal para la adquisición o construcción de una sede administrativa y auditorio acorde a las necesidades de la entidad.</t>
  </si>
  <si>
    <t>3.6.1</t>
  </si>
  <si>
    <t>Efectuar seguimiento a la ejecución del convenio con la Agencia Nacional Inmobiliaria Virgilio Barco Vargas para la construcción del nuevo edificio para el Concejo de Bogotá., mediante la celebración de las sesiones ordinarias del Comité técnico de seguimiento de dicho Convenio</t>
  </si>
  <si>
    <t>Dirección Financiera</t>
  </si>
  <si>
    <t>9 sesiones ordinarias del Comité técnico del Convenio</t>
  </si>
  <si>
    <t>Sesiones de seguimiento mensual al convenio</t>
  </si>
  <si>
    <t xml:space="preserve">Número  de sesiones 
realizadas </t>
  </si>
  <si>
    <t>Actas del Comité técnico del convenio</t>
  </si>
  <si>
    <t>4. FORTALECER LA PARTICIPACIÓN CIUDADANA EN EL CONCEJO</t>
  </si>
  <si>
    <t>4.1. Garantizar espacios de participación ciudadana</t>
  </si>
  <si>
    <t>Mesa Directiva, 
Mesas Directivas de las Comisiones Permanentes
Secretaria General del Organismo de Control</t>
  </si>
  <si>
    <t>4.1.1.</t>
  </si>
  <si>
    <t>Realizar  sesiones fuera de sede del Concejo Distrital en las localidades de Bogotá.</t>
  </si>
  <si>
    <t xml:space="preserve">Secretaría General 
y Comisiones Permanaentes </t>
  </si>
  <si>
    <t xml:space="preserve">Sesiones 
fuera del Concejo </t>
  </si>
  <si>
    <t xml:space="preserve">Actas y 
registros </t>
  </si>
  <si>
    <t>Mesa Directiva
Jefes de Dependencias</t>
  </si>
  <si>
    <t>4.1.2.</t>
  </si>
  <si>
    <t>Formular y ejecutar un Plan de Participación Ciudadana</t>
  </si>
  <si>
    <t>Plan de Participación Ciudadana ejecutado</t>
  </si>
  <si>
    <t>(Número de actividades ejecutadas/Número de actividades planeadas)*100</t>
  </si>
  <si>
    <t xml:space="preserve">Registros </t>
  </si>
  <si>
    <t>5. SOSTENIBILIDAD DEL SISTEMA INTEGRADO DE GESTIÓN.</t>
  </si>
  <si>
    <t>5.1. Mantener las Certificaciones en el Sistema Integrado de Gestión [Gestión de Calidad [ISO 9001], Gestión de la Calidad en el Sector Publico [NTC-GP:1000], Gestión Ambiental [ISO 14001], Salud y Seguridad Ocupacional [OHSAS 18001].</t>
  </si>
  <si>
    <t>Mesa Directiva
Oficina Asesora de Planeación</t>
  </si>
  <si>
    <t>5.1.1.</t>
  </si>
  <si>
    <t>Adelantar las acciones que se requiera para el mantenimiento del sistema de gestión de la calidad de la Corporación'</t>
  </si>
  <si>
    <t>Oficina Asesora de Planeación</t>
  </si>
  <si>
    <t>Implementación de los requisitos del SGC establecidos en la NTC ISO 9001:2015</t>
  </si>
  <si>
    <t>(Número total de requisitos implementados / Número total de requisitos de la NTC ISO 9001:2015)*100</t>
  </si>
  <si>
    <t>N.A.</t>
  </si>
  <si>
    <t>Seguimiento al plan de sostenibilidad del SGC</t>
  </si>
  <si>
    <t>5.1.4.</t>
  </si>
  <si>
    <t>'Adelantar la totalidad de las acciones que se requiera para el mantenimiento del sistema de gestión ambiental establecidas en el Plan Institucional de Gestión Ambiental</t>
  </si>
  <si>
    <t>Dirección administrativa - Sistema de Gestión ambiental</t>
  </si>
  <si>
    <t>Acciones de sostenibilidad del SGAS implementadas</t>
  </si>
  <si>
    <t>(Número de acciones ejecutadas / Número de acciones establecidas en el PIGA)  *100</t>
  </si>
  <si>
    <t>Certificado de envio de informe a la  Secretaria de ambiente Plataforma Storm de seguimiento de plan de acción:
A enero 31: información del 1 de julio al 31 de diciembre.
A julio 31: información del 1 de enero al 30 de junio.</t>
  </si>
  <si>
    <t>5.1.5.</t>
  </si>
  <si>
    <t>''Adelantar las acciones  para el mantenimiento del sistema de gestiòn de la seguridad y salud en trabajo - ( SGSST), conforme a su normatividad</t>
  </si>
  <si>
    <t xml:space="preserve">Dirección Administrativa - Seguridad y Salud en el Trabajo </t>
  </si>
  <si>
    <t>Plan de trabajo ejecutado  del SG-SST</t>
  </si>
  <si>
    <t>(Número de actividades ejecutadas / No. de actividades programadas) * 100</t>
  </si>
  <si>
    <t>Registros de cumplimiento de las actividades del Plan de trabajo del SGSST</t>
  </si>
  <si>
    <t>5.1.7.</t>
  </si>
  <si>
    <t>Gestionar la Contratación de las auditorias de seguimiento, certificación, recertificación y revisión en las normas que conforman el Sistema Integrado de Gestión: Gestión de Calidad (ISO 9001), Gestión Ambiental (ISO 14001), Salud y Seguridad Ocupacional (OSHAS 18001)</t>
  </si>
  <si>
    <t>Oficina Asesora de Planeación
Dirección Administrativa</t>
  </si>
  <si>
    <t>Presentacion Fichas Tecnicas ante el Fondo Cuenta de SHD</t>
  </si>
  <si>
    <t xml:space="preserve">Número de fichas presentadas </t>
  </si>
  <si>
    <t>Oficio entregado con la Presentacion Fichas Tecnicas ante el Fondo Cuenta de SHD</t>
  </si>
  <si>
    <t>5.1.8</t>
  </si>
  <si>
    <t>Ejecutar la totalidad de las acciones previstas para la vigencia en el plan de acción para la implementación del Plan Estratégico de Seguridad Vial PESV</t>
  </si>
  <si>
    <t>Dirección Administrativa
Dirección Financiera</t>
  </si>
  <si>
    <t>Plan Estratégico de Seguridad Vial PESV formulado, aprobado y en ejecución</t>
  </si>
  <si>
    <t>Oficio con la presentación del PESV para el aval de la Secretaria Distrital de Movilidad. Registros
Seguimientos al Plan de acción del PESV</t>
  </si>
  <si>
    <t>5.2 Implementar en la entidad el Sistema de Administración del Sistema Integrado de Gestión (SIG)</t>
  </si>
  <si>
    <t>Mesa Directiva
Dirección Financiera
Oficina Asesora de Planeación</t>
  </si>
  <si>
    <t>UNO (1)</t>
  </si>
  <si>
    <t>Plan de Implementación del MIPG formulado y aprobado.</t>
  </si>
  <si>
    <t>Número de Planes formulados</t>
  </si>
  <si>
    <t>Actas del Comité Directivo del SIG o quien haga sus veces</t>
  </si>
  <si>
    <t>5.2.2</t>
  </si>
  <si>
    <t>Secretaría General / Gestión Documental</t>
  </si>
  <si>
    <t>5.2.3</t>
  </si>
  <si>
    <t>FUID legalizado</t>
  </si>
  <si>
    <t>5.2.4</t>
  </si>
  <si>
    <t>Presentar al AGN el listado de  Series y Subseries para el  respectivo registro (En el marco del PINAR)</t>
  </si>
  <si>
    <t>Presentación del Registro Único de Series Documentales RUSD al AGN</t>
  </si>
  <si>
    <t>Número de RUSD presentados al AGN</t>
  </si>
  <si>
    <t>Oficio de presentación del RUSD   para el AGN</t>
  </si>
  <si>
    <t>5.2.5</t>
  </si>
  <si>
    <t>Realizar socialización de las TRD y el PGD a los 15 procesos de la Corporación (En el marco del PINAR)</t>
  </si>
  <si>
    <t>Socialización de las TRD y el PGD a los 15 procesos</t>
  </si>
  <si>
    <t xml:space="preserve">Número de socializaciones efectuadas por proceso </t>
  </si>
  <si>
    <t xml:space="preserve">Acta de socialización por proceso </t>
  </si>
  <si>
    <t>5.2.6</t>
  </si>
  <si>
    <t>5.2.7</t>
  </si>
  <si>
    <t>Inventariar y enlazar las series misionales documentales en el aplicativo Librejo</t>
  </si>
  <si>
    <t xml:space="preserve">Registros en línea de los  proyectos </t>
  </si>
  <si>
    <t>5.2.8</t>
  </si>
  <si>
    <t>5.3. Fortalecer en la entidad  el Sistema de Control Interno – SCI.</t>
  </si>
  <si>
    <t>5.3.1.</t>
  </si>
  <si>
    <t>Asesorar la formulación y ejecución de los planes de actualización de los documentos que soportan la operación de los procesos de la Corporación, bajo el liderazgo de cada uno de los procesos y con el acompañamiento metodológico de la Oficina Asesora de Planeación</t>
  </si>
  <si>
    <t>Planes de actualización documental formulados y con seguimiento</t>
  </si>
  <si>
    <t>Número de procesos con asesoría para formulación de planes de actualización y con seguimiento</t>
  </si>
  <si>
    <t xml:space="preserve">Número </t>
  </si>
  <si>
    <t>Seguimiento de los planes de actualización con seguimiento en la Carpeta Planeación Oficina</t>
  </si>
  <si>
    <t>Oficina de Control Interno</t>
  </si>
  <si>
    <t>5.3.2.</t>
  </si>
  <si>
    <t>Realizar la Evaluación por dependencias.</t>
  </si>
  <si>
    <t>100% dependencias evaluadas</t>
  </si>
  <si>
    <t xml:space="preserve">Informe anual </t>
  </si>
  <si>
    <t>(Número de  dependencias evaluadas / Número de dependencias programadas) * 100</t>
  </si>
  <si>
    <t>5.3.3.</t>
  </si>
  <si>
    <t>Realizar las auditorias a los 14 procesos
Sería al 100% de los procesos excluyendo a OCI</t>
  </si>
  <si>
    <t>Informes por proceso</t>
  </si>
  <si>
    <t>(Número de  procesos auditadas / Número de procesos programadas) * 100</t>
  </si>
  <si>
    <t>Eficacia
(Acumulativo)</t>
  </si>
  <si>
    <t>Informes  por proceso</t>
  </si>
  <si>
    <t xml:space="preserve">5.4. Certificar en la Corporación el Sistema de Gestión de Seguridad de la Información ISO 27001 -  SGSI. </t>
  </si>
  <si>
    <t>5.4.1</t>
  </si>
  <si>
    <t>Adelantar las actividades que se requiera para el mantenimiento del sistema de seguridad de la Información</t>
  </si>
  <si>
    <t>Dirección Administrativa - Sistemas y Seguridad de la información</t>
  </si>
  <si>
    <t>Acciones de mantenimiento del SSI implementadas</t>
  </si>
  <si>
    <t>(Número de actividades de sostenibilidad del SSI implementadas / Número total de actvidades de sostenibilidad del SSI formuladas)*100</t>
  </si>
  <si>
    <t>Seguimiento a l plan de sostenibilidad del SSI</t>
  </si>
  <si>
    <t>5.4.2</t>
  </si>
  <si>
    <t>Formular e implementar las acciones previstas en el Plan de Tratamiento de Riesgos de Seguridad de la Información, en el marco del sistema de seguridad de la información de la Corporación</t>
  </si>
  <si>
    <t>Plan de Tratamiento de Riesgos de Seguridad de la Información formulado, socializado e implementado</t>
  </si>
  <si>
    <t>(Número de acciones ejecutadas en el marco del Plan de Tratamiento de Riesgos de Seguridad de la Información / Número de acciones formuladas para el Tratamiento de Riesgos de Seguridad de la Información) *100</t>
  </si>
  <si>
    <t>Registros del desarrollo de las acciones</t>
  </si>
  <si>
    <t>5.4.3.</t>
  </si>
  <si>
    <t>Formular y ejecutar las acciones previstas en el Plan de Seguridad y Privacidad de la Información, en el marco del sistema de seguridad de la información de la Corporación</t>
  </si>
  <si>
    <t>Plan de seguridad y privacidad de la Información formulado, socializado e implementado</t>
  </si>
  <si>
    <t>(Número de acciones ejecutadas en el marco del Plan de Seguridad y Privacidad de la Información / Número de acciones formuladas para la Seguridad y Privacidad de la Información) *100</t>
  </si>
  <si>
    <t>5.5. Implementar en la Corporación el Sistema de Responsabilidad Social. ISO 26001- SRS</t>
  </si>
  <si>
    <t>No esta programada para la Vigencia 2019, conforme a la implementación del Modelo Integrado de Planeaciòn y Gestión que obliga a reestructurar el Sistema Integrado de Gestión y revisar la alineación de los sistemas implementados</t>
  </si>
  <si>
    <t>SEGUIMIENTO TRIMESTRE II</t>
  </si>
  <si>
    <t>Meta Trimestre</t>
  </si>
  <si>
    <t>Avance</t>
  </si>
  <si>
    <t>Descripción / Análisis del Avance</t>
  </si>
  <si>
    <t>Medio de Verificacion entregables</t>
  </si>
  <si>
    <t xml:space="preserve">Durante el primer trimeste del año, la Junta de Voceros se reunió mensualmente en las fechas programadas por la Presidencia de la Corporación (16 enero, 18 febrero y 22 de marzo de 2019), de confomidad con lo establecido en el articulo 8 del Reglamento Interno y como consta en las Actas de la junta de voceros. </t>
  </si>
  <si>
    <t>Actas disponibles en W:\PERÍODO 2016-2019\AÑO 2019\JUNTA DE VOCEROS</t>
  </si>
  <si>
    <r>
      <t>Durante el primer trimeste del año, las Bancadas priorizaron 17 proyectos de acuerdo, los cuales fueron programados para debate en las Comisiones Permanentes. 
En la</t>
    </r>
    <r>
      <rPr>
        <u/>
        <sz val="16"/>
        <rFont val="Arial Narrow"/>
        <family val="2"/>
      </rPr>
      <t xml:space="preserve"> Comisión del Plan de Desarrollo y Ordenamiento Territorial</t>
    </r>
    <r>
      <rPr>
        <sz val="16"/>
        <rFont val="Arial Narrow"/>
        <family val="2"/>
      </rPr>
      <t xml:space="preserve"> se programaron para primer debate 3 Proyectos de Acuerdo.( los proyectos de acuerdo 060 y 081 acumulados por unidad de materia y el proyecto de acuerdo 022 de 2019), los cuales fueron respectivamente  priorizados por las bancadas del Partido Conservador y Centro Democrático.
En la </t>
    </r>
    <r>
      <rPr>
        <u/>
        <sz val="16"/>
        <rFont val="Arial Narrow"/>
        <family val="2"/>
      </rPr>
      <t>Comisión de Gobierno</t>
    </r>
    <r>
      <rPr>
        <sz val="16"/>
        <rFont val="Arial Narrow"/>
        <family val="2"/>
      </rPr>
      <t xml:space="preserve"> se programaron para primer debate 4 Proyectos de Acuerdo. (Los proyectos de acuerdo 001, 061 de 2019 y los proyectos de acuerdo 216 y 255 de 2018, acumulados por unidad de materia),  los cuales fueron respectivamente  priorizados por las bancadas.
En la</t>
    </r>
    <r>
      <rPr>
        <u/>
        <sz val="16"/>
        <rFont val="Arial Narrow"/>
        <family val="2"/>
      </rPr>
      <t xml:space="preserve"> Comisión de Hacienda y Crédito Público</t>
    </r>
    <r>
      <rPr>
        <sz val="16"/>
        <rFont val="Arial Narrow"/>
        <family val="2"/>
      </rPr>
      <t xml:space="preserve"> se programaron para primer debate 5 Proyectos de Acuerdo. (No. 075 y Nos. 056, 109, 126 y 127 de 2019 acumulados por unidad de materia), los  cuales fueron respectivamente  priorizados por las bancadas.  
</t>
    </r>
  </si>
  <si>
    <t>* Cuadro de relación de Proyectos de Acuerdo 2019 publicado en la red interna del Concejo.
* Expedientes de dichos Proyectos de Acuerdo.</t>
  </si>
  <si>
    <r>
      <t xml:space="preserve">Durante el primer trimeste del año,  se programaron para debate 155 proposiciones, de las cuales las Bancadas priorizaron  144.
En la </t>
    </r>
    <r>
      <rPr>
        <u/>
        <sz val="14"/>
        <rFont val="Arial Narrow"/>
        <family val="2"/>
      </rPr>
      <t>Secretaría Genera</t>
    </r>
    <r>
      <rPr>
        <sz val="14"/>
        <rFont val="Arial Narrow"/>
        <family val="2"/>
      </rPr>
      <t xml:space="preserve">l, en el primer trimestre de 2019 en el ejercicio de control político se programaron para debate 59 proposiciones, las cuales  fueron priorizadas por las Bancadas. Alcanzando el 100% de las priorizaciones frente a la programación.
En la </t>
    </r>
    <r>
      <rPr>
        <u/>
        <sz val="14"/>
        <rFont val="Arial Narrow"/>
        <family val="2"/>
      </rPr>
      <t>Comisión del Plan de Desarrollo y Ordenamiento Territoria</t>
    </r>
    <r>
      <rPr>
        <sz val="14"/>
        <rFont val="Arial Narrow"/>
        <family val="2"/>
      </rPr>
      <t xml:space="preserve">l  se agendaron 35 proposiciones en el primer trimestre del año 2019:, estas fueron 459,330,331,332, 125, 532, 128, 457, 533, 586, 423, 130, 532, 236, 452, 460, 643, 143, 274, 292, 421, 422, 515, 554, 589, 591, 346, 345, 455, 742, 429 de 2018, así como las proposiciones 91 y 127 de 2019 las cuales fueron respectivamente priorizadas. Alcanzando el 100% de las priorizaciones frente a la programación.
En la </t>
    </r>
    <r>
      <rPr>
        <u/>
        <sz val="14"/>
        <rFont val="Arial Narrow"/>
        <family val="2"/>
      </rPr>
      <t>Comisión de Gobierno</t>
    </r>
    <r>
      <rPr>
        <sz val="14"/>
        <rFont val="Arial Narrow"/>
        <family val="2"/>
      </rPr>
      <t xml:space="preserve"> en el primer trimestre se programaron 44 proposiciones para debate de control político de las cuales según el cuadro de control se priorizaron 37 de ellas. 406, 428 y 527 de 2017; 42, 133 de 2019; 30, 31, 36, 52, 67, 169, 196, 198, 241, 259, 260, 262, 289, 310, 319, 350, 376, 380, 401, 441, 445, 471, 487, 501, 517, 519, 587, 593, 594, 595, 596, 626, 649, 653, 657, 674, 723, 734 y 757 de 2018.  Alcanzando el 84,09% de las priorizaciones frente a la programación.
En la</t>
    </r>
    <r>
      <rPr>
        <u/>
        <sz val="14"/>
        <rFont val="Arial Narrow"/>
        <family val="2"/>
      </rPr>
      <t xml:space="preserve"> Comisión de Hacienda y Crédito Público </t>
    </r>
    <r>
      <rPr>
        <sz val="14"/>
        <rFont val="Arial Narrow"/>
        <family val="2"/>
      </rPr>
      <t xml:space="preserve">en el primer trimestre se programaron 17 proposiciones para debate de control político de las cuales según el cuadro de control se priorizaron 13, a saber: 321, 181, 182, 748, 161, 107, 015, 483, 751 y 212 de 2018; 108, 120 y 130 de 2019. Alcanzando el 76.47% de las priorizaciones frente a la programación. </t>
    </r>
  </si>
  <si>
    <t>* Cuadro Proposiciones aprobadas en la red interna del Concejo.
* Carpeta de proposiciones del área.</t>
  </si>
  <si>
    <t xml:space="preserve">Se formuló el Plan de Vacantes y de Previsión de Recursos y se esta actualñziando permanentemente de acuerdo a los cambios presentados en la planta de personal </t>
  </si>
  <si>
    <t xml:space="preserve">Documento - correo interno a la Oficina Asesora de Planeación </t>
  </si>
  <si>
    <t>En el primer trimestre del año 2019 se cumplió con la meta proyectada, consistente en el trámite ante la Secretaría de Hacienda Distrital – SHD del proceso contractual para la contratación del Plan Institucional de Capacitación - PIC para los funcionarios del Concejo de Bogotá, atendiendo los distintos requerimientos, ajustes y/o solicitudes de modificación que solicitó la SHD.</t>
  </si>
  <si>
    <t>Respuestas o ajustes remitidos a la Secretaría de Hacienda Distrital - SHD, respecto a la solicitud de contratación del Plan Institucional de Capacitación</t>
  </si>
  <si>
    <t xml:space="preserve">Se formuló el Plan Estrategico de Talento Humano donde se establecieron los diferentes componentes para su desarrollo. </t>
  </si>
  <si>
    <t>En el primer trimestre del año 2019 se cumplió con la meta proyectada, consistente en el trámite de la Resolución "Por la cual se actualiza el procedimiento para la selección de equipos de trabajo que formulen y desarrollen proyectos de mejoramiento de procesos, procedimientos para el perfeccionamiento de la gestión del Concejo de Bogotá” y se dió apertura a la Convocatoria de postulantes para equipos de trabajo.</t>
  </si>
  <si>
    <t>Resolución No. 0214 del 19 de marzo de 2019 y Circular y Correo de Convocatoria</t>
  </si>
  <si>
    <t>En el primer trimestre del año 2019 se cumplió con la meta proyectada, consistente en la realización de las primeras actividades de Bienestar Social previstas para Enero, Febrero y Marzo de 2019, las cuales fueron la conmemoración del Día Internacional de la Mujer y el inicio de los días de Bienestar.</t>
  </si>
  <si>
    <t>Listados de asistencia y registro fotográfico que reposan en la carpeta en el grupo de Bienestar Social</t>
  </si>
  <si>
    <t>Se realiza la formulación del Plan Estratégico en materia de Tecnologías de la Información y Comunicaciones PETIC el cual se implementará acorde con el cronograma propuesto en el mismo, para esto ya se cuenta con el recurso humano que apoyará la actividad.</t>
  </si>
  <si>
    <t>Documento entregado bajo contrato 180196-0-2018</t>
  </si>
  <si>
    <t xml:space="preserve">De la totalidad de los 45 Honorables Concejales, 44 cuentan con esquemas de seguridad, en su componente  vehiculos, durante el periodo comprendido entre el 1 de enero al 31 de marzo de 2019. El restante no fue implementado en razón a que no acepto el esquema de seguridad otorgado por la Unidad Nacional de Protección. </t>
  </si>
  <si>
    <t xml:space="preserve">Actas de entrega de medio de transporte, que se encuentran ubicadas en la carpeta de hoja de vida de cada vehiculo, en el Procedimiento de Movilidad. </t>
  </si>
  <si>
    <t>Durante el período objeto de reporte se realizó ejercicio de consulta a la ciudadanía para la formulación de los planes institucionales y se cuenta con proyecto de plan de participación y de polìtica de participación</t>
  </si>
  <si>
    <t>Archivos que reposan en la red interna</t>
  </si>
  <si>
    <t xml:space="preserve">Se adelantaron las acciones contempladas en el plan de sostenibilidad del Sistema de Gestión de Calidad SGC para el período objeto de reporte, tendientes a la implementación de los requisitos de la NTC ISO 9001:2015 </t>
  </si>
  <si>
    <t>Plan de sostenibilidad del Sistema de Gestión de Calidad</t>
  </si>
  <si>
    <t>Se realizó seguimiento consumo de agua  primera factura del bimestre.
Se realizó lavado de un tanque de agua potable el 24 de marzo, la orden de servicio se encuentra en la carpeta de contrato 180184-0-2018.
Se realizó verificación de los unidades sanitarias en el primer trimestre, se encontro fuga en el baño de los hombres del primer piso, se informo a mantenimiento.
Se realizó la verificación de consumo de eNergía de las tres facturas que han llegado este año.
Se han capacitado 85 funcionarios en tema de residuos ordinarios es decir el 14%.
Se esta realizando el diligenciamiento de los residuos peligrosos  que ingresan al area de almacenamiento de residuos peligrosos, la Carpeta se encuentra en el area de almacenamiento de residuos peligrosos.
Se realizó inventario de Sistemas Hidrosanitarios en el mes de marzo de 2019, se encuentra en la carpeta de  program de ahorro y uso eficiente del agua.
Se realizó mantenimiento de  los jardines y cobertura vegetal por el Jardín Botánco, los días 26-28 de marzo
Se realizó fumigación el 2 de febrero y 23 de marzo de 2019.
Se han realizado 2 publicaciones promoviendo el uso de la bicicleta.</t>
  </si>
  <si>
    <t>Cuadro seguimiento consumos de energía y agua.
-Formato Inventario y seguimiento unidades sanitarias.
-Registro asistencia capacitaciones.
-Bitacora generación residuos peligrosos.
-Actas mantenimiento cobertura vegetal.
-Orden de servicio fumigación.
-Correo Masivo Promoviendo uso Bicicleta</t>
  </si>
  <si>
    <t>Para el primer trimestre del año 2019, se cumplió con el 98,90% de las actividades programadas para el sostenimiento del Sistema de Seguridad y Salud en el trabajo,  que corresponden a 181 de las 183 actividades programadas para el período</t>
  </si>
  <si>
    <t>Carpetas físicas de capacitaciones, COPASST, Inspecciones de seguridad, inspecciones de puestos de trabajo, documentos nuevos y actualizados del SGSST, Actas, Carteleras, correos electrònicos, conceptos/certificados  mèdico ocupacionales, comunicados</t>
  </si>
  <si>
    <t>Mediante la Resolución No. 067 del 25 de enero de 2019, la Mesa Directiva de la Corporación expidió el plan anticorrupción y atención al ciudadano.</t>
  </si>
  <si>
    <t>* Resolución publicada en el portal web de la Corporación y en la Red interna
* Actas
* Correos electronicos.
* Memorandos</t>
  </si>
  <si>
    <t>Durante el período objeto de reporte se formularon los planes de actualización de 12 procesos, junto con el plan de actualización documental de uno de los cuatro componentes del proceso Talento Humano, y se efectuó seguimiento a su nivel de cumplimiento por parte de los asesores de cada uno de tales procesos de la Oficina Asesora de Planeación.
Resta por formular los planes de actualización documental de los procesos Atención al ciudadano y gestión Jurídica</t>
  </si>
  <si>
    <t>Planes de actualización con seguimiento en la Carpeta Planeación Oficina</t>
  </si>
  <si>
    <t xml:space="preserve">Se realizó  evaluación de la gestión de los procesos mediante la verificación del plan de acción de la Corporación plasmado en el Informe  sobre el resultado de evaluación de la gestión,  radicado a la mesa directiva mediante la comunicación Nr: 2019IE1188;  también se proyectó comunicación Nr: 209EI1705 dirigida a la Dirección Administrativa con la  consolidación de evacuación por proceso.  </t>
  </si>
  <si>
    <t>Red interna: Control interno /año 2019/ Evaluación por Dependencias file:///X:/AÑO%202019/EVALUACIÓN%20POR%20DEPENDENCIAS/EVALUACIÓN%20POR%20DEPENDENCIAS%202018.pdf
Internet: http://concejodebogota.gov.co/corporacion/site/edic/base/port/portada1.php</t>
  </si>
  <si>
    <t xml:space="preserve">Conforme al programa de auditoria, la oficina de control Interno ,  realiza ejecución de auditorías a los procesos de Gestión Financiera, Comunicaciones y Sistemas y seguridad de la Información. </t>
  </si>
  <si>
    <t>Carpeta Fisica Control Interno papeles de trabajo de cada auditoria</t>
  </si>
  <si>
    <t>Se realizó la actualizacion de la pólitica de seguridad de la información, se modificó el alcance de la politica y su contexto</t>
  </si>
  <si>
    <t>Documentos publicados en:
1. Carpeta "planeación SIG"</t>
  </si>
  <si>
    <t>Se realizaron las sigientes actividades en el marco del Plan de Tratamiento de Riesgos de la Información:
1. Se revisó la metodologia de administración de riesgos
2. Se realizó la socialización de la misma a los gestores de mejora institucional</t>
  </si>
  <si>
    <t>Documentos publicados en:
1. Carpeta "planeación SIG"
2. Carpeta "Planeacion oficina"</t>
  </si>
  <si>
    <t>Se realizaron las siguientes actividades en el marco de MPSI
1. Revisión y validación de la política de seguridad y privacidad de la información
2. Revisión del estado de actualización de los documentos de Seguridad de la Información
3. Se estableció el plan para la identificación, valoración y tratamiento de Riesgos</t>
  </si>
  <si>
    <t>Documentos publicados en :
1. carpeta "planeación SIG" 
2. carpeta "Planeacion oficina"
3. Boton de transparencia planes institucionales 2019</t>
  </si>
  <si>
    <t>SEGUIMIENTO TRIMESTRE I</t>
  </si>
  <si>
    <t xml:space="preserve">Se cuenta con  la Resolución de adopción del teletrabajo de manera permanente en el Concejo de Bogotá, D.C. y el Procedimiento para la implementación del Teletrabajo en el Concejo de Bogotá, D.C., con la revisión de la oficina asesrora de Planeación y la Dirección Tecnico Juridica.  </t>
  </si>
  <si>
    <t xml:space="preserve">Se cuenta con la Matriz de Consolidación de Vacantes Definitivas en Empleos de Carrera Administrativa y el correo al SIDEAP el 18 de junio de 2019. </t>
  </si>
  <si>
    <t xml:space="preserve">Se cuenta con los informes de Gestión y los indicadores  relacionados con el Plan estrategico de Talenco Humano. </t>
  </si>
  <si>
    <t xml:space="preserve">En Abril se presenta cronograma y avances del PETIC a la nueva dirección del proceso de Tecnología, se realiza la presentación ante el comité directivo del SIG.
En mayo se realiza una presentación ejecutiva a la Presidencia del Concejo del documento del  PETIC, se realizó la aprobación por parte del Comité Institucional de Gestión y Desempeño del documento del PETIC para el Concejo de Bogotá.
En junio se propone el plan para utilizar el marco de referencia de ITIL, como una mejor práctica para la gestión de los servicios tecnológicos de la información.
</t>
  </si>
  <si>
    <t>Actas de reunión de Comité directivo de SIG de abril 
Acta de reunión de CIGD del mes de mayo
Documento de PETIC
Presentación en PowerPoint a presidencia</t>
  </si>
  <si>
    <t xml:space="preserve">La radicación del proceso se realizó el 5 de febrero, luego del estudio de mercado por parte de la Secretaría Distrital de Hacienda se evidenció que el presupuesto no era suficiente, por lo cual en el segundo trimestre se realizaron ajustes a las líneas de contratación con el fin de disponer de los recursos necesarios para el proceso. </t>
  </si>
  <si>
    <t>Se realizó el ajuste al objeto contractual en la línea de contratación y se solicitaron los recursos necesarios para adelantar el proceso</t>
  </si>
  <si>
    <t>Solicitud de Dirección financiera a Fondo cuenta (Correo electrónico de 12 de junio de 2019)</t>
  </si>
  <si>
    <t>Se elabora la ficha técnica para la solicitud del proceso</t>
  </si>
  <si>
    <t>Ficha técnica</t>
  </si>
  <si>
    <t xml:space="preserve">De la totalidad de los 45 Honorables Concejales, 44 cuentan con esquemas de seguridad, en su componente  vehiculos, durante el periodo comprendido entre el 1 de enero al 30 de junio de 2019. El restante no fue implementado en razón a que no acepto el esquema de seguridad otorgado por la Unidad Nacional de Protección. </t>
  </si>
  <si>
    <t>Cuadro seguimiento consumos de energía y agua.
-Formato Inventario y seguimiento unidades sanitarias.
-Registro asistencia capacitaciones.
-Bitacora generación residuos peligrosos.
-Correo Masivo Promoviendo uso Bicicleta
-Registro asistencia caminata ecologíca
Registro asistencia carrera observación en el marco dela Semana Ambiental.
-Piezas divulgativas de la semana ambiental  por correo masivo y pantallas.</t>
  </si>
  <si>
    <t xml:space="preserve">Durante el  2o. Trimestre  del año 2019, se cumplió con el 95% de las actividades programadas, que equivalen al 26%  de ejecuciòn para el perìodo. 
En forma acumulativa al  primer semestre del año, se ha cumpido con el 97% de las actividades programadas,  que representa el 48% del total  de la programación anual.  </t>
  </si>
  <si>
    <t>Carpetas del SGSST 2019: Inspecciones,   accidentes laborales, comunicados,  aisitencia a capacitaciones/socializaciones,  ARL, actas  comites COPASST  e informes y convivencia laboral, mesas  de ayuda indicadores e informes, carteleras, conceptos valoraciones mèdico laborales, Carpetas de Historias laborales, Correos electrònicos de: ARL Colpatria,  emartinez,  spimiento, ajordan, agamez, agendamientos.</t>
  </si>
  <si>
    <t>1. Se realizarón charlas de sensibilización en seguridad de la información
2. Se actualizarón las caracterizaciónes de los procesos institucionales incluyendo temas de seguridad de la información en el PHVA de cada una de ellas.
3. Revisión del cumplimiento de las politicas de seguridad mediante encuetas realizadas a los lideres de procesos.
4. Divulgación de las politicas y recomendaciones de seguridad de la información atravez de medios de comunicación tales como correo electronico.
5. Se ejecutaron las actividades del plan de mejora para el cierre de las no conformidades del proceso de Certificacion en la norma ISO 27001:2013.
6. Se estableció el plan de mejora para el cierre de las no conformidades de la auditoria interna realizada al SGSI durante el primer semestrel del año 2019.
7. Se realizó un auditoria interna para la verificación del cierre de las no conformidades del proceso de Certificacion en la norma ISO 27001:2013.
8. Se revisó con la oficina asesora de planeación el estado del plan  de actualización documental.
9. Se revisó los planes de tratamiento de riesgos de seguridad de la información, modelo de seguridad y privacidad de la información con la Oficina Asesroa de Planeación. 
10. Se elaboro un informe de gestión del estado de ejecución del estado de ejecución del SGSI.</t>
  </si>
  <si>
    <t>1. Listas de asistencia a las charas de sensibilización en seguridad de la información.
2. Caracterizaciones de los procesos actualizadas a corte del mes de mayo publicadas en la carpeta Planeación SIG, modelo de procesos y procedimientos.
3. Encuestas diligenciadas por los lideres de procesos
4. Correos electronicos enviados a los usuarios 
5. Matriz de seguimiento del cumplimiento de las actividades del plan de mejora para el cierre de las no conformidadesl del proceso de certificación en la norma ISO 27001:2013.
6. Plan de mejora elaborado para el cierre de no conformidades de auditoria interna realizada en el primer semestre de la vigencia del año 2019. 
7. Reporte de auditoria interna realizada al SGSI en el primer semestre del año 2019.
8. Acta/Lista de asistencia de la reunion para la revisión del estado del plan de actualización documental.
9. Acta/Lista de asistencia de la reunion para la revisión de los planes de tratamiento de riesgos de seguridad de la información, modelo de seguridad y privacidad de la información.
10. Informe de Gestión del Estado de ejecucón del SGSI.</t>
  </si>
  <si>
    <t>1. Se defiinieron los riesgos de seguridad de la información por procesos 
2. Se aprobaron y publicaron los riesgos de seguridad de la información por procesos</t>
  </si>
  <si>
    <t>1. Riesgos de seguridad de la información de los 15 proceso de seguridad de la información. (Carpeta Planeación SIG, Administración de Riesgos, 2019, Seguridad de la Informacion)
2. Aprobación de los riesgos de seguridad de la información.  (Carpeta Planeación SIG, Administración de Riesgos, 2019, Seguridad de la Informacion, Aproación)</t>
  </si>
  <si>
    <t>1. Se  reviso el estado de actualización de los documentos de Seguridad de la Información
2. Se reporto ante el comité directivo el informe de la revisión por la direccón del SGSI</t>
  </si>
  <si>
    <t xml:space="preserve">1. Soporte de reunioón con el area de planeación para la revisión del plan de actualización documental del proceso de Sistermas y de Seguridad de la Información. (Lista de Asistencia)
2. Acta de la revisión del reporte de la revisión por la dirección. </t>
  </si>
  <si>
    <t>Se han desarrollado 7 actividades según cronograma de un total de 11 para un porcentaje de ejecución de 63.63% para el 2º trimestre de 2019. Fuente: Fuente: Proceso SDH-SMINC-22-2019, Secop II.
Conforme al proceso de contratación: Se encuentra en cierre del proceso 7-06-2019 y adjudicacion:19-06-2019</t>
  </si>
  <si>
    <t xml:space="preserve">Cronograma de actividades desarrollados en Secop II. Para el proceso de Contratación:
SDH-SMINC-22-2019 </t>
  </si>
  <si>
    <t xml:space="preserve">El resultado del indicador es de 3 sesiones ordinarias del comité tecnico del convenio al segundo trimestre de la vigencia (Indicador de medición número de sesiones de comité de seguimiento mensual al convenio).
</t>
  </si>
  <si>
    <t>Acta de comité tecnico operativo del convenio ANI - Concejo de Bogotá - SDH.
No  1. 26-04-2019
No. 2. 30-05-2019
No. 3  27-06-2019</t>
  </si>
  <si>
    <t xml:space="preserve">Al a fecha se realizo ,  la planeación y ejecución de las auditorías a los procesos de Gestión Financiera, Sistemas y seguridad de la Información y Comunicaciones e información, este indicador también incluye la planeación de las auditorías a los procesos de:  Atención del Ciudadano, Gestión de recursos físicos, Gestión Normativa, Elección de servidores Públicos Distritales, Anales Publicaciones y relatoría  y Gestión documental, las cuales inician su ejecución a partir del mes de julio.  </t>
  </si>
  <si>
    <t>Carpeta Fisica Control Interno papeles de trabajo de cada auditoria. Red Interna: Control Interno(X):/año2019/auditorias internas 2019/  Pagina web: http://concejodebogota.gov.co/auditorias-internas/concejo/2018-11-07/152159.php . Intranet: http://concejodebogota.gov.co/auditorias-internas/corporacion/2016-08-03/155524.php</t>
  </si>
  <si>
    <t>El proyecto de Acuerdo 216 y 255 de 2018 acumulados fue aprobado en plenaria de 4 de julio de 2019 y fue sancionado  por el Alcalde Mayor, quedando contendido en el Acuerdo 741 del 25 de junio de 2019</t>
  </si>
  <si>
    <t>Se tenía previsto la suscripción de 3 contratos de prestación se servicios para la depuración normativa, para 2 abogados  y 1 archivista, sin embargo solo se contrataron los 2 abogados a finales del mes de mayo, cuya acta de incio fue firmada el 29 de mayo.</t>
  </si>
  <si>
    <t>Informes mensuales en las carpetas de supervisión de los contratos.</t>
  </si>
  <si>
    <t>Radicado 2019IE7736 en el Aplicativo CORDIS y en el Archivo de Gestión de la Oficina Asesora de Planeación 
Radicado 2019IE3600 en el Aplicativo CORDIS y en el Archivo de Gestión de la Dirección Administrativa</t>
  </si>
  <si>
    <t>En el segundo trimestre del año 2019 se cumplió con la meta proyectada, consistente en el desarrollo del 90% del proceso contractual por parte de la Secretaría de Hacienda Distrital – SHD del proceso contractual para la contratación del Plan Institucional de Capacitación - PIC para los funcionarios del Concejo de Bogotá, respondiendo oportunamente las distintas solicitudes u observaciones hechas por los proponentes interesados en participar en el proceso en mención.</t>
  </si>
  <si>
    <t>En el segundo trimestre del año 2019 se cumplió con la meta proyectada, consistente en el cumplimiento de la Resolución No. 214 de 2019 "Por la cual se expide el procedimiento para la selección de equipos de trabajo que formulen y desarrollen proyectos de mejoramiento de la gestión del Concejo de Bogotá” y el cronograma previsto, llegando hasta el cumplimiento del numeral 8 de los 16 existentes, consitente en la entrega del 30% de avance de los proyectos.</t>
  </si>
  <si>
    <t>Avances radicados por los equipos de trabajo participantes y habilitados en la Convocatoria de Equipos de Trabajo y los cuales reposan en la carpeta de Comité de Incentivos.</t>
  </si>
  <si>
    <t>En el segundo trimestre del año 2019 se cumplió con la meta proyectada, consistente en la realización de las actividades de Bienestar Social previstas para Abril, Mayo y Junio de 2019, las cuales fueron actividad de preparación para el retiro, conmemoración del Día de la Secretaria,  realización de actividad de Clima Laboral, Semana Cultural, Caminata Ecológica,  Días de bienestar, Día de la Familia y el Inicio de las Vacaciones Recreativas para niños y adolescentes.</t>
  </si>
  <si>
    <t>El Concejo de Bogotá, D.C, mediante Acuerdos Distritales creó16 órdenes al mérito, durante el primer semestre se entregaron seis (6) órdenes de conformidad con lo establecido en cada uno de ellos, dando estricto cumplimiento al Acuerdo, a la Resolución 0031 de 2019, mediante la cual se le dio inicio a las convocatorias y al cronograma para el año 2019. Durante el primer semestre se otorgaron las ordenes al Mérito a las personas naturales y jurídicas que cumplieron los requisitos exigidos en la convocatoria así:  
El 8 de marzo se entregó la orden María Currrea de Aya 
El 22 de marzo se entregó la Orden Javier de Nicoló
El 23 de abril se entregó la Orden Literaria Don Quijote de la Mancha 
El 25 de abril se entregó la orden Responsabilidad social Dona Bogotá
El 8 de mayo se entregó la orden periodística Álvaro Gómez Hurtado 
El 5 de junio se entregó la orden Excelencia Ambiental José Celestino Mutis</t>
  </si>
  <si>
    <t>Actos Administrativos</t>
  </si>
  <si>
    <t>La Junta de Voceros se reunió ordinariamente en los meses de abril (9 y 24) , mayo (23) y junio (21) y extraordinariamente en el mes de abril (24) , conforme a lo establecido en el Reglamento Interno del Concejo de Bogotá.</t>
  </si>
  <si>
    <t xml:space="preserve">Actas 04, 05, 06 y 07 de las Juntas de Voceros </t>
  </si>
  <si>
    <t>Durante el segundo trimestre de 2019 se programaron para primer debate 14 proyectos de acuerdo, los cuales fueron  priorizados por las bancadas, resaltando de cada una de las Comisiones lo siguiente: En la Comisión Primera Permanente del Plan de Desarrollo y Ordenamiento Territorial se programaron para debate los proyectos de acuerdo 145, 186 y 222, priorizados por las Bancadas del partido Liberal y Cambio Radical (186, 222). En la Comisión Segunda Permanente de Gobierno se programaron para debate 10 proyectos de acuerdo, debidamente priorizados (147, 148, 198 de 2019, 138, 158, 160 de 2019 (Acumulados por unidad de materia) y 162, 170, 196 y 232 de 2019 (Acumulados por unidad de materia), de las Bancadas Cambio Radical, Partido Conservador, Partido Liberal, Centro Democrático, Partido Verde y Partido de la U. En la Comisión Tercera Permanente de Hacienda y Crédito Público se programaron para primer debate 4 Proyectos de Acuerdo (No. 140, 146, 214 y 243), los cuales fueron priorizados por las bancadas. Por consiguiente se cumplió con la meta propuesta para el segundo trimestre.</t>
  </si>
  <si>
    <t xml:space="preserve">Durante el segundo trimestre de 2019 se programaron para debate de control político 80 proposiciones, las cuales fueron respectivamente priorizadas por las Bancada. resaltando de cada una de las Comisiones y de las Secretaría General lo siguiente: En la Comisión Primera Permanente del Plan de Desarrollo y Ordenamiento Territorial se programaron para debate 11 proposiciones (738, 369, 349, 521, 430, 689 de 2018, así como las proposiciones 066, 226, 234, 218, 186, de 2019), las cuales fueron priorizadas y debatidas. En la Comisión Segunda Permanente de Gobierno se programaron para debate 19 proposiciones agendadas por las bancadas (713, 098, 141, 085, 095 de 2019; 376,471,519,723,389,417,722,717,350.626,649,319,401 de 2018 Y 655 de 2017). En la Comisión Tercera Permanente de Hacienda y Crédito Público se programaron para debate 20 proposiciones (Nos. 382 de 2017, 120, 108, 130 de 2019, 139, 140, 168 y 180 de 2019, 106 de 2019, 479, 569, 660 y 659 de 2018, 280 de 2019, 477, 633, 067, 135, 200 y 164 de 2019) debidamente priorizadas y debatidas. En la Secretaría General se programaron para debate de Control Político 30 proposiciones así; 23 del año 2019 (026-027-040-041-046-047-048-112-114-157-158-159-161-182-187-190-191-196-211-213-231-232-233), y 7 del año 2018 (148-154-166-177-395-507-750), las cuales fueron  debidamente priorizadas por las bancadas. Por consiguiente, se evidencia un reporte del 100% en el cumplimiento de la meta para este segundo trimestre.  </t>
  </si>
  <si>
    <t>Expediente de las proposiciones</t>
  </si>
  <si>
    <r>
      <rPr>
        <sz val="16"/>
        <rFont val="Arial Narrow"/>
        <family val="2"/>
      </rPr>
      <t xml:space="preserve">La Mesa Directiva de la Corporación de conformidad con lo establecido en la Ley 1904 de 2018 “Por la cual se establecen las reglas de la convocatoria pública previa a la elección del Contralor General de la República por el Congreso de la República” y el Concepto 2406 de fecha 11 de diciembre de 2018 de la Sala de Consulta y Servicio Civil del Consejo de Estado tramitó ante el Fondo Cuenta de la Secretaría Distrital de Hacienda Contrato Interadministrativo 190214-0-2019 suscrito entre la Secretaría Distrital de Hacienda y la Universidad de Antioquia, el cual tiene como objeto la “Prestación de servicios para adelantar el proceso de convocatoria pública para la elección del Secretario General del Concejo y Subsecretarios de las Comisiones del Concejo de Bogotá D.C., conforme al alcance y obligaciones determinadas en los estudios previos” y expidió la Resolución No. 0231 del 22 de marzo de 2019, por medio del cual se abrió el proceso de convocatoria pública para proveer los cargos de Secretario General de Organismo de Control y Subsecretarios de las Comisiones Permanente del Concejo de Bogotá, y conforme a las disposiciones consagradas en ella, la Plenaria y las Comisiones Permanente eligieron los días 27, 28 y 20 de mayo de 2019 al Secretario General y Subsecretarios de las Comisiones Permanentes. </t>
    </r>
    <r>
      <rPr>
        <sz val="8"/>
        <rFont val="Arial Narrow"/>
        <family val="2"/>
      </rPr>
      <t xml:space="preserve">
</t>
    </r>
  </si>
  <si>
    <t>Actas</t>
  </si>
  <si>
    <t>Durante el segundo trimestre del 2019, se viene adelantando la formulación del Plan Estrategico de Seguridad Vial,  en todos los numerales del mismo, de la siguiente manera: 
 Actualización de las lineas de acción, de acuerdo a las actividades previstas así: 
Fortalecimiento institucional: actualización numerales del PESV (Introducción/Marco legal/Equipo de Trabajo/Objetivo General/Objetivos Especificos/Alcance
Comportamiento Humano: Capacitaciones y sensibilizaciones en seguridad vial/Realización de examenes periodicos a conductores/Realización de pruebas a conductores.
Vehiculos Seguros: Actualización información Parque Automotor/Mantenimiento preventivo y correctivo vehiculos/Revisión de comparendos/Inspección Pre Operacional/Capacitaciones
Infraestructura Segura: Revisión de instalaciones/mantenimiento de señales/Rutas</t>
  </si>
  <si>
    <t xml:space="preserve">Campaña de expectativa y encuesta de Seguridad Vial y Movilidad Sostenible.
Inscripción a la Red Empresarial de Seguridad Vial.
Conformación del Equipo Tecnico de Seguridad Vial y Movilidad Sostenible de acuerdo a la Resolución No. 388 de 2019 MIPG.
Documento preliminar de formulación y/o actualización del PESV mediante correos electronicos. 
Plan de trabajo para la formulación y/o actualización del PESV.
Base de datos Parque Automotor/Hoja de vida de vehiculos/Formato seguimiento comparendos/Formato de Check List - Inspección pre Operacional/Listados de asistencia/Certificados Medicos/Citaciones a examenes/Resultados de pruebas/Registro fotografico/Adquisición e instalación de señales
</t>
  </si>
  <si>
    <t>Documentos en linea  en el Librejo</t>
  </si>
  <si>
    <t>Proyectos de acuerdo, en el Librejo enlazados</t>
  </si>
  <si>
    <t>Base de datos actualizada años 2019, 2018 y 2017 correspondiente a 1633 registros</t>
  </si>
  <si>
    <t>http://cbbiblioteca1/OPAC_ARCHI.htm</t>
  </si>
  <si>
    <t>Inventario  del Archivo Central ubicado en el sotano</t>
  </si>
  <si>
    <t>Metros lineales del archivo central levantados (ubicados en el sotano)</t>
  </si>
  <si>
    <t>Metros lineales</t>
  </si>
  <si>
    <t>Se realizó el inventario del Archivo Central ubicado en el sotano de 25 metros lineales</t>
  </si>
  <si>
    <t>25 Metros lineales legalizados en el FUID</t>
  </si>
  <si>
    <t>Radicado AGN (Documento)</t>
  </si>
  <si>
    <t>Se realizaron las socializaciones proyectadas a los procesos de Talento Humano,  Control Político, Gestión Normativa, Elección de servidores públicos, Gestión Financiera.</t>
  </si>
  <si>
    <t>Actas de reunión</t>
  </si>
  <si>
    <t>Colocar en la intranet de la Corporación el Catálogo en línea OPAC de la biblioteca con acceso a los documentos
(En el marco del PINAR)</t>
  </si>
  <si>
    <t>Catalogo en línea de las series misionales  de la Corporación</t>
  </si>
  <si>
    <t>Catalogo en línea</t>
  </si>
  <si>
    <t>Catalogo en línea en la intranet de la Corporación</t>
  </si>
  <si>
    <t xml:space="preserve">Teniendo en cuenta las situaciones adminsitrativas presentadas en la Planta de Personal se procede a realizar la respectiva actualización en el formato denominado: Matriz de Consolidación de Vacantes Definitivas en Empleos de Carrera Administrativa y al SIDEAP, al Reporte Oferta Publica - Concejo de Bogota, D.C. remitida mediante correo el 18 jun. 2019. </t>
  </si>
  <si>
    <t xml:space="preserve">De conformidad con las disposiciones de Ley 1221 de 2008 que establece las normas para promover y regular el teletrabajo en las Entidades publicas y privadas y con el fin de implementar el Teletrabajo de manera permanente en el Concejo de Bogotá, D.C. a la fecha se cuenta con las siguientes  actividades:
1. La resolución de adopción del teletrabajo de manera permanente en el Concejo de Bogotá, D.C. 
2. El procedimiento para la implementación del Teletrabajo en el Concejo de Bogotá, D.C.  
3. Elaboraión de los formatos: manifestación de la voluntariedad, formato de visita domiciliaria e inspección al lugar reportado para teletrabajar, Acuerdo de Teletrabajo y formatode visitas de seguimiento a los teletrabajadores. </t>
  </si>
  <si>
    <t xml:space="preserve">La Dirección Administativa - Talento humano, ha venido desarrollando las actividades propuestas en el Plan de Acción y en los Planes de Trabajo, relacionados con la adminsitración del Talento Humano para la respectiva vigencia.  </t>
  </si>
  <si>
    <t>Acta de sesión plenaria del 04-06-2019 y Acuerdo 741 de 2016, que pueden ser consultados en la Red Interna en la carpeta de la Secretaría General.
La Comisión Segunda Permanente de Gobierno de manera atenta a la devolución de los Proyectos de Acuerdo Nos. 216 y 255 de 2018, acumulados por unidad de materia, “Por el cual se expide el Reglamento Interno del Concejo de Bogotá, Distrito Capital”, por parte de la Plenaria el día 1 de agosto de 2018, para su revisión integral, sesionó los días 18, 19, 20, 23 de octubre 9 de noviembre de 2018 y 4, 5, 11 y 26 de marzo y 8 de abril de 2019. 
Así mismo, la Plenaria sesionó los días 15 de mayo, 30 de mayo, y 4 de junio de 2019, en las que debatió y aprobó las iniciativas, las cuales fueron sancionadas por el Alcalde Mayor y convertidas en el Acuerdo Distrital No. 741 de 2019, el cual entro en vigencia el día 26 de junio de 2019.</t>
  </si>
  <si>
    <t>Realizar la foliación, registro en la base de datos e inventario de las series misionales del Archivo Central ubicado en la Biblioteca Carlos Lleras Restrepo -  (En el marco del PINAR)</t>
  </si>
  <si>
    <t>Inventario  del Archivo Central ubicado en la Biblioteca</t>
  </si>
  <si>
    <t>Metros lineales del archivo central levantados (ubicados en la biblioteca)</t>
  </si>
  <si>
    <t>Se realizó la foliación, registro en la base de datos e inventario de las series misionales del Archivo Central ubicado en la Biblioteca Carlos Lleras Restrepo de 40 metros lineales</t>
  </si>
  <si>
    <t>40 Metros lineales legales en el FUID</t>
  </si>
  <si>
    <r>
      <t>Durante el primer semestre de 2019, el Concejo de Bogotá realizó 2 sesiones fuera de las instalaciones de la Corporación, así. el 8 de marzo de 2019 la Plenaria sesionó en el Auditorio de la Secretaría Distrital de Desarrollo Económico Plaza de los artesanos. Tema. Foro por el cual se analiza la situación social, laboral y económica de la mujer en el Distrito Capital, en cumplimiento del Acuerdo 497 de 2012, Por el cual se conmemora el día internacional de la mujer en el Concejo de Bogotá D.C., y se dictan otras disposiciones”, y el 16 de mayo de 2019, la Comisión Segunda Permanente de Gobierno sesionó en el Auditorio Plaza de los Artesanos, para el debate de los Proyectos de Acuerdo Nos. 138, 158, 160 de 2019,</t>
    </r>
    <r>
      <rPr>
        <b/>
        <sz val="16"/>
        <rFont val="Arial Narrow"/>
        <family val="2"/>
      </rPr>
      <t xml:space="preserve"> </t>
    </r>
    <r>
      <rPr>
        <sz val="16"/>
        <rFont val="Arial Narrow"/>
        <family val="2"/>
      </rPr>
      <t>acumulados por unidad de materia,</t>
    </r>
    <r>
      <rPr>
        <i/>
        <sz val="16"/>
        <rFont val="Arial Narrow"/>
        <family val="2"/>
      </rPr>
      <t xml:space="preserve"> “Por el cual se dictan normas en relación con la organización y el funcionamiento de las localidades de Bogotá, D.C.”.</t>
    </r>
  </si>
  <si>
    <t>Red interna - Carpeta Secretaría General - Período 2016-2019</t>
  </si>
  <si>
    <t>Actas de sesión plenaria y comisiones permanentes</t>
  </si>
  <si>
    <t>Se realizó seguimiento consumo de agua  segunda factura del bimestre.
Se realizó verificación de los unidades sanitarias en el segundo trimestre, se encontro dañado sensor baño de las mujeres del primer piso.
Se realizó la verificación de consumo de energía de las tres facturas del segundo trimestre.
Se capacitaron para este trimestre 72 funcionarios para un total del semestre de 161  funcionarios en tema de residuos ordinarios es decir el 26,52%.
Se esta realizando el diligenciamiento de los residuos peligrosos  que ingresan al area de almacenamiento de residuos peligrosos, la Carpeta se encuentra en el area de almacenamiento de residuos peligrosos.
Se tienen los certificados de disposición final  de residuos peligrosos de los contratos de mantenimiento, servicios generales, mantenimiento filtros de agua.
Se realizó  dos publicaciones en el trimestre  los días 4/04/2019 y 6/06/2019.
Se realizó actividad ludica caminata ecologica  el día 7 de junio de 2019.
Se desarrollo la semana ambiental en el Concejo de Bogota desde el 4 al 7 de junio de 2019
No se realizó el taller de Ecoconducción programado en coordinación con la Secretaría Distrital de Movilidad, debido a la imposibilidad de coordinar las agendas.</t>
  </si>
  <si>
    <t>Red interna d ela Corporación
Portal Web de la Corporación
Oficio de remisión del ITB diligenciado
Acta del Comité Directivo del SIG del 23 de abril de 2019
Registros de lavantamiento de información con laq ciudadanía en visitas de Centros Comerciales, en custodia de la Dirección Jurídica - Atención al Ciudadano</t>
  </si>
  <si>
    <t>Se realizó la valoración de los avances de la Corporación en relación con la implementación del estándar de la NTC-ISO 9001:2015</t>
  </si>
  <si>
    <t>Se pueden verificar las diferentes acciones a tarvés del portal web, redes sociales, carteleras digitales, publicaciones realizadas</t>
  </si>
  <si>
    <r>
      <t xml:space="preserve">Durante el 1er semestre de 2019, en el plan de medios se han propuesto 14 acciones, las cuales se han desarrollado a través de un gran número de publicaciones, fotografias,  tal como se describe adelante.
</t>
    </r>
    <r>
      <rPr>
        <sz val="12"/>
        <rFont val="Arial Narrow"/>
        <family val="2"/>
      </rPr>
      <t>- Realizar y difundir los comunicados, boletines de prensa de las sesiones de la Corporación en el portal web, redes sociales y demás canales de comunicación.   3336  publicaciones
- Difundir los boletines de prensa de los Concejales en la página web, redes sociales y demás canales de comunicación.   742  publicaciones</t>
    </r>
    <r>
      <rPr>
        <sz val="16"/>
        <rFont val="Arial Narrow"/>
        <family val="2"/>
      </rPr>
      <t xml:space="preserve">
</t>
    </r>
    <r>
      <rPr>
        <sz val="12"/>
        <rFont val="Arial Narrow"/>
        <family val="2"/>
      </rPr>
      <t xml:space="preserve">- Prestar servicio de fotografía en cubrimiento de las sesiones, eventos especiales, actividades y condecoraciones de la Corporación. 29576 fotografías
- Promover la dinamización de la estructura del portal web de la Corporación, dando cumplimiento a la normatividad que promueve la trasparencia el acceso a la información pública.   1658 acciones de publicación en la Web
- Gestionar el rediseño, mejora e interactividad de la página Intranet de la Corporación. Acción en proceso, se han realizado consultas, encuestas de uso 
- Diseñar piezas comunicativas para difundir las actividades de la Corporación. 361 piezas diseñadas
- Diseñar piezas comunicativas para publicar en las carteleras digitales, las actividades y noticias internas y externas de la Corporación. 490 piezas diseñadas
- Realizar un monitoreo de medios sobre la Corporación y concejales para suministrarlo a los Jefes de prensa de los Concejales. 1200 monitoreos realizados
- Diseñar y publicar Cartillas de Balances Normativos de los Acuerdos aprobados  en el  periodo 2016 a 2019. Se diseñaron y publicaron 3 cartillas
- Realizar video institucional donde se divulgue y promueva la misionalidad  del Concejo. Se han realizado 2 videos
- Realización, producción y emisión de la Rendición de Cuentas semestral  de la Corporación (mesa directiva, bancadas, concejales), en el marco del Plan de acción de rendición de cuentas. Se han realizado diferentes acciones como piezas comunicativas, publicación en redes, visitas a Centros comerciales, alcaldías locales
- Apoyar en la organización de los eventos institucionales. Se han apoyado 10 eventos institucionales como sesiones fuera del Concejo, eventos como semana cultural, semana de la salud
- Proveer material POP en los eventos institucionales. Se ha apoyado con material POP para las diferentes reuniones externas e internas del Concejo 
- Gestionar el desarrollo del Manual de Identidad de la Corporación. Actividad que se encuentra en proceso, se han diseñado nuevos logos institucionales y recopilado material para proponer ideas para el desarrollo del Manual de Identidad
</t>
    </r>
  </si>
  <si>
    <t>2.3.9</t>
  </si>
  <si>
    <t xml:space="preserve">Adelantar sesiones mensuales de la Comisión de Seguimiento al Cumplimiento de los Acuerdos Laborales suscritos entre la Mesa Directiva y las organizaciones sindicales </t>
  </si>
  <si>
    <t>Mesa Directiva
Dirección Jurídica</t>
  </si>
  <si>
    <t>Sesiones de seguimiento adelantadas</t>
  </si>
  <si>
    <t>Número de sesiones de seguimiento adelantadas</t>
  </si>
  <si>
    <t xml:space="preserve">Registros de las sesiones de la Comisión  de Seguimiento al Cumplimiento de los Acuerdos Laborales </t>
  </si>
  <si>
    <t>Gestionar ante el Fondo Cuenta de la SHD, la Contratación de la consultoría para la adecuación y mantenimiento de la red hidráulica y red contra incendios y modernización de la red eléctrica de alta tensión del Concejo de Bogotá</t>
  </si>
  <si>
    <t>Levantar el Inventario del Archivo Central ubicado en el sótano</t>
  </si>
  <si>
    <t>Se solicitó la clave para realizar la migración. Se efectúo la migración de los datos a la sede electrónica del AGN. El  AGN asignó número de radicado para el proceso de registro con fecha de 18 de Junio de 2019.</t>
  </si>
  <si>
    <t>Estado del proceso en la plataforma de SECOP II del proceso SDH-SAMC-01-2019.</t>
  </si>
  <si>
    <t>Actividades realizadas y planillas de asistencia y/o inscripción a las distintas actividades.</t>
  </si>
  <si>
    <t xml:space="preserve">Formular y hacer seguimiento a la ejecución del Plan Anticorrupción y Atención al Ciudadano en períodos cuatrimestrales (de conformidad con la Ley 1474)
</t>
  </si>
  <si>
    <t>Número de seguimientos a realizar de acuerdo a la normatividad</t>
  </si>
  <si>
    <t>Publicación del Plan Anticorrupción y de Atención al Ciudadano en el portal web de la Corporación
Publicación de los informes de seguimiento en el portal web de la Corporación</t>
  </si>
  <si>
    <t>Oficina Asesora de Planeación 
Oficina de Control Interno</t>
  </si>
  <si>
    <t>Formulación del PAAC
Informes de seguimiento al Plan Anticorrupción y Atención al Ciudadano</t>
  </si>
  <si>
    <t xml:space="preserve">Informe de seguimiento al Plan Anticorrupción y de Atención al Ciudadano con corte al 30/04/2019, publicado en el portal web de la Corporación. </t>
  </si>
  <si>
    <t>http://concejodebogota.gov.co/seguimiento-plan-anticorrupcion-vigencia-2019/concejo/2019-05-15/173738.php</t>
  </si>
  <si>
    <t xml:space="preserve">Durante el período objeto de reporte, se adelantaron las siguientes actividades:
- Aprobación de la política de partiocipación ciudadana en sesión del Comité Directivo del SIG, celebrada el  23 de abril de 2019
- Actualización de la información disponible en el Botón de Transparencia del portal web de la Corporación, en el marco del diligenciamiento del Índice de Transparencia por Bogotá ITB en el mes de Abril,y con actualización en el mes de Junio de 2019
- Diseño de las jornadas de participación ciudadana para el levantamioento de los asuntos de interés de los ciudadanos a tratarse en la audiencia pública de rendición de cuentas, mediante visitas a Centros Comerciales de la Capital, en la que además se obtuvo información base para la caraterización de usuarios y partes interesadas
</t>
  </si>
  <si>
    <t>Con fecha 29 de mayo de 2019 y bajo el radicado 2019IE7736, la Oficina Asesora de Planeación radicó ante la Dirección Financiera de la Corporación la solicitud de contratación para realizar la auditoría externa de seguimiento al Sistema de gestión de Calidad, conforme a los requerimientos de la Norma NTC-ISO 9001:2015. 
Por su parte, con fecha 14 de junio de 2019 y bajo el radicado 2019IE3600 la Dirección Administrativa adicó ante la Dirección Financiera de la Corporación la solicitud de contratación para realizar la auditoría externa de recertificación a los sistemas de gestión ambiental y gestión de seguridad y salud en el trabajo, bajo los estándares ISO 14001:2015 y OHSAS 18001:2007</t>
  </si>
  <si>
    <t>Matriz de Diagnóstico frente a la NTC-ISO 9001:2015</t>
  </si>
  <si>
    <t>Radicación ante la Secretaría Distrital de hacienda</t>
  </si>
  <si>
    <t>Resolución 388 disponible en la Red interna de la Corporación y publicada en el portal web</t>
  </si>
  <si>
    <r>
      <t>Con fecha 15 de mayo de 2019 fue expedida por  la Mesa Directiva de la Corporación la resolución 388 de 2019, mediante la cual se adopta el Modelo Integrado de Planeación y Gestión – MIPG, se crea el Comité Institucional de Gestión y Desempeño y se dictan otras disposiciones. 
Igualmente, el 11 de junio se adelantó jornada introductoria los conceptos fundamentales del MIPG con la Secretaría general de la Alcaldía Mayor, quien lidera la implementación de dicho referente en el Distrito y continuará acompañanddo a la Corporación en su implementación.
Además, el 27 de junio</t>
    </r>
    <r>
      <rPr>
        <sz val="16"/>
        <color rgb="FFFF0000"/>
        <rFont val="Arial Narrow"/>
        <family val="2"/>
      </rPr>
      <t xml:space="preserve"> </t>
    </r>
    <r>
      <rPr>
        <sz val="16"/>
        <rFont val="Arial Narrow"/>
        <family val="2"/>
      </rPr>
      <t>se desarrolló jornada de capacitación a los gestores de mejora de los procesos de la Corporación, en la que se socializó el enfoque y estructura del Modelo, así como su rol en la implementación
Por su parte, el 21 de junio de 2019 se desarrolló jornada de levantamiento de ideas para la construcción de la mascota del sistema de gestión de la Corporación, en la cual se desarrolló visita a los funcionarios y contratistas en los puestos de trabajao, con el acompañamiento de la Oficina Asesora de Comunicaciones y personal de apoyo de la Caja de Compensación familiar Compensar
De igual modo, se adelantó la primera jornada del Comité Institucional de Gestión y desempeño, la cual tuvo lugar el 29 de mayo de 2019, con el cuorum deliberatorio y decisorio requerido 
Por su parte, se activó el Equipo Técnico de Gestión y Desempeño institucinal de Transparencia, como una de las instancias de apoyo del CIGD en el ejercicio de sus funciones, y se encuentran próximos a ser activados los demás Equipos</t>
    </r>
  </si>
  <si>
    <t>Se brindó asesoría a la implementación de los planes de actualización documental formulados por los diferentes procesos</t>
  </si>
  <si>
    <t>Planes de actualización documental disponibles en la red interna</t>
  </si>
  <si>
    <t>SEGUIMIENTO TRIMESTRE III</t>
  </si>
  <si>
    <t xml:space="preserve"> Toda la información se encuentra disponible en Planeación / Teletrabajo</t>
  </si>
  <si>
    <t>Aplicativos SIDEAP y SIMO</t>
  </si>
  <si>
    <t>En el tercer trimestre del año 2019 se cumplió con la meta proyectada, consistente en la presentación del cronograma del Plan Institucional de Capacitación PIC 2019 y el inicio de las distintas actividades de formación contempladas para el respectivo trimestre. Se inició la ejecución de los siguientes diplomados y cursos:
- Estatuto Anticorrupción y Servicio al Ciudadano
- Comunicación, Marketing Político, Redes y Medios
- Contratación Estatal
- ISO 45001
- POT
- MIPG
- Ofimática - Excel</t>
  </si>
  <si>
    <t>Listas de asistencia, Actas de compromiso</t>
  </si>
  <si>
    <t xml:space="preserve">Se encuentra publicado en Planeación/Manual de Porcesos de Procedimientos/Talento Humano/Planes </t>
  </si>
  <si>
    <t>Se vienen realizando reuniones periódicas del Comité de Incentivos con el fin de evaluar el avance de los equipos de trabajo inscritos en dicha convocatoria. Adicionalmente, se presentó el borrador de la modificación de la Resolución No. 629 de 2018, mediante la cual se adopta el Plan Anual de Incentivos, teniendo en cuenta que de conformidad con los Acuerdos Laborales, se requiere la modificación de dicho acto administrativo, con ocasión a que en adelante se realizará la premiación de los tres (3) mejores funcionarios de carrera y los tres (3) mejores funcionarios de cada nivel jerárquico y no uno (1) como se venía haciendo.</t>
  </si>
  <si>
    <t>Actas de reunión, listas de asistencia</t>
  </si>
  <si>
    <t>En el tercer trimestre del año 2019 se cumplió con la meta proyectada, consistente en la realización de las actividades de Bienestar Social previstas para julio, agosto y septiembre de 2019, las cuales fueron el día del conductor, días de Bienestar, inauguración juegos deportivos internos, competencias de minitejo, futbol 5, rana, voleibol y bolos, caminata ecológica, encuentro de parejas y celebración día del amor y la amistad</t>
  </si>
  <si>
    <t>Campaña de difusión, formularios de inscripción, listas de asistencia, encuesta de satisfacción, tabulación de las actividades, regsitro fotográfico, cartelera informativa y publicación de las actividades en la Intranet</t>
  </si>
  <si>
    <t>Se realiza la validacion del catalogo de servicios TI y se define su cambio con el fin de ajustarlo al marco de referencia ITIL
Durante el presente trimestre se adjudicaron 4 contratos de los 19 que se encuentran relacionado en las necesidades de funcionamiento para la vigencia 2019 del PETIC, con estos se llega a un total de 13 contratos para la vigencia.</t>
  </si>
  <si>
    <t>Contratos 190359, 190378, 190348 y 190368
Actas de reunión y correos electronicos relacionados con la definicion del catalogo de TI en el marco de ITIL.</t>
  </si>
  <si>
    <t>Se realiza el ajuste presupuestal para que la SDH continue con el proceso precontractual.</t>
  </si>
  <si>
    <t>Se realiza la radicación de la solicitud de contratación junto con la ficha tecnica del proceso el día 02 de septiembre de 2019</t>
  </si>
  <si>
    <t>Radicado SDH 2019ER96490</t>
  </si>
  <si>
    <t>Se realiza la radicación de la solicitud de contratación junto con la ficha tecnica del proceso el día 29 de julio de 2019</t>
  </si>
  <si>
    <t>Radicado SDH 2019ER84056</t>
  </si>
  <si>
    <t>De la totalidad de los 45 Honorables Concejales, 43 cuentan con esquemas de seguridad, en su componente  vehiculos, durante el periodo comprendido entre el 1 de julio al 30 de septiembre de 2019. El restante no fue implementado en razón a que no acepto el esquema de seguridad otorgado por la Unidad Nacional de Protección y/o se encuentra en proceso de estudio de riesgo por parte de la UNP.</t>
  </si>
  <si>
    <t>Se realizó seguimiento consumo de agua  tercera factura del bimestre.
Se realizó la verificación de consumo de energía de dos de las facturas del tercero trimestre no ha llegado la factura de Codensa del mes de septiembre
Se realizó verificación de los unidades sanitarias en el tercero trimestre.
Se capacitaron para este trimestre 107 funcionarios para un total de 266  funcionarios en tema de residuos ordinarios es decir el 43%, superando la meta establecida del 30%.
Se esta realizando el diligenciamiento de los residuos peligrosos  que ingresan al area de almacenamiento de residuos peligrosos, la Carpeta se encuentra en el area de almacenamiento de residuos peligrosos.
Se tienen los certificados de disposición final  de residuos peligrosos de los contratos de mantenimiento de vehiculos
Se realizó  tres publicaciones en el trimestre  los días 4/07/2019, 1/08/2019,4/09/2019
-Se realizó la capacitación en Ecoconducción el 23/08/2019
- Se realizó el mantenimiento preventivo de los jardines de la Corporación
.</t>
  </si>
  <si>
    <t xml:space="preserve">Cuadro seguimiento consumos de energía y agua, 
-Formato Inventario y seguimiento unidades sanitarias del tercer trimestre.
-Registro asistencia capacitaciones, se lleva el 43% de funcionarios capacitados
- Se encuentra diligenciada la Bitacora generación residuos peligrosos.
-Correo Masivo Promoviendo uso Bicicleta
-Instalación de Jardín Vertical
-Registro de asistencia Ecoconducción
-Informe de mantenimiento de Cobertura Vegetal
</t>
  </si>
  <si>
    <t xml:space="preserve">Durante el  3er. Trimestre  del año 2019, se cumplió con el 94% de las actividades programadas, que equivalen al 25%  de ejecuciòn para el perìodo. 
</t>
  </si>
  <si>
    <t>Carpetas del SGSST 2019: Inspecciones,   accidentes laborales, comunicados,  asistencia a capacitaciones/socializaciones,  ARL, actas  comites COPASST  e informes, mesas  de ayuda indicadores e informes, carteleras, conceptos valoraciones médico laborales, Carpetas de Hitiorias laborales,  simulacro distrital de evacuación 2019,  Correos electrónicos de: ARL Colpatria,  emartinez,  spimiento, ajordan, agamez, agendamientos. mesas de ayudas</t>
  </si>
  <si>
    <t xml:space="preserve">1. Se realizaron charlas de sensibilización en seguridad de la información.
2.Se establecieron las necesidades de inversión de seguridad de la información para la vigencia 2020.
3. Se realizo y se comunico  un documento para enseñar a los servidores publicos del Concejo de Bogotá la forma de reconocer y reportar los correos sospechosos.
4. Se presentó la propuesta de indicadores de gestión para el SGSI
</t>
  </si>
  <si>
    <t xml:space="preserve">1. Listas de charlas de sensibilizaciòn en  seguridad de la informaciòn
2. Correo enviado a los funcionarios y contratistas del documento  para enseñar a los servidores publicos del Concejo de Bogotá la forma de reconocer y reportar los correos sospechosos.
3. Propuesta de indicadores de gestión para el SGSI enviados a la Oficina Asesora de Planeaciòn. </t>
  </si>
  <si>
    <t>1. Se establecio un plan de trabajo para la actualizacón del inventario de activos de información y de los riesgos de seguridad de la información
2. Se realizo la validación de los documentos y la metodologia para realziar el inventario de activos de información 
3. Se realizaron mesas de trabajo para identificar los tipos de activos de información de los procesos intitucionales del Concejo de Bogotá
4. Se presentó la propuesta los indicadores de gestión para medir la gestión de riesgos de seguridad de la información</t>
  </si>
  <si>
    <t>1. Plan de trabajo para la actualizacón del inventario de activos de información y de los riesgos de seguridad de la información.
2. Revisión de documentos y metodologia para la realizar la actualización del inventario de activos
3. Listas de mesas de trabajo para la identificaciòn de los tipos de activos de informaciòn de los procesos institucionales del Concejo de Bogotà D.C.
4. Propuesta de indicadores de gestión para la gestiòn de riesgos de seguridad de la informaciòn.</t>
  </si>
  <si>
    <t xml:space="preserve">1. Se establecieron las necesidades de inversión de seguridad de la información para la vigencia 2020.
2. Se ajustó el plan de actualización documental del proceso de sistemas y seguridad de la información
3. Se presento en el comité institucional el plan del Modelo de Seguridad y Privacidad de la Información
4. Se establece el catalogo de TI , incluyendo los temas de seguridad de la información de acuerdo al Modelo de Seguridad y Privacidad de la Información.
</t>
  </si>
  <si>
    <t xml:space="preserve">1. Cuadro de necesidades de inversión en seguridad de la información
2. Plan de actualizaciòn documental del proceso de sistemas y seguridad de la informaciòn enviado a la Oficina Asesora de Planeación (Correo enviado)
3. Acta del comité institucional del mes de Julio donde se presento el plan del modelo de seguridad y privacidad de la información.
4. Propuesta del catalogo de TI, que incluye temas de seguridad de la informaciòn de acuerdo al modelo de seguridad y privacidad de la información de MINTIC. </t>
  </si>
  <si>
    <t xml:space="preserve">El avance en este indicador se explica por la planeación y ejecución de las auditorías a los procesos:
• Gestión Financiera
• Sistemas y seguridad de la Información 
•  Comunicaciones e información
• Atención del Ciudadano
• Gestión de recursos físicos
• Gestión Normativa
•  Elección de servidores Públicos Distritales
• Anales Publicaciones y relatoría
• Gestión documental
Este indicador también incluye la planeación de las auditorías a los procesos de: Talento Humano y Gestión Jurídica. </t>
  </si>
  <si>
    <t>Carpeta Física Control Interno papeles de trabajo de cada auditoria. Red Interna: Control Interno(X):/año2019/auditorias internas 2019/  Pagina web: http://concejodebogota.gov.co/auditorias-internas/concejo/2018-11-07/152159.php . Intranet: http://concejodebogota.gov.co/auditorias-internas/corporacion/2016-08-03/155524.php</t>
  </si>
  <si>
    <t xml:space="preserve">De conformidad con las disposiciones de la Comisión Nacional del Servicio Civil CNSC y el Departamento Administrativo del Servicio Civil Distrital , a través del SIDEAP, se han reportado las vacantes a la fecha y se rindió la información en el SIMO para la respectiva provisión por parte de la C.N.S.C. </t>
  </si>
  <si>
    <t>Se realizó la foliación, registro en la base de datos e inventario de las series misionales del Archivo Central ubicado en la Biblioteca Carlos Lleras Restrepo de 30 metros lineales</t>
  </si>
  <si>
    <t>30 Metros lineales en el FUID</t>
  </si>
  <si>
    <t>Se realizó el inventario del Archivo Central ubicado en el sotano correspondiente a 80,5 metros lineales</t>
  </si>
  <si>
    <t>80,5 Metros lineales legalizados en el FUID</t>
  </si>
  <si>
    <t>Se realizaron las socializaciones proyectadas a los procesos de Cesantías, Horas Extras, Oficina Asesora de Comunicaciones, Atención al Ciudadano, Defensor del Ciudadano.</t>
  </si>
  <si>
    <t>Base de datos actualizada años 2019, 2018 y 2017 correspondiente a 1200 registros</t>
  </si>
  <si>
    <t xml:space="preserve">Se contrataron los 2 abogados  y 1 bachiller con perfil de archivista.  Se establecieron dos fases de trabajo:
1 FASE. DEPURACIÓN NORMATIVA: revisión de los acuerdos distritales publicados en:                                                                      Periodo 1954 a 2014 (2534 Acuerdos Distritales)                                                                                                                                            Período 2015 – 2018 (155 Acuerdos Distritales )                                                                                                                                         
2 FASE. BIBLIOTECA JURIDICA Conformación de una biblioteca jurídica con los acuerdos distritales revisados del periodo 1954 - 2018 
</t>
  </si>
  <si>
    <t>Informes mensuales en las carpetas de supervisión de los contratos.                            Informe de avance pormenorizado entregado a auditor de oficina asesora de control interno con copia a archivo de la Dirección Técnica Jurídica.</t>
  </si>
  <si>
    <t xml:space="preserve">Para el trimestre 3: Se tiene trabajado el 20% en conformidad con el avance del contrato 190330-0-2019 en cuanto a la recolección de información y trabajo de campo. </t>
  </si>
  <si>
    <t>Informe  del contrato No. 1 190330-0-2019 
“Consultoría para los estudios, memorias de cálculo, planos y
Presupuesto para la reubicación de la red de acometida de agua
Potable y red contra incendios, de la red eléctrica de alta tensión del edificio de 6 pisos del Concejo de Bogotá”.</t>
  </si>
  <si>
    <t>Acta de comité tecnico operativo del convenio ANI - Concejo de Bogotá - SDH.
No  1. 25-07-2019
No. 2. 29-08-2019
No. 3  26-09-2019</t>
  </si>
  <si>
    <t>El resultado del indicador es de 3 sesiones ordinarias del comité tecnico del convenio al tercer trimestre de la vigencia (Indicador de medición número de sesiones de comité de seguimiento mensual al convenio).</t>
  </si>
  <si>
    <t>Programación eliminada con ocasión de la expedición de la Resolución 668 de 2018</t>
  </si>
  <si>
    <t>Acta de la sesión de 3 de septiembre de la Comisión de seguimiento a acuersdos laborales, que reposa en el archivo de gestión de la Oficina Asesora de Planeación, quien ejerce la secretaría técnica de dicha instancia</t>
  </si>
  <si>
    <t>Durante el trimestre se efectuó una sesión de la Comisión de Acuerdos laborales de la Corporación, que tuvo lugar el 3 de septiembre de 2019, en la que se realizó la instalación del nuevo equipo que integra la Comisión  la Comisión.
Las sesiones de los meses de julio y agosto no se realizaron porque no existía claridad sobre quién ejercería la secretaría técnica, quien debía realizar la convocatoria, lo anterior, teniendo en cuenta que el numeral 1 del artículo 4 de la Resolución 426 de 2017 establece una rotación semestral de dicho rol entre la parte administrativa y la parte sindical.
Igualmente, se estaba a la espera de contar con el acto administrativo que formalizara la participación de un representante adicional en la Comisión, por parte de los sindicatos, justamente en cumplimiento de los acuerdos laborales</t>
  </si>
  <si>
    <t>Durante el tercer trimestre del 2019, se avanzó en la formulación del Plan Estrategico de Seguridad Vial,  en todos los numerales del mismo, de la siguiente manera: 
* Actualización de las lineas de acción, de acuerdo a las actividades previstas así: 
- Fortalecimiento institucional: Aplicación de la encuesta de seguridad vial y movilidad sostenible en los meses de agosto y septiembre con la participación de 104 servidores de la Corporación, a través del link suministrado po rla Secretaría Distrital de Movilidad
Igualmente, el 10 de julio se efetuó la primera sesión del Equipo técnico de Seguridad Vial y Movilidad Sostenible
Así mismo, en el marco del componente de Definición y actualización de riesgos viales de la empresa, se actualizó durante el trimestre la Matriz de peligros, identificación, valoración y control de riesgos, por parte del equipo deSeguridad y Salud en el Trabajo
- Comportamiento Humano: Capacitaciones y sensibilizaciones en seguridad vial se desarrolló la Puesta en escena de riesgos viales para los diferentes roles, con enfasis en los ciclistas. Así mismo se realizó  examenes periodicos a conductores en el mes de septiembre, de acuerdo a la programación.
- Vehiculos Seguros: De acuerdo a los cambios de vehículos efectuados por la Unidad Nacional de Protección, durante los meses de julio y agosto, se actualizó las Hojas de Vida de tales vehículos. Por su parte, en relación con el Mantenimiento preventivo y correctivo de vehiculos, se tr5amitaron oportunamente durante el trimestre las solicitudes recibidas.
En relación con el chequeo/inspección preoperacional, los conductores remitieron permanentemente los formatos establecidos para el efecto y se realizó el seguimiento correspndiente desde el Procedimiento de Movilidad 
- Infraestructura Segura: Demarcación de ruta de acceso para bicicletas, desde la zona pública hasta el biciparqueadero.</t>
  </si>
  <si>
    <r>
      <t xml:space="preserve">Registros de aplicación de la encuesta de Seguridad Vial y Movilidad Sostenible.
Acta de sesión 1 del Equipo Tecnico de Seguridad Vial y Movilidad Sostenible, celebrada el 10 de julio de 2019
Base de datos Parque Automotor/Hoja de vida de vehiculos/Formato seguimiento comparendos/Formato de Check List - Inspección pre Operacional/Listados de asistencia/Certificados Medicos/Citaciones a examenes/Resultados de pruebas
Matriz de peligros, identificación, valoración y control de riesgos, por parte del equipo deSeguridad y Salud en el Trabajo
Biciparqueaderos ampliados y demarcados, regiistro fotografico de las zonas demarcadas. </t>
    </r>
    <r>
      <rPr>
        <sz val="16"/>
        <color rgb="FFFF0000"/>
        <rFont val="Arial Narrow"/>
        <family val="2"/>
      </rPr>
      <t xml:space="preserve">
</t>
    </r>
    <r>
      <rPr>
        <sz val="16"/>
        <rFont val="Arial Narrow"/>
        <family val="2"/>
      </rPr>
      <t xml:space="preserve">
</t>
    </r>
  </si>
  <si>
    <t xml:space="preserve">Red interna de lla Corporación
Portal Web de la Corporación
Acta del Comité Institucional de Gestión y Desaempeño del 22 de julio de 2019
Acta del Comité Institucional de Gestión y Desaempeño del 02 de septiembre de 2019 
Informe de seguimiento de la audiencia pública de rendición de cuentas y visibilidad de la gestión del Concejo de Bogotá D.C. </t>
  </si>
  <si>
    <t xml:space="preserve"> Durante  el  trimestre , julio , agosto y septiembre , la junta de voeros se reunión los días :
julio 24 de 2019
agosto 26 de 2019 
septiembre  24 de 2019</t>
  </si>
  <si>
    <t xml:space="preserve">
 Actas  de las juntas de voceros publicadas en la red link secretaría General </t>
  </si>
  <si>
    <t>La informacion reportada se puede verificar fisicamente en el Archivo de la Secretaria General. Por otro lado, la informacion referenciada tambien se encuentra em medio digital almacenada en la red interna de la Corporación en la carpeta denominada proposiciones</t>
  </si>
  <si>
    <t>Adoptado mediante la Resolución No. 067 del 25 de Enero de 2019 - Anexo No. 01
Modificado por la Resolución 406 de 2019
Modificado por la Resolución 668 de 2019</t>
  </si>
  <si>
    <t xml:space="preserve">El  Plan estrategico de Talento Humano , se presento teniendo en cuanta las necesidades de la Corporación, pero con su desarrollo se han generado cambios importantes para dar cumplimiento al Modelo Integrado de Planeación y Gestión. 
Seguimiento de actividades propuestas en el Plan Estrategico de Talento Humano, teniendo en cuenta  los lineaminetos presentados con la implementación del MIPG. </t>
  </si>
  <si>
    <t>Proyectos de Acuerdo, ubicados en la red interna de la Carpeta de Secretaria General, de igual manera los expedientes en fisico reposan en los archivos de Secretaria General. * Red Interna de la Comisión del Concejo de Bogotá
* Expediente del Proyecto de Acuerdo 319 de 2019.</t>
  </si>
  <si>
    <t>301:PROPOSCION  ADITIVA 268 DE 2019 -RENCION DE CUENTAS Y VISIBILIDAD DE LA GESTIÓN DEL CONCEJO DE BOGOTÁ D.C 
303:AVANCES Y DESAFIOS DE LAS BRECHAS LABORALES DE MUJERES EN BOGOTÁ D.C
310:IMPLEMENTACION Y REINGENIERIA DEL SITP 
311:FORO MUJER  "DISTINTAS VOCES" CONTRA LA VIOLENCIA
312:FORO MUJER  "DISTINTAS VOCES" CONTRA LA VIOLENCIA
313:FORO RETOS OPURTUNIDADES DE LA MUJER  "DISTINTAS VOCES" EN LA SEGUNDA DÉCADA DEL SIGLO XXI
314:FORO MUJER  "DISTINTAS VOCES" CONTRA LA VIOLENCIA
315:FORO MUJER  "DISTINTAS VOCES" CONTRA LA VIOLENCIA
318:CELEBRACIÓN DEL CABILDO ABIERTO PREVIO PARA L ESTUDIO Y ANALISIS DEL PROYECTO REVISION GENERAL DEL PLAN DE ORDENAMIENTO TERRITORIAL 
319:FORO MUJER  "DISTINTAS VOCES" CONTRA LA VIOLENCIA
320:FORO MUJER  "DISTINTAS VOCES" CONTRA LA VIOLENCIA
322:FORO MUJER  "DISTINTAS VOCES" CONTRA LA VIOLENCIA
323:ESPACIO PÚBLICO
324:FORO MUJER  "DISTINTAS VOCES" CONTRA LA VIOLENCIA
326:AVALANCHAS DE DEMANDAS CONTRA EL D.C -ESTÁ LA ADMNISTRACIÓN PREPARADA PARA EVITAR QUE SE HUNDAN SUS PROYECTOS INSIGNIA
327:SEGURIDAD Y MICRO TRÁFICO EN LA CIUDAD DE BOGOTÁ D.C 
330:ADMINISTRACION DEL MOBILIARIO URBANO EN LA CIUDAD DE BOGOTÁ D.C 
331:¿POR QUÉ SOMOS OPOSICIÓN AL GOBIERNO DEL ALCALDE ENRIQUE PEÑALOSA LONDOÑO?
333:DEBATE DE LA OPOSICION: LA SEGURIDAD EN BOGOTA D.C
336:OPOSICIÓN, AVANCES Y RETROCESOS DE SEGURIDAD EN BOGOTÁ D.C 
342:PRORROGA SESIONES ORDINARIAS CORRESPONDIENTES DEL MES AGOSTO DE 2019
348:DOTACION Y MANTENIMIENTO DE MOBILIARIO URBANO 
352:DIA CABILDANTE ESTUDIANTIL 
353:MENCIÓN DE HONOR POR LA DEFENSA Y PROTECCION DE LOS ANIMALES EN  EL D.C -CUMPLIMIENTO DEL ACUERDO No. 599 DE 2015. 
Cumpliendo con el 100% de la meta propuesta para el tercer trimestre. (indicadores de Secretaria General) .Durante el Tercer Trimestre del año 2019, en la Comisión Tercera Permanente de Hacienda y Crédito Público, el Proyecto de Acuerdo 319 de 2109, de los Concejales "Por medio del cual se establecen lineamientos para prevenir la perdida y el desperdicio de alimentos y se dictan otras disposiciones", fue priorizado y programado para debate por las bancada autora y coautoras respectivamente.</t>
  </si>
  <si>
    <r>
      <t>Durante el período objeto de reporte, se adelantaron las siguientes actividades:
- Se realizó la aplicación de 661 encuesta a la ciudadana como insumo para la audiencia pública desarrollada el 31 de julio, en el marco de la estrategia de rendición de cuentas de la Corporación. 
- Se desarrollo la socialización en el marco del Comité Institucional de Gestión y Desempeño en sesión del 22 de julio de 2019, de la información recolectada en el ejercicio desarrollado en los centros comerciales y en sesión de 02 de septiembre se presentó el informe de seguimiento a la audiencia pública de rendición de cuentas y visibilidad de la gestión del Concejo de Bogotá D.C.</t>
    </r>
    <r>
      <rPr>
        <sz val="16"/>
        <color rgb="FFFF0000"/>
        <rFont val="Arial Narrow"/>
        <family val="2"/>
      </rPr>
      <t xml:space="preserve">
</t>
    </r>
  </si>
  <si>
    <r>
      <t>Se realizaron las diferentes actividades planeadas para el lanzamiento como son  la adopción del teletrabajo mediante Resolución, se diseñó el procedimiento para su implementación y los formatos requeridos, se publicaron en Planeación / Teletrabajo; se encuentra pendiente la capacitación a los jefes inmediatos y a los funcionarios en general.</t>
    </r>
    <r>
      <rPr>
        <sz val="14"/>
        <color rgb="FF00B050"/>
        <rFont val="Arial Narrow"/>
        <family val="2"/>
      </rPr>
      <t/>
    </r>
  </si>
  <si>
    <r>
      <t xml:space="preserve">5.6 Adoptar e implementar el Modelo Integrado de Planeación y Gestión en la Corporación
</t>
    </r>
    <r>
      <rPr>
        <b/>
        <sz val="14"/>
        <color rgb="FF00B050"/>
        <rFont val="Arial Narrow"/>
        <family val="2"/>
      </rPr>
      <t xml:space="preserve">
</t>
    </r>
    <r>
      <rPr>
        <b/>
        <sz val="14"/>
        <color rgb="FF7030A0"/>
        <rFont val="Arial Narrow"/>
        <family val="2"/>
      </rPr>
      <t/>
    </r>
  </si>
  <si>
    <t>5.6.1</t>
  </si>
  <si>
    <t>5.6.2</t>
  </si>
  <si>
    <t>Formular el Plan de Implementación del Modelo Integrado de Planeación y Gestión</t>
  </si>
  <si>
    <t xml:space="preserve">Levantar la línea base de la Corporación con respecto a los referentes establecidos en el MIPG, mediante el dilienciameinto de las herramientas de autodiagnóstico dispuestas por el Departamento Administrativo de la Función Pública, aplicables a la Corporación
</t>
  </si>
  <si>
    <t>Línea base de la implementación de mipg en la Corporación, producto de la aplicación de las herramientas de autodiagnóstico aplicables</t>
  </si>
  <si>
    <t>Número de líneas base identificadas</t>
  </si>
  <si>
    <t>Herramientas de autodiagnóstico diligenciadas</t>
  </si>
  <si>
    <t xml:space="preserve">Informe de seguimiento al Plan Anticorrupción y de Atención al Ciudadano con corte al 30/08/2019, publicado en el portal web de la Corporación. </t>
  </si>
  <si>
    <t>Durante el período objeto de reporte se realizó el diseño y lanzamiento del síbbolo que identificará el sistema de gestión de la Corporación bajo el esquema del MIPG, se avanzó en el diligenciamiento de los autodiagnósticos de la Corporación, se realizó la capacitación en MIPG a los directivos -con el acompañamiento de la Secretaría General de la Alcaldía Mayor-, la capacitación en la estructura del MIPG a los integrantes de los procesos de la Corporación</t>
  </si>
  <si>
    <t xml:space="preserve">Registros de asistencia y comunicaciones oficiales disponibles en el archivo de gestión de la Oficina Asesora de Planeación
</t>
  </si>
  <si>
    <t>SEGUIMIENTO TRIMESTRE IV</t>
  </si>
  <si>
    <t xml:space="preserve">Cuadro seguimiento consumos de energía y agua.
-Formato Inventario y seguimiento unidades sanitarias.
-Registro asistencia capacitaciones.
-Bitacora generación residuos peligrosos.
-Correo Masivo Promoviendo uso Bicicleta
-Inventario de luminarias.
-Carpeta de residuos peligrosos.
-Piezas divulgativas en intranet.
Certificado de envio de informe a la  Secretaria de ambiente Plataforma Storm de seguimiento de plan de acción
</t>
  </si>
  <si>
    <t xml:space="preserve">En el cuarto trimestre del año 2019 se cumplió con la meta proyectada, consistente en la culminación de las distintas actividades de formación contempladas en el cronograma del Plan Institucional de Capacitación PIC 2019 de los siguientes diplomados y cursos:
- Estatuto Anticorrupción y Servicio al Ciudadano, finalizo el 15 de noviembre de 2019
- Comunicación, Marketing Político, Redes y Medios, finalizo el 15 de noviembre de 2019
- Contratación Estatal, finalizo el 28 de noviembre de 2019
- ISO 45001, finalizo el 28 de noviembre de 2019
- POT, finalizo el 11 de diciembre de 2019
- MIPG, finalizo el 11 de diciembre de 2019
-Ofimática - Excel intermedio, finalizo el 10 de diciembre de 2019
-Neurolinguistica primera sesión, finalizo el 13 de diciembre de 2019 </t>
  </si>
  <si>
    <t xml:space="preserve">Ceremonia de premiación y reconocimiento a los servidores públicos del Concejo de Bogotá D.C.,en las siguientes categorias: 
-Premiación primer, segundo y tercer puesto en los equipos de trabajo 
-Premiación mejores funcionarios carrera administrativa, nivel profesional, nivel técnico y nivel asistencial
-Premiación primer, segundo y tercer puesto de las olimpiadas Concejo de Bogotá 2020
-Reconocimento a los funcionarios por años de servicio (5, 10,15,20, 30 y mas años en el Concejo de Bogotá)
-Reconocimiento brigadistas retirados  </t>
  </si>
  <si>
    <t xml:space="preserve">Actos administrativos (primer, segundo y tercer puesto equipos de trabajo)(mejor funcionario carrera administrativa, nivel profesional, nivel técnico y nivel auxiliar)
Listas de asistencia ceremonia de incentivos </t>
  </si>
  <si>
    <t>En el cuarto trimestre del año 2019 se cumplió con la meta proyectada, consistente en la realización de las actividades de Bienestar Social previstas para octubre, noviembre y diciembre de 2019, las cuales fueron Días de Bienestar (spa), Encuentrate con tu Ser, Celebración Día de los Niños, Recordando un Angel en el Cielo, Talleres de Manualidades, Ceremonia de Incentivos, Vacaciones Recreativas segundo semestre, Cierre del Plan de Acción, Día de la Familia segundo semestre.</t>
  </si>
  <si>
    <t>Se pueden verificar las diferentes acciones a través del portal web, redes sociales, carteleras digitales, publicaciones realizadas, informe de gestión</t>
  </si>
  <si>
    <t xml:space="preserve">Para  la presentación de la última factura presentada por el contratista, se presentan dos informes finales: Diseño eléctrico y diseño hidráulico y red contra incendios.
Los aspectos más relevantes en el diseño eletrico fue la evaluación de riesgos fueron tratados en el punto “4. Análisis de nivel de riesgo por rayos y medidas de protección contra rayos” y “5. Análisis de riesgos de origen eléctrico y medidas para mitigarlos”.
Con el informe, “la ingeniería presentada en la presente memoria descriptiva se realiza para definir los requerimientos necesarios y normativos que tiene la edificación Concejo de Bogotá, frente a las instalaciones hidrosanitarias y red contra incendios.
Toda la ingeniería se realiza tomando como referencia los requerimientos dados por las normas NTC -1500 (Tercera actualización 2017), la resolución 0330 de 2017 (RAS) y normas técnicas colombianas (NTC).
Este documento define las especificaciones de diseño y cálculos, de todos los sistemas hidrosanitarias y de red contra incendios del proyecto en mención”.
</t>
  </si>
  <si>
    <t xml:space="preserve">Para el cuatro trimestre, en acta del 21-10-2019 con la participación del Instituto Distrital de Patrimonio Cultural (IDPC) y el Concejo de Bogotá se trató la socialización del proyecto con los funcionarios que estarán en función del mismo y la definición de actividades para la intervención de la rampa (Retiro de jardinería, traslado de siamesa,  cerramiento de obra, ubicación de campamento, PMT, horarios de intervención, entre otros). Al finalizar la reunión se decide iniciar obra el 29-10-2019 previa comunicación del IDPC y de la logística para la construcción de la rampa. 
Posterior a este, la Oficina Asesora de Comunicaciones mediante correo electrónico enviado a toda la corporación el 08-11-2019 para el inicio de la construcción.
</t>
  </si>
  <si>
    <t>Acta de reunión del 21-10-2019 entre IDPC y Concejo de Bogotá
Correo electronico enviado por Oficina Asesora de Comunicaciones el 08-11-2019.
Oficio dirigido a IDPC el 02-10-2019 (Cordis EE15497) al Subdirector de Protección e Intervención del Patrimonio del Instituto Distrital de Patrimonio Cultural (IDPC) en referencia al inicio de obra del convenio 170316-0-2017
Respuesta del IDPC del 18-10-2019.</t>
  </si>
  <si>
    <t>En acta de comité operativo del convenio realizado el pasado 12-12-2019 se hace la revisión del estado del proyecto.
La Agencia Nacional Inmobiliaria  (ANIM) informa el siguiente avance: - Diseños al 100%., - Licencia en trámite. - Permisos: IDPC al 100%, DADEP al 100% y los servicios públicos no se tienen.
El supervisor solicita entregables para el 19-12-2019 y el estudio de la etapa II para establecer una programación coherente con lo real.
Finalmente se revisó una definición de viabilidad para poder girar el recurso sin que se tenga aun la licencia; como lo es también el sustentar el mobiliario de las comisiones de porque se incluye en el presupuestó de obra y no en la etapa 3.
En el comité fiduciario realizado el 17-10-2019 entre Fiduciaria Colpatria, Agencia Nacional Inmobiliaria (ANIM), Secretaria Distrital de Hacienda y Concejo de Bogotá, se trató el seguimiento del informe de gestión en el periodo de mayo a agosto de 2019, presentación del informe técnico de la ANIM, entre otros.
En la presentación del informe técnico se realizó la presentación del informe de avance del cronograma general de estructuración del proyecto, la gestión de la misma y el avance de gestión de contratación, riesgos y avances.
En la gestión de avances señalaron la realización de anteproyectos técnicos del proyecto; la realización de un presupuesto preliminar y un avance del convenio en 65%.</t>
  </si>
  <si>
    <t>Acta de Comité Operativo No. 9 del 12-12-2019. entre Concejo de Bogota y Agencia Nacional Inmobiliaria Virgilio Barco (ANIM).
Acta de comité fiduciario 17-10-2019 entre Fiduciaria Colpatria, ANIM, SDH y Concejo de Bogotá.
Acta de comité tecnico operativo del convenio ANI - Concejo de Bogotá - SDH.
No  4. 02-10-2019</t>
  </si>
  <si>
    <t>La meta en cuanto a la foliciación se cumplio en su totalidad. 
En cuanto al registro no se continúo con este proceso ya que la profesional encargada fue trasladada a otra área y se presentaron problemas con las claves de acceso al aaplicativo Librejo desde finales de octubre, tema que es resorte del área de sistemas</t>
  </si>
  <si>
    <t>Se realizó el inventario del Archivo Central ubicado en el sotano correspondiente a 119,75 para un cumplimiento total de 225,75 de los 250 metros lineales programados.
La meta no se cumplio debido a el volumen de respuestas a derechos de petición presentados</t>
  </si>
  <si>
    <t>225,75 Metros lineales legalizados en el FUID</t>
  </si>
  <si>
    <t>Se realizaron las socializaciones proyectadas a los procesos de Serguridad y Salud en el Trabajo, Jurídica, Sistemas, Contabilidad y Movilidad.</t>
  </si>
  <si>
    <t>Se ubicó en la Intranet de la Corporación el catalogo</t>
  </si>
  <si>
    <t>http://cbbiblioteca1/OPAC_ARCHI.HTM</t>
  </si>
  <si>
    <t>Base de datos actualizada correspondiente a 2833 registros. No se cumple con la meta propuesta debido a que se presentaron problemas con las claves de acceso al aaplicativo Librejo desde finales de octubre, tema que es resorte del área de sistemas</t>
  </si>
  <si>
    <t xml:space="preserve"> Toda la información se encuentra disponible en Planeación / Teletrabajo y los soportes en la Dirección Administrativa - Carrera Administrativa </t>
  </si>
  <si>
    <t xml:space="preserve">Se reportó el Plan Anual de Vacantes al SIDEAP y al SIMO  y los cargos fueron provistos de conformidad con las disposiciones de la Mesa Directiva y la C.N.S.C.  Asi mismo teniendo en cuenta la disponibilidad Presupuestal y la formulación del Plan Anual de Vacantes y el Plan de Previsión de Recursos Humanos. </t>
  </si>
  <si>
    <r>
      <rPr>
        <u/>
        <sz val="16"/>
        <rFont val="Arial Narrow"/>
        <family val="2"/>
      </rPr>
      <t>MV:</t>
    </r>
    <r>
      <rPr>
        <sz val="16"/>
        <rFont val="Arial Narrow"/>
        <family val="2"/>
      </rPr>
      <t xml:space="preserve"> El  Plan Estrategico de Talento Humano , se desarrollo conforme a lo dispuesto la Ley 909 de 2004 y normativa vigente y los cronogramas establecidos, principlamente en los siguientes aspectos: 
1. Realización de los procesos de vinculación de conformidad con el Manual de Funciones y Competencias Laborales.
2. Realización de la Inducción y reinduccion a los funcionarios de la Entidad. 
3. Cumplimiento a las actividades para la Evaluacuión del Desempeño Laborales de los Funcionarios. 
4. Revisión de actividades en caso de traslados o retiros de la Entidad. 
5. Organización de la documentación y archivo de los documentos en las Historias Laborales.</t>
    </r>
    <r>
      <rPr>
        <u/>
        <sz val="16"/>
        <rFont val="Arial Narrow"/>
        <family val="2"/>
      </rPr>
      <t xml:space="preserve">
Bienestar: </t>
    </r>
    <r>
      <rPr>
        <sz val="16"/>
        <rFont val="Arial Narrow"/>
        <family val="2"/>
      </rPr>
      <t xml:space="preserve">El  Plan estrategico de Talento Humano , se presento teniendo en cuanta las necesidades de la Corporación, pero con su desarrollo se han generado cambios importantes para dar cumplimiento al Modelo Integrado de Planeación y Gestión. </t>
    </r>
  </si>
  <si>
    <t xml:space="preserve">Acta de reunión del Comité Institucional de Gestión y Desempeño efectuada el día 20 de diciembre de 2019, que reposa en la Oficina Asesora de Planeación y Dirección Administrativa. 
Acta de reunión del Equipo Tecnico de Seguridad Vial y Movilidad Sostenible efectuada el día 19 de diciembre de 2019, que reposa en la Oficina Asesora de Planeación y Dirección Admiistrativa.
Documento PESV para las vigencias 2020/222, que reposa en la Oficina Asesora de Planeación. </t>
  </si>
  <si>
    <t xml:space="preserve">De la totalidad de los 45 Honorables Concejales, 41 cuentan con esquemas de seguridad, en su componente  vehiculos, durante el periodo comprendido entre el 1 de octubre al 31 de diciembre de 2019. El restante no fue implementado en razón a que no acepto el esquema de seguridad otorgado por la Unidad Nacional de Protección y/o se encuentra en curso el estudio de riesgo correspondiente. </t>
  </si>
  <si>
    <t xml:space="preserve">Convenio Interadministrativo No. 190020-0-2019, cuyo objeto consiste en: Aunar esfuerzos humanos, técnicos, logisticos y administrativos, para garantizar el esquema de seguridad en su componente vehículos, requerido por los Concejales del Distrito Capital, como consecuencia directa del ejercicio de sus funciones", cuya carpeta se encuentra ubicada en Fondo Cuenta Concejo de Bogotá. 
Actas de entrega de medio de transporte, que se encuentran ubicadas en la carpeta de hoja de vida de cada vehiculo, en el Procedimiento de Movilidad. </t>
  </si>
  <si>
    <t>Durante los meses de octubre, noviembre y diciembre se realizaron las convocatorias de las siguientes órdenes al Mérito. (plata, oro y gran cuz). Estas se encuentran aprobadas mediante resolución por las comisiones respectivas, pero faltan entregar. 
Orlando Hernández Héctor - Cruz de Oro. 
Colegio Henry Wallon, Resolución: 806 - Gran Cruz
Banco Coopcentral: Jorge Andrés López Bautista: Resolución 834 - Gran Cruz. 
Sintra Hospital San Ignacio - Cruz de Oro. 
Diego Molano Aponte - Cruz de Oro. 
Julio Medina Salazar, Resolución: 814 - Gran Cruz. 
Jaime Ramírez Barrera, Resolución: 813 - Gran Cruz. 
Jairo Palacios, Resolución: 835 - Cruz de Oro. 
Zahara Correa - Cruz de Oro.
De esta manera de declararon desiertas las siguientes resoluciones: 
Resolución 0715. 12 de Noviembre de 2019: “Por medio de la cual se declara desierto el otorgamiento de la orden civil al merito empresarial, en el año 2019”
Resolución 0721. 12d e Noviembre de 2019. “Por medio de la cual se declara desierto el otorgamiento de la orden civil al mérito líder comunitario Jose Antonio Galán, en el año 2019”
Resolución 0720. 12 de Noviembre de 2019. “Por medio de la cual se declara desierto el otorgamiento de la orden civil al merito Diana Turbay quintero”, en el año 2019.</t>
  </si>
  <si>
    <t>Archivos de gestión de la Presidencia de la Corporación
Actas de las Sesiones en las cuales se entregaron las condecoraciones 
Pagina web del Concejo de Bogotá</t>
  </si>
  <si>
    <t xml:space="preserve">Audiencia pública de rendicion de cuentas correspondiente al segundo semestre de 2019: 
1. Se planificó la  Audiencia publica en el Equipo Técnico de Información y Comunicación, Transparencia, anticorrupción, Servicio a la Ciudadanía, Participación Ciudadana y Rendición de Cuentas (se tiene prevista su ejecución el 18 de diciembre).
2.  Se publicaron los informes de los que trata el acuerdo 688 de 2019 en la pàgina web y en los anales del Concejo.
Divulgacion de la audiencia a las localidades </t>
  </si>
  <si>
    <t xml:space="preserve">Informe publicado  para consulta en la red interna en el link 
 de planeaciòn </t>
  </si>
  <si>
    <t xml:space="preserve">Proyectos de Acuerdo, ubicados en la red interna de la Carpeta de Secretaria General, de igual manera los expedientes en fisico reposan en los archivos de Secretaria General. * Red Interna de la Comisión del Concejo de Bogotá
</t>
  </si>
  <si>
    <t xml:space="preserve">
El día 18 de Octubre de 2019 en la Biblioteca Virgilio Barco se llevo a cabo el Foro de Expertos Plan de Ordenamiento territorial (POT). Con este se dio el cumplimiento de la meta para el trimeste IV.</t>
  </si>
  <si>
    <t>Disponible en : http://concejodebogota.gov.co/foro-de-expertos-plan-de-ordenamiento-territorial-pot/cbogota/2019-10-11/093242.php</t>
  </si>
  <si>
    <t>Durante el período objeto de reporte, se adelantaron las siguientes actividades:
- Conforme a los resultados del autodiagnóstico de la política de participación ciudadana se estableció el plan  de trabajo para desarrollar la política de participación ciudadana, el cual formará parte del Plan de acción para la vigencia 2020.
- Se realizó la actualización de la caracterización de partes interesadas estableciendo las necesidades de los grupos de valor en materia de información. La misma se presentó en el Equipo técnico de información y comunicación pública, transparencia, anticorrupción, servicio a la ciudadanía, participación ciudadana y rendición de cuentas, en las sesiones del mes de diciembre.
- En comité Institucional de gestión y desempeño de 20 de diciembre de 2019, se presento y divulgó la caracterización de ciudadanos, usuarios y grupos de interés a los integrantes del Comité como responsables de los procesos de la Corporación.
- Para la vigencia 2019 se generaron diferentes espacios para el control Politico en la Corporación, entre los cuales se encuentran: (1). Ciudadela Colsubsidio Humedal Tibabuyes de 17-07-2019, (2). Cabildo abierto del  POT del 30-08-2019, (3). Revisión General Plan de Ordenamiento Territorial de 06-09-2019 y (4). Funcionamiento Instituto Distrital de Protección y Bienestar Animal de 04-10-2019.
- En el mes de diciembre se diseño y aplicó la encuesta para conocer la opinión de la ciudadanía de los Planes Institucionales  con el fin de obtener insumos para la elaboración de los instrumentos de planeación institucional del año 2020. Esta encueta se publicó en la página Web y para la participacion de la ciudadanía se realizó invitaciones a opinar a través de redes sociales del Concejo de Bogotá.
- En comité Institucional de Gestión  Desempeño se presentó el análisis de los resultados de la opinión de los grupos de interés de la encuesta aplicada para  conocer la opinión de la ciudadanía de los Planes Institucionales.
De las seis actividades pendientes de ejecución y reporte en el Plan de participación se realizaron las seis actividades planeadas.</t>
  </si>
  <si>
    <t xml:space="preserve">Plan de participación ciudadana 2020
Caracterización de ciudadanos, usuarios y grupos de interés
Página Web del Concejo de Bogotá
Informe de gestión del segundo semestre de 2019 (capitulo de la Secretaría General)
Acta de Comité Institucional de Gestión y Desempeño de 20 de Diciembre de 2019
</t>
  </si>
  <si>
    <t>Se depuró la totalidad de losAcuerdos del periodo 2015-2018 y se elaboró el Proyecto de Acuerdo correspondiente a al depuración y actualización normativa del periodo 1954-2018</t>
  </si>
  <si>
    <t xml:space="preserve"> 15 herramientas de  autodiagnóstico oficializadas mediate correo electronico por los lideres de los procesos.</t>
  </si>
  <si>
    <t>Se levantó la línea base de la implementación del MIPG en la Corporación mediante la aplicación de 15 herramientas de  autodiagnóstico dispuestas por el Departamento Administrativo de la Función Pública aplicables a la Corporación. La calificación promedio de la Corporación fue de 62,04.</t>
  </si>
  <si>
    <t>Se ajusta el catalogo de servicios TI al marco de referencia ITIL
Durante el presente trimestre se adjudicaron 4 contratos de los 19 que se encuentran relacionado en las necesidades de funcionamiento para la vigencia 2019 del PETIC, con estos se llega a un total de 17 contratos para la vigencia, dentro de los contratos que no se realizaron se encuentran
Servicios de mantenimiento, actualización y soporte de licencias y plataforma del sistema de voto electrónico del Concejo de Bogotá D.C. el cual fue cubierto mediante el contrato 180454-0-2018 con el cual se adquirió una solución integral de conferencia y debate.
Prestar servicios de actualización y mantenimiento para el módulo de contabilidad programa SIIGO el cual fue radicada ante la SDH pero el contratista no aporto la documentación necesaria para el perfeccionamiento del contrato.</t>
  </si>
  <si>
    <t>Contratos 190462-0-2019, 180383-0-2018, 190497-0-2019 y 190521-0-2019
Actas de reunión y correos electrónicos relacionados con la definición del catalogo de TI en el marco de ITIL., PETIC CONCEJO 20191231 V25</t>
  </si>
  <si>
    <t>Se realizó la radicación de solicitud de contratación cuyo objeto es "Proveer una solución tipo appliance para la publicación documental en la WEB (sistema de file server) para el Concejo de Bogotá" con su respectiva ficha técnica, el cual fue tramitado por la Dirección financiera a la Dirección de Informática y Tecnología de la Secretaría de Hacienda Distrital.
El proceso fue publicado en SECOP II bajo el numero SDH-SIE-16-2019, surtido el proceso de contratación el proceso fue declarado desierto.</t>
  </si>
  <si>
    <t>Proceso SECOP II SDH-SIE-16-2019</t>
  </si>
  <si>
    <t>Se realizó la radicación de solicitud de contratación cuyo objeto es "Renovación de servicio de actualización, soporte y mantenimiento de los equipos de seguridad y monitoreo informático de Concejo de Bogotá" con su respectiva ficha técnica, el cual fue tramitado por la Dirección financiera a la Dirección de Informática y Tecnología de la Secretaría de Hacienda Distrital.
el 31 de diciembre se suscribió el contrato 190519-0-2019 con la empresa ADSUM SOLUCIONES TECNOLÓGICAS S.A.S.</t>
  </si>
  <si>
    <t>Contrato 190519-0-2019</t>
  </si>
  <si>
    <t>Se realizó la radicación de solicitud de contratación cuyo objeto es "Proveer servicio de consultoría para la implementación del protocolo de internet versión 6 (IPv6)" con su respectiva ficha técnica, el cual fue tramitado por la Dirección financiera a la Dirección de Informática y Tecnología de la Secretaría de Hacienda Distrital.
El 16 de Octubre fue radicado ante el concejo de Bogotá la devolución del proceso contractual por parte de la Dirección de Informática y Tecnología de la Secretaría de Hacienda Distrital en el cual se informa que luego de realizar el estudio de mercado el presupuesto asignado no es suficiente para llevar a cabo la contratación.
Por lo anterior se realizó la solicitud presupuestal para la vigencia 2020 con el fin de ejecutar las tres fases de implementación del protocolo IPv6 en el Concejo de Bogotá.</t>
  </si>
  <si>
    <t>Radicado Concejo de Bogotá 2019ER25196</t>
  </si>
  <si>
    <t xml:space="preserve">1. Propuesta ajustada de indicadores del SGSI (Pendiente por revisión y aprobación) 
2. Borrador del manual de seguridad de la información modificado. (Pendiente por aprobación)
3. Informes de capacidad elaborados
4. Borrador de la guía de contexto estratégico de seguridad de la información modificado (Pendiente por aprobación)
5. Propuesta Prueba de Continuidad de Negocio (Pendiente por revisión, ajuste y aprobación)
6. Propuesta Plan de Sensibilización y Comunicación de Seguridad de la Información (Pendiente por revisión y aprobación)
7. Diagnostico del nivel de cumplimiento de la norma ISO 27001:2013 
8. Diagnostico en Excel del Modelo de Seguridad y Privacidad de la Información. (Pendiente por revisión y aprobación)
9. Revisión del procedimiento gestión de incidentes de seguridad de la información
10. Correos enviados de la comunicación de políticas de seguridad de la información.
11. Recomendación de seguridad de la información realizada al área de mantenimiento
12. Informe de gestión de los avances del plan de trabajo del SGSI radicado
13. Soporte de la revisión de los planes de mejora del SGSI
14. Soporte de los seguimientos a los incidentes de seguridad de la información. </t>
  </si>
  <si>
    <t xml:space="preserve">1. Ajuste de la propuesta de indicadores para la gestión de riesgos de seguridad de la información.
2. Reporte del Sistema de Gestión de Seguridad de la Información.
3. Reporte de avances del plan de actualización de riesgos de seguridad de la información.
4. Reporte del estado del SGSI que incluye el estado de los riesgos de seguridad de la información </t>
  </si>
  <si>
    <t>1. Propuesta ajustada de indicadores para la gestión de riesgos de seguridad de la información ( Pendiente por aprobación)
2. Reporte enviado del Sistema de Gestión de Seguridad de la Información donde incluye el reporte del estado de riesgos de seguridad de la información.
3. Reporte de avances del plan de actualización de actualización de seguridad de la información 
4. Documento con reporte del estado de seguridad de la información que incluye el estado de los riesgos de seguridad de la información.</t>
  </si>
  <si>
    <t>1. Matriz con diagnostico del modelo de seguridad y privacidad de la información (Pendiente por revisión y aprobación)
2. Plan de actualización documental enviado por correo
3. Informe de gestión de los avances del plan de trabajo del SGSI, radicado. 
4.Borrador de la guía de contexto estratégico de seguridad de la información modificado ( Pendiente por aprobación)
5.Planilla de asistencia de la revisión del catalogo de TI en lo que concierne a seguridad de la información.
6. Propuesta plan de acción vigencia 2020 en temas de seguridad de la información, con necesidades del modelo de seguridad y privacidad de la información
7. Documento con reporte del estado del SGSI</t>
  </si>
  <si>
    <t xml:space="preserve">Durante el  4o. Trimestre  del año 2019, se cumplió con el 102% de las actividades programadas, que equivalen al 25%  de ejecuciòn para el perìodo. 
</t>
  </si>
  <si>
    <t>Carpetas del SGSST 2019: Inspecciones,   accidentes laborales, comunicados,  asistencia a capacitaciones/socializaciones,  ARL, actas  comites COPASST  e informes, mesas  de ayuda indicadores e informes, TIPS de carteleras, conceptos /valoraciones médico laborales, Carpetas de Hitiorias laborales, informe de gestión a la Alta Dirección, indicadores incorporados al SIDEAP, Política SGSST  actualizada, Correos electrónicos de: ARL Colpatria,  emartinez,  spimiento, ajordan, agamez, agendamientos. mesas de ayudas</t>
  </si>
  <si>
    <t>Durante el cuarto trimestre del 2019, se terminó por parte del Equipo Tecnico de Seguridad Vial y Movilidad Sostenible, con el acompañamiento de la Oficina Asesora de Planeación, la actualización del Plan Estrategico de Seguridad Vial para las vigencias 2020/2022, documento que fue aprobado en reunión del Comité Institucional de Gestión y Desempeño efectuado el día 20 de diciembre de 2019 y cuya revisión, ajustes de acuerdo a la estructura indicada en la normatividad, definición del plan de acción y cronograma se adelantará en el mes de enero de 2020. 
Se precisa que de acuerdo a lo estipulado en el  Articulo 110 del Decreto 2106 de 2019, el PESV en ningun caso requerira aval para su implementación, por lo cual no se hace obligatorio presentar a la Secretaria de Movilidad Distrital el PESV aprobado por la Corporación para las vigencias 2020/2022. 
Así mismo, se adelantaron, entre otras, las siguientes acciones:
- Fortalecimiento institucional:  se actualizó  la Matriz de peligros, identificación, valoración y control de riesgos, por parte del equipo de Seguridad y Salud en el Trabajo
- Comportamiento Humano: se entregaron durante el trimestre  las ordenes de los examenes periodicos  a todos los conductores en el  mes octubre para su realización.
- Vehiculos Seguros: Se entregaron extintores de los vehículos recargados.
- Infraestructura Segura: Gestión y realización de inspección de Parqueadero por parte de ARL - presentación de informe preliminar de recomendaciones para cambios sentidos viaesl y señalización para su aprobación.</t>
  </si>
  <si>
    <t>Se realizó convocatoria `para los funcionarios interesados en la modalidad del Teletrabajo, recibiendo postulaciones de 5 funcionarios de la Corporación, quedando pendiente la sensibilización a las Unidades de Apoyo Normativo por cambio de Periodo Constitucional.
Se realizó el análisis de los requisitos establecidos para el teletrabajo y fueron devueltos algunos por falta de información por parte del jefe inmediato.
Se diseñó un formato de seguimiento de los teletrabajadores, para ser socializado a los jefes inmediatos y a los trabajadores. Se encuentra pendiente de aprobación</t>
  </si>
  <si>
    <t>Durante el último trimestre, octubre, noviembre y diciembre, la junta de voceros se reunió los días:
Noviembre 1 de 2019
Noviembre 20 de 2019 
Noviembre 25 de 2019  
Noviembre 28 de 2019
Diciembre 17 de 2019</t>
  </si>
  <si>
    <t xml:space="preserve">No fue entregado el Preliminar para revisión </t>
  </si>
  <si>
    <r>
      <rPr>
        <u/>
        <sz val="16"/>
        <rFont val="Arial Narrow"/>
        <family val="2"/>
      </rPr>
      <t>COMISIÓN DEL PLAN:</t>
    </r>
    <r>
      <rPr>
        <sz val="16"/>
        <rFont val="Arial Narrow"/>
        <family val="2"/>
      </rPr>
      <t xml:space="preserve">
Durante el cuarto trimestre del año 2019, se avanzo en el proyecto de acuerdo 338 de 2019, priorizado por Ley 416 de 2019 fue priorizado por la bancada Polo Democratico.
</t>
    </r>
    <r>
      <rPr>
        <u/>
        <sz val="16"/>
        <rFont val="Arial Narrow"/>
        <family val="2"/>
      </rPr>
      <t xml:space="preserve">COMISIÓN DE GOBIERNO:
</t>
    </r>
    <r>
      <rPr>
        <sz val="16"/>
        <rFont val="Arial Narrow"/>
        <family val="2"/>
      </rPr>
      <t xml:space="preserve"> Durante este periodo se debatió un (1)) solo proyectos de acuerdo debidamente priorizados en la Comisión. E l Proyecto en mención  es el 374 de 2019,  "Por el cual se modifica la estructura organizacional, la planta de empleos de la Personería de Bogotá, D.C., y se dictan otras disposiciones".
Autora: Doctora Carmen Teresa Castañeda Villamizar, Personera Distrital.
</t>
    </r>
    <r>
      <rPr>
        <u/>
        <sz val="16"/>
        <rFont val="Arial Narrow"/>
        <family val="2"/>
      </rPr>
      <t>COMISIÓN DE HACIENDA:</t>
    </r>
    <r>
      <rPr>
        <sz val="16"/>
        <rFont val="Arial Narrow"/>
        <family val="2"/>
      </rPr>
      <t xml:space="preserve">
Durante el CuartoTrimestre del año 2019, en la Comisión Tercera Permanente de Hacienda y Crédito Público, el Proyecto de Acuerdo 373 de 2109 “Por el cual se modifica la escala de remuneración básica salarial y se hace una nivelación salarial en los empleos de la planta global de cargos del Concejo de Bogotá, D.C. y se dictan otras disposiciones”. fue priorizado y programado para debate por la Mesa Directiva quien fue la autora de la iniciativa y priorizado por sus respectivas bancadas.</t>
    </r>
  </si>
  <si>
    <r>
      <rPr>
        <u/>
        <sz val="16"/>
        <rFont val="Arial Narrow"/>
        <family val="2"/>
      </rPr>
      <t xml:space="preserve">COMISIÓN DEL PLAN:
</t>
    </r>
    <r>
      <rPr>
        <sz val="16"/>
        <rFont val="Arial Narrow"/>
        <family val="2"/>
      </rPr>
      <t xml:space="preserve">Durante el IV trimestre se priorizaron las siguientes proposiciones: 
356: Corrupción Universidad Distrital Francisco José de Caldas 
357: Situación Universidad Distrital 
373: Avances en la implementación de la Política Pública para el manejo control y gestión integral de la recolección y utilización de residuos de construcción en la ciudad de Bogotá D.C
</t>
    </r>
    <r>
      <rPr>
        <u/>
        <sz val="16"/>
        <rFont val="Arial Narrow"/>
        <family val="2"/>
      </rPr>
      <t xml:space="preserve">COMISIÓN DE GOBIERNO: </t>
    </r>
    <r>
      <rPr>
        <sz val="16"/>
        <rFont val="Arial Narrow"/>
        <family val="2"/>
      </rPr>
      <t xml:space="preserve">
Durante el cuarto trimestre se agendaron 13  proposiciones  priorizadas de las cuales se debatieron . las proposiciones priorizadas son: 440, 717, 720, 657, 734, 653, 664 DE 2018; , 099,,042, 155, 133, 228,037 de 2019.
</t>
    </r>
    <r>
      <rPr>
        <u/>
        <sz val="16"/>
        <rFont val="Arial Narrow"/>
        <family val="2"/>
      </rPr>
      <t xml:space="preserve">COMISIÓN DE HACIENDA:
</t>
    </r>
    <r>
      <rPr>
        <sz val="16"/>
        <rFont val="Arial Narrow"/>
        <family val="2"/>
      </rPr>
      <t>En el Cuarto trimestre de de 2019, en la Comisión Tercera Permanente de Hacienda y Crédito Público, fueron priorizadas y programadas para debate por las bancadas correspondientes, las Proposiciónes 346 de 2019 "Diferencial tarifario y su impacto en las finanzas del sistema de transporte”; 136 de 2019 "Déficit en Transmilenio”; 119 de 2019  “Recursos para el acceso a la educación superior” y 343 de 2019 "Recursos invertidos para la implementación de la facultad de medicina y ciencias de la salud en la Universidad Distrital Francisco José de Caldas".</t>
    </r>
  </si>
  <si>
    <r>
      <t xml:space="preserve">Durante el 2do semestre de 2019, en el plan de medios se han propuesto 14 acciones, las cuales se han desarrollado a través de un gran número de publicaciones, fotografias,  tal como se describe adelante.
- </t>
    </r>
    <r>
      <rPr>
        <sz val="14"/>
        <rFont val="Arial Narrow"/>
        <family val="2"/>
      </rPr>
      <t>Realizar y difundir los comunicados, boletines de prensa de las sesiones de la Corporación en el portal web, redes sociales y demás canales de comunicación.   3.391  publicaciones
- Difundir los boletines de prensa de los Concejales en la página web, redes sociales y demás canales de comunicación.   487  publicaciones
- Prestar servicio de fotografía en cubrimiento de las sesiones, eventos especiales, actividades y condecoraciones de la Corporación. 19.383 fotografías
- Promover la dinamización de la estructura del portal web de la Corporación, dando cumplimiento a la normatividad que promueve la trasparencia el acceso a la información pública.   1.494 acciones de publicación en la Web
- Gestionar el rediseño, mejora e interactividad de la página Intranet de la Corporación. Acción en proceso, se han realizado consultas, encuestas de uso 
- Diseñar piezas comunicativas para difundir las actividades de la Corporación. 275 piezas diseñadas
- Diseñar piezas comunicativas para publicar en las carteleras digitales, las actividades y noticias internas y externas de la Corporación. 419 piezas diseñadas
- Realizar un monitoreo de medios sobre la Corporación y concejales para suministrarlo a los Jefes de prensa de los Concejales. 1288 monitoreos realizados
- Diseñar y publicar Cartillas de Balances Normativos de los Acuerdos aprobados  en el  periodo 2016 a 2019. Se esta en el proceso de diseño y publicacion de 1 cartilla para el año 2019
- Realizar video institucional donde se divulgue y promueva la misionalidad  del Concejo. Se han realizado 1 video
- Realización, producción y emisión de la Rendición de Cuentas semestral  de la Corporación (mesa directiva, bancadas, concejales), en el marco del Plan de acción de rendición de cuentas. Se han realizado diferentes acciones como piezas comunicativas, publicación en redes, visitas a alcaldías locales
- Apoyar en la organización de los eventos institucionales. Se han apoyado 15 eventos institucionales internos y externos del Concejo 
- Proveer material POP en los eventos institucionales. Se ha apoyado con material POP para algunas reuniones externas e internas del Concejo
- Gestionar el desarrollo del Manual de Identidad de la Corporación. Se elaboraron los siguinetes loos que han sido oficializados: Logo del Concejo de Bta, logo de la mascota del Concejo, Formato para presentaciones institucionales en power point
- Se coordinó y organizó la transmision por Televisión ( Canal 13) de 25 sesiones del Concejo 
- Se realizó por redes sociales (Twitter y Facebook) la transmisión vía Streaming de 4 sesiones del Concejo
- Se coordinó la realización y transmisión por televisión (Canal 13) de porgrama "Concejo al día)
- Se coordinó y organizó la visita al Concejo de 157 estudiantes de 21 colegios (públicos y privados) dentro del programa "Escuela al Concejo"
- Se realizó una sesión plenaria con 22 estudiantes de colegios (públicos y privados) dentro del programa "Cabildante estudiantil", donde estos estudiantes presentaron 5 proyectos de acuerdo</t>
    </r>
  </si>
  <si>
    <t xml:space="preserve">El avance en este indicador se explica por la planeación y ejecución de las auditorías a los procesos:
• Gestión Financiera
• Sistemas y seguridad de la Información 
• Comunicaciones e información
• Atención del Ciudadano
• Gestión de recursos físicos
• Gestión Normativa
• Control Político 
• Elección de servidores Públicos Distritales
• Anales Publicaciones y relatoría
• Gestión documental
• Talento Humano 
• Gestión Jurídica
• Gestión de Direccionamiento Estratégico
• Gestión de Mejora Continua
</t>
  </si>
  <si>
    <t>Se culminó el diligenciamiento de los autodiagnósticos de las diferentes políticas aplicables al Sistema de Gestión de la Corporación, con la participación de los equipos de trabajo y los líderes, y se presentaron los resultados en sesión del Comité Institucional de Gestión y desempeño del 14 de noviembre de 2019</t>
  </si>
  <si>
    <t>Autodiagnósticos publicados en la red interna - Carpeta MIPG 
Acta de sesión del Comité Institucional de Gestión y Desempeño del 14 de noviembre de 2019</t>
  </si>
  <si>
    <t xml:space="preserve">Se brindó asesoría a todos los procesos, resultado de lo cual, en sesiones realizadas durante los meses de octubre, noviembre y diciembre del año 2019, se actualizaron 282 documentos controlados en el Sistema de Gestión de la Corporación. </t>
  </si>
  <si>
    <t>Documentos controlados del Sistema de Gestión, publicados en la Red interna de la Corporación</t>
  </si>
  <si>
    <t>No fueron presentados</t>
  </si>
  <si>
    <t>Cálculo del avance</t>
  </si>
  <si>
    <t>Nivel de avance del plan en el trimestre</t>
  </si>
  <si>
    <t xml:space="preserve">Nivel de avance del plan acumulado durante el año </t>
  </si>
  <si>
    <r>
      <rPr>
        <sz val="16"/>
        <rFont val="Arial Narrow"/>
        <family val="2"/>
      </rPr>
      <t xml:space="preserve">Durante el tercer trimestre del año 2019, se programaron 7 proyectos de acuerdo los cuales todos fueron priorizados por las bancadas, los cuales se relacionan a continuación:
</t>
    </r>
    <r>
      <rPr>
        <sz val="11"/>
        <rFont val="Arial Narrow"/>
        <family val="2"/>
      </rPr>
      <t xml:space="preserve">
P.A. no. 145: "Por medio del cual se promueven acciones de comunicación para prevenir y atender el consumo de sustancias psicoactivas legales e ilegales en el Distrito Capital”
P.A no.  (162, 170, 196, 232) /19: “Por el cual se adoptan medidas para la para la protección de la salud pública y se prohibe la utilización del asbesto y sus productos derivados en los contratos de obra pública en Bogotá D.C." 
P.A no. 061:¨Por medio del cual se modifica el Acuerdo 595 de 2015, y se concede el libre acceso al personal uniformado de la fuerza pública al Sistema Integrado de Transporte Público¨
P.A no. 198 “Por medio del cual se adoptan los lineamientos de política pública para el desarrollo integral de la primera infancia, en el marco de la política de infancia y adolescencia en Bogotá D.C. y se dictan otras disposiciones”
P.A no. 222 : “Por el cual se establecen lineamientos para promover buenas conductas viales y el uso apropiado del espacio público por parte de los bicitenderos en Bogotá D.C. y se dictan otras disposiciones”
P.A no. 312: Por el cual se establecen lineamientos complementarios que contribuyan a la remoción de barreras para el goce efectivo del derecho a la educación de las Personas con Discapacidad Auditiva en el Distrito Capital en el marco de una educación inclusiva”
P.A no. 341: " Por medio del cual se declara la semana de concientización y sensibilización contra el maltrato, violencia y abandono del adulto mayor en Bogotá D.C. y se dictan otras disposiciones"
P.A no. 321: "Por medio del cual se efectua una adicion en el Presupuesto Anual de Rentas e Ingresos y de Gastos e Inversiones de Bogotá, Distrito Capital, para la vigencia fiscal comprendida entre el 1ª de enero y el 31 de diciembre de 2019"
P.A no. 328: "Por el cual se reajusta la escala de asignación básica salarial de los niveles profesional, técnico y asistencial de la planta de personal de la Contraloria de Bogotá D.C.
Cumpliendo con el 100 % de la meta propuesta.
Durante el Tercer Trimestre del año 2019, en la Comisión Tercera Permanente de Hacienda y Crédito Público, el Proyecto de Acuerdo 319 de 2109, de los Concejales "Por medio del cual se establecen lineamientos para prevenir la perdida y el desperdicio de alimentos y se dictan otras disposiciones", fue priorizado y programado para debate por las bancada autora y coautoras respectivamente.
Durante el tercer trimestre la Comisión Permanente del Plan de Desarrollo agendo 6 proposiciones asi: 331, 332 de 2018 asi como las proposiciones 122, 55, 293, 287, de 2019 y concluyo debate de las proposiciones de las 6 proposiciones antes mencionadas.</t>
    </r>
  </si>
  <si>
    <t>Cuenta de cobro No. 4 contrato 190330-0-2019, radicando el 22-10-2019 los siguientes informes:
* Memorial de responsabilidad, red de acometida agua potable y red contra incendios.
* Diseños y memorias de calculo correspondientes a las redes electricas, sistemas de voz y datos, protección e iluminación.
Acta de consultoria contrato 190330-0-2019 con fecha 08-10-2019.</t>
  </si>
  <si>
    <t xml:space="preserve">Actas de sesión de seguimiento de las fechas: 
- 28 de octubre
- 7 de noviembre
- 13 de noviembre
- 18 de diciembre </t>
  </si>
  <si>
    <t>Archivo de gestión de la Oficina Asesora de Planeación</t>
  </si>
  <si>
    <t>Programación eliminada con ocasión de la expedición de la Resolución 668 de 2019</t>
  </si>
  <si>
    <r>
      <rPr>
        <sz val="15"/>
        <color theme="1"/>
        <rFont val="Arial Narrow"/>
        <family val="2"/>
      </rPr>
      <t xml:space="preserve">Se realizó seguimiento consumo de agua a la quinta factura  de acueducto del bimestre de septiembre-noviembre, la de noviembre-enero no ha llegado. En total se lleva un consumo en el año de 4372 m^3 lo que indica que no hemos sobrepasado la meta concertada con la Secretaria de Ambiente de mantener un consumo de Agua Máximo anual de 7500 m³ y con un ahorro con respecto al año anterior de 475 m^3, .
Se realizó la verificación de consumo de energía de dos de las facturas del tercero trimestre no ha llegado la factura de Codensa del mes de Diciembre. Se ha consumido un total de 445.021 kWh, de acuerdo a la meta establecida con la Secretaria de Ambiente de Mantener un consumo de Energía Máximo de 550.000 KWH año, lo que nos indica que nos encontramos cumpliendo la meta
Se realizó verificación de los unidades sanitarias en el tercero trimestre.
Se sensibilizaron para este trimestre 58 funcionarios para un total de 263  funcionarios en tema de residuos ordinarios es decir el 43%, superando la meta establecida del 30%.
Se esta realizando el diligenciamiento de los residuos peligrosos  que ingresan al area de almacenamiento de residuos peligrosos, la Carpeta se encuentra en el area de almacenamiento de residuos peligrosos.
Se tienen los certificados de disposición final  de residuos peligrosos de los contratos de mantenimiento de vehiculos, los contratos de mantenimiento locativo y  aseo y cafeteria no ha entregado residuos peligrosos para disposición final y del contrato de mesa de ayuda remitieron certificado de disposición final de tonners.
Se realizó  dos publicaciones  de dia de la movilidad sostenible en el trimestre  los días 6/11/2019 y 4/12/2019.
El area de mantenimiento remitió inventario de luminarias de la corporación.
Se realizó lavado de tanque de agua potable en el segundo semestre.
Se realizó la divulgación de las 4 piezas en la intranet del programa de ahorro y so eficiente del agua y de energía.
Se realizó la divulgación de dos piezas en la intranet de consumo sostenible y gestión integral de residuos.
Se realizó lista de verificación de transportador  de residuos peligrosos en la entrega de tonners realizada en el mes de noviembre.
No se realizó verificación y cambio de llaves ahorradoras de agua por parte del area de mantenimiento debido a la alta demanda de trabajo que tuvieron por arreglos locativos de las oficinas de los Honorables Concejales, una vez terminen dicha actividad realizaran la revisión correspondiente.
</t>
    </r>
    <r>
      <rPr>
        <sz val="16"/>
        <color theme="1"/>
        <rFont val="Arial Narrow"/>
        <family val="2"/>
      </rPr>
      <t xml:space="preserve">
</t>
    </r>
  </si>
  <si>
    <t>1. Ajuste de la propuesta de los indicadores para el SGSI ( Pendiente de aprobación)
2. Modificación del manual de políticas de seguridad de la información. (Pendiente de Aprobación)
3. Informes de capacidad de los trimestres I, II y III 
4. Modificación del contexto estratégico de seguridad de la información. (Pendiente de Aprobación)
5. Propuesta prueba de continuidad de negocio ( Pendiente de revisión, ajuste y aprobación)
6, Plan de Sensibilización y Comunicación de Seguridad de la Información ( Pendiente de revisión y aprobación)
7.Diagnóstico del nivel de cumplimiento de la norma ISO 27001:2013
8. Diagnostico Modelo de Seguridad y Privacidad de la Información MINTIC ( Pendiente de revisión y aprobación)
9.Revisión Procedimiento Gestión de Incidentes de Seguridad de la Información
10. Comunicación Política de Seguridad de la Información prohibición uso de medios extraíbles 
11. Recomendaciones de seguridad de la información al área de mantenimiento
12. Informe de gestión de los avances del plan de trabajo del SGSI 
13. Revisión de los planes de mejora del SGSI
14. Seguimiento a los incidentes de seguridad de la información</t>
  </si>
  <si>
    <t xml:space="preserve">1. Diagnostico Modelo de Seguridad y Privacidad de la Información MINTIC. ( Pendiente por revisión y aprobación)
2. Ajuste del plan de actualización documental del proceso de sistemas y seguridad de la información. 
3. Informe de gestión de los avances del plan de trabajo del SGSI.
4. Modificación del contexto estratégico de seguridad de la información. (Pendiente de Aprobación)
5. Revisión y ajuste del catalogo de TI en lo que concierne a seguridad de la información.
6. Propuesta plan de acción vigencia 2020 en temas de seguridad de la información, con necesidades del modelo de seguridad y privacidad de la información
7. Reporte del estado del SGSI </t>
  </si>
  <si>
    <r>
      <t xml:space="preserve">Programación eliminada con ocasión de la expedición de la Resolución </t>
    </r>
    <r>
      <rPr>
        <b/>
        <sz val="14"/>
        <rFont val="Arial Narrow"/>
        <family val="2"/>
      </rPr>
      <t>668</t>
    </r>
    <r>
      <rPr>
        <sz val="14"/>
        <rFont val="Arial Narrow"/>
        <family val="2"/>
      </rPr>
      <t xml:space="preserve"> de 2019</t>
    </r>
  </si>
  <si>
    <r>
      <t>Programación eliminada con ocasión de la expedición de la Resolución 668 de 2018</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</si>
</sst>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44" formatCode="_-* #,##0.00\ &quot;€&quot;_-;\-* #,##0.00\ &quot;€&quot;_-;_-* &quot;-&quot;??\ &quot;€&quot;_-;_-@_-"/>
    <numFmt numFmtId="164" formatCode="0.0"/>
  </numFmts>
  <fonts count="41" x14ac:knownFonts="1">
    <font>
      <sz val="11"/>
      <color theme="1"/>
      <name val="Calibri"/>
      <family val="2"/>
      <scheme val="minor"/>
    </font>
    <font>
      <sz val="11"/>
      <color theme="1"/>
      <name val="Calibri"/>
      <family val="2"/>
      <scheme val="minor"/>
    </font>
    <font>
      <sz val="11"/>
      <color indexed="8"/>
      <name val="Calibri"/>
      <family val="2"/>
    </font>
    <font>
      <sz val="8"/>
      <name val="Arial Narrow"/>
      <family val="2"/>
    </font>
    <font>
      <b/>
      <sz val="14"/>
      <name val="Arial Narrow"/>
      <family val="2"/>
    </font>
    <font>
      <sz val="16"/>
      <name val="Arial Narrow"/>
      <family val="2"/>
    </font>
    <font>
      <b/>
      <sz val="20"/>
      <name val="Arial Narrow"/>
      <family val="2"/>
    </font>
    <font>
      <b/>
      <sz val="11"/>
      <name val="Arial Narrow"/>
      <family val="2"/>
    </font>
    <font>
      <b/>
      <sz val="18"/>
      <name val="Arial Narrow"/>
      <family val="2"/>
    </font>
    <font>
      <b/>
      <sz val="8"/>
      <name val="Arial Narrow"/>
      <family val="2"/>
    </font>
    <font>
      <b/>
      <sz val="16"/>
      <name val="Arial Narrow"/>
      <family val="2"/>
    </font>
    <font>
      <b/>
      <sz val="10"/>
      <name val="Arial Narrow"/>
      <family val="2"/>
    </font>
    <font>
      <sz val="14"/>
      <name val="Arial Narrow"/>
      <family val="2"/>
    </font>
    <font>
      <sz val="12"/>
      <name val="Arial Narrow"/>
      <family val="2"/>
    </font>
    <font>
      <sz val="10"/>
      <name val="Arial Narrow"/>
      <family val="2"/>
    </font>
    <font>
      <sz val="11"/>
      <name val="Arial Narrow"/>
      <family val="2"/>
    </font>
    <font>
      <sz val="16"/>
      <color rgb="FF7030A0"/>
      <name val="Arial Narrow"/>
      <family val="2"/>
    </font>
    <font>
      <sz val="10"/>
      <name val="Arial"/>
      <family val="2"/>
    </font>
    <font>
      <u/>
      <sz val="14"/>
      <name val="Arial Narrow"/>
      <family val="2"/>
    </font>
    <font>
      <sz val="16"/>
      <color theme="1"/>
      <name val="Arial Narrow"/>
      <family val="2"/>
    </font>
    <font>
      <u/>
      <sz val="16"/>
      <name val="Arial Narrow"/>
      <family val="2"/>
    </font>
    <font>
      <sz val="16"/>
      <color rgb="FFFF0000"/>
      <name val="Arial Narrow"/>
      <family val="2"/>
    </font>
    <font>
      <sz val="16"/>
      <color theme="1"/>
      <name val="Calibri"/>
      <family val="2"/>
      <scheme val="minor"/>
    </font>
    <font>
      <sz val="16"/>
      <color theme="2" tint="-0.89999084444715716"/>
      <name val="Arial Narrow"/>
      <family val="2"/>
    </font>
    <font>
      <i/>
      <sz val="16"/>
      <name val="Arial Narrow"/>
      <family val="2"/>
    </font>
    <font>
      <u/>
      <sz val="11"/>
      <color theme="10"/>
      <name val="Calibri"/>
      <family val="2"/>
      <scheme val="minor"/>
    </font>
    <font>
      <sz val="14"/>
      <color rgb="FF00B050"/>
      <name val="Arial Narrow"/>
      <family val="2"/>
    </font>
    <font>
      <sz val="14"/>
      <name val="Arial"/>
      <family val="2"/>
    </font>
    <font>
      <b/>
      <sz val="16"/>
      <color rgb="FF7030A0"/>
      <name val="Arial Narrow"/>
      <family val="2"/>
    </font>
    <font>
      <b/>
      <sz val="14"/>
      <color rgb="FF7030A0"/>
      <name val="Arial Narrow"/>
      <family val="2"/>
    </font>
    <font>
      <b/>
      <sz val="16"/>
      <color rgb="FFFF0000"/>
      <name val="Arial Narrow"/>
      <family val="2"/>
    </font>
    <font>
      <b/>
      <sz val="14"/>
      <color rgb="FF00B050"/>
      <name val="Arial Narrow"/>
      <family val="2"/>
    </font>
    <font>
      <i/>
      <sz val="8"/>
      <name val="Arial Narrow"/>
      <family val="2"/>
    </font>
    <font>
      <i/>
      <sz val="16"/>
      <color rgb="FF7030A0"/>
      <name val="Arial Narrow"/>
      <family val="2"/>
    </font>
    <font>
      <b/>
      <i/>
      <sz val="16"/>
      <color rgb="FF7030A0"/>
      <name val="Arial Narrow"/>
      <family val="2"/>
    </font>
    <font>
      <i/>
      <sz val="14"/>
      <name val="Arial Narrow"/>
      <family val="2"/>
    </font>
    <font>
      <i/>
      <sz val="12"/>
      <name val="Arial Narrow"/>
      <family val="2"/>
    </font>
    <font>
      <i/>
      <sz val="11"/>
      <name val="Arial Narrow"/>
      <family val="2"/>
    </font>
    <font>
      <b/>
      <i/>
      <sz val="18"/>
      <color rgb="FF7030A0"/>
      <name val="Arial Narrow"/>
      <family val="2"/>
    </font>
    <font>
      <sz val="15"/>
      <color theme="1"/>
      <name val="Arial Narrow"/>
      <family val="2"/>
    </font>
    <font>
      <u/>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
      <patternFill patternType="solid">
        <fgColor theme="9" tint="0.59999389629810485"/>
        <bgColor indexed="64"/>
      </patternFill>
    </fill>
    <fill>
      <patternFill patternType="solid">
        <fgColor theme="9" tint="0.79998168889431442"/>
        <bgColor indexed="64"/>
      </patternFill>
    </fill>
    <fill>
      <patternFill patternType="solid">
        <fgColor rgb="FFA7FFEE"/>
        <bgColor indexed="64"/>
      </patternFill>
    </fill>
    <fill>
      <patternFill patternType="solid">
        <fgColor theme="5" tint="0.7999816888943144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0" fontId="2" fillId="0" borderId="0"/>
    <xf numFmtId="0" fontId="17" fillId="0" borderId="0"/>
    <xf numFmtId="0" fontId="25" fillId="0" borderId="0" applyNumberForma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388">
    <xf numFmtId="0" fontId="0" fillId="0" borderId="0" xfId="0"/>
    <xf numFmtId="0" fontId="3" fillId="0" borderId="0" xfId="2" applyFont="1" applyProtection="1">
      <protection hidden="1"/>
    </xf>
    <xf numFmtId="0" fontId="4" fillId="4" borderId="2" xfId="0" applyFont="1" applyFill="1" applyBorder="1" applyAlignment="1" applyProtection="1">
      <alignment horizontal="center" vertical="center" wrapText="1"/>
    </xf>
    <xf numFmtId="0" fontId="12" fillId="4" borderId="2" xfId="0"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justify" vertical="center" wrapText="1"/>
      <protection hidden="1"/>
    </xf>
    <xf numFmtId="0" fontId="5" fillId="0" borderId="5" xfId="0"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 fontId="5" fillId="0" borderId="5" xfId="2" quotePrefix="1" applyNumberFormat="1" applyFont="1" applyFill="1" applyBorder="1" applyAlignment="1" applyProtection="1">
      <alignment horizontal="center" vertical="center" wrapText="1"/>
      <protection hidden="1"/>
    </xf>
    <xf numFmtId="14" fontId="12" fillId="0" borderId="5" xfId="2" applyNumberFormat="1" applyFont="1" applyFill="1" applyBorder="1" applyAlignment="1" applyProtection="1">
      <alignment horizontal="center" vertical="center" wrapText="1"/>
    </xf>
    <xf numFmtId="0" fontId="3" fillId="0" borderId="0" xfId="2" applyFont="1" applyFill="1" applyProtection="1">
      <protection hidden="1"/>
    </xf>
    <xf numFmtId="0" fontId="4" fillId="4" borderId="5" xfId="0" quotePrefix="1" applyFont="1" applyFill="1" applyBorder="1" applyAlignment="1" applyProtection="1">
      <alignment horizontal="center" vertical="center" wrapText="1"/>
    </xf>
    <xf numFmtId="0" fontId="12" fillId="4" borderId="5" xfId="0"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center" vertical="center" wrapText="1"/>
      <protection hidden="1"/>
    </xf>
    <xf numFmtId="9" fontId="5" fillId="0" borderId="5" xfId="2" quotePrefix="1" applyNumberFormat="1" applyFont="1" applyFill="1" applyBorder="1" applyAlignment="1" applyProtection="1">
      <alignment horizontal="center" vertical="center" wrapText="1"/>
      <protection hidden="1"/>
    </xf>
    <xf numFmtId="0" fontId="12" fillId="0" borderId="5" xfId="2" quotePrefix="1" applyFont="1" applyFill="1" applyBorder="1" applyAlignment="1" applyProtection="1">
      <alignment horizontal="center" vertical="center" wrapText="1"/>
      <protection hidden="1"/>
    </xf>
    <xf numFmtId="9" fontId="12" fillId="0" borderId="5" xfId="2" quotePrefix="1" applyNumberFormat="1" applyFont="1" applyFill="1" applyBorder="1" applyAlignment="1" applyProtection="1">
      <alignment horizontal="center" vertical="center" wrapText="1"/>
      <protection hidden="1"/>
    </xf>
    <xf numFmtId="0" fontId="5" fillId="0" borderId="5" xfId="2" applyFont="1" applyFill="1" applyBorder="1" applyAlignment="1" applyProtection="1">
      <alignment horizontal="center" vertical="center" wrapText="1"/>
      <protection hidden="1"/>
    </xf>
    <xf numFmtId="0" fontId="12" fillId="0" borderId="5" xfId="2" applyFont="1" applyFill="1" applyBorder="1" applyAlignment="1" applyProtection="1">
      <alignment horizontal="center" vertical="center" wrapText="1"/>
      <protection hidden="1"/>
    </xf>
    <xf numFmtId="9" fontId="5" fillId="0" borderId="5" xfId="2" applyNumberFormat="1" applyFont="1" applyFill="1" applyBorder="1" applyAlignment="1" applyProtection="1">
      <alignment horizontal="center" vertical="center" wrapText="1"/>
      <protection hidden="1"/>
    </xf>
    <xf numFmtId="1" fontId="5" fillId="0" borderId="5" xfId="2" applyNumberFormat="1" applyFont="1" applyFill="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5" fillId="0"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12" fillId="4" borderId="2" xfId="2" applyFont="1" applyFill="1" applyBorder="1" applyAlignment="1" applyProtection="1">
      <alignment horizontal="center" vertical="center" wrapText="1"/>
    </xf>
    <xf numFmtId="0" fontId="12" fillId="4" borderId="5"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9" fontId="5" fillId="0" borderId="5" xfId="2" applyNumberFormat="1"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4" borderId="5" xfId="0" quotePrefix="1" applyFont="1" applyFill="1" applyBorder="1" applyAlignment="1" applyProtection="1">
      <alignment vertical="center" wrapText="1"/>
    </xf>
    <xf numFmtId="1" fontId="5" fillId="0" borderId="5" xfId="1" applyNumberFormat="1" applyFont="1" applyFill="1" applyBorder="1" applyAlignment="1" applyProtection="1">
      <alignment horizontal="center" vertical="center" wrapText="1"/>
    </xf>
    <xf numFmtId="9" fontId="12" fillId="0" borderId="5" xfId="2"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center" vertical="center" wrapText="1"/>
    </xf>
    <xf numFmtId="0" fontId="4" fillId="4" borderId="5" xfId="2" quotePrefix="1" applyFont="1" applyFill="1" applyBorder="1" applyAlignment="1" applyProtection="1">
      <alignment horizontal="center" vertical="center" wrapText="1"/>
    </xf>
    <xf numFmtId="0" fontId="5" fillId="0" borderId="5" xfId="0" applyFont="1" applyFill="1" applyBorder="1" applyAlignment="1">
      <alignment horizontal="justify" vertical="center" wrapText="1"/>
    </xf>
    <xf numFmtId="0" fontId="12" fillId="0" borderId="5"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4" fillId="4" borderId="5" xfId="2" quotePrefix="1" applyFont="1" applyFill="1" applyBorder="1" applyAlignment="1" applyProtection="1">
      <alignment horizontal="justify" vertical="center" wrapText="1"/>
    </xf>
    <xf numFmtId="0" fontId="5" fillId="0" borderId="5" xfId="2" quotePrefix="1" applyFont="1" applyFill="1" applyBorder="1" applyAlignment="1" applyProtection="1">
      <alignment vertical="center" wrapText="1"/>
      <protection hidden="1"/>
    </xf>
    <xf numFmtId="0" fontId="4" fillId="4" borderId="11" xfId="2" quotePrefix="1" applyFont="1" applyFill="1" applyBorder="1" applyAlignment="1" applyProtection="1">
      <alignment horizontal="justify" vertical="center" wrapText="1"/>
    </xf>
    <xf numFmtId="0" fontId="12" fillId="4" borderId="11" xfId="2" applyFont="1" applyFill="1" applyBorder="1" applyAlignment="1" applyProtection="1">
      <alignment horizontal="center" vertical="center" wrapText="1"/>
    </xf>
    <xf numFmtId="0" fontId="12" fillId="4" borderId="2" xfId="2" quotePrefix="1" applyFont="1" applyFill="1" applyBorder="1" applyAlignment="1" applyProtection="1">
      <alignment horizontal="center" vertical="center" wrapText="1"/>
    </xf>
    <xf numFmtId="0" fontId="12" fillId="4" borderId="8" xfId="2" quotePrefix="1" applyFont="1" applyFill="1" applyBorder="1" applyAlignment="1" applyProtection="1">
      <alignment horizontal="center" vertical="center" wrapText="1"/>
    </xf>
    <xf numFmtId="0" fontId="5" fillId="0" borderId="5" xfId="2" applyFont="1" applyFill="1" applyBorder="1" applyAlignment="1" applyProtection="1">
      <alignment horizontal="justify" vertical="center" wrapText="1"/>
    </xf>
    <xf numFmtId="10" fontId="12" fillId="0" borderId="5" xfId="0" applyNumberFormat="1" applyFont="1" applyFill="1" applyBorder="1" applyAlignment="1" applyProtection="1">
      <alignment horizontal="center" vertical="center" wrapText="1"/>
    </xf>
    <xf numFmtId="14" fontId="12" fillId="0" borderId="5" xfId="0" applyNumberFormat="1" applyFont="1" applyFill="1" applyBorder="1" applyAlignment="1" applyProtection="1">
      <alignment horizontal="center" vertical="center" wrapText="1"/>
    </xf>
    <xf numFmtId="0" fontId="12" fillId="4" borderId="5" xfId="2" quotePrefix="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3" fillId="0" borderId="0" xfId="2" quotePrefix="1" applyFont="1" applyBorder="1" applyAlignment="1" applyProtection="1">
      <alignment horizontal="justify" vertical="top" wrapText="1"/>
    </xf>
    <xf numFmtId="0" fontId="15" fillId="0" borderId="0" xfId="2" quotePrefix="1" applyFont="1" applyBorder="1" applyAlignment="1" applyProtection="1">
      <alignment horizontal="justify" vertical="top" wrapText="1"/>
    </xf>
    <xf numFmtId="49" fontId="5" fillId="0" borderId="0" xfId="2" quotePrefix="1" applyNumberFormat="1" applyFont="1" applyFill="1" applyBorder="1" applyAlignment="1" applyProtection="1">
      <alignment horizontal="center" vertical="top" wrapText="1"/>
    </xf>
    <xf numFmtId="0" fontId="5" fillId="0" borderId="0" xfId="2" quotePrefix="1" applyFont="1" applyBorder="1" applyAlignment="1" applyProtection="1">
      <alignment horizontal="justify" vertical="top" wrapText="1"/>
    </xf>
    <xf numFmtId="0" fontId="5" fillId="0" borderId="0" xfId="2" applyFont="1" applyAlignment="1" applyProtection="1">
      <alignment horizontal="center" vertical="center"/>
    </xf>
    <xf numFmtId="0" fontId="5" fillId="0" borderId="0" xfId="2" applyFont="1" applyAlignment="1" applyProtection="1">
      <alignment horizontal="center"/>
    </xf>
    <xf numFmtId="0" fontId="5" fillId="0" borderId="0" xfId="2" applyFont="1" applyProtection="1"/>
    <xf numFmtId="0" fontId="3" fillId="0" borderId="0" xfId="2" applyFont="1" applyProtection="1"/>
    <xf numFmtId="0" fontId="3" fillId="0" borderId="0" xfId="2" applyFont="1" applyAlignment="1" applyProtection="1">
      <alignment horizontal="center" vertical="center"/>
    </xf>
    <xf numFmtId="0" fontId="5" fillId="0" borderId="0" xfId="2" applyFont="1" applyProtection="1">
      <protection hidden="1"/>
    </xf>
    <xf numFmtId="0" fontId="5" fillId="0" borderId="0" xfId="2" applyFont="1" applyAlignment="1" applyProtection="1">
      <alignment horizontal="center"/>
      <protection hidden="1"/>
    </xf>
    <xf numFmtId="0" fontId="3" fillId="0" borderId="0" xfId="2" applyFont="1" applyAlignment="1" applyProtection="1">
      <alignment horizontal="center" vertical="top" wrapText="1"/>
      <protection hidden="1"/>
    </xf>
    <xf numFmtId="0" fontId="15" fillId="0" borderId="0" xfId="2" applyFont="1" applyProtection="1">
      <protection hidden="1"/>
    </xf>
    <xf numFmtId="49" fontId="5" fillId="0" borderId="0" xfId="2" applyNumberFormat="1" applyFont="1" applyAlignment="1" applyProtection="1">
      <alignment horizontal="center" vertical="top" wrapText="1"/>
      <protection hidden="1"/>
    </xf>
    <xf numFmtId="0" fontId="16" fillId="0" borderId="0" xfId="2" applyFont="1" applyProtection="1">
      <protection hidden="1"/>
    </xf>
    <xf numFmtId="0" fontId="5" fillId="0" borderId="0" xfId="2" applyFont="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Border="1" applyProtection="1">
      <protection hidden="1"/>
    </xf>
    <xf numFmtId="0" fontId="3" fillId="0" borderId="5" xfId="2" applyFont="1" applyFill="1" applyBorder="1" applyProtection="1">
      <protection hidden="1"/>
    </xf>
    <xf numFmtId="0" fontId="3" fillId="0" borderId="5" xfId="2" applyFont="1" applyBorder="1" applyProtection="1">
      <protection hidden="1"/>
    </xf>
    <xf numFmtId="14" fontId="12" fillId="0" borderId="15" xfId="2" applyNumberFormat="1" applyFont="1" applyFill="1" applyBorder="1" applyAlignment="1" applyProtection="1">
      <alignment horizontal="center" vertical="center" wrapText="1"/>
    </xf>
    <xf numFmtId="0" fontId="12" fillId="0" borderId="15" xfId="2" applyFont="1" applyFill="1" applyBorder="1" applyAlignment="1" applyProtection="1">
      <alignment horizontal="center" vertical="center" wrapText="1"/>
    </xf>
    <xf numFmtId="14" fontId="12" fillId="0" borderId="15" xfId="0" applyNumberFormat="1" applyFont="1" applyFill="1" applyBorder="1" applyAlignment="1">
      <alignment horizontal="center" vertical="center" wrapText="1"/>
    </xf>
    <xf numFmtId="14" fontId="12" fillId="0" borderId="15" xfId="0" applyNumberFormat="1" applyFont="1" applyFill="1" applyBorder="1" applyAlignment="1" applyProtection="1">
      <alignment horizontal="center" vertical="center" wrapText="1"/>
    </xf>
    <xf numFmtId="0" fontId="3" fillId="0" borderId="0" xfId="2" applyFont="1" applyProtection="1">
      <protection hidden="1"/>
    </xf>
    <xf numFmtId="0" fontId="12" fillId="0" borderId="5" xfId="2" applyFont="1" applyFill="1" applyBorder="1" applyAlignment="1" applyProtection="1">
      <alignment horizontal="center" vertical="center" wrapText="1"/>
    </xf>
    <xf numFmtId="14" fontId="12" fillId="0" borderId="5" xfId="2" applyNumberFormat="1" applyFont="1" applyFill="1" applyBorder="1" applyAlignment="1" applyProtection="1">
      <alignment horizontal="center" vertical="center" wrapText="1"/>
    </xf>
    <xf numFmtId="14" fontId="12" fillId="0" borderId="5" xfId="0" applyNumberFormat="1" applyFont="1" applyFill="1" applyBorder="1" applyAlignment="1" applyProtection="1">
      <alignment horizontal="center" vertical="center" wrapText="1"/>
    </xf>
    <xf numFmtId="14" fontId="12" fillId="0" borderId="5" xfId="0" applyNumberFormat="1" applyFont="1" applyFill="1" applyBorder="1" applyAlignment="1">
      <alignment horizontal="center" vertical="center" wrapText="1"/>
    </xf>
    <xf numFmtId="0" fontId="12" fillId="10" borderId="5" xfId="2" applyFont="1" applyFill="1" applyBorder="1" applyAlignment="1" applyProtection="1">
      <alignment horizontal="left" vertical="center" wrapText="1"/>
      <protection locked="0"/>
    </xf>
    <xf numFmtId="0" fontId="5" fillId="0" borderId="5" xfId="2" quotePrefix="1" applyFont="1" applyFill="1" applyBorder="1" applyAlignment="1" applyProtection="1">
      <alignment horizontal="center" vertical="center" wrapText="1"/>
      <protection hidden="1"/>
    </xf>
    <xf numFmtId="0" fontId="5" fillId="0" borderId="5" xfId="2" applyFont="1" applyFill="1" applyBorder="1" applyAlignment="1" applyProtection="1">
      <alignment horizontal="justify" vertical="center" wrapText="1"/>
      <protection hidden="1"/>
    </xf>
    <xf numFmtId="0" fontId="5" fillId="2" borderId="5" xfId="2" quotePrefix="1" applyFont="1" applyFill="1" applyBorder="1" applyAlignment="1" applyProtection="1">
      <alignment horizontal="justify" vertical="center" wrapText="1"/>
      <protection hidden="1"/>
    </xf>
    <xf numFmtId="0" fontId="5" fillId="0" borderId="5" xfId="2" applyFont="1" applyFill="1" applyBorder="1" applyAlignment="1" applyProtection="1">
      <alignment horizontal="center" vertical="center" wrapText="1"/>
      <protection hidden="1"/>
    </xf>
    <xf numFmtId="0" fontId="5" fillId="0" borderId="14" xfId="2" applyFont="1" applyFill="1" applyBorder="1" applyAlignment="1" applyProtection="1">
      <alignment horizontal="center" vertical="center" wrapText="1"/>
    </xf>
    <xf numFmtId="1" fontId="19" fillId="10" borderId="5" xfId="0" applyNumberFormat="1" applyFont="1" applyFill="1" applyBorder="1" applyAlignment="1" applyProtection="1">
      <alignment horizontal="center" vertical="center" wrapText="1"/>
      <protection locked="0"/>
    </xf>
    <xf numFmtId="164" fontId="19" fillId="10" borderId="5" xfId="0" applyNumberFormat="1" applyFont="1" applyFill="1" applyBorder="1" applyAlignment="1" applyProtection="1">
      <alignment horizontal="center" vertical="center" wrapText="1"/>
      <protection locked="0"/>
    </xf>
    <xf numFmtId="0" fontId="5" fillId="10" borderId="5" xfId="2" applyFont="1" applyFill="1" applyBorder="1" applyAlignment="1" applyProtection="1">
      <alignment horizontal="left" vertical="center" wrapText="1"/>
      <protection locked="0"/>
    </xf>
    <xf numFmtId="0" fontId="19" fillId="10" borderId="5" xfId="2" applyFont="1" applyFill="1" applyBorder="1" applyAlignment="1" applyProtection="1">
      <alignment horizontal="justify" vertical="center" wrapText="1"/>
      <protection locked="0"/>
    </xf>
    <xf numFmtId="0" fontId="5" fillId="10" borderId="5" xfId="2" applyFont="1" applyFill="1" applyBorder="1" applyAlignment="1" applyProtection="1">
      <alignment horizontal="left" vertical="center" wrapText="1"/>
    </xf>
    <xf numFmtId="0" fontId="5" fillId="10" borderId="5" xfId="2" applyFont="1" applyFill="1" applyBorder="1" applyAlignment="1" applyProtection="1">
      <alignment horizontal="center" vertical="center" wrapText="1"/>
      <protection locked="0"/>
    </xf>
    <xf numFmtId="9" fontId="5" fillId="0" borderId="14" xfId="2"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xf>
    <xf numFmtId="1" fontId="5" fillId="10" borderId="5" xfId="2" applyNumberFormat="1" applyFont="1" applyFill="1" applyBorder="1" applyAlignment="1" applyProtection="1">
      <alignment horizontal="center" vertical="center" wrapText="1"/>
      <protection locked="0"/>
    </xf>
    <xf numFmtId="164" fontId="5" fillId="10" borderId="5" xfId="2" applyNumberFormat="1" applyFont="1" applyFill="1" applyBorder="1" applyAlignment="1" applyProtection="1">
      <alignment horizontal="center" vertical="center" wrapText="1"/>
      <protection locked="0"/>
    </xf>
    <xf numFmtId="1" fontId="5" fillId="10" borderId="5" xfId="2" applyNumberFormat="1" applyFont="1" applyFill="1" applyBorder="1" applyAlignment="1" applyProtection="1">
      <alignment horizontal="justify" vertical="center" wrapText="1"/>
      <protection locked="0"/>
    </xf>
    <xf numFmtId="0" fontId="5" fillId="10" borderId="5" xfId="2" applyFont="1" applyFill="1" applyBorder="1" applyAlignment="1" applyProtection="1">
      <alignment horizontal="justify" vertical="center" wrapText="1"/>
      <protection locked="0"/>
    </xf>
    <xf numFmtId="14" fontId="12" fillId="0" borderId="1" xfId="2" applyNumberFormat="1" applyFont="1" applyFill="1" applyBorder="1" applyAlignment="1" applyProtection="1">
      <alignment horizontal="center" vertical="center" wrapText="1"/>
    </xf>
    <xf numFmtId="14" fontId="12" fillId="0" borderId="2" xfId="2" applyNumberFormat="1" applyFont="1" applyFill="1" applyBorder="1" applyAlignment="1" applyProtection="1">
      <alignment horizontal="center" vertical="center" wrapText="1"/>
    </xf>
    <xf numFmtId="14" fontId="12" fillId="0" borderId="4" xfId="2" applyNumberFormat="1" applyFont="1" applyFill="1" applyBorder="1" applyAlignment="1" applyProtection="1">
      <alignment horizontal="center" vertical="center" wrapText="1"/>
    </xf>
    <xf numFmtId="1" fontId="5" fillId="10" borderId="4" xfId="2" applyNumberFormat="1" applyFont="1" applyFill="1" applyBorder="1" applyAlignment="1" applyProtection="1">
      <alignment horizontal="center" vertical="center" wrapText="1"/>
      <protection locked="0"/>
    </xf>
    <xf numFmtId="0" fontId="12" fillId="0" borderId="4" xfId="2" applyFont="1" applyFill="1" applyBorder="1" applyAlignment="1" applyProtection="1">
      <alignment horizontal="center" vertical="center" wrapText="1"/>
    </xf>
    <xf numFmtId="0" fontId="5" fillId="10" borderId="4" xfId="2" applyFont="1" applyFill="1" applyBorder="1" applyAlignment="1" applyProtection="1">
      <alignment horizontal="center" vertical="center" wrapText="1"/>
      <protection locked="0"/>
    </xf>
    <xf numFmtId="14" fontId="12" fillId="0" borderId="4" xfId="0" applyNumberFormat="1" applyFont="1" applyFill="1" applyBorder="1" applyAlignment="1">
      <alignment horizontal="center" vertical="center" wrapText="1"/>
    </xf>
    <xf numFmtId="1" fontId="19" fillId="10" borderId="4" xfId="0" applyNumberFormat="1" applyFont="1" applyFill="1" applyBorder="1" applyAlignment="1" applyProtection="1">
      <alignment horizontal="center" vertical="center" wrapText="1"/>
      <protection locked="0"/>
    </xf>
    <xf numFmtId="0" fontId="19" fillId="10" borderId="4" xfId="0" applyFont="1" applyFill="1" applyBorder="1" applyAlignment="1" applyProtection="1">
      <alignment horizontal="center" vertical="center" wrapText="1"/>
      <protection locked="0"/>
    </xf>
    <xf numFmtId="14" fontId="12" fillId="0" borderId="4" xfId="0" applyNumberFormat="1" applyFont="1" applyFill="1" applyBorder="1" applyAlignment="1" applyProtection="1">
      <alignment horizontal="center" vertical="center" wrapText="1"/>
    </xf>
    <xf numFmtId="0" fontId="5" fillId="0" borderId="5" xfId="2" applyFont="1" applyFill="1" applyBorder="1" applyAlignment="1" applyProtection="1">
      <alignment vertical="center" wrapText="1"/>
      <protection hidden="1"/>
    </xf>
    <xf numFmtId="0" fontId="5" fillId="0" borderId="5" xfId="2" applyFont="1" applyBorder="1" applyAlignment="1" applyProtection="1">
      <alignment horizontal="center" vertical="center"/>
      <protection hidden="1"/>
    </xf>
    <xf numFmtId="9" fontId="5" fillId="0" borderId="5" xfId="2" applyNumberFormat="1" applyFont="1" applyBorder="1" applyAlignment="1" applyProtection="1">
      <alignment horizontal="center" vertical="center"/>
      <protection hidden="1"/>
    </xf>
    <xf numFmtId="0" fontId="5" fillId="0" borderId="5" xfId="2" quotePrefix="1" applyFont="1" applyFill="1" applyBorder="1" applyAlignment="1" applyProtection="1">
      <alignment horizontal="justify" vertical="center" wrapText="1"/>
      <protection hidden="1"/>
    </xf>
    <xf numFmtId="0" fontId="5" fillId="2" borderId="5"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14" fontId="12" fillId="2" borderId="5" xfId="0" applyNumberFormat="1" applyFont="1" applyFill="1" applyBorder="1" applyAlignment="1" applyProtection="1">
      <alignment horizontal="center" vertical="center" wrapText="1"/>
    </xf>
    <xf numFmtId="14" fontId="12" fillId="2" borderId="15" xfId="0" applyNumberFormat="1" applyFont="1" applyFill="1" applyBorder="1" applyAlignment="1" applyProtection="1">
      <alignment horizontal="center" vertical="center" wrapText="1"/>
    </xf>
    <xf numFmtId="164" fontId="12" fillId="2" borderId="4" xfId="0" applyNumberFormat="1" applyFont="1" applyFill="1" applyBorder="1" applyAlignment="1" applyProtection="1">
      <alignment horizontal="center" vertical="center" wrapText="1"/>
    </xf>
    <xf numFmtId="164" fontId="12" fillId="2" borderId="5" xfId="0" applyNumberFormat="1" applyFont="1" applyFill="1" applyBorder="1" applyAlignment="1" applyProtection="1">
      <alignment horizontal="center" vertical="center" wrapText="1"/>
    </xf>
    <xf numFmtId="1" fontId="12" fillId="2" borderId="5" xfId="0" applyNumberFormat="1" applyFont="1" applyFill="1" applyBorder="1" applyAlignment="1" applyProtection="1">
      <alignment horizontal="center" vertical="center" wrapText="1"/>
    </xf>
    <xf numFmtId="164" fontId="12" fillId="0" borderId="4" xfId="0" applyNumberFormat="1" applyFont="1" applyFill="1" applyBorder="1" applyAlignment="1" applyProtection="1">
      <alignment horizontal="center" vertical="center" wrapText="1"/>
    </xf>
    <xf numFmtId="1" fontId="12" fillId="0" borderId="5" xfId="0" applyNumberFormat="1" applyFont="1" applyFill="1" applyBorder="1" applyAlignment="1" applyProtection="1">
      <alignment horizontal="center" vertical="center" wrapText="1"/>
    </xf>
    <xf numFmtId="14" fontId="5" fillId="2" borderId="5" xfId="0" applyNumberFormat="1" applyFont="1" applyFill="1" applyBorder="1" applyAlignment="1" applyProtection="1">
      <alignment horizontal="center" vertical="center" wrapText="1"/>
    </xf>
    <xf numFmtId="0" fontId="5" fillId="0" borderId="5" xfId="2" applyFont="1" applyBorder="1" applyProtection="1">
      <protection hidden="1"/>
    </xf>
    <xf numFmtId="14" fontId="14" fillId="0" borderId="5" xfId="0" applyNumberFormat="1" applyFont="1" applyFill="1" applyBorder="1" applyAlignment="1">
      <alignment horizontal="center" vertical="center" wrapText="1"/>
    </xf>
    <xf numFmtId="0" fontId="12" fillId="4" borderId="5" xfId="2" applyFont="1" applyFill="1" applyBorder="1" applyAlignment="1" applyProtection="1">
      <alignment horizontal="center" vertical="center" wrapText="1"/>
    </xf>
    <xf numFmtId="0" fontId="4" fillId="4" borderId="5" xfId="0" quotePrefix="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justify" vertical="center" wrapText="1"/>
      <protection hidden="1"/>
    </xf>
    <xf numFmtId="0" fontId="19" fillId="10" borderId="0" xfId="0" applyFont="1" applyFill="1" applyAlignment="1">
      <alignment horizontal="justify" vertical="center"/>
    </xf>
    <xf numFmtId="164" fontId="5" fillId="10" borderId="5" xfId="2" applyNumberFormat="1" applyFont="1" applyFill="1" applyBorder="1" applyAlignment="1" applyProtection="1">
      <alignment horizontal="justify" vertical="center" wrapText="1"/>
      <protection locked="0"/>
    </xf>
    <xf numFmtId="1" fontId="5" fillId="10" borderId="21" xfId="2" quotePrefix="1" applyNumberFormat="1" applyFont="1" applyFill="1" applyBorder="1" applyAlignment="1" applyProtection="1">
      <alignment horizontal="center" vertical="center" wrapText="1"/>
      <protection hidden="1"/>
    </xf>
    <xf numFmtId="1" fontId="5" fillId="10" borderId="14" xfId="2" quotePrefix="1" applyNumberFormat="1" applyFont="1" applyFill="1" applyBorder="1" applyAlignment="1" applyProtection="1">
      <alignment horizontal="center" vertical="center" wrapText="1"/>
      <protection hidden="1"/>
    </xf>
    <xf numFmtId="0" fontId="5" fillId="10" borderId="14" xfId="0" applyFont="1" applyFill="1" applyBorder="1" applyAlignment="1" applyProtection="1">
      <alignment horizontal="center" vertical="center" wrapText="1"/>
    </xf>
    <xf numFmtId="1" fontId="23" fillId="10" borderId="5" xfId="2" applyNumberFormat="1" applyFont="1" applyFill="1" applyBorder="1" applyAlignment="1" applyProtection="1">
      <alignment horizontal="center" vertical="center" wrapText="1"/>
      <protection locked="0"/>
    </xf>
    <xf numFmtId="0" fontId="5" fillId="10" borderId="14" xfId="2" applyFont="1" applyFill="1" applyBorder="1" applyAlignment="1" applyProtection="1">
      <alignment horizontal="center" vertical="center" wrapText="1"/>
    </xf>
    <xf numFmtId="0" fontId="5" fillId="10" borderId="5" xfId="2" quotePrefix="1" applyFont="1" applyFill="1" applyBorder="1" applyAlignment="1" applyProtection="1">
      <alignment vertical="center" wrapText="1"/>
      <protection hidden="1"/>
    </xf>
    <xf numFmtId="0" fontId="3" fillId="10" borderId="5" xfId="2" applyFont="1" applyFill="1" applyBorder="1" applyAlignment="1" applyProtection="1">
      <alignment horizontal="center" wrapText="1"/>
      <protection hidden="1"/>
    </xf>
    <xf numFmtId="0" fontId="5" fillId="10" borderId="5" xfId="2" applyFont="1" applyFill="1" applyBorder="1" applyAlignment="1" applyProtection="1">
      <alignment vertical="center" wrapText="1"/>
      <protection hidden="1"/>
    </xf>
    <xf numFmtId="0" fontId="5" fillId="10" borderId="5" xfId="2" applyFont="1" applyFill="1" applyBorder="1" applyAlignment="1" applyProtection="1">
      <alignment horizontal="center" vertical="center"/>
      <protection hidden="1"/>
    </xf>
    <xf numFmtId="0" fontId="5" fillId="10" borderId="5" xfId="2" applyFont="1" applyFill="1" applyBorder="1" applyAlignment="1" applyProtection="1">
      <alignment horizontal="center" vertical="center" wrapText="1"/>
      <protection hidden="1"/>
    </xf>
    <xf numFmtId="0" fontId="5" fillId="10" borderId="14" xfId="0" applyFont="1" applyFill="1" applyBorder="1" applyAlignment="1">
      <alignment horizontal="center" vertical="center" wrapText="1"/>
    </xf>
    <xf numFmtId="0" fontId="5" fillId="10" borderId="0" xfId="0" applyFont="1" applyFill="1" applyAlignment="1">
      <alignment horizontal="justify" vertical="center"/>
    </xf>
    <xf numFmtId="14" fontId="5" fillId="10" borderId="5" xfId="0" applyNumberFormat="1" applyFont="1" applyFill="1" applyBorder="1" applyAlignment="1" applyProtection="1">
      <alignment horizontal="center" vertical="center" wrapText="1"/>
    </xf>
    <xf numFmtId="0" fontId="19" fillId="0" borderId="0" xfId="0" applyFont="1" applyFill="1" applyAlignment="1">
      <alignment horizontal="justify" vertical="center"/>
    </xf>
    <xf numFmtId="0" fontId="5" fillId="10" borderId="5" xfId="2" applyFont="1" applyFill="1" applyBorder="1" applyAlignment="1" applyProtection="1">
      <alignment horizontal="justify" vertical="center" wrapText="1"/>
      <protection hidden="1"/>
    </xf>
    <xf numFmtId="9" fontId="5" fillId="10" borderId="14" xfId="0" applyNumberFormat="1" applyFont="1" applyFill="1" applyBorder="1" applyAlignment="1" applyProtection="1">
      <alignment horizontal="center" vertical="center" wrapText="1"/>
      <protection locked="0"/>
    </xf>
    <xf numFmtId="9" fontId="22" fillId="10" borderId="5" xfId="1" applyFont="1" applyFill="1" applyBorder="1" applyAlignment="1">
      <alignment horizontal="center" vertical="center"/>
    </xf>
    <xf numFmtId="1" fontId="5" fillId="0" borderId="4" xfId="2" applyNumberFormat="1" applyFont="1" applyFill="1" applyBorder="1" applyAlignment="1" applyProtection="1">
      <alignment horizontal="center" vertical="center" wrapText="1"/>
      <protection locked="0"/>
    </xf>
    <xf numFmtId="1" fontId="5" fillId="0" borderId="5" xfId="2" applyNumberFormat="1" applyFont="1" applyFill="1" applyBorder="1" applyAlignment="1" applyProtection="1">
      <alignment horizontal="center" vertical="center" wrapText="1"/>
      <protection locked="0"/>
    </xf>
    <xf numFmtId="1" fontId="5" fillId="0" borderId="5" xfId="2" applyNumberFormat="1" applyFont="1" applyFill="1" applyBorder="1" applyAlignment="1" applyProtection="1">
      <alignment horizontal="justify" vertical="center" wrapText="1"/>
      <protection locked="0"/>
    </xf>
    <xf numFmtId="0" fontId="5" fillId="10" borderId="4" xfId="0" applyFont="1" applyFill="1" applyBorder="1" applyAlignment="1" applyProtection="1">
      <alignment horizontal="center" vertical="center" wrapText="1"/>
      <protection locked="0"/>
    </xf>
    <xf numFmtId="1" fontId="5" fillId="10" borderId="6" xfId="2" applyNumberFormat="1" applyFont="1" applyFill="1" applyBorder="1" applyAlignment="1" applyProtection="1">
      <alignment vertical="center" wrapText="1"/>
      <protection locked="0"/>
    </xf>
    <xf numFmtId="164" fontId="5" fillId="10" borderId="15" xfId="2" applyNumberFormat="1" applyFont="1" applyFill="1" applyBorder="1" applyAlignment="1" applyProtection="1">
      <alignment horizontal="justify" vertical="center" wrapText="1"/>
      <protection locked="0"/>
    </xf>
    <xf numFmtId="0" fontId="3" fillId="0" borderId="15" xfId="2" applyFont="1" applyFill="1" applyBorder="1" applyProtection="1">
      <protection hidden="1"/>
    </xf>
    <xf numFmtId="0" fontId="5" fillId="10" borderId="15" xfId="2" applyFont="1" applyFill="1" applyBorder="1" applyAlignment="1" applyProtection="1">
      <alignment vertical="center" wrapText="1"/>
      <protection hidden="1"/>
    </xf>
    <xf numFmtId="0" fontId="5" fillId="10" borderId="15" xfId="2" quotePrefix="1" applyFont="1" applyFill="1" applyBorder="1" applyAlignment="1" applyProtection="1">
      <alignment vertical="center" wrapText="1"/>
      <protection hidden="1"/>
    </xf>
    <xf numFmtId="0" fontId="5" fillId="0" borderId="15" xfId="2" applyFont="1" applyFill="1" applyBorder="1" applyAlignment="1" applyProtection="1">
      <alignment vertical="center" wrapText="1"/>
      <protection hidden="1"/>
    </xf>
    <xf numFmtId="0" fontId="5" fillId="10" borderId="15" xfId="2" applyFont="1" applyFill="1" applyBorder="1" applyAlignment="1" applyProtection="1">
      <alignment horizontal="left" vertical="center" wrapText="1"/>
    </xf>
    <xf numFmtId="0" fontId="5" fillId="10" borderId="15" xfId="2" applyFont="1" applyFill="1" applyBorder="1" applyAlignment="1" applyProtection="1">
      <alignment horizontal="justify" vertical="center" wrapText="1"/>
      <protection locked="0"/>
    </xf>
    <xf numFmtId="0" fontId="5" fillId="10" borderId="15" xfId="2" applyFont="1" applyFill="1" applyBorder="1" applyAlignment="1" applyProtection="1">
      <alignment horizontal="justify" vertical="center" wrapText="1"/>
    </xf>
    <xf numFmtId="0" fontId="19" fillId="10" borderId="15" xfId="2" applyFont="1" applyFill="1" applyBorder="1" applyAlignment="1" applyProtection="1">
      <alignment horizontal="justify" vertical="center" wrapText="1"/>
      <protection locked="0"/>
    </xf>
    <xf numFmtId="0" fontId="5" fillId="10" borderId="15" xfId="2" applyFont="1" applyFill="1" applyBorder="1" applyAlignment="1" applyProtection="1">
      <alignment horizontal="justify" vertical="center" wrapText="1"/>
      <protection hidden="1"/>
    </xf>
    <xf numFmtId="14" fontId="5" fillId="10" borderId="15" xfId="0" applyNumberFormat="1" applyFont="1" applyFill="1" applyBorder="1" applyAlignment="1" applyProtection="1">
      <alignment horizontal="center" vertical="center" wrapText="1"/>
    </xf>
    <xf numFmtId="1" fontId="5" fillId="10" borderId="15" xfId="2" applyNumberFormat="1" applyFont="1" applyFill="1" applyBorder="1" applyAlignment="1" applyProtection="1">
      <alignment vertical="center" wrapText="1"/>
      <protection locked="0"/>
    </xf>
    <xf numFmtId="0" fontId="5" fillId="0" borderId="15" xfId="2" applyFont="1" applyBorder="1" applyAlignment="1" applyProtection="1">
      <alignment vertical="center" wrapText="1"/>
      <protection hidden="1"/>
    </xf>
    <xf numFmtId="0" fontId="5" fillId="0" borderId="0" xfId="2" applyFont="1" applyFill="1" applyProtection="1"/>
    <xf numFmtId="0" fontId="5" fillId="0" borderId="0" xfId="2" applyFont="1" applyFill="1" applyProtection="1">
      <protection hidden="1"/>
    </xf>
    <xf numFmtId="0" fontId="12" fillId="10" borderId="5" xfId="2" applyFont="1" applyFill="1" applyBorder="1" applyAlignment="1" applyProtection="1">
      <alignment horizontal="center" vertical="center"/>
      <protection hidden="1"/>
    </xf>
    <xf numFmtId="0" fontId="12" fillId="10" borderId="5" xfId="2" quotePrefix="1" applyFont="1" applyFill="1" applyBorder="1" applyAlignment="1" applyProtection="1">
      <alignment horizontal="center" vertical="center" wrapText="1"/>
      <protection hidden="1"/>
    </xf>
    <xf numFmtId="0" fontId="12" fillId="10" borderId="5" xfId="2" applyFont="1" applyFill="1" applyBorder="1" applyAlignment="1" applyProtection="1">
      <alignment horizontal="center" vertical="center" wrapText="1"/>
      <protection hidden="1"/>
    </xf>
    <xf numFmtId="0" fontId="5" fillId="10" borderId="15" xfId="2" applyFont="1" applyFill="1" applyBorder="1" applyAlignment="1" applyProtection="1">
      <alignment horizontal="center" vertical="center" wrapText="1"/>
      <protection locked="0"/>
    </xf>
    <xf numFmtId="0" fontId="5" fillId="10" borderId="15" xfId="2" applyFont="1" applyFill="1" applyBorder="1" applyAlignment="1" applyProtection="1">
      <alignment horizontal="left" vertical="center" wrapText="1"/>
      <protection locked="0"/>
    </xf>
    <xf numFmtId="0" fontId="28" fillId="5" borderId="11" xfId="2" applyFont="1" applyFill="1" applyBorder="1" applyAlignment="1" applyProtection="1">
      <alignment horizontal="center" vertical="center" wrapText="1"/>
    </xf>
    <xf numFmtId="0" fontId="28" fillId="9" borderId="13" xfId="2" applyFont="1" applyFill="1" applyBorder="1" applyAlignment="1" applyProtection="1">
      <alignment horizontal="center" vertical="center" wrapText="1"/>
    </xf>
    <xf numFmtId="0" fontId="28" fillId="9" borderId="11" xfId="2" applyFont="1" applyFill="1" applyBorder="1" applyAlignment="1" applyProtection="1">
      <alignment horizontal="center" vertical="center" wrapText="1"/>
    </xf>
    <xf numFmtId="0" fontId="27" fillId="0" borderId="5" xfId="2" applyFont="1" applyFill="1" applyBorder="1" applyAlignment="1" applyProtection="1">
      <alignment horizontal="left" vertical="center" wrapText="1"/>
      <protection hidden="1"/>
    </xf>
    <xf numFmtId="0" fontId="13" fillId="0" borderId="5" xfId="2" applyFont="1" applyBorder="1" applyAlignment="1" applyProtection="1">
      <alignment horizontal="center" vertical="center" wrapText="1"/>
      <protection hidden="1"/>
    </xf>
    <xf numFmtId="0" fontId="5" fillId="10" borderId="5" xfId="2" applyFont="1" applyFill="1" applyBorder="1" applyAlignment="1" applyProtection="1">
      <alignment horizontal="center" vertical="center" wrapText="1"/>
    </xf>
    <xf numFmtId="0" fontId="13" fillId="10" borderId="5" xfId="2" applyFont="1" applyFill="1" applyBorder="1" applyAlignment="1" applyProtection="1">
      <alignment horizontal="center" vertical="center" wrapText="1"/>
      <protection hidden="1"/>
    </xf>
    <xf numFmtId="0" fontId="5" fillId="10" borderId="5" xfId="0" applyFont="1" applyFill="1" applyBorder="1" applyAlignment="1" applyProtection="1">
      <alignment horizontal="center" vertical="center" wrapText="1"/>
    </xf>
    <xf numFmtId="14" fontId="12" fillId="10" borderId="5" xfId="0" applyNumberFormat="1" applyFont="1" applyFill="1" applyBorder="1" applyAlignment="1" applyProtection="1">
      <alignment horizontal="center" vertical="center" wrapText="1"/>
    </xf>
    <xf numFmtId="0" fontId="5" fillId="0" borderId="5" xfId="2" applyFont="1" applyFill="1" applyBorder="1" applyProtection="1">
      <protection hidden="1"/>
    </xf>
    <xf numFmtId="0" fontId="5" fillId="0" borderId="5" xfId="2" applyFont="1" applyFill="1" applyBorder="1" applyAlignment="1" applyProtection="1">
      <alignment horizontal="center" vertical="center"/>
      <protection hidden="1"/>
    </xf>
    <xf numFmtId="164" fontId="5" fillId="10" borderId="5" xfId="2" applyNumberFormat="1" applyFont="1" applyFill="1" applyBorder="1" applyAlignment="1" applyProtection="1">
      <alignment horizontal="left" vertical="center" wrapText="1"/>
      <protection locked="0"/>
    </xf>
    <xf numFmtId="0" fontId="10" fillId="0" borderId="5" xfId="2" applyFont="1" applyFill="1" applyBorder="1" applyProtection="1">
      <protection hidden="1"/>
    </xf>
    <xf numFmtId="0" fontId="5" fillId="0" borderId="5" xfId="2" quotePrefix="1" applyFont="1" applyFill="1" applyBorder="1" applyAlignment="1" applyProtection="1">
      <alignment horizontal="justify" vertical="center" wrapText="1"/>
      <protection hidden="1"/>
    </xf>
    <xf numFmtId="0" fontId="13" fillId="10" borderId="5" xfId="2" applyFont="1" applyFill="1" applyBorder="1" applyAlignment="1" applyProtection="1">
      <alignment horizontal="center" vertical="center"/>
      <protection hidden="1"/>
    </xf>
    <xf numFmtId="0" fontId="15" fillId="10" borderId="5" xfId="2" applyFont="1" applyFill="1" applyBorder="1" applyAlignment="1" applyProtection="1">
      <alignment horizontal="center" vertical="center" wrapText="1"/>
      <protection hidden="1"/>
    </xf>
    <xf numFmtId="0" fontId="15" fillId="10" borderId="5" xfId="2" applyFont="1" applyFill="1" applyBorder="1" applyAlignment="1" applyProtection="1">
      <alignment horizontal="center" vertical="center"/>
      <protection hidden="1"/>
    </xf>
    <xf numFmtId="0" fontId="15" fillId="10" borderId="5" xfId="2" applyFont="1" applyFill="1" applyBorder="1" applyAlignment="1" applyProtection="1">
      <alignment horizontal="left" vertical="center" wrapText="1"/>
      <protection hidden="1"/>
    </xf>
    <xf numFmtId="0" fontId="12" fillId="10" borderId="5" xfId="2" applyFont="1" applyFill="1" applyBorder="1" applyAlignment="1" applyProtection="1">
      <alignment horizontal="justify" vertical="center" wrapText="1"/>
      <protection hidden="1"/>
    </xf>
    <xf numFmtId="1" fontId="5" fillId="10" borderId="6" xfId="2" applyNumberFormat="1" applyFont="1" applyFill="1" applyBorder="1" applyAlignment="1" applyProtection="1">
      <alignment horizontal="center" vertical="center" wrapText="1"/>
      <protection locked="0"/>
    </xf>
    <xf numFmtId="0" fontId="5" fillId="0" borderId="5" xfId="2" quotePrefix="1" applyFont="1" applyFill="1" applyBorder="1" applyAlignment="1" applyProtection="1">
      <alignment horizontal="justify" vertical="center" wrapText="1"/>
      <protection hidden="1"/>
    </xf>
    <xf numFmtId="0" fontId="5" fillId="0" borderId="5" xfId="2" quotePrefix="1" applyFont="1" applyFill="1" applyBorder="1" applyAlignment="1" applyProtection="1">
      <alignment horizontal="justify" vertical="center" wrapText="1"/>
      <protection hidden="1"/>
    </xf>
    <xf numFmtId="0" fontId="13" fillId="0" borderId="0" xfId="2" applyFont="1" applyFill="1" applyBorder="1" applyAlignment="1" applyProtection="1">
      <alignment wrapText="1"/>
      <protection hidden="1"/>
    </xf>
    <xf numFmtId="164" fontId="30" fillId="0" borderId="0" xfId="2" applyNumberFormat="1" applyFont="1" applyFill="1" applyBorder="1" applyAlignment="1" applyProtection="1">
      <alignment horizontal="justify" vertical="center" wrapText="1"/>
      <protection locked="0"/>
    </xf>
    <xf numFmtId="0" fontId="5" fillId="10" borderId="5" xfId="0" applyFont="1" applyFill="1" applyBorder="1" applyAlignment="1">
      <alignment horizontal="center" vertical="center" wrapText="1"/>
    </xf>
    <xf numFmtId="0" fontId="14" fillId="10" borderId="5" xfId="2" applyFont="1" applyFill="1" applyBorder="1" applyAlignment="1" applyProtection="1">
      <alignment horizontal="left" vertical="center" wrapText="1"/>
      <protection hidden="1"/>
    </xf>
    <xf numFmtId="0" fontId="12" fillId="4" borderId="11" xfId="2" quotePrefix="1" applyFont="1" applyFill="1" applyBorder="1" applyAlignment="1" applyProtection="1">
      <alignment horizontal="center" vertical="center" wrapText="1"/>
    </xf>
    <xf numFmtId="0" fontId="5" fillId="0" borderId="15" xfId="2" applyFont="1" applyFill="1" applyBorder="1" applyProtection="1">
      <protection hidden="1"/>
    </xf>
    <xf numFmtId="0" fontId="5" fillId="0" borderId="5" xfId="2" applyFont="1" applyFill="1" applyBorder="1" applyAlignment="1" applyProtection="1">
      <alignment horizontal="center" vertical="center" wrapText="1"/>
      <protection locked="0"/>
    </xf>
    <xf numFmtId="0" fontId="10" fillId="0" borderId="5" xfId="2" applyFont="1" applyFill="1" applyBorder="1" applyAlignment="1" applyProtection="1">
      <alignment vertical="center"/>
      <protection hidden="1"/>
    </xf>
    <xf numFmtId="0" fontId="13" fillId="10" borderId="15" xfId="2" applyFont="1" applyFill="1" applyBorder="1" applyAlignment="1" applyProtection="1">
      <alignment horizontal="center" vertical="center" wrapText="1"/>
      <protection hidden="1"/>
    </xf>
    <xf numFmtId="0" fontId="15" fillId="10" borderId="15" xfId="2" applyFont="1" applyFill="1" applyBorder="1" applyAlignment="1" applyProtection="1">
      <alignment horizontal="left" vertical="center" wrapText="1"/>
      <protection hidden="1"/>
    </xf>
    <xf numFmtId="0" fontId="13" fillId="0" borderId="15" xfId="2" applyFont="1" applyFill="1" applyBorder="1" applyAlignment="1" applyProtection="1">
      <alignment vertical="center" wrapText="1"/>
      <protection hidden="1"/>
    </xf>
    <xf numFmtId="0" fontId="12" fillId="10" borderId="15" xfId="2" quotePrefix="1" applyFont="1" applyFill="1" applyBorder="1" applyAlignment="1" applyProtection="1">
      <alignment horizontal="center" vertical="center" wrapText="1"/>
      <protection hidden="1"/>
    </xf>
    <xf numFmtId="0" fontId="12" fillId="10" borderId="15" xfId="2" quotePrefix="1" applyFont="1" applyFill="1" applyBorder="1" applyAlignment="1" applyProtection="1">
      <alignment horizontal="center" vertical="center"/>
      <protection hidden="1"/>
    </xf>
    <xf numFmtId="0" fontId="12" fillId="10" borderId="15" xfId="2" applyFont="1" applyFill="1" applyBorder="1" applyAlignment="1" applyProtection="1">
      <alignment horizontal="center" vertical="center" wrapText="1"/>
      <protection hidden="1"/>
    </xf>
    <xf numFmtId="0" fontId="3" fillId="0" borderId="15" xfId="2" applyFont="1" applyBorder="1" applyProtection="1">
      <protection hidden="1"/>
    </xf>
    <xf numFmtId="0" fontId="3" fillId="10" borderId="15" xfId="2" applyFont="1" applyFill="1" applyBorder="1" applyProtection="1">
      <protection hidden="1"/>
    </xf>
    <xf numFmtId="0" fontId="5" fillId="10" borderId="15" xfId="2" applyFont="1" applyFill="1" applyBorder="1" applyAlignment="1" applyProtection="1">
      <alignment horizontal="center" vertical="center"/>
      <protection hidden="1"/>
    </xf>
    <xf numFmtId="14" fontId="12" fillId="10" borderId="15" xfId="0" applyNumberFormat="1"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protection hidden="1"/>
    </xf>
    <xf numFmtId="0" fontId="15" fillId="0" borderId="15" xfId="2" applyFont="1" applyBorder="1" applyAlignment="1" applyProtection="1">
      <alignment vertical="center" wrapText="1"/>
      <protection hidden="1"/>
    </xf>
    <xf numFmtId="1" fontId="5" fillId="10" borderId="5" xfId="2" quotePrefix="1" applyNumberFormat="1" applyFont="1" applyFill="1" applyBorder="1" applyAlignment="1" applyProtection="1">
      <alignment horizontal="center" vertical="center" wrapText="1"/>
      <protection hidden="1"/>
    </xf>
    <xf numFmtId="1" fontId="5" fillId="10" borderId="5" xfId="2" applyNumberFormat="1" applyFont="1" applyFill="1" applyBorder="1" applyAlignment="1" applyProtection="1">
      <alignment horizontal="center" vertical="center" wrapText="1"/>
      <protection hidden="1"/>
    </xf>
    <xf numFmtId="0" fontId="5" fillId="10" borderId="5" xfId="0" applyFont="1" applyFill="1" applyBorder="1" applyAlignment="1" applyProtection="1">
      <alignment horizontal="center" vertical="center" wrapText="1"/>
      <protection locked="0"/>
    </xf>
    <xf numFmtId="14" fontId="5" fillId="10" borderId="5" xfId="0" applyNumberFormat="1" applyFont="1" applyFill="1" applyBorder="1" applyAlignment="1" applyProtection="1">
      <alignment horizontal="left" vertical="center" wrapText="1"/>
    </xf>
    <xf numFmtId="0" fontId="5" fillId="10" borderId="5" xfId="2" applyFont="1" applyFill="1" applyBorder="1" applyAlignment="1" applyProtection="1">
      <alignment horizontal="left" vertical="center" wrapText="1"/>
      <protection hidden="1"/>
    </xf>
    <xf numFmtId="0" fontId="5" fillId="10" borderId="5" xfId="2" applyFont="1" applyFill="1" applyBorder="1" applyAlignment="1" applyProtection="1">
      <alignment horizontal="justify" vertical="center"/>
      <protection hidden="1"/>
    </xf>
    <xf numFmtId="0" fontId="5" fillId="0" borderId="5" xfId="2" quotePrefix="1" applyFont="1" applyFill="1" applyBorder="1" applyAlignment="1" applyProtection="1">
      <alignment horizontal="justify" vertical="center" wrapText="1"/>
      <protection hidden="1"/>
    </xf>
    <xf numFmtId="0" fontId="21" fillId="0" borderId="5" xfId="2" applyFont="1" applyFill="1" applyBorder="1" applyAlignment="1" applyProtection="1">
      <alignment horizontal="center" vertical="center"/>
      <protection hidden="1"/>
    </xf>
    <xf numFmtId="0" fontId="21" fillId="0" borderId="5" xfId="2" applyFont="1" applyFill="1" applyBorder="1" applyAlignment="1" applyProtection="1">
      <alignment horizontal="justify" vertical="center"/>
      <protection hidden="1"/>
    </xf>
    <xf numFmtId="0" fontId="28" fillId="7" borderId="11" xfId="0" applyFont="1" applyFill="1" applyBorder="1" applyAlignment="1" applyProtection="1">
      <alignment horizontal="center" vertical="center" wrapText="1"/>
    </xf>
    <xf numFmtId="49" fontId="12" fillId="0" borderId="5" xfId="0" quotePrefix="1"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justify" vertical="center" wrapText="1"/>
      <protection hidden="1"/>
    </xf>
    <xf numFmtId="0" fontId="4" fillId="4" borderId="5" xfId="2" quotePrefix="1" applyFont="1" applyFill="1" applyBorder="1" applyAlignment="1" applyProtection="1">
      <alignment horizontal="center" vertical="center" wrapText="1"/>
    </xf>
    <xf numFmtId="0" fontId="12" fillId="4" borderId="5" xfId="2"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justify" vertical="center" wrapText="1"/>
      <protection hidden="1"/>
    </xf>
    <xf numFmtId="0" fontId="13" fillId="0" borderId="0" xfId="2" applyFont="1" applyFill="1" applyBorder="1" applyAlignment="1" applyProtection="1">
      <alignment horizontal="center" vertical="center"/>
      <protection hidden="1"/>
    </xf>
    <xf numFmtId="0" fontId="12" fillId="4" borderId="5" xfId="0" quotePrefix="1" applyFont="1" applyFill="1" applyBorder="1" applyAlignment="1" applyProtection="1">
      <alignment horizontal="center" vertical="center" wrapText="1"/>
    </xf>
    <xf numFmtId="0" fontId="11" fillId="4" borderId="1" xfId="2" quotePrefix="1" applyFont="1" applyFill="1" applyBorder="1" applyAlignment="1" applyProtection="1">
      <alignment horizontal="center" vertical="center" wrapText="1"/>
    </xf>
    <xf numFmtId="0" fontId="11" fillId="4" borderId="7" xfId="2" quotePrefix="1" applyFont="1" applyFill="1" applyBorder="1" applyAlignment="1" applyProtection="1">
      <alignment horizontal="center" vertical="center" wrapText="1"/>
    </xf>
    <xf numFmtId="0" fontId="4" fillId="4" borderId="2" xfId="2" quotePrefix="1" applyFont="1" applyFill="1" applyBorder="1" applyAlignment="1" applyProtection="1">
      <alignment horizontal="center" vertical="center" wrapText="1"/>
    </xf>
    <xf numFmtId="0" fontId="4" fillId="4" borderId="8" xfId="2" quotePrefix="1" applyFont="1" applyFill="1" applyBorder="1" applyAlignment="1" applyProtection="1">
      <alignment horizontal="center" vertical="center" wrapText="1"/>
    </xf>
    <xf numFmtId="0" fontId="14" fillId="4" borderId="4" xfId="2" quotePrefix="1" applyFont="1" applyFill="1" applyBorder="1" applyAlignment="1" applyProtection="1">
      <alignment horizontal="center" vertical="center" wrapText="1"/>
    </xf>
    <xf numFmtId="0" fontId="12" fillId="4" borderId="5" xfId="2" applyFont="1" applyFill="1" applyBorder="1" applyAlignment="1" applyProtection="1">
      <alignment horizontal="center" vertical="center" wrapText="1"/>
    </xf>
    <xf numFmtId="0" fontId="11" fillId="4" borderId="16" xfId="2" applyFont="1" applyFill="1" applyBorder="1" applyAlignment="1" applyProtection="1">
      <alignment horizontal="center" vertical="center" wrapText="1"/>
    </xf>
    <xf numFmtId="0" fontId="4" fillId="4" borderId="17" xfId="2" quotePrefix="1" applyFont="1" applyFill="1" applyBorder="1" applyAlignment="1" applyProtection="1">
      <alignment horizontal="center" vertical="center" wrapText="1"/>
    </xf>
    <xf numFmtId="0" fontId="12" fillId="4" borderId="17" xfId="2" applyFont="1" applyFill="1" applyBorder="1" applyAlignment="1" applyProtection="1">
      <alignment horizontal="center" vertical="center" wrapText="1"/>
    </xf>
    <xf numFmtId="0" fontId="11" fillId="4" borderId="5" xfId="2" applyFont="1" applyFill="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11" fillId="4" borderId="4" xfId="2" applyFont="1" applyFill="1" applyBorder="1" applyAlignment="1" applyProtection="1">
      <alignment horizontal="center" vertical="center" wrapText="1"/>
    </xf>
    <xf numFmtId="0" fontId="11" fillId="4" borderId="13" xfId="2" applyFont="1" applyFill="1" applyBorder="1" applyAlignment="1" applyProtection="1">
      <alignment horizontal="center" vertical="center" wrapText="1"/>
    </xf>
    <xf numFmtId="0" fontId="4" fillId="4" borderId="5" xfId="0" quotePrefix="1" applyFont="1" applyFill="1" applyBorder="1" applyAlignment="1" applyProtection="1">
      <alignment horizontal="center" vertical="center" wrapText="1"/>
    </xf>
    <xf numFmtId="0" fontId="4" fillId="4" borderId="11" xfId="0" quotePrefix="1"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0" fontId="28" fillId="8" borderId="20" xfId="2" applyFont="1" applyFill="1" applyBorder="1" applyAlignment="1" applyProtection="1">
      <alignment horizontal="center"/>
    </xf>
    <xf numFmtId="0" fontId="28" fillId="8" borderId="18" xfId="2" applyFont="1" applyFill="1" applyBorder="1" applyAlignment="1" applyProtection="1">
      <alignment horizontal="center"/>
    </xf>
    <xf numFmtId="0" fontId="28" fillId="8" borderId="19" xfId="2" applyFont="1" applyFill="1" applyBorder="1" applyAlignment="1" applyProtection="1">
      <alignment horizontal="center"/>
    </xf>
    <xf numFmtId="0" fontId="28" fillId="9" borderId="1" xfId="2" applyFont="1" applyFill="1" applyBorder="1" applyAlignment="1" applyProtection="1">
      <alignment horizontal="center"/>
    </xf>
    <xf numFmtId="0" fontId="28" fillId="9" borderId="2" xfId="2" applyFont="1" applyFill="1" applyBorder="1" applyAlignment="1" applyProtection="1">
      <alignment horizontal="center"/>
    </xf>
    <xf numFmtId="0" fontId="28" fillId="9" borderId="3" xfId="2" applyFont="1" applyFill="1" applyBorder="1" applyAlignment="1" applyProtection="1">
      <alignment horizontal="center"/>
    </xf>
    <xf numFmtId="0" fontId="28" fillId="6" borderId="2" xfId="2" applyFont="1" applyFill="1" applyBorder="1" applyAlignment="1" applyProtection="1">
      <alignment horizontal="center" vertical="center" wrapText="1"/>
    </xf>
    <xf numFmtId="0" fontId="28" fillId="6" borderId="11" xfId="2" applyFont="1" applyFill="1" applyBorder="1" applyAlignment="1" applyProtection="1">
      <alignment horizontal="center" vertical="center" wrapText="1"/>
    </xf>
    <xf numFmtId="49" fontId="28" fillId="5" borderId="2" xfId="2" applyNumberFormat="1" applyFont="1" applyFill="1" applyBorder="1" applyAlignment="1" applyProtection="1">
      <alignment horizontal="center" vertical="center" wrapText="1"/>
    </xf>
    <xf numFmtId="49" fontId="28" fillId="5" borderId="11" xfId="2" applyNumberFormat="1" applyFont="1" applyFill="1" applyBorder="1" applyAlignment="1" applyProtection="1">
      <alignment horizontal="center" vertical="center" wrapText="1"/>
    </xf>
    <xf numFmtId="0" fontId="28" fillId="7" borderId="2"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3" fillId="2" borderId="1" xfId="2" quotePrefix="1" applyFont="1" applyFill="1" applyBorder="1" applyAlignment="1" applyProtection="1">
      <alignment horizontal="center" wrapText="1"/>
    </xf>
    <xf numFmtId="0" fontId="3" fillId="2" borderId="4" xfId="2" applyFont="1" applyFill="1" applyBorder="1" applyAlignment="1" applyProtection="1">
      <alignment horizontal="center" wrapText="1"/>
    </xf>
    <xf numFmtId="0" fontId="3" fillId="2" borderId="7" xfId="2" applyFont="1" applyFill="1" applyBorder="1" applyAlignment="1" applyProtection="1">
      <alignment horizont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3" borderId="5"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7" fillId="4" borderId="8" xfId="2" quotePrefix="1" applyFont="1" applyFill="1" applyBorder="1" applyAlignment="1" applyProtection="1">
      <alignment horizontal="center" vertical="center" wrapText="1"/>
    </xf>
    <xf numFmtId="0" fontId="8" fillId="0" borderId="8" xfId="2" quotePrefix="1" applyFont="1" applyBorder="1" applyAlignment="1" applyProtection="1">
      <alignment horizontal="center" vertical="center" wrapText="1"/>
    </xf>
    <xf numFmtId="0" fontId="8" fillId="0" borderId="9" xfId="2" quotePrefix="1" applyFont="1" applyBorder="1" applyAlignment="1" applyProtection="1">
      <alignment horizontal="center" vertical="center" wrapText="1"/>
    </xf>
    <xf numFmtId="1" fontId="5" fillId="10" borderId="5" xfId="1" applyNumberFormat="1" applyFont="1" applyFill="1" applyBorder="1" applyAlignment="1" applyProtection="1">
      <alignment horizontal="center" vertical="center" wrapText="1"/>
      <protection hidden="1"/>
    </xf>
    <xf numFmtId="1" fontId="5" fillId="10" borderId="5" xfId="2" applyNumberFormat="1" applyFont="1" applyFill="1" applyBorder="1" applyAlignment="1" applyProtection="1">
      <alignment horizontal="center" vertical="center"/>
      <protection hidden="1"/>
    </xf>
    <xf numFmtId="41" fontId="21" fillId="0" borderId="5" xfId="5" applyFont="1" applyFill="1" applyBorder="1" applyAlignment="1" applyProtection="1">
      <alignment vertical="center"/>
      <protection hidden="1"/>
    </xf>
    <xf numFmtId="0" fontId="21" fillId="0" borderId="5" xfId="2" applyFont="1" applyFill="1" applyBorder="1" applyAlignment="1" applyProtection="1">
      <alignment vertical="center" wrapText="1"/>
      <protection hidden="1"/>
    </xf>
    <xf numFmtId="0" fontId="5" fillId="10" borderId="5" xfId="2" quotePrefix="1" applyFont="1" applyFill="1" applyBorder="1" applyAlignment="1" applyProtection="1">
      <alignment horizontal="justify" vertical="center" wrapText="1"/>
      <protection hidden="1"/>
    </xf>
    <xf numFmtId="0" fontId="5" fillId="10" borderId="5" xfId="2" quotePrefix="1" applyFont="1" applyFill="1" applyBorder="1" applyAlignment="1" applyProtection="1">
      <alignment horizontal="center" vertical="center" wrapText="1"/>
      <protection hidden="1"/>
    </xf>
    <xf numFmtId="0" fontId="5" fillId="10" borderId="15" xfId="2" applyFont="1" applyFill="1" applyBorder="1" applyAlignment="1" applyProtection="1">
      <alignment horizontal="center" vertical="center" wrapText="1"/>
      <protection hidden="1"/>
    </xf>
    <xf numFmtId="1" fontId="21" fillId="0" borderId="5" xfId="0" applyNumberFormat="1" applyFont="1" applyFill="1" applyBorder="1" applyAlignment="1" applyProtection="1">
      <alignment horizontal="center" vertical="center" wrapText="1"/>
      <protection locked="0"/>
    </xf>
    <xf numFmtId="0" fontId="21" fillId="0" borderId="5" xfId="2" applyFont="1" applyFill="1" applyBorder="1" applyAlignment="1" applyProtection="1">
      <alignment horizontal="left" vertical="top" wrapText="1"/>
      <protection locked="0"/>
    </xf>
    <xf numFmtId="0" fontId="3" fillId="0" borderId="0" xfId="2" applyFont="1" applyAlignment="1" applyProtection="1">
      <alignment vertical="center"/>
      <protection hidden="1"/>
    </xf>
    <xf numFmtId="0" fontId="3" fillId="0" borderId="12" xfId="2" applyFont="1" applyBorder="1" applyProtection="1">
      <protection hidden="1"/>
    </xf>
    <xf numFmtId="0" fontId="32" fillId="0" borderId="0" xfId="2" applyFont="1" applyProtection="1">
      <protection hidden="1"/>
    </xf>
    <xf numFmtId="1" fontId="24" fillId="10" borderId="15" xfId="2" applyNumberFormat="1" applyFont="1" applyFill="1" applyBorder="1" applyAlignment="1" applyProtection="1">
      <alignment horizontal="center" vertical="center" wrapText="1"/>
      <protection locked="0"/>
    </xf>
    <xf numFmtId="0" fontId="32" fillId="0" borderId="15" xfId="2" applyFont="1" applyFill="1" applyBorder="1" applyProtection="1">
      <protection hidden="1"/>
    </xf>
    <xf numFmtId="0" fontId="24" fillId="0" borderId="15" xfId="2" applyFont="1" applyFill="1" applyBorder="1" applyAlignment="1" applyProtection="1">
      <alignment vertical="center" wrapText="1"/>
      <protection hidden="1"/>
    </xf>
    <xf numFmtId="0" fontId="32" fillId="0" borderId="5" xfId="2" applyFont="1" applyFill="1" applyBorder="1" applyProtection="1">
      <protection hidden="1"/>
    </xf>
    <xf numFmtId="0" fontId="24" fillId="0" borderId="15" xfId="2" applyFont="1" applyFill="1" applyBorder="1" applyProtection="1">
      <protection hidden="1"/>
    </xf>
    <xf numFmtId="0" fontId="24" fillId="0" borderId="15" xfId="2" applyFont="1" applyBorder="1" applyAlignment="1" applyProtection="1">
      <alignment vertical="center" wrapText="1"/>
      <protection hidden="1"/>
    </xf>
    <xf numFmtId="0" fontId="32" fillId="0" borderId="12" xfId="2" applyFont="1" applyBorder="1" applyProtection="1">
      <protection hidden="1"/>
    </xf>
    <xf numFmtId="0" fontId="24" fillId="0" borderId="5" xfId="2" applyFont="1" applyFill="1" applyBorder="1" applyAlignment="1" applyProtection="1">
      <alignment horizontal="justify" vertical="center" wrapText="1"/>
      <protection hidden="1"/>
    </xf>
    <xf numFmtId="0" fontId="33" fillId="8" borderId="9" xfId="2" applyFont="1" applyFill="1" applyBorder="1" applyAlignment="1" applyProtection="1">
      <alignment horizontal="center" vertical="center" wrapText="1"/>
    </xf>
    <xf numFmtId="0" fontId="28" fillId="9" borderId="20" xfId="2" applyFont="1" applyFill="1" applyBorder="1" applyAlignment="1" applyProtection="1">
      <alignment horizontal="center"/>
    </xf>
    <xf numFmtId="0" fontId="28" fillId="9" borderId="18" xfId="2" applyFont="1" applyFill="1" applyBorder="1" applyAlignment="1" applyProtection="1">
      <alignment horizontal="center"/>
    </xf>
    <xf numFmtId="0" fontId="34" fillId="9" borderId="18" xfId="2" applyFont="1" applyFill="1" applyBorder="1" applyAlignment="1" applyProtection="1">
      <alignment horizontal="center"/>
    </xf>
    <xf numFmtId="0" fontId="34" fillId="9" borderId="11" xfId="2" applyFont="1" applyFill="1" applyBorder="1" applyAlignment="1" applyProtection="1">
      <alignment horizontal="center" vertical="center" wrapText="1"/>
    </xf>
    <xf numFmtId="14" fontId="35" fillId="0" borderId="3" xfId="2" applyNumberFormat="1" applyFont="1" applyFill="1" applyBorder="1" applyAlignment="1" applyProtection="1">
      <alignment horizontal="center" vertical="center" wrapText="1"/>
    </xf>
    <xf numFmtId="14" fontId="35" fillId="0" borderId="6" xfId="2" applyNumberFormat="1" applyFont="1" applyFill="1" applyBorder="1" applyAlignment="1" applyProtection="1">
      <alignment horizontal="center" vertical="center" wrapText="1"/>
    </xf>
    <xf numFmtId="0" fontId="24" fillId="10" borderId="6" xfId="2" applyFont="1" applyFill="1" applyBorder="1" applyAlignment="1" applyProtection="1">
      <alignment horizontal="center" vertical="center" wrapText="1"/>
      <protection locked="0"/>
    </xf>
    <xf numFmtId="0" fontId="24" fillId="0" borderId="6" xfId="2" applyFont="1" applyFill="1" applyBorder="1" applyAlignment="1" applyProtection="1">
      <alignment horizontal="center" vertical="center" wrapText="1"/>
      <protection locked="0"/>
    </xf>
    <xf numFmtId="0" fontId="35" fillId="0" borderId="5" xfId="2" applyFont="1" applyFill="1" applyBorder="1" applyAlignment="1" applyProtection="1">
      <alignment horizontal="center" vertical="center" wrapText="1"/>
    </xf>
    <xf numFmtId="14" fontId="35" fillId="0" borderId="6" xfId="0" applyNumberFormat="1" applyFont="1" applyFill="1" applyBorder="1" applyAlignment="1">
      <alignment horizontal="center" vertical="center" wrapText="1"/>
    </xf>
    <xf numFmtId="0" fontId="35" fillId="0" borderId="6" xfId="2" applyFont="1" applyFill="1" applyBorder="1" applyAlignment="1" applyProtection="1">
      <alignment horizontal="center" vertical="center" wrapText="1"/>
    </xf>
    <xf numFmtId="14" fontId="35" fillId="0" borderId="6" xfId="0" applyNumberFormat="1" applyFont="1" applyFill="1" applyBorder="1" applyAlignment="1" applyProtection="1">
      <alignment horizontal="center" vertical="center" wrapText="1"/>
    </xf>
    <xf numFmtId="14" fontId="35" fillId="2" borderId="6" xfId="0" applyNumberFormat="1" applyFont="1" applyFill="1" applyBorder="1" applyAlignment="1" applyProtection="1">
      <alignment horizontal="center" vertical="center" wrapText="1"/>
    </xf>
    <xf numFmtId="0" fontId="24" fillId="10" borderId="4" xfId="0" applyFont="1" applyFill="1" applyBorder="1" applyAlignment="1" applyProtection="1">
      <alignment horizontal="center" vertical="center" wrapText="1"/>
      <protection locked="0"/>
    </xf>
    <xf numFmtId="14" fontId="35" fillId="0" borderId="5" xfId="0" applyNumberFormat="1" applyFont="1" applyFill="1" applyBorder="1" applyAlignment="1" applyProtection="1">
      <alignment horizontal="center" vertical="center" wrapText="1"/>
    </xf>
    <xf numFmtId="0" fontId="32" fillId="0" borderId="0" xfId="2" applyFont="1" applyAlignment="1" applyProtection="1">
      <alignment horizontal="center" vertical="center"/>
      <protection hidden="1"/>
    </xf>
    <xf numFmtId="0" fontId="28" fillId="8" borderId="8" xfId="2" applyFont="1" applyFill="1" applyBorder="1" applyAlignment="1" applyProtection="1">
      <alignment horizontal="center" vertical="center" wrapText="1"/>
    </xf>
    <xf numFmtId="0" fontId="16" fillId="8" borderId="9" xfId="2" applyFont="1" applyFill="1" applyBorder="1" applyAlignment="1" applyProtection="1">
      <alignment horizontal="center" vertical="center" wrapText="1"/>
    </xf>
    <xf numFmtId="0" fontId="28" fillId="4" borderId="1" xfId="2" quotePrefix="1" applyFont="1" applyFill="1" applyBorder="1" applyAlignment="1" applyProtection="1">
      <alignment horizontal="center" vertical="center" wrapText="1"/>
    </xf>
    <xf numFmtId="0" fontId="28" fillId="4" borderId="2" xfId="2" applyFont="1" applyFill="1" applyBorder="1" applyAlignment="1" applyProtection="1">
      <alignment horizontal="center" vertical="center" wrapText="1"/>
    </xf>
    <xf numFmtId="0" fontId="28" fillId="4" borderId="2" xfId="2" quotePrefix="1" applyFont="1" applyFill="1" applyBorder="1" applyAlignment="1" applyProtection="1">
      <alignment horizontal="center" vertical="center" wrapText="1"/>
    </xf>
    <xf numFmtId="0" fontId="28" fillId="5" borderId="2" xfId="2" quotePrefix="1" applyFont="1" applyFill="1" applyBorder="1" applyAlignment="1" applyProtection="1">
      <alignment horizontal="center" vertical="center" wrapText="1"/>
    </xf>
    <xf numFmtId="0" fontId="28" fillId="5" borderId="2" xfId="2" applyFont="1" applyFill="1" applyBorder="1" applyAlignment="1" applyProtection="1">
      <alignment horizontal="center" vertical="center" wrapText="1"/>
    </xf>
    <xf numFmtId="0" fontId="28" fillId="5" borderId="10" xfId="2" applyFont="1" applyFill="1" applyBorder="1" applyAlignment="1" applyProtection="1">
      <alignment horizontal="center" vertical="center" wrapText="1"/>
    </xf>
    <xf numFmtId="0" fontId="28" fillId="4" borderId="7" xfId="2" applyFont="1" applyFill="1" applyBorder="1" applyAlignment="1" applyProtection="1">
      <alignment horizontal="center" vertical="center" wrapText="1"/>
    </xf>
    <xf numFmtId="0" fontId="28" fillId="4" borderId="8" xfId="2" applyFont="1" applyFill="1" applyBorder="1" applyAlignment="1" applyProtection="1">
      <alignment horizontal="center" vertical="center" wrapText="1"/>
    </xf>
    <xf numFmtId="0" fontId="28" fillId="5" borderId="11" xfId="2" applyFont="1" applyFill="1" applyBorder="1" applyAlignment="1" applyProtection="1">
      <alignment horizontal="center" vertical="center" wrapText="1"/>
    </xf>
    <xf numFmtId="0" fontId="28" fillId="5" borderId="12" xfId="2" applyFont="1" applyFill="1" applyBorder="1" applyAlignment="1" applyProtection="1">
      <alignment horizontal="center" vertical="center" wrapText="1"/>
    </xf>
    <xf numFmtId="0" fontId="28" fillId="9" borderId="12" xfId="2" applyFont="1" applyFill="1" applyBorder="1" applyAlignment="1" applyProtection="1">
      <alignment horizontal="center" vertical="center" wrapText="1"/>
    </xf>
    <xf numFmtId="0" fontId="28" fillId="9" borderId="19" xfId="2" applyFont="1" applyFill="1" applyBorder="1" applyAlignment="1" applyProtection="1">
      <alignment horizontal="center"/>
    </xf>
    <xf numFmtId="0" fontId="28" fillId="8" borderId="23" xfId="2" applyFont="1" applyFill="1" applyBorder="1" applyAlignment="1" applyProtection="1">
      <alignment horizontal="center"/>
    </xf>
    <xf numFmtId="0" fontId="28" fillId="8" borderId="24" xfId="2" applyFont="1" applyFill="1" applyBorder="1" applyAlignment="1" applyProtection="1">
      <alignment horizontal="center"/>
    </xf>
    <xf numFmtId="0" fontId="28" fillId="8" borderId="7" xfId="2" applyFont="1" applyFill="1" applyBorder="1" applyAlignment="1" applyProtection="1">
      <alignment horizontal="center" vertical="center" wrapText="1"/>
    </xf>
    <xf numFmtId="1" fontId="34" fillId="9" borderId="9" xfId="2" applyNumberFormat="1" applyFont="1" applyFill="1" applyBorder="1" applyAlignment="1" applyProtection="1">
      <alignment horizontal="center" vertical="center" wrapText="1"/>
    </xf>
    <xf numFmtId="0" fontId="28" fillId="8" borderId="22" xfId="2" applyFont="1" applyFill="1" applyBorder="1" applyAlignment="1" applyProtection="1">
      <alignment horizontal="center" vertical="center" wrapText="1"/>
    </xf>
    <xf numFmtId="0" fontId="5" fillId="10" borderId="15" xfId="2" applyFont="1" applyFill="1" applyBorder="1" applyAlignment="1" applyProtection="1">
      <alignment horizontal="left" vertical="center" wrapText="1"/>
      <protection hidden="1"/>
    </xf>
    <xf numFmtId="0" fontId="21" fillId="0" borderId="15" xfId="2" applyFont="1" applyFill="1" applyBorder="1" applyAlignment="1" applyProtection="1">
      <alignment vertical="center" wrapText="1"/>
      <protection hidden="1"/>
    </xf>
    <xf numFmtId="0" fontId="5" fillId="10" borderId="15" xfId="2" quotePrefix="1" applyFont="1" applyFill="1" applyBorder="1" applyAlignment="1" applyProtection="1">
      <alignment horizontal="justify" vertical="center" wrapText="1"/>
      <protection hidden="1"/>
    </xf>
    <xf numFmtId="0" fontId="5" fillId="10" borderId="15" xfId="2" quotePrefix="1" applyFont="1" applyFill="1" applyBorder="1" applyAlignment="1" applyProtection="1">
      <alignment horizontal="left" vertical="center" wrapText="1"/>
      <protection hidden="1"/>
    </xf>
    <xf numFmtId="0" fontId="5" fillId="10" borderId="15" xfId="2" quotePrefix="1" applyFont="1" applyFill="1" applyBorder="1" applyAlignment="1" applyProtection="1">
      <alignment horizontal="center" vertical="center" wrapText="1"/>
      <protection hidden="1"/>
    </xf>
    <xf numFmtId="0" fontId="5" fillId="0" borderId="15" xfId="2" applyFont="1" applyBorder="1" applyProtection="1">
      <protection hidden="1"/>
    </xf>
    <xf numFmtId="0" fontId="21" fillId="0" borderId="15" xfId="2" applyFont="1" applyFill="1" applyBorder="1" applyAlignment="1" applyProtection="1">
      <alignment horizontal="center" vertical="center"/>
      <protection hidden="1"/>
    </xf>
    <xf numFmtId="0" fontId="21" fillId="0" borderId="15" xfId="2" applyFont="1" applyFill="1" applyBorder="1" applyAlignment="1" applyProtection="1">
      <alignment horizontal="left" vertical="top" wrapText="1"/>
      <protection locked="0"/>
    </xf>
    <xf numFmtId="0" fontId="34" fillId="8" borderId="5" xfId="2" applyFont="1" applyFill="1" applyBorder="1" applyAlignment="1" applyProtection="1">
      <alignment horizontal="center" vertical="center" wrapText="1"/>
    </xf>
    <xf numFmtId="0" fontId="24" fillId="10" borderId="5" xfId="2" applyFont="1" applyFill="1" applyBorder="1" applyAlignment="1" applyProtection="1">
      <alignment horizontal="center" vertical="center" wrapText="1"/>
      <protection locked="0"/>
    </xf>
    <xf numFmtId="44" fontId="36" fillId="0" borderId="5" xfId="6" applyFont="1" applyFill="1" applyBorder="1" applyAlignment="1" applyProtection="1">
      <alignment vertical="center" wrapText="1"/>
      <protection hidden="1"/>
    </xf>
    <xf numFmtId="0" fontId="32" fillId="0" borderId="5" xfId="2" applyFont="1" applyBorder="1" applyProtection="1">
      <protection hidden="1"/>
    </xf>
    <xf numFmtId="0" fontId="24" fillId="0" borderId="5" xfId="2" applyFont="1" applyFill="1" applyBorder="1" applyAlignment="1" applyProtection="1">
      <alignment horizontal="center" vertical="center"/>
      <protection hidden="1"/>
    </xf>
    <xf numFmtId="2" fontId="24" fillId="10" borderId="5" xfId="2" applyNumberFormat="1" applyFont="1" applyFill="1" applyBorder="1" applyAlignment="1" applyProtection="1">
      <alignment horizontal="center" vertical="center" wrapText="1"/>
      <protection locked="0"/>
    </xf>
    <xf numFmtId="164" fontId="24" fillId="10" borderId="6" xfId="2" applyNumberFormat="1" applyFont="1" applyFill="1" applyBorder="1" applyAlignment="1" applyProtection="1">
      <alignment horizontal="center" vertical="center" wrapText="1"/>
      <protection locked="0"/>
    </xf>
    <xf numFmtId="0" fontId="5" fillId="0" borderId="11" xfId="2" applyFont="1" applyFill="1" applyBorder="1" applyAlignment="1" applyProtection="1">
      <alignment horizontal="center" vertical="center" wrapText="1"/>
    </xf>
    <xf numFmtId="0" fontId="14" fillId="4" borderId="13" xfId="2" quotePrefix="1" applyFont="1" applyFill="1" applyBorder="1" applyAlignment="1" applyProtection="1">
      <alignment horizontal="center" vertical="center" wrapText="1"/>
    </xf>
    <xf numFmtId="49" fontId="12" fillId="0" borderId="11" xfId="0" quotePrefix="1" applyNumberFormat="1"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0" borderId="12" xfId="2" applyFont="1" applyFill="1" applyBorder="1" applyAlignment="1" applyProtection="1">
      <alignment horizontal="center" vertical="center" wrapText="1"/>
    </xf>
    <xf numFmtId="0" fontId="12" fillId="0" borderId="13" xfId="2" applyFont="1" applyFill="1" applyBorder="1" applyAlignment="1" applyProtection="1">
      <alignment horizontal="center" vertical="center" wrapText="1"/>
    </xf>
    <xf numFmtId="0" fontId="35" fillId="0" borderId="25" xfId="2" applyFont="1" applyFill="1" applyBorder="1" applyAlignment="1" applyProtection="1">
      <alignment horizontal="center" vertical="center" wrapText="1"/>
    </xf>
    <xf numFmtId="0" fontId="3" fillId="0" borderId="26" xfId="2" applyFont="1" applyBorder="1" applyProtection="1">
      <protection hidden="1"/>
    </xf>
    <xf numFmtId="0" fontId="3" fillId="0" borderId="11" xfId="2" applyFont="1" applyBorder="1" applyProtection="1">
      <protection hidden="1"/>
    </xf>
    <xf numFmtId="0" fontId="5" fillId="0" borderId="11" xfId="2" applyFont="1" applyBorder="1" applyProtection="1">
      <protection hidden="1"/>
    </xf>
    <xf numFmtId="0" fontId="5" fillId="0" borderId="12" xfId="2" applyFont="1" applyBorder="1" applyProtection="1">
      <protection hidden="1"/>
    </xf>
    <xf numFmtId="0" fontId="32" fillId="0" borderId="11" xfId="2" applyFont="1" applyBorder="1" applyProtection="1">
      <protection hidden="1"/>
    </xf>
    <xf numFmtId="0" fontId="14" fillId="4" borderId="5" xfId="2" quotePrefix="1" applyFont="1" applyFill="1" applyBorder="1" applyAlignment="1" applyProtection="1">
      <alignment horizontal="center" vertical="center" wrapText="1"/>
    </xf>
    <xf numFmtId="1" fontId="24" fillId="10" borderId="5" xfId="2" applyNumberFormat="1" applyFont="1" applyFill="1" applyBorder="1" applyAlignment="1" applyProtection="1">
      <alignment horizontal="center" vertical="center" wrapText="1"/>
      <protection locked="0"/>
    </xf>
    <xf numFmtId="0" fontId="14" fillId="4" borderId="5" xfId="2" quotePrefix="1" applyFont="1" applyFill="1" applyBorder="1" applyAlignment="1" applyProtection="1">
      <alignment horizontal="center" vertical="center" wrapText="1"/>
    </xf>
    <xf numFmtId="164" fontId="9" fillId="0" borderId="0" xfId="0" quotePrefix="1" applyNumberFormat="1" applyFont="1" applyBorder="1" applyAlignment="1" applyProtection="1">
      <alignment horizontal="center" vertical="center" wrapText="1"/>
    </xf>
    <xf numFmtId="164" fontId="7" fillId="0" borderId="0" xfId="0" quotePrefix="1" applyNumberFormat="1" applyFont="1" applyBorder="1" applyAlignment="1" applyProtection="1">
      <alignment horizontal="center" vertical="center" wrapText="1"/>
    </xf>
    <xf numFmtId="164" fontId="15" fillId="0" borderId="0" xfId="2" applyNumberFormat="1" applyFont="1" applyBorder="1" applyAlignment="1" applyProtection="1">
      <alignment horizontal="center" vertical="center" wrapText="1"/>
    </xf>
    <xf numFmtId="164" fontId="5" fillId="0" borderId="0" xfId="2" quotePrefix="1" applyNumberFormat="1" applyFont="1" applyFill="1" applyBorder="1" applyAlignment="1" applyProtection="1">
      <alignment horizontal="center" vertical="top" wrapText="1"/>
    </xf>
    <xf numFmtId="164" fontId="10" fillId="0" borderId="0" xfId="0" quotePrefix="1" applyNumberFormat="1" applyFont="1" applyBorder="1" applyAlignment="1" applyProtection="1">
      <alignment horizontal="center" vertical="center" wrapText="1"/>
    </xf>
    <xf numFmtId="164" fontId="5" fillId="0" borderId="0" xfId="2" applyNumberFormat="1" applyFont="1" applyBorder="1" applyAlignment="1" applyProtection="1">
      <alignment horizontal="center" vertical="center"/>
    </xf>
    <xf numFmtId="164" fontId="5" fillId="0" borderId="0" xfId="2" applyNumberFormat="1" applyFont="1" applyBorder="1" applyAlignment="1" applyProtection="1">
      <alignment horizontal="center"/>
    </xf>
    <xf numFmtId="164" fontId="5" fillId="0" borderId="0" xfId="2" applyNumberFormat="1" applyFont="1" applyBorder="1" applyProtection="1"/>
    <xf numFmtId="164" fontId="3" fillId="0" borderId="0" xfId="2" applyNumberFormat="1" applyFont="1" applyBorder="1" applyProtection="1"/>
    <xf numFmtId="164" fontId="5" fillId="0" borderId="0" xfId="2" applyNumberFormat="1" applyFont="1" applyFill="1" applyBorder="1" applyProtection="1"/>
    <xf numFmtId="164" fontId="3" fillId="0" borderId="0" xfId="2" applyNumberFormat="1" applyFont="1" applyBorder="1" applyAlignment="1" applyProtection="1">
      <alignment horizontal="center" vertical="center"/>
    </xf>
    <xf numFmtId="164" fontId="3" fillId="0" borderId="0" xfId="2" applyNumberFormat="1" applyFont="1" applyBorder="1" applyProtection="1">
      <protection hidden="1"/>
    </xf>
    <xf numFmtId="164" fontId="13" fillId="0" borderId="0" xfId="2" applyNumberFormat="1" applyFont="1" applyBorder="1" applyProtection="1">
      <protection hidden="1"/>
    </xf>
    <xf numFmtId="1" fontId="24" fillId="0" borderId="15" xfId="2" applyNumberFormat="1" applyFont="1" applyFill="1" applyBorder="1" applyProtection="1">
      <protection hidden="1"/>
    </xf>
    <xf numFmtId="1" fontId="24" fillId="0" borderId="15" xfId="2" applyNumberFormat="1" applyFont="1" applyFill="1" applyBorder="1" applyAlignment="1" applyProtection="1">
      <alignment horizontal="center" vertical="center"/>
      <protection hidden="1"/>
    </xf>
    <xf numFmtId="1" fontId="24" fillId="0" borderId="0" xfId="2" applyNumberFormat="1" applyFont="1" applyProtection="1">
      <protection hidden="1"/>
    </xf>
    <xf numFmtId="1" fontId="24" fillId="10" borderId="15" xfId="2" applyNumberFormat="1" applyFont="1" applyFill="1" applyBorder="1" applyAlignment="1" applyProtection="1">
      <alignment horizontal="center" vertical="center" wrapText="1"/>
      <protection hidden="1"/>
    </xf>
    <xf numFmtId="1" fontId="24" fillId="0" borderId="0" xfId="2" applyNumberFormat="1" applyFont="1" applyFill="1" applyBorder="1" applyAlignment="1" applyProtection="1">
      <alignment vertical="center" wrapText="1"/>
      <protection hidden="1"/>
    </xf>
    <xf numFmtId="1" fontId="24" fillId="0" borderId="15" xfId="2" applyNumberFormat="1" applyFont="1" applyBorder="1" applyProtection="1">
      <protection hidden="1"/>
    </xf>
    <xf numFmtId="1" fontId="24" fillId="0" borderId="15" xfId="2" applyNumberFormat="1" applyFont="1" applyFill="1" applyBorder="1" applyAlignment="1" applyProtection="1">
      <alignment horizontal="center" vertical="center" wrapText="1"/>
      <protection hidden="1"/>
    </xf>
    <xf numFmtId="1" fontId="24" fillId="0" borderId="15" xfId="2" applyNumberFormat="1" applyFont="1" applyBorder="1" applyAlignment="1" applyProtection="1">
      <alignment vertical="center" wrapText="1"/>
      <protection hidden="1"/>
    </xf>
    <xf numFmtId="1" fontId="24" fillId="0" borderId="12" xfId="2" applyNumberFormat="1" applyFont="1" applyBorder="1" applyProtection="1">
      <protection hidden="1"/>
    </xf>
    <xf numFmtId="1" fontId="24" fillId="0" borderId="5" xfId="2" applyNumberFormat="1" applyFont="1" applyBorder="1" applyProtection="1">
      <protection hidden="1"/>
    </xf>
    <xf numFmtId="1" fontId="24" fillId="10" borderId="5" xfId="2" applyNumberFormat="1" applyFont="1" applyFill="1" applyBorder="1" applyAlignment="1" applyProtection="1">
      <alignment horizontal="center" vertical="center" wrapText="1"/>
      <protection hidden="1"/>
    </xf>
    <xf numFmtId="1" fontId="24" fillId="0" borderId="5" xfId="2" applyNumberFormat="1" applyFont="1" applyFill="1" applyBorder="1" applyProtection="1">
      <protection hidden="1"/>
    </xf>
    <xf numFmtId="164" fontId="16" fillId="11" borderId="5" xfId="2" applyNumberFormat="1" applyFont="1" applyFill="1" applyBorder="1" applyAlignment="1" applyProtection="1">
      <alignment horizontal="justify" vertical="center" wrapText="1"/>
    </xf>
    <xf numFmtId="164" fontId="38" fillId="11" borderId="5" xfId="2" applyNumberFormat="1" applyFont="1" applyFill="1" applyBorder="1" applyAlignment="1" applyProtection="1">
      <alignment horizontal="center" vertical="center"/>
      <protection hidden="1"/>
    </xf>
    <xf numFmtId="164" fontId="34" fillId="11" borderId="5" xfId="2" applyNumberFormat="1" applyFont="1" applyFill="1" applyBorder="1" applyAlignment="1" applyProtection="1">
      <alignment horizontal="center" vertical="center"/>
      <protection hidden="1"/>
    </xf>
    <xf numFmtId="0" fontId="13" fillId="0" borderId="5" xfId="0" applyFont="1" applyFill="1" applyBorder="1" applyAlignment="1">
      <alignment horizontal="center" vertical="center" wrapText="1"/>
    </xf>
    <xf numFmtId="2" fontId="15" fillId="0" borderId="0" xfId="2" applyNumberFormat="1" applyFont="1" applyBorder="1" applyAlignment="1" applyProtection="1">
      <alignment horizontal="right"/>
      <protection hidden="1"/>
    </xf>
    <xf numFmtId="2" fontId="37" fillId="0" borderId="0" xfId="2" applyNumberFormat="1" applyFont="1" applyBorder="1" applyAlignment="1" applyProtection="1">
      <alignment horizontal="center"/>
      <protection hidden="1"/>
    </xf>
    <xf numFmtId="2" fontId="36" fillId="0" borderId="0" xfId="2" applyNumberFormat="1" applyFont="1" applyBorder="1" applyAlignment="1" applyProtection="1">
      <alignment horizontal="center"/>
      <protection hidden="1"/>
    </xf>
    <xf numFmtId="0" fontId="40" fillId="10" borderId="0" xfId="4" applyFont="1" applyFill="1" applyAlignment="1">
      <alignment horizontal="center" vertical="center" wrapText="1"/>
    </xf>
  </cellXfs>
  <cellStyles count="7">
    <cellStyle name="Hipervínculo" xfId="4" builtinId="8"/>
    <cellStyle name="Millares [0]" xfId="5" builtinId="6"/>
    <cellStyle name="Moneda" xfId="6" builtinId="4"/>
    <cellStyle name="Normal" xfId="0" builtinId="0"/>
    <cellStyle name="Normal 2 2" xfId="3"/>
    <cellStyle name="Normal_Libro1" xfId="2"/>
    <cellStyle name="Porcentaje" xfId="1" builtinId="5"/>
  </cellStyles>
  <dxfs count="0"/>
  <tableStyles count="0" defaultTableStyle="TableStyleMedium2" defaultPivotStyle="PivotStyleLight16"/>
  <colors>
    <mruColors>
      <color rgb="FFA7FFEE"/>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238125</xdr:rowOff>
    </xdr:from>
    <xdr:to>
      <xdr:col>0</xdr:col>
      <xdr:colOff>983476</xdr:colOff>
      <xdr:row>1</xdr:row>
      <xdr:rowOff>599828</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8125"/>
          <a:ext cx="754876" cy="83275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bbiblioteca1/OPAC_ARCHI.htm" TargetMode="External"/><Relationship Id="rId7" Type="http://schemas.openxmlformats.org/officeDocument/2006/relationships/drawing" Target="../drawings/drawing1.xml"/><Relationship Id="rId2" Type="http://schemas.openxmlformats.org/officeDocument/2006/relationships/hyperlink" Target="http://concejodebogota.gov.co/seguimiento-plan-anticorrupcion-vigencia-2019/concejo/2019-05-15/173738.php" TargetMode="External"/><Relationship Id="rId1" Type="http://schemas.openxmlformats.org/officeDocument/2006/relationships/hyperlink" Target="http://cbbiblioteca1/OPAC_ARCHI.htm" TargetMode="External"/><Relationship Id="rId6" Type="http://schemas.openxmlformats.org/officeDocument/2006/relationships/printerSettings" Target="../printerSettings/printerSettings1.bin"/><Relationship Id="rId5" Type="http://schemas.openxmlformats.org/officeDocument/2006/relationships/hyperlink" Target="http://cbbiblioteca1/OPAC_ARCHI.htm" TargetMode="External"/><Relationship Id="rId4" Type="http://schemas.openxmlformats.org/officeDocument/2006/relationships/hyperlink" Target="http://cbbiblioteca1/OPAC_ARCHI.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1"/>
  <sheetViews>
    <sheetView tabSelected="1" zoomScale="40" zoomScaleNormal="40" zoomScaleSheetLayoutView="40" workbookViewId="0">
      <selection activeCell="H6" sqref="H6"/>
    </sheetView>
  </sheetViews>
  <sheetFormatPr baseColWidth="10" defaultRowHeight="20.25" x14ac:dyDescent="0.3"/>
  <cols>
    <col min="1" max="1" width="20.7109375" style="61" customWidth="1"/>
    <col min="2" max="2" width="30.7109375" style="62" customWidth="1"/>
    <col min="3" max="3" width="31.140625" style="62" customWidth="1"/>
    <col min="4" max="4" width="20.140625" style="63" customWidth="1"/>
    <col min="5" max="5" width="52" style="59" customWidth="1"/>
    <col min="6" max="6" width="25.7109375" style="65" customWidth="1"/>
    <col min="7" max="7" width="18.42578125" style="65" customWidth="1"/>
    <col min="8" max="8" width="24.7109375" style="60" customWidth="1"/>
    <col min="9" max="9" width="37.5703125" style="65" customWidth="1"/>
    <col min="10" max="10" width="17.42578125" style="59" customWidth="1"/>
    <col min="11" max="11" width="14.42578125" style="1" customWidth="1"/>
    <col min="12" max="12" width="12.28515625" style="1" customWidth="1"/>
    <col min="13" max="13" width="7" style="59" customWidth="1"/>
    <col min="14" max="14" width="9.85546875" style="59" customWidth="1"/>
    <col min="15" max="15" width="7" style="165" customWidth="1"/>
    <col min="16" max="16" width="7" style="59" customWidth="1"/>
    <col min="17" max="17" width="19.7109375" style="65" customWidth="1"/>
    <col min="18" max="18" width="23.5703125" style="66" customWidth="1"/>
    <col min="19" max="19" width="17" style="66" customWidth="1"/>
    <col min="20" max="21" width="20.85546875" style="66" customWidth="1"/>
    <col min="22" max="22" width="119.7109375" style="66" customWidth="1"/>
    <col min="23" max="23" width="42.140625" style="66" customWidth="1"/>
    <col min="24" max="24" width="13.85546875" style="305" customWidth="1"/>
    <col min="25" max="26" width="27.28515625" style="1" customWidth="1"/>
    <col min="27" max="27" width="181.140625" style="1" customWidth="1"/>
    <col min="28" max="28" width="63.7109375" style="1" customWidth="1"/>
    <col min="29" max="29" width="14" style="280" customWidth="1"/>
    <col min="30" max="31" width="27.28515625" style="1" customWidth="1"/>
    <col min="32" max="32" width="220.28515625" style="1" customWidth="1"/>
    <col min="33" max="33" width="63.5703125" style="1" customWidth="1"/>
    <col min="34" max="34" width="14" style="370" customWidth="1"/>
    <col min="35" max="36" width="11.42578125" style="1"/>
    <col min="37" max="37" width="240.42578125" style="1" customWidth="1"/>
    <col min="38" max="38" width="103" style="1" customWidth="1"/>
    <col min="39" max="39" width="14" style="280" customWidth="1"/>
    <col min="40" max="40" width="44.5703125" style="1" customWidth="1"/>
    <col min="41" max="16384" width="11.42578125" style="1"/>
  </cols>
  <sheetData>
    <row r="1" spans="1:39" ht="37.5" customHeight="1" x14ac:dyDescent="0.3">
      <c r="A1" s="259"/>
      <c r="B1" s="262" t="s">
        <v>0</v>
      </c>
      <c r="C1" s="262"/>
      <c r="D1" s="262"/>
      <c r="E1" s="262"/>
      <c r="F1" s="262"/>
      <c r="G1" s="262"/>
      <c r="H1" s="262"/>
      <c r="I1" s="262"/>
      <c r="J1" s="262"/>
      <c r="K1" s="262"/>
      <c r="L1" s="262"/>
      <c r="M1" s="262"/>
      <c r="N1" s="262"/>
      <c r="O1" s="262"/>
      <c r="P1" s="262"/>
      <c r="Q1" s="262"/>
      <c r="R1" s="262"/>
      <c r="S1" s="263"/>
      <c r="T1" s="74"/>
      <c r="U1" s="74"/>
      <c r="V1" s="74"/>
      <c r="W1" s="278"/>
      <c r="X1" s="280"/>
      <c r="Y1" s="74"/>
    </row>
    <row r="2" spans="1:39" ht="75.75" customHeight="1" x14ac:dyDescent="0.3">
      <c r="A2" s="260"/>
      <c r="B2" s="264" t="s">
        <v>490</v>
      </c>
      <c r="C2" s="264"/>
      <c r="D2" s="264"/>
      <c r="E2" s="264"/>
      <c r="F2" s="264"/>
      <c r="G2" s="264"/>
      <c r="H2" s="264"/>
      <c r="I2" s="264"/>
      <c r="J2" s="264"/>
      <c r="K2" s="264"/>
      <c r="L2" s="264"/>
      <c r="M2" s="264"/>
      <c r="N2" s="264"/>
      <c r="O2" s="264"/>
      <c r="P2" s="264"/>
      <c r="Q2" s="264"/>
      <c r="R2" s="264"/>
      <c r="S2" s="265"/>
      <c r="T2" s="74"/>
      <c r="U2" s="74"/>
      <c r="V2" s="74"/>
      <c r="W2" s="278"/>
      <c r="X2" s="280"/>
      <c r="Y2" s="74"/>
    </row>
    <row r="3" spans="1:39" ht="24" thickBot="1" x14ac:dyDescent="0.35">
      <c r="A3" s="261"/>
      <c r="B3" s="266" t="s">
        <v>1</v>
      </c>
      <c r="C3" s="266"/>
      <c r="D3" s="267" t="s">
        <v>2</v>
      </c>
      <c r="E3" s="267"/>
      <c r="F3" s="267"/>
      <c r="G3" s="267"/>
      <c r="H3" s="267"/>
      <c r="I3" s="267"/>
      <c r="J3" s="267"/>
      <c r="K3" s="267"/>
      <c r="L3" s="267"/>
      <c r="M3" s="267"/>
      <c r="N3" s="267"/>
      <c r="O3" s="267"/>
      <c r="P3" s="267"/>
      <c r="Q3" s="267"/>
      <c r="R3" s="267"/>
      <c r="S3" s="268"/>
      <c r="T3" s="74"/>
      <c r="U3" s="74"/>
      <c r="V3" s="74"/>
      <c r="W3" s="278"/>
      <c r="X3" s="280"/>
      <c r="Y3" s="74"/>
    </row>
    <row r="4" spans="1:39" s="59" customFormat="1" x14ac:dyDescent="0.3">
      <c r="A4" s="308" t="s">
        <v>3</v>
      </c>
      <c r="B4" s="309" t="s">
        <v>4</v>
      </c>
      <c r="C4" s="310" t="s">
        <v>5</v>
      </c>
      <c r="D4" s="255" t="s">
        <v>6</v>
      </c>
      <c r="E4" s="253" t="s">
        <v>7</v>
      </c>
      <c r="F4" s="253" t="s">
        <v>8</v>
      </c>
      <c r="G4" s="257" t="s">
        <v>9</v>
      </c>
      <c r="H4" s="257" t="s">
        <v>10</v>
      </c>
      <c r="I4" s="311" t="s">
        <v>11</v>
      </c>
      <c r="J4" s="311"/>
      <c r="K4" s="311"/>
      <c r="L4" s="311"/>
      <c r="M4" s="311"/>
      <c r="N4" s="311"/>
      <c r="O4" s="311"/>
      <c r="P4" s="311"/>
      <c r="Q4" s="311"/>
      <c r="R4" s="312" t="s">
        <v>12</v>
      </c>
      <c r="S4" s="313" t="s">
        <v>13</v>
      </c>
      <c r="T4" s="250" t="s">
        <v>333</v>
      </c>
      <c r="U4" s="251"/>
      <c r="V4" s="251"/>
      <c r="W4" s="252"/>
      <c r="X4" s="292"/>
      <c r="Y4" s="247" t="s">
        <v>287</v>
      </c>
      <c r="Z4" s="248"/>
      <c r="AA4" s="248"/>
      <c r="AB4" s="248"/>
      <c r="AC4" s="249"/>
      <c r="AD4" s="290" t="s">
        <v>438</v>
      </c>
      <c r="AE4" s="291"/>
      <c r="AF4" s="291"/>
      <c r="AG4" s="291"/>
      <c r="AH4" s="319"/>
      <c r="AI4" s="320" t="s">
        <v>507</v>
      </c>
      <c r="AJ4" s="321"/>
      <c r="AK4" s="321"/>
      <c r="AL4" s="321"/>
      <c r="AM4" s="321"/>
    </row>
    <row r="5" spans="1:39" s="59" customFormat="1" ht="122.25" thickBot="1" x14ac:dyDescent="0.35">
      <c r="A5" s="314"/>
      <c r="B5" s="315"/>
      <c r="C5" s="315"/>
      <c r="D5" s="256"/>
      <c r="E5" s="254"/>
      <c r="F5" s="254"/>
      <c r="G5" s="258"/>
      <c r="H5" s="258"/>
      <c r="I5" s="222" t="s">
        <v>14</v>
      </c>
      <c r="J5" s="171" t="s">
        <v>15</v>
      </c>
      <c r="K5" s="171" t="s">
        <v>16</v>
      </c>
      <c r="L5" s="171" t="s">
        <v>17</v>
      </c>
      <c r="M5" s="171" t="s">
        <v>18</v>
      </c>
      <c r="N5" s="171" t="s">
        <v>19</v>
      </c>
      <c r="O5" s="171" t="s">
        <v>20</v>
      </c>
      <c r="P5" s="171" t="s">
        <v>21</v>
      </c>
      <c r="Q5" s="171" t="s">
        <v>22</v>
      </c>
      <c r="R5" s="316"/>
      <c r="S5" s="317"/>
      <c r="T5" s="172" t="s">
        <v>288</v>
      </c>
      <c r="U5" s="173" t="s">
        <v>289</v>
      </c>
      <c r="V5" s="173" t="s">
        <v>290</v>
      </c>
      <c r="W5" s="173" t="s">
        <v>291</v>
      </c>
      <c r="X5" s="293" t="s">
        <v>571</v>
      </c>
      <c r="Y5" s="322" t="s">
        <v>288</v>
      </c>
      <c r="Z5" s="306" t="s">
        <v>289</v>
      </c>
      <c r="AA5" s="306" t="s">
        <v>290</v>
      </c>
      <c r="AB5" s="307" t="s">
        <v>291</v>
      </c>
      <c r="AC5" s="289" t="s">
        <v>571</v>
      </c>
      <c r="AD5" s="172" t="s">
        <v>288</v>
      </c>
      <c r="AE5" s="173" t="s">
        <v>289</v>
      </c>
      <c r="AF5" s="173" t="s">
        <v>290</v>
      </c>
      <c r="AG5" s="318" t="s">
        <v>291</v>
      </c>
      <c r="AH5" s="323" t="s">
        <v>571</v>
      </c>
      <c r="AI5" s="322" t="s">
        <v>288</v>
      </c>
      <c r="AJ5" s="306" t="s">
        <v>289</v>
      </c>
      <c r="AK5" s="306" t="s">
        <v>290</v>
      </c>
      <c r="AL5" s="324" t="s">
        <v>291</v>
      </c>
      <c r="AM5" s="333" t="s">
        <v>571</v>
      </c>
    </row>
    <row r="6" spans="1:39" s="11" customFormat="1" ht="408.75" customHeight="1" x14ac:dyDescent="0.3">
      <c r="A6" s="241" t="s">
        <v>23</v>
      </c>
      <c r="B6" s="2" t="s">
        <v>24</v>
      </c>
      <c r="C6" s="3" t="s">
        <v>25</v>
      </c>
      <c r="D6" s="4" t="s">
        <v>26</v>
      </c>
      <c r="E6" s="192" t="s">
        <v>50</v>
      </c>
      <c r="F6" s="6" t="s">
        <v>27</v>
      </c>
      <c r="G6" s="7">
        <v>0.8</v>
      </c>
      <c r="H6" s="6" t="s">
        <v>28</v>
      </c>
      <c r="I6" s="6" t="s">
        <v>29</v>
      </c>
      <c r="J6" s="6" t="s">
        <v>30</v>
      </c>
      <c r="K6" s="8" t="s">
        <v>31</v>
      </c>
      <c r="L6" s="8" t="s">
        <v>32</v>
      </c>
      <c r="M6" s="6"/>
      <c r="N6" s="9">
        <v>40</v>
      </c>
      <c r="O6" s="6"/>
      <c r="P6" s="9">
        <v>40</v>
      </c>
      <c r="Q6" s="6" t="s">
        <v>33</v>
      </c>
      <c r="R6" s="10">
        <v>43466</v>
      </c>
      <c r="S6" s="70">
        <v>43829</v>
      </c>
      <c r="T6" s="97"/>
      <c r="U6" s="98"/>
      <c r="V6" s="98"/>
      <c r="W6" s="98"/>
      <c r="X6" s="294"/>
      <c r="Y6" s="129">
        <v>40</v>
      </c>
      <c r="Z6" s="129">
        <v>40</v>
      </c>
      <c r="AA6" s="128" t="s">
        <v>411</v>
      </c>
      <c r="AB6" s="151" t="s">
        <v>410</v>
      </c>
      <c r="AC6" s="281">
        <f>(Z6*100)/Y6</f>
        <v>100</v>
      </c>
      <c r="AD6" s="69"/>
      <c r="AE6" s="68"/>
      <c r="AF6" s="174"/>
      <c r="AG6" s="152"/>
      <c r="AH6" s="368"/>
      <c r="AI6" s="213">
        <v>40</v>
      </c>
      <c r="AJ6" s="129">
        <v>40</v>
      </c>
      <c r="AK6" s="128" t="s">
        <v>564</v>
      </c>
      <c r="AL6" s="151" t="s">
        <v>513</v>
      </c>
      <c r="AM6" s="334">
        <f t="shared" ref="AM6:AM11" si="0">(AJ6*100)/AI6</f>
        <v>100</v>
      </c>
    </row>
    <row r="7" spans="1:39" s="11" customFormat="1" ht="315" customHeight="1" x14ac:dyDescent="0.3">
      <c r="A7" s="242"/>
      <c r="B7" s="12" t="s">
        <v>34</v>
      </c>
      <c r="C7" s="13" t="s">
        <v>35</v>
      </c>
      <c r="D7" s="14" t="s">
        <v>36</v>
      </c>
      <c r="E7" s="5" t="s">
        <v>37</v>
      </c>
      <c r="F7" s="15" t="s">
        <v>38</v>
      </c>
      <c r="G7" s="16">
        <v>1</v>
      </c>
      <c r="H7" s="15" t="s">
        <v>39</v>
      </c>
      <c r="I7" s="15" t="s">
        <v>40</v>
      </c>
      <c r="J7" s="15" t="s">
        <v>30</v>
      </c>
      <c r="K7" s="17" t="s">
        <v>31</v>
      </c>
      <c r="L7" s="18">
        <v>1</v>
      </c>
      <c r="M7" s="15"/>
      <c r="N7" s="9">
        <v>40</v>
      </c>
      <c r="O7" s="80"/>
      <c r="P7" s="9">
        <v>60</v>
      </c>
      <c r="Q7" s="15" t="s">
        <v>41</v>
      </c>
      <c r="R7" s="10">
        <v>43497</v>
      </c>
      <c r="S7" s="70">
        <v>43770</v>
      </c>
      <c r="T7" s="99"/>
      <c r="U7" s="76"/>
      <c r="V7" s="76"/>
      <c r="W7" s="76"/>
      <c r="X7" s="295"/>
      <c r="Y7" s="130">
        <v>40</v>
      </c>
      <c r="Z7" s="130">
        <v>40</v>
      </c>
      <c r="AA7" s="128" t="s">
        <v>368</v>
      </c>
      <c r="AB7" s="151" t="s">
        <v>369</v>
      </c>
      <c r="AC7" s="281">
        <f>(Z7*100)/Y7</f>
        <v>100</v>
      </c>
      <c r="AD7" s="69"/>
      <c r="AE7" s="68"/>
      <c r="AF7" s="174"/>
      <c r="AG7" s="152"/>
      <c r="AH7" s="368"/>
      <c r="AI7" s="213">
        <v>60</v>
      </c>
      <c r="AJ7" s="213">
        <v>60</v>
      </c>
      <c r="AK7" s="128" t="s">
        <v>532</v>
      </c>
      <c r="AL7" s="151" t="s">
        <v>533</v>
      </c>
      <c r="AM7" s="334">
        <f t="shared" si="0"/>
        <v>100</v>
      </c>
    </row>
    <row r="8" spans="1:39" s="11" customFormat="1" ht="108" x14ac:dyDescent="0.3">
      <c r="A8" s="242"/>
      <c r="B8" s="12" t="s">
        <v>42</v>
      </c>
      <c r="C8" s="13" t="s">
        <v>43</v>
      </c>
      <c r="D8" s="14" t="s">
        <v>44</v>
      </c>
      <c r="E8" s="5" t="s">
        <v>45</v>
      </c>
      <c r="F8" s="19" t="s">
        <v>46</v>
      </c>
      <c r="G8" s="19">
        <v>1</v>
      </c>
      <c r="H8" s="19" t="s">
        <v>47</v>
      </c>
      <c r="I8" s="19" t="s">
        <v>48</v>
      </c>
      <c r="J8" s="19" t="s">
        <v>49</v>
      </c>
      <c r="K8" s="20" t="s">
        <v>31</v>
      </c>
      <c r="L8" s="8" t="s">
        <v>32</v>
      </c>
      <c r="M8" s="19"/>
      <c r="N8" s="21" t="s">
        <v>50</v>
      </c>
      <c r="O8" s="83"/>
      <c r="P8" s="22">
        <v>1</v>
      </c>
      <c r="Q8" s="19" t="s">
        <v>51</v>
      </c>
      <c r="R8" s="10">
        <v>43497</v>
      </c>
      <c r="S8" s="70">
        <v>43830</v>
      </c>
      <c r="T8" s="99"/>
      <c r="U8" s="76"/>
      <c r="V8" s="76"/>
      <c r="W8" s="76"/>
      <c r="X8" s="295"/>
      <c r="Y8" s="91" t="s">
        <v>50</v>
      </c>
      <c r="Z8" s="68"/>
      <c r="AA8" s="142"/>
      <c r="AB8" s="152"/>
      <c r="AC8" s="282"/>
      <c r="AD8" s="69"/>
      <c r="AE8" s="68"/>
      <c r="AF8" s="174"/>
      <c r="AG8" s="152"/>
      <c r="AH8" s="368"/>
      <c r="AI8" s="214">
        <v>1</v>
      </c>
      <c r="AJ8" s="214">
        <v>1</v>
      </c>
      <c r="AK8" s="143" t="s">
        <v>534</v>
      </c>
      <c r="AL8" s="275" t="s">
        <v>535</v>
      </c>
      <c r="AM8" s="334">
        <f t="shared" si="0"/>
        <v>100</v>
      </c>
    </row>
    <row r="9" spans="1:39" s="11" customFormat="1" ht="150" customHeight="1" x14ac:dyDescent="0.25">
      <c r="A9" s="242"/>
      <c r="B9" s="244" t="s">
        <v>52</v>
      </c>
      <c r="C9" s="236" t="s">
        <v>53</v>
      </c>
      <c r="D9" s="14" t="s">
        <v>54</v>
      </c>
      <c r="E9" s="5" t="s">
        <v>55</v>
      </c>
      <c r="F9" s="19" t="s">
        <v>56</v>
      </c>
      <c r="G9" s="21">
        <v>1</v>
      </c>
      <c r="H9" s="19" t="s">
        <v>57</v>
      </c>
      <c r="I9" s="19" t="s">
        <v>58</v>
      </c>
      <c r="J9" s="19" t="s">
        <v>30</v>
      </c>
      <c r="K9" s="20" t="s">
        <v>31</v>
      </c>
      <c r="L9" s="23">
        <v>1</v>
      </c>
      <c r="M9" s="9">
        <v>25</v>
      </c>
      <c r="N9" s="9">
        <v>25</v>
      </c>
      <c r="O9" s="9">
        <v>25</v>
      </c>
      <c r="P9" s="9">
        <v>25</v>
      </c>
      <c r="Q9" s="24" t="s">
        <v>59</v>
      </c>
      <c r="R9" s="10">
        <v>43466</v>
      </c>
      <c r="S9" s="70">
        <v>43800</v>
      </c>
      <c r="T9" s="100">
        <v>25</v>
      </c>
      <c r="U9" s="93">
        <v>25</v>
      </c>
      <c r="V9" s="87" t="s">
        <v>292</v>
      </c>
      <c r="W9" s="87" t="s">
        <v>293</v>
      </c>
      <c r="X9" s="296">
        <f>(U9*100)/T9</f>
        <v>100</v>
      </c>
      <c r="Y9" s="130">
        <v>25</v>
      </c>
      <c r="Z9" s="130">
        <v>25</v>
      </c>
      <c r="AA9" s="128" t="s">
        <v>370</v>
      </c>
      <c r="AB9" s="151" t="s">
        <v>371</v>
      </c>
      <c r="AC9" s="281">
        <f>(Z9*100)/Y9</f>
        <v>100</v>
      </c>
      <c r="AD9" s="185">
        <v>25</v>
      </c>
      <c r="AE9" s="185">
        <v>25</v>
      </c>
      <c r="AF9" s="177" t="s">
        <v>487</v>
      </c>
      <c r="AG9" s="201" t="s">
        <v>488</v>
      </c>
      <c r="AH9" s="371">
        <f>(AE9*100)/AD9</f>
        <v>100</v>
      </c>
      <c r="AI9" s="213">
        <v>25</v>
      </c>
      <c r="AJ9" s="213">
        <v>25</v>
      </c>
      <c r="AK9" s="217" t="s">
        <v>560</v>
      </c>
      <c r="AL9" s="275" t="s">
        <v>488</v>
      </c>
      <c r="AM9" s="334">
        <f t="shared" si="0"/>
        <v>100</v>
      </c>
    </row>
    <row r="10" spans="1:39" s="11" customFormat="1" ht="325.5" customHeight="1" x14ac:dyDescent="0.25">
      <c r="A10" s="243"/>
      <c r="B10" s="245"/>
      <c r="C10" s="246"/>
      <c r="D10" s="227" t="s">
        <v>60</v>
      </c>
      <c r="E10" s="228" t="s">
        <v>61</v>
      </c>
      <c r="F10" s="19" t="s">
        <v>46</v>
      </c>
      <c r="G10" s="21">
        <v>1</v>
      </c>
      <c r="H10" s="19" t="s">
        <v>62</v>
      </c>
      <c r="I10" s="19" t="s">
        <v>63</v>
      </c>
      <c r="J10" s="19" t="s">
        <v>30</v>
      </c>
      <c r="K10" s="20" t="s">
        <v>31</v>
      </c>
      <c r="L10" s="8" t="s">
        <v>32</v>
      </c>
      <c r="M10" s="9">
        <v>100</v>
      </c>
      <c r="N10" s="9">
        <v>100</v>
      </c>
      <c r="O10" s="9">
        <v>100</v>
      </c>
      <c r="P10" s="9">
        <v>100</v>
      </c>
      <c r="Q10" s="24" t="s">
        <v>64</v>
      </c>
      <c r="R10" s="10">
        <v>43497</v>
      </c>
      <c r="S10" s="70">
        <v>43800</v>
      </c>
      <c r="T10" s="100">
        <v>100</v>
      </c>
      <c r="U10" s="93">
        <v>100</v>
      </c>
      <c r="V10" s="87" t="s">
        <v>294</v>
      </c>
      <c r="W10" s="87" t="s">
        <v>295</v>
      </c>
      <c r="X10" s="296">
        <f>(U10*100)/T10</f>
        <v>100</v>
      </c>
      <c r="Y10" s="130">
        <v>100</v>
      </c>
      <c r="Z10" s="130">
        <v>100</v>
      </c>
      <c r="AA10" s="127" t="s">
        <v>372</v>
      </c>
      <c r="AB10" s="151" t="s">
        <v>405</v>
      </c>
      <c r="AC10" s="281">
        <f>(Z10*100)/Y10</f>
        <v>100</v>
      </c>
      <c r="AD10" s="186">
        <v>100</v>
      </c>
      <c r="AE10" s="186">
        <v>100</v>
      </c>
      <c r="AF10" s="188" t="s">
        <v>574</v>
      </c>
      <c r="AG10" s="201" t="s">
        <v>492</v>
      </c>
      <c r="AH10" s="371">
        <f>(AE10*100)/AD10</f>
        <v>100</v>
      </c>
      <c r="AI10" s="213">
        <v>100</v>
      </c>
      <c r="AJ10" s="269">
        <v>100</v>
      </c>
      <c r="AK10" s="217" t="s">
        <v>562</v>
      </c>
      <c r="AL10" s="325" t="s">
        <v>536</v>
      </c>
      <c r="AM10" s="334">
        <f t="shared" si="0"/>
        <v>100</v>
      </c>
    </row>
    <row r="11" spans="1:39" s="11" customFormat="1" ht="409.5" customHeight="1" x14ac:dyDescent="0.25">
      <c r="A11" s="243"/>
      <c r="B11" s="245"/>
      <c r="C11" s="246"/>
      <c r="D11" s="227"/>
      <c r="E11" s="228"/>
      <c r="F11" s="19" t="s">
        <v>46</v>
      </c>
      <c r="G11" s="21">
        <v>1</v>
      </c>
      <c r="H11" s="19" t="s">
        <v>65</v>
      </c>
      <c r="I11" s="19" t="s">
        <v>66</v>
      </c>
      <c r="J11" s="19" t="s">
        <v>30</v>
      </c>
      <c r="K11" s="20" t="s">
        <v>31</v>
      </c>
      <c r="L11" s="8" t="s">
        <v>32</v>
      </c>
      <c r="M11" s="9">
        <v>100</v>
      </c>
      <c r="N11" s="9">
        <v>100</v>
      </c>
      <c r="O11" s="9">
        <v>100</v>
      </c>
      <c r="P11" s="9">
        <v>100</v>
      </c>
      <c r="Q11" s="25" t="s">
        <v>67</v>
      </c>
      <c r="R11" s="10">
        <v>43466</v>
      </c>
      <c r="S11" s="70">
        <v>43800</v>
      </c>
      <c r="T11" s="100">
        <v>100</v>
      </c>
      <c r="U11" s="94">
        <v>92.9</v>
      </c>
      <c r="V11" s="79" t="s">
        <v>296</v>
      </c>
      <c r="W11" s="87" t="s">
        <v>297</v>
      </c>
      <c r="X11" s="296">
        <f t="shared" ref="X11" si="1">(U11*100)/T11</f>
        <v>92.9</v>
      </c>
      <c r="Y11" s="130">
        <v>100</v>
      </c>
      <c r="Z11" s="130">
        <v>100</v>
      </c>
      <c r="AA11" s="79" t="s">
        <v>373</v>
      </c>
      <c r="AB11" s="151" t="s">
        <v>374</v>
      </c>
      <c r="AC11" s="281">
        <f>(Z11*100)/Y11</f>
        <v>100</v>
      </c>
      <c r="AD11" s="187">
        <v>100</v>
      </c>
      <c r="AE11" s="187">
        <v>100</v>
      </c>
      <c r="AF11" s="196" t="s">
        <v>493</v>
      </c>
      <c r="AG11" s="202" t="s">
        <v>489</v>
      </c>
      <c r="AH11" s="371">
        <f>(AE11*100)/AD11</f>
        <v>100</v>
      </c>
      <c r="AI11" s="213">
        <v>100</v>
      </c>
      <c r="AJ11" s="270">
        <v>100</v>
      </c>
      <c r="AK11" s="217" t="s">
        <v>563</v>
      </c>
      <c r="AL11" s="325" t="s">
        <v>489</v>
      </c>
      <c r="AM11" s="334">
        <f t="shared" si="0"/>
        <v>100</v>
      </c>
    </row>
    <row r="12" spans="1:39" s="11" customFormat="1" ht="408.75" customHeight="1" x14ac:dyDescent="0.3">
      <c r="A12" s="240" t="s">
        <v>68</v>
      </c>
      <c r="B12" s="124" t="s">
        <v>69</v>
      </c>
      <c r="C12" s="123" t="s">
        <v>70</v>
      </c>
      <c r="D12" s="15" t="s">
        <v>71</v>
      </c>
      <c r="E12" s="5" t="s">
        <v>72</v>
      </c>
      <c r="F12" s="6" t="s">
        <v>73</v>
      </c>
      <c r="G12" s="7">
        <v>1</v>
      </c>
      <c r="H12" s="6" t="s">
        <v>74</v>
      </c>
      <c r="I12" s="6" t="s">
        <v>75</v>
      </c>
      <c r="J12" s="19" t="s">
        <v>30</v>
      </c>
      <c r="K12" s="20" t="s">
        <v>31</v>
      </c>
      <c r="L12" s="8" t="s">
        <v>32</v>
      </c>
      <c r="M12" s="6"/>
      <c r="N12" s="9">
        <v>100</v>
      </c>
      <c r="O12" s="6"/>
      <c r="Q12" s="6" t="s">
        <v>76</v>
      </c>
      <c r="R12" s="10">
        <v>43501</v>
      </c>
      <c r="S12" s="70">
        <v>43829</v>
      </c>
      <c r="T12" s="99"/>
      <c r="U12" s="76"/>
      <c r="V12" s="76"/>
      <c r="W12" s="76"/>
      <c r="X12" s="295"/>
      <c r="Y12" s="131">
        <v>100</v>
      </c>
      <c r="Z12" s="132">
        <v>100</v>
      </c>
      <c r="AA12" s="128" t="s">
        <v>360</v>
      </c>
      <c r="AB12" s="151" t="s">
        <v>398</v>
      </c>
      <c r="AC12" s="281">
        <f>(Z12*100)/Y12</f>
        <v>100</v>
      </c>
      <c r="AD12" s="69"/>
      <c r="AE12" s="68"/>
      <c r="AF12" s="174"/>
      <c r="AG12" s="203"/>
      <c r="AH12" s="372"/>
      <c r="AI12" s="165"/>
      <c r="AJ12" s="271"/>
      <c r="AK12" s="272"/>
      <c r="AL12" s="326"/>
      <c r="AM12" s="335"/>
    </row>
    <row r="13" spans="1:39" s="11" customFormat="1" ht="113.25" customHeight="1" x14ac:dyDescent="0.25">
      <c r="A13" s="240"/>
      <c r="B13" s="124" t="s">
        <v>77</v>
      </c>
      <c r="C13" s="123" t="s">
        <v>70</v>
      </c>
      <c r="D13" s="80" t="s">
        <v>78</v>
      </c>
      <c r="E13" s="184" t="s">
        <v>79</v>
      </c>
      <c r="F13" s="28" t="s">
        <v>80</v>
      </c>
      <c r="G13" s="29">
        <v>1</v>
      </c>
      <c r="H13" s="28" t="s">
        <v>81</v>
      </c>
      <c r="I13" s="28" t="s">
        <v>82</v>
      </c>
      <c r="J13" s="19" t="s">
        <v>30</v>
      </c>
      <c r="K13" s="30" t="s">
        <v>31</v>
      </c>
      <c r="L13" s="8" t="s">
        <v>32</v>
      </c>
      <c r="M13" s="28"/>
      <c r="N13" s="28">
        <v>20</v>
      </c>
      <c r="O13" s="28">
        <v>30</v>
      </c>
      <c r="P13" s="28">
        <v>50</v>
      </c>
      <c r="Q13" s="28" t="s">
        <v>83</v>
      </c>
      <c r="R13" s="10">
        <v>43590</v>
      </c>
      <c r="S13" s="70">
        <v>43829</v>
      </c>
      <c r="T13" s="99"/>
      <c r="U13" s="76"/>
      <c r="V13" s="76"/>
      <c r="W13" s="76"/>
      <c r="X13" s="295"/>
      <c r="Y13" s="133">
        <v>20</v>
      </c>
      <c r="Z13" s="93">
        <v>10</v>
      </c>
      <c r="AA13" s="128" t="s">
        <v>361</v>
      </c>
      <c r="AB13" s="151" t="s">
        <v>362</v>
      </c>
      <c r="AC13" s="281">
        <f>(Z13*100)/Y13</f>
        <v>50</v>
      </c>
      <c r="AD13" s="166">
        <v>30</v>
      </c>
      <c r="AE13" s="166">
        <v>45</v>
      </c>
      <c r="AF13" s="182" t="s">
        <v>475</v>
      </c>
      <c r="AG13" s="151" t="s">
        <v>476</v>
      </c>
      <c r="AH13" s="371">
        <v>100</v>
      </c>
      <c r="AI13" s="176">
        <v>50</v>
      </c>
      <c r="AJ13" s="137">
        <v>45</v>
      </c>
      <c r="AK13" s="128" t="s">
        <v>541</v>
      </c>
      <c r="AL13" s="151" t="s">
        <v>476</v>
      </c>
      <c r="AM13" s="334">
        <f>(AJ13*100)/AI13</f>
        <v>90</v>
      </c>
    </row>
    <row r="14" spans="1:39" s="11" customFormat="1" ht="368.25" customHeight="1" x14ac:dyDescent="0.25">
      <c r="A14" s="240"/>
      <c r="B14" s="225" t="s">
        <v>84</v>
      </c>
      <c r="C14" s="31" t="s">
        <v>70</v>
      </c>
      <c r="D14" s="15" t="s">
        <v>85</v>
      </c>
      <c r="E14" s="219" t="s">
        <v>86</v>
      </c>
      <c r="F14" s="28" t="s">
        <v>87</v>
      </c>
      <c r="G14" s="32">
        <v>8</v>
      </c>
      <c r="H14" s="28" t="s">
        <v>88</v>
      </c>
      <c r="I14" s="28" t="s">
        <v>89</v>
      </c>
      <c r="J14" s="28" t="s">
        <v>49</v>
      </c>
      <c r="K14" s="30" t="s">
        <v>31</v>
      </c>
      <c r="L14" s="33">
        <v>0.7</v>
      </c>
      <c r="M14" s="28">
        <v>1</v>
      </c>
      <c r="N14" s="28">
        <v>3</v>
      </c>
      <c r="O14" s="28">
        <v>3</v>
      </c>
      <c r="P14" s="28">
        <v>1</v>
      </c>
      <c r="Q14" s="28" t="s">
        <v>90</v>
      </c>
      <c r="R14" s="10">
        <v>43511</v>
      </c>
      <c r="S14" s="70">
        <v>43829</v>
      </c>
      <c r="T14" s="99"/>
      <c r="U14" s="76"/>
      <c r="V14" s="76"/>
      <c r="W14" s="76"/>
      <c r="X14" s="295"/>
      <c r="Y14" s="133">
        <v>3</v>
      </c>
      <c r="Z14" s="132">
        <v>3</v>
      </c>
      <c r="AA14" s="134" t="s">
        <v>396</v>
      </c>
      <c r="AB14" s="153" t="s">
        <v>334</v>
      </c>
      <c r="AC14" s="281">
        <f>(Z14*100)/Y14</f>
        <v>100</v>
      </c>
      <c r="AD14" s="166">
        <v>3</v>
      </c>
      <c r="AE14" s="166">
        <v>3</v>
      </c>
      <c r="AF14" s="167" t="s">
        <v>495</v>
      </c>
      <c r="AG14" s="204" t="s">
        <v>439</v>
      </c>
      <c r="AH14" s="371">
        <f>(AE14*100)/AD14</f>
        <v>100</v>
      </c>
      <c r="AI14" s="176">
        <v>1</v>
      </c>
      <c r="AJ14" s="138">
        <v>1</v>
      </c>
      <c r="AK14" s="273" t="s">
        <v>559</v>
      </c>
      <c r="AL14" s="327" t="s">
        <v>526</v>
      </c>
      <c r="AM14" s="334">
        <f>(AJ14*100)/AI14</f>
        <v>100</v>
      </c>
    </row>
    <row r="15" spans="1:39" s="11" customFormat="1" ht="121.5" x14ac:dyDescent="0.3">
      <c r="A15" s="240"/>
      <c r="B15" s="225"/>
      <c r="C15" s="230" t="s">
        <v>91</v>
      </c>
      <c r="D15" s="15" t="s">
        <v>92</v>
      </c>
      <c r="E15" s="191" t="s">
        <v>93</v>
      </c>
      <c r="F15" s="28" t="s">
        <v>87</v>
      </c>
      <c r="G15" s="28">
        <v>1</v>
      </c>
      <c r="H15" s="28" t="s">
        <v>94</v>
      </c>
      <c r="I15" s="28" t="s">
        <v>95</v>
      </c>
      <c r="J15" s="28" t="s">
        <v>49</v>
      </c>
      <c r="K15" s="30" t="s">
        <v>31</v>
      </c>
      <c r="L15" s="30" t="s">
        <v>96</v>
      </c>
      <c r="M15" s="28"/>
      <c r="N15" s="28"/>
      <c r="O15" s="28"/>
      <c r="P15" s="28">
        <v>1</v>
      </c>
      <c r="Q15" s="28" t="s">
        <v>97</v>
      </c>
      <c r="R15" s="10">
        <v>43497</v>
      </c>
      <c r="S15" s="70">
        <v>43829</v>
      </c>
      <c r="T15" s="99"/>
      <c r="U15" s="76"/>
      <c r="V15" s="76"/>
      <c r="W15" s="76"/>
      <c r="X15" s="295"/>
      <c r="Y15" s="84"/>
      <c r="Z15" s="68"/>
      <c r="AA15" s="68"/>
      <c r="AB15" s="152"/>
      <c r="AC15" s="282"/>
      <c r="AD15" s="68"/>
      <c r="AE15" s="68"/>
      <c r="AF15" s="68"/>
      <c r="AG15" s="152"/>
      <c r="AH15" s="368"/>
      <c r="AI15" s="176">
        <v>1</v>
      </c>
      <c r="AJ15" s="274">
        <v>0</v>
      </c>
      <c r="AK15" s="273" t="s">
        <v>561</v>
      </c>
      <c r="AL15" s="328" t="s">
        <v>570</v>
      </c>
      <c r="AM15" s="334">
        <f>(AJ15*100)/AI15</f>
        <v>0</v>
      </c>
    </row>
    <row r="16" spans="1:39" s="11" customFormat="1" ht="195.75" x14ac:dyDescent="0.3">
      <c r="A16" s="240"/>
      <c r="B16" s="225"/>
      <c r="C16" s="230"/>
      <c r="D16" s="15" t="s">
        <v>98</v>
      </c>
      <c r="E16" s="110" t="s">
        <v>99</v>
      </c>
      <c r="F16" s="28" t="s">
        <v>100</v>
      </c>
      <c r="G16" s="28">
        <v>4</v>
      </c>
      <c r="H16" s="28" t="s">
        <v>101</v>
      </c>
      <c r="I16" s="28" t="s">
        <v>102</v>
      </c>
      <c r="J16" s="28" t="s">
        <v>49</v>
      </c>
      <c r="K16" s="30" t="s">
        <v>31</v>
      </c>
      <c r="L16" s="8" t="s">
        <v>32</v>
      </c>
      <c r="M16" s="28"/>
      <c r="N16" s="28">
        <v>4</v>
      </c>
      <c r="O16" s="28"/>
      <c r="P16" s="28"/>
      <c r="Q16" s="28" t="s">
        <v>103</v>
      </c>
      <c r="R16" s="10">
        <v>43525</v>
      </c>
      <c r="S16" s="70">
        <v>43646</v>
      </c>
      <c r="T16" s="99"/>
      <c r="U16" s="76"/>
      <c r="V16" s="76"/>
      <c r="W16" s="76"/>
      <c r="X16" s="295"/>
      <c r="Y16" s="133">
        <v>4</v>
      </c>
      <c r="Z16" s="133">
        <v>4</v>
      </c>
      <c r="AA16" s="135" t="s">
        <v>375</v>
      </c>
      <c r="AB16" s="154" t="s">
        <v>406</v>
      </c>
      <c r="AC16" s="281">
        <f>(Z16*100)/Y16</f>
        <v>100</v>
      </c>
      <c r="AD16" s="68"/>
      <c r="AE16" s="68"/>
      <c r="AF16" s="68"/>
      <c r="AG16" s="152"/>
      <c r="AH16" s="368"/>
      <c r="AI16" s="28"/>
      <c r="AJ16" s="180"/>
      <c r="AK16" s="180"/>
      <c r="AL16" s="198"/>
      <c r="AM16" s="284"/>
    </row>
    <row r="17" spans="1:39" s="11" customFormat="1" ht="81" x14ac:dyDescent="0.25">
      <c r="A17" s="240"/>
      <c r="B17" s="225"/>
      <c r="C17" s="230"/>
      <c r="D17" s="15" t="s">
        <v>104</v>
      </c>
      <c r="E17" s="110" t="s">
        <v>105</v>
      </c>
      <c r="F17" s="28" t="s">
        <v>87</v>
      </c>
      <c r="G17" s="29">
        <v>1</v>
      </c>
      <c r="H17" s="28" t="s">
        <v>106</v>
      </c>
      <c r="I17" s="28" t="s">
        <v>107</v>
      </c>
      <c r="J17" s="28" t="s">
        <v>30</v>
      </c>
      <c r="K17" s="30" t="s">
        <v>31</v>
      </c>
      <c r="L17" s="8" t="s">
        <v>32</v>
      </c>
      <c r="M17" s="28">
        <v>10</v>
      </c>
      <c r="N17" s="28">
        <v>25</v>
      </c>
      <c r="O17" s="28">
        <v>25</v>
      </c>
      <c r="P17" s="28">
        <v>40</v>
      </c>
      <c r="Q17" s="28" t="s">
        <v>108</v>
      </c>
      <c r="R17" s="10">
        <v>43466</v>
      </c>
      <c r="S17" s="70">
        <v>43830</v>
      </c>
      <c r="T17" s="100">
        <v>10</v>
      </c>
      <c r="U17" s="93">
        <v>10</v>
      </c>
      <c r="V17" s="95" t="s">
        <v>298</v>
      </c>
      <c r="W17" s="95" t="s">
        <v>299</v>
      </c>
      <c r="X17" s="296">
        <f t="shared" ref="X17:X21" si="2">(U17*100)/T17</f>
        <v>100</v>
      </c>
      <c r="Y17" s="133">
        <v>25</v>
      </c>
      <c r="Z17" s="133">
        <v>25</v>
      </c>
      <c r="AA17" s="136" t="s">
        <v>395</v>
      </c>
      <c r="AB17" s="153" t="s">
        <v>335</v>
      </c>
      <c r="AC17" s="281">
        <f>(Z17*100)/Y17</f>
        <v>100</v>
      </c>
      <c r="AD17" s="176">
        <v>25</v>
      </c>
      <c r="AE17" s="176">
        <v>25</v>
      </c>
      <c r="AF17" s="167" t="s">
        <v>468</v>
      </c>
      <c r="AG17" s="205" t="s">
        <v>440</v>
      </c>
      <c r="AH17" s="371">
        <f>(AE17*100)/AD17</f>
        <v>100</v>
      </c>
      <c r="AI17" s="176">
        <v>40</v>
      </c>
      <c r="AJ17" s="138">
        <v>40</v>
      </c>
      <c r="AK17" s="273" t="s">
        <v>527</v>
      </c>
      <c r="AL17" s="329" t="s">
        <v>440</v>
      </c>
      <c r="AM17" s="334">
        <f t="shared" ref="AM17:AM24" si="3">(AJ17*100)/AI17</f>
        <v>100</v>
      </c>
    </row>
    <row r="18" spans="1:39" s="11" customFormat="1" ht="222.75" x14ac:dyDescent="0.25">
      <c r="A18" s="240"/>
      <c r="B18" s="225"/>
      <c r="C18" s="230"/>
      <c r="D18" s="15" t="s">
        <v>109</v>
      </c>
      <c r="E18" s="110" t="s">
        <v>110</v>
      </c>
      <c r="F18" s="6" t="s">
        <v>111</v>
      </c>
      <c r="G18" s="29">
        <v>1</v>
      </c>
      <c r="H18" s="28" t="s">
        <v>112</v>
      </c>
      <c r="I18" s="34" t="s">
        <v>113</v>
      </c>
      <c r="J18" s="28" t="s">
        <v>30</v>
      </c>
      <c r="K18" s="30" t="s">
        <v>31</v>
      </c>
      <c r="L18" s="30">
        <v>100</v>
      </c>
      <c r="M18" s="28">
        <v>10</v>
      </c>
      <c r="N18" s="28">
        <v>30</v>
      </c>
      <c r="O18" s="28">
        <v>30</v>
      </c>
      <c r="P18" s="28">
        <v>30</v>
      </c>
      <c r="Q18" s="28" t="s">
        <v>114</v>
      </c>
      <c r="R18" s="10">
        <v>43466</v>
      </c>
      <c r="S18" s="70">
        <v>43830</v>
      </c>
      <c r="T18" s="100">
        <v>10</v>
      </c>
      <c r="U18" s="93">
        <v>10</v>
      </c>
      <c r="V18" s="95" t="s">
        <v>300</v>
      </c>
      <c r="W18" s="95" t="s">
        <v>301</v>
      </c>
      <c r="X18" s="296">
        <f t="shared" si="2"/>
        <v>100</v>
      </c>
      <c r="Y18" s="133">
        <v>30</v>
      </c>
      <c r="Z18" s="137">
        <v>30</v>
      </c>
      <c r="AA18" s="136" t="s">
        <v>364</v>
      </c>
      <c r="AB18" s="153" t="s">
        <v>421</v>
      </c>
      <c r="AC18" s="281">
        <f>(Z18*100)/Y18</f>
        <v>100</v>
      </c>
      <c r="AD18" s="176">
        <v>30</v>
      </c>
      <c r="AE18" s="176">
        <v>30</v>
      </c>
      <c r="AF18" s="168" t="s">
        <v>441</v>
      </c>
      <c r="AG18" s="206" t="s">
        <v>442</v>
      </c>
      <c r="AH18" s="371">
        <f>(AE18*100)/AD18</f>
        <v>100</v>
      </c>
      <c r="AI18" s="176">
        <v>30</v>
      </c>
      <c r="AJ18" s="176">
        <v>30</v>
      </c>
      <c r="AK18" s="138" t="s">
        <v>509</v>
      </c>
      <c r="AL18" s="275" t="s">
        <v>442</v>
      </c>
      <c r="AM18" s="334">
        <f t="shared" si="3"/>
        <v>100</v>
      </c>
    </row>
    <row r="19" spans="1:39" s="11" customFormat="1" ht="323.25" customHeight="1" x14ac:dyDescent="0.25">
      <c r="A19" s="240"/>
      <c r="B19" s="225"/>
      <c r="C19" s="230"/>
      <c r="D19" s="15" t="s">
        <v>115</v>
      </c>
      <c r="E19" s="110" t="s">
        <v>116</v>
      </c>
      <c r="F19" s="6" t="s">
        <v>117</v>
      </c>
      <c r="G19" s="29">
        <v>1</v>
      </c>
      <c r="H19" s="28" t="s">
        <v>118</v>
      </c>
      <c r="I19" s="28" t="s">
        <v>119</v>
      </c>
      <c r="J19" s="28" t="s">
        <v>30</v>
      </c>
      <c r="K19" s="30" t="s">
        <v>31</v>
      </c>
      <c r="L19" s="8" t="s">
        <v>32</v>
      </c>
      <c r="M19" s="28">
        <v>10</v>
      </c>
      <c r="N19" s="28">
        <v>25</v>
      </c>
      <c r="O19" s="28">
        <v>25</v>
      </c>
      <c r="P19" s="28">
        <v>40</v>
      </c>
      <c r="Q19" s="28" t="s">
        <v>108</v>
      </c>
      <c r="R19" s="10">
        <v>43466</v>
      </c>
      <c r="S19" s="70">
        <v>43830</v>
      </c>
      <c r="T19" s="100">
        <v>10</v>
      </c>
      <c r="U19" s="93">
        <v>10</v>
      </c>
      <c r="V19" s="95" t="s">
        <v>302</v>
      </c>
      <c r="W19" s="95" t="s">
        <v>299</v>
      </c>
      <c r="X19" s="296">
        <f t="shared" si="2"/>
        <v>100</v>
      </c>
      <c r="Y19" s="133">
        <v>25</v>
      </c>
      <c r="Z19" s="133">
        <v>25</v>
      </c>
      <c r="AA19" s="136" t="s">
        <v>397</v>
      </c>
      <c r="AB19" s="153" t="s">
        <v>336</v>
      </c>
      <c r="AC19" s="281">
        <f>(Z19*100)/Y19</f>
        <v>100</v>
      </c>
      <c r="AD19" s="176">
        <v>25</v>
      </c>
      <c r="AE19" s="176">
        <v>25</v>
      </c>
      <c r="AF19" s="168" t="s">
        <v>491</v>
      </c>
      <c r="AG19" s="204" t="s">
        <v>443</v>
      </c>
      <c r="AH19" s="371">
        <f>(AE19*100)/AD19</f>
        <v>100</v>
      </c>
      <c r="AI19" s="176">
        <v>40</v>
      </c>
      <c r="AJ19" s="176">
        <v>40</v>
      </c>
      <c r="AK19" s="143" t="s">
        <v>528</v>
      </c>
      <c r="AL19" s="329" t="s">
        <v>443</v>
      </c>
      <c r="AM19" s="334">
        <f t="shared" si="3"/>
        <v>100</v>
      </c>
    </row>
    <row r="20" spans="1:39" s="11" customFormat="1" ht="243" customHeight="1" x14ac:dyDescent="0.25">
      <c r="A20" s="240"/>
      <c r="B20" s="225"/>
      <c r="C20" s="230"/>
      <c r="D20" s="15" t="s">
        <v>120</v>
      </c>
      <c r="E20" s="110" t="s">
        <v>121</v>
      </c>
      <c r="F20" s="6" t="s">
        <v>111</v>
      </c>
      <c r="G20" s="29">
        <v>1</v>
      </c>
      <c r="H20" s="28" t="s">
        <v>122</v>
      </c>
      <c r="I20" s="28" t="s">
        <v>123</v>
      </c>
      <c r="J20" s="28" t="s">
        <v>30</v>
      </c>
      <c r="K20" s="30" t="s">
        <v>31</v>
      </c>
      <c r="L20" s="8" t="s">
        <v>32</v>
      </c>
      <c r="M20" s="28">
        <v>10</v>
      </c>
      <c r="N20" s="28">
        <v>25</v>
      </c>
      <c r="O20" s="28">
        <v>25</v>
      </c>
      <c r="P20" s="28">
        <v>40</v>
      </c>
      <c r="Q20" s="28" t="s">
        <v>108</v>
      </c>
      <c r="R20" s="10">
        <v>43466</v>
      </c>
      <c r="S20" s="70">
        <v>43830</v>
      </c>
      <c r="T20" s="100">
        <v>10</v>
      </c>
      <c r="U20" s="93">
        <v>10</v>
      </c>
      <c r="V20" s="95" t="s">
        <v>303</v>
      </c>
      <c r="W20" s="95" t="s">
        <v>304</v>
      </c>
      <c r="X20" s="296">
        <f t="shared" si="2"/>
        <v>100</v>
      </c>
      <c r="Y20" s="133">
        <v>25</v>
      </c>
      <c r="Z20" s="138">
        <v>25</v>
      </c>
      <c r="AA20" s="136" t="s">
        <v>365</v>
      </c>
      <c r="AB20" s="153" t="s">
        <v>366</v>
      </c>
      <c r="AC20" s="281">
        <f>(Z20*100)/Y20</f>
        <v>100</v>
      </c>
      <c r="AD20" s="176">
        <v>25</v>
      </c>
      <c r="AE20" s="176">
        <v>25</v>
      </c>
      <c r="AF20" s="189" t="s">
        <v>444</v>
      </c>
      <c r="AG20" s="206" t="s">
        <v>445</v>
      </c>
      <c r="AH20" s="371">
        <f>(AE20*100)/AD20</f>
        <v>100</v>
      </c>
      <c r="AI20" s="176">
        <v>40</v>
      </c>
      <c r="AJ20" s="176">
        <v>40</v>
      </c>
      <c r="AK20" s="143" t="s">
        <v>510</v>
      </c>
      <c r="AL20" s="160" t="s">
        <v>511</v>
      </c>
      <c r="AM20" s="334">
        <f t="shared" si="3"/>
        <v>100</v>
      </c>
    </row>
    <row r="21" spans="1:39" s="11" customFormat="1" ht="121.5" x14ac:dyDescent="0.25">
      <c r="A21" s="240"/>
      <c r="B21" s="225"/>
      <c r="C21" s="230"/>
      <c r="D21" s="15" t="s">
        <v>124</v>
      </c>
      <c r="E21" s="110" t="s">
        <v>125</v>
      </c>
      <c r="F21" s="6" t="s">
        <v>111</v>
      </c>
      <c r="G21" s="29">
        <v>1</v>
      </c>
      <c r="H21" s="28" t="s">
        <v>126</v>
      </c>
      <c r="I21" s="28" t="s">
        <v>107</v>
      </c>
      <c r="J21" s="28" t="s">
        <v>30</v>
      </c>
      <c r="K21" s="30" t="s">
        <v>31</v>
      </c>
      <c r="L21" s="8" t="s">
        <v>32</v>
      </c>
      <c r="M21" s="28">
        <v>10</v>
      </c>
      <c r="N21" s="28">
        <v>25</v>
      </c>
      <c r="O21" s="28">
        <v>25</v>
      </c>
      <c r="P21" s="28">
        <v>40</v>
      </c>
      <c r="Q21" s="28" t="s">
        <v>127</v>
      </c>
      <c r="R21" s="10">
        <v>43466</v>
      </c>
      <c r="S21" s="70">
        <v>43830</v>
      </c>
      <c r="T21" s="100">
        <v>10</v>
      </c>
      <c r="U21" s="93">
        <v>10</v>
      </c>
      <c r="V21" s="95" t="s">
        <v>305</v>
      </c>
      <c r="W21" s="95" t="s">
        <v>306</v>
      </c>
      <c r="X21" s="296">
        <f t="shared" si="2"/>
        <v>100</v>
      </c>
      <c r="Y21" s="133">
        <v>25</v>
      </c>
      <c r="Z21" s="138">
        <v>25</v>
      </c>
      <c r="AA21" s="136" t="s">
        <v>367</v>
      </c>
      <c r="AB21" s="153" t="s">
        <v>422</v>
      </c>
      <c r="AC21" s="281">
        <f>(Z21*100)/Y21</f>
        <v>100</v>
      </c>
      <c r="AD21" s="176">
        <v>25</v>
      </c>
      <c r="AE21" s="176">
        <v>25</v>
      </c>
      <c r="AF21" s="168" t="s">
        <v>446</v>
      </c>
      <c r="AG21" s="206" t="s">
        <v>447</v>
      </c>
      <c r="AH21" s="371">
        <f>(AE21*100)/AD21</f>
        <v>100</v>
      </c>
      <c r="AI21" s="176">
        <v>40</v>
      </c>
      <c r="AJ21" s="176">
        <v>40</v>
      </c>
      <c r="AK21" s="138" t="s">
        <v>512</v>
      </c>
      <c r="AL21" s="275" t="s">
        <v>447</v>
      </c>
      <c r="AM21" s="334">
        <f t="shared" si="3"/>
        <v>100</v>
      </c>
    </row>
    <row r="22" spans="1:39" s="11" customFormat="1" ht="169.5" customHeight="1" x14ac:dyDescent="0.25">
      <c r="A22" s="240"/>
      <c r="B22" s="225"/>
      <c r="C22" s="230"/>
      <c r="D22" s="80" t="s">
        <v>412</v>
      </c>
      <c r="E22" s="184" t="s">
        <v>413</v>
      </c>
      <c r="F22" s="6" t="s">
        <v>414</v>
      </c>
      <c r="G22" s="28">
        <v>6</v>
      </c>
      <c r="H22" s="28" t="s">
        <v>415</v>
      </c>
      <c r="I22" s="28" t="s">
        <v>416</v>
      </c>
      <c r="J22" s="28" t="s">
        <v>49</v>
      </c>
      <c r="K22" s="75" t="s">
        <v>31</v>
      </c>
      <c r="L22" s="8" t="s">
        <v>32</v>
      </c>
      <c r="M22" s="28"/>
      <c r="N22" s="28"/>
      <c r="O22" s="28">
        <v>3</v>
      </c>
      <c r="P22" s="28">
        <v>3</v>
      </c>
      <c r="Q22" s="28" t="s">
        <v>417</v>
      </c>
      <c r="R22" s="76">
        <v>43647</v>
      </c>
      <c r="S22" s="70">
        <v>43830</v>
      </c>
      <c r="T22" s="146"/>
      <c r="U22" s="147"/>
      <c r="V22" s="148"/>
      <c r="W22" s="148"/>
      <c r="X22" s="297"/>
      <c r="Y22" s="84"/>
      <c r="Z22" s="125"/>
      <c r="AA22" s="107"/>
      <c r="AB22" s="155"/>
      <c r="AC22" s="283"/>
      <c r="AD22" s="176">
        <v>3</v>
      </c>
      <c r="AE22" s="176">
        <v>1</v>
      </c>
      <c r="AF22" s="89" t="s">
        <v>483</v>
      </c>
      <c r="AG22" s="156" t="s">
        <v>482</v>
      </c>
      <c r="AH22" s="371">
        <f>(AE22*100)/AD22</f>
        <v>33.333333333333336</v>
      </c>
      <c r="AI22" s="176">
        <v>3</v>
      </c>
      <c r="AJ22" s="176">
        <v>3</v>
      </c>
      <c r="AK22" s="217" t="s">
        <v>576</v>
      </c>
      <c r="AL22" s="217" t="s">
        <v>577</v>
      </c>
      <c r="AM22" s="334">
        <f t="shared" si="3"/>
        <v>100</v>
      </c>
    </row>
    <row r="23" spans="1:39" s="11" customFormat="1" ht="240.75" customHeight="1" x14ac:dyDescent="0.25">
      <c r="A23" s="237" t="s">
        <v>128</v>
      </c>
      <c r="B23" s="238" t="s">
        <v>129</v>
      </c>
      <c r="C23" s="239" t="s">
        <v>130</v>
      </c>
      <c r="D23" s="15" t="s">
        <v>131</v>
      </c>
      <c r="E23" s="110" t="s">
        <v>418</v>
      </c>
      <c r="F23" s="28" t="s">
        <v>222</v>
      </c>
      <c r="G23" s="29">
        <v>1</v>
      </c>
      <c r="H23" s="28" t="s">
        <v>133</v>
      </c>
      <c r="I23" s="28" t="s">
        <v>123</v>
      </c>
      <c r="J23" s="28" t="s">
        <v>30</v>
      </c>
      <c r="K23" s="30" t="s">
        <v>31</v>
      </c>
      <c r="L23" s="8" t="s">
        <v>32</v>
      </c>
      <c r="M23" s="28"/>
      <c r="N23" s="28">
        <v>60</v>
      </c>
      <c r="O23" s="28">
        <v>20</v>
      </c>
      <c r="P23" s="28">
        <v>20</v>
      </c>
      <c r="Q23" s="28" t="s">
        <v>134</v>
      </c>
      <c r="R23" s="10">
        <v>43497</v>
      </c>
      <c r="S23" s="70">
        <v>43830</v>
      </c>
      <c r="T23" s="99"/>
      <c r="U23" s="76"/>
      <c r="V23" s="76"/>
      <c r="W23" s="76"/>
      <c r="X23" s="295"/>
      <c r="Y23" s="133">
        <v>60</v>
      </c>
      <c r="Z23" s="133">
        <v>63.63</v>
      </c>
      <c r="AA23" s="89" t="s">
        <v>354</v>
      </c>
      <c r="AB23" s="156" t="s">
        <v>355</v>
      </c>
      <c r="AC23" s="281">
        <v>100</v>
      </c>
      <c r="AD23" s="133">
        <v>20</v>
      </c>
      <c r="AE23" s="133">
        <v>20</v>
      </c>
      <c r="AF23" s="89" t="s">
        <v>477</v>
      </c>
      <c r="AG23" s="156" t="s">
        <v>478</v>
      </c>
      <c r="AH23" s="371">
        <f>(AE23*100)/AD23</f>
        <v>100</v>
      </c>
      <c r="AI23" s="176">
        <v>20</v>
      </c>
      <c r="AJ23" s="133">
        <v>20</v>
      </c>
      <c r="AK23" s="89" t="s">
        <v>514</v>
      </c>
      <c r="AL23" s="156" t="s">
        <v>575</v>
      </c>
      <c r="AM23" s="334">
        <f t="shared" si="3"/>
        <v>100</v>
      </c>
    </row>
    <row r="24" spans="1:39" s="11" customFormat="1" ht="243" x14ac:dyDescent="0.3">
      <c r="A24" s="237"/>
      <c r="B24" s="225"/>
      <c r="C24" s="236"/>
      <c r="D24" s="15" t="s">
        <v>135</v>
      </c>
      <c r="E24" s="192" t="s">
        <v>136</v>
      </c>
      <c r="F24" s="28" t="s">
        <v>132</v>
      </c>
      <c r="G24" s="29">
        <v>1</v>
      </c>
      <c r="H24" s="28" t="s">
        <v>137</v>
      </c>
      <c r="I24" s="28" t="s">
        <v>138</v>
      </c>
      <c r="J24" s="28" t="s">
        <v>49</v>
      </c>
      <c r="K24" s="30" t="s">
        <v>31</v>
      </c>
      <c r="L24" s="8" t="s">
        <v>32</v>
      </c>
      <c r="M24" s="28"/>
      <c r="N24" s="28"/>
      <c r="O24" s="28"/>
      <c r="P24" s="28">
        <v>1</v>
      </c>
      <c r="Q24" s="28" t="s">
        <v>139</v>
      </c>
      <c r="R24" s="10">
        <v>43497</v>
      </c>
      <c r="S24" s="70">
        <v>43830</v>
      </c>
      <c r="T24" s="99"/>
      <c r="U24" s="76"/>
      <c r="V24" s="76"/>
      <c r="W24" s="76"/>
      <c r="X24" s="295"/>
      <c r="Y24" s="84"/>
      <c r="Z24" s="68"/>
      <c r="AA24" s="68"/>
      <c r="AB24" s="152"/>
      <c r="AC24" s="282"/>
      <c r="AD24" s="68"/>
      <c r="AE24" s="68"/>
      <c r="AF24" s="68"/>
      <c r="AG24" s="152"/>
      <c r="AH24" s="368"/>
      <c r="AI24" s="176">
        <v>1</v>
      </c>
      <c r="AJ24" s="133">
        <v>1</v>
      </c>
      <c r="AK24" s="89" t="s">
        <v>515</v>
      </c>
      <c r="AL24" s="156" t="s">
        <v>516</v>
      </c>
      <c r="AM24" s="334">
        <f t="shared" si="3"/>
        <v>100</v>
      </c>
    </row>
    <row r="25" spans="1:39" s="11" customFormat="1" ht="101.25" x14ac:dyDescent="0.3">
      <c r="A25" s="237"/>
      <c r="B25" s="35" t="s">
        <v>140</v>
      </c>
      <c r="C25" s="236"/>
      <c r="D25" s="40" t="s">
        <v>141</v>
      </c>
      <c r="E25" s="40"/>
      <c r="F25" s="28"/>
      <c r="G25" s="28"/>
      <c r="H25" s="28"/>
      <c r="I25" s="28"/>
      <c r="J25" s="28"/>
      <c r="K25" s="75"/>
      <c r="L25" s="75"/>
      <c r="M25" s="28"/>
      <c r="N25" s="28"/>
      <c r="O25" s="28"/>
      <c r="P25" s="28"/>
      <c r="Q25" s="28"/>
      <c r="R25" s="75"/>
      <c r="S25" s="75"/>
      <c r="T25" s="75"/>
      <c r="U25" s="75"/>
      <c r="V25" s="75"/>
      <c r="W25" s="75"/>
      <c r="X25" s="298"/>
      <c r="Y25" s="28"/>
      <c r="Z25" s="68"/>
      <c r="AA25" s="68"/>
      <c r="AB25" s="68"/>
      <c r="AC25" s="284"/>
      <c r="AD25" s="68"/>
      <c r="AE25" s="68"/>
      <c r="AF25" s="68"/>
      <c r="AG25" s="152"/>
      <c r="AH25" s="368"/>
      <c r="AI25" s="28"/>
      <c r="AJ25" s="180"/>
      <c r="AK25" s="180"/>
      <c r="AL25" s="198"/>
      <c r="AM25" s="284"/>
    </row>
    <row r="26" spans="1:39" s="11" customFormat="1" ht="159" customHeight="1" x14ac:dyDescent="0.25">
      <c r="A26" s="237"/>
      <c r="B26" s="225" t="s">
        <v>142</v>
      </c>
      <c r="C26" s="236" t="s">
        <v>143</v>
      </c>
      <c r="D26" s="80" t="s">
        <v>144</v>
      </c>
      <c r="E26" s="36" t="s">
        <v>145</v>
      </c>
      <c r="F26" s="24" t="s">
        <v>146</v>
      </c>
      <c r="G26" s="25">
        <v>1</v>
      </c>
      <c r="H26" s="24" t="s">
        <v>147</v>
      </c>
      <c r="I26" s="24" t="s">
        <v>148</v>
      </c>
      <c r="J26" s="24" t="s">
        <v>30</v>
      </c>
      <c r="K26" s="37" t="s">
        <v>31</v>
      </c>
      <c r="L26" s="37" t="s">
        <v>32</v>
      </c>
      <c r="M26" s="24">
        <v>10</v>
      </c>
      <c r="N26" s="24">
        <v>25</v>
      </c>
      <c r="O26" s="24">
        <v>30</v>
      </c>
      <c r="P26" s="24">
        <v>35</v>
      </c>
      <c r="Q26" s="24" t="s">
        <v>149</v>
      </c>
      <c r="R26" s="38">
        <v>43497</v>
      </c>
      <c r="S26" s="72">
        <v>43830</v>
      </c>
      <c r="T26" s="102">
        <v>10</v>
      </c>
      <c r="U26" s="90">
        <v>10</v>
      </c>
      <c r="V26" s="96" t="s">
        <v>307</v>
      </c>
      <c r="W26" s="96" t="s">
        <v>308</v>
      </c>
      <c r="X26" s="296">
        <f t="shared" ref="X26" si="4">(U26*100)/T26</f>
        <v>100</v>
      </c>
      <c r="Y26" s="139">
        <v>25</v>
      </c>
      <c r="Z26" s="90">
        <v>25</v>
      </c>
      <c r="AA26" s="96" t="s">
        <v>337</v>
      </c>
      <c r="AB26" s="157" t="s">
        <v>338</v>
      </c>
      <c r="AC26" s="281">
        <f>(Z26*100)/Y26</f>
        <v>100</v>
      </c>
      <c r="AD26" s="169">
        <v>30</v>
      </c>
      <c r="AE26" s="169">
        <v>30</v>
      </c>
      <c r="AF26" s="170" t="s">
        <v>448</v>
      </c>
      <c r="AG26" s="170" t="s">
        <v>449</v>
      </c>
      <c r="AH26" s="371">
        <f>(AE26*100)/AD26</f>
        <v>100</v>
      </c>
      <c r="AI26" s="195">
        <v>35</v>
      </c>
      <c r="AJ26" s="169">
        <v>35</v>
      </c>
      <c r="AK26" s="157" t="s">
        <v>544</v>
      </c>
      <c r="AL26" s="157" t="s">
        <v>545</v>
      </c>
      <c r="AM26" s="334">
        <f>(AJ26*100)/AI26</f>
        <v>100</v>
      </c>
    </row>
    <row r="27" spans="1:39" s="11" customFormat="1" ht="150" customHeight="1" x14ac:dyDescent="0.25">
      <c r="A27" s="237"/>
      <c r="B27" s="225"/>
      <c r="C27" s="236"/>
      <c r="D27" s="80" t="s">
        <v>150</v>
      </c>
      <c r="E27" s="36" t="s">
        <v>151</v>
      </c>
      <c r="F27" s="24" t="s">
        <v>146</v>
      </c>
      <c r="G27" s="25">
        <v>1</v>
      </c>
      <c r="H27" s="24" t="s">
        <v>152</v>
      </c>
      <c r="I27" s="24" t="s">
        <v>153</v>
      </c>
      <c r="J27" s="24" t="s">
        <v>30</v>
      </c>
      <c r="K27" s="37" t="s">
        <v>31</v>
      </c>
      <c r="L27" s="37" t="s">
        <v>32</v>
      </c>
      <c r="M27" s="24">
        <v>0</v>
      </c>
      <c r="N27" s="24">
        <v>25</v>
      </c>
      <c r="O27" s="24">
        <v>25</v>
      </c>
      <c r="P27" s="24">
        <v>50</v>
      </c>
      <c r="Q27" s="24" t="s">
        <v>149</v>
      </c>
      <c r="R27" s="38">
        <v>43497</v>
      </c>
      <c r="S27" s="72">
        <v>43830</v>
      </c>
      <c r="T27" s="103"/>
      <c r="U27" s="78"/>
      <c r="V27" s="78"/>
      <c r="W27" s="78"/>
      <c r="X27" s="299"/>
      <c r="Y27" s="139">
        <v>25</v>
      </c>
      <c r="Z27" s="90">
        <v>25</v>
      </c>
      <c r="AA27" s="96" t="s">
        <v>339</v>
      </c>
      <c r="AB27" s="157" t="s">
        <v>433</v>
      </c>
      <c r="AC27" s="281">
        <f>(Z27*100)/Y27</f>
        <v>100</v>
      </c>
      <c r="AD27" s="169">
        <v>25</v>
      </c>
      <c r="AE27" s="169">
        <v>25</v>
      </c>
      <c r="AF27" s="170" t="s">
        <v>450</v>
      </c>
      <c r="AG27" s="170"/>
      <c r="AH27" s="371">
        <f>(AE27*100)/AD27</f>
        <v>100</v>
      </c>
      <c r="AI27" s="195">
        <v>50</v>
      </c>
      <c r="AJ27" s="169">
        <v>50</v>
      </c>
      <c r="AK27" s="157" t="s">
        <v>546</v>
      </c>
      <c r="AL27" s="157" t="s">
        <v>547</v>
      </c>
      <c r="AM27" s="334">
        <f>(AJ27*100)/AI27</f>
        <v>100</v>
      </c>
    </row>
    <row r="28" spans="1:39" s="11" customFormat="1" ht="152.25" customHeight="1" x14ac:dyDescent="0.25">
      <c r="A28" s="237"/>
      <c r="B28" s="35"/>
      <c r="C28" s="27"/>
      <c r="D28" s="15" t="s">
        <v>154</v>
      </c>
      <c r="E28" s="36" t="s">
        <v>155</v>
      </c>
      <c r="F28" s="24" t="s">
        <v>146</v>
      </c>
      <c r="G28" s="25">
        <v>1</v>
      </c>
      <c r="H28" s="24" t="s">
        <v>156</v>
      </c>
      <c r="I28" s="24" t="s">
        <v>153</v>
      </c>
      <c r="J28" s="24" t="s">
        <v>30</v>
      </c>
      <c r="K28" s="37" t="s">
        <v>31</v>
      </c>
      <c r="L28" s="37" t="s">
        <v>32</v>
      </c>
      <c r="M28" s="24">
        <v>0</v>
      </c>
      <c r="N28" s="24">
        <v>25</v>
      </c>
      <c r="O28" s="24">
        <v>25</v>
      </c>
      <c r="P28" s="24">
        <v>50</v>
      </c>
      <c r="Q28" s="24" t="s">
        <v>149</v>
      </c>
      <c r="R28" s="38">
        <v>43497</v>
      </c>
      <c r="S28" s="72">
        <v>43830</v>
      </c>
      <c r="T28" s="103"/>
      <c r="U28" s="78"/>
      <c r="V28" s="78"/>
      <c r="W28" s="78"/>
      <c r="X28" s="299"/>
      <c r="Y28" s="139">
        <v>25</v>
      </c>
      <c r="Z28" s="90">
        <v>25</v>
      </c>
      <c r="AA28" s="96" t="s">
        <v>340</v>
      </c>
      <c r="AB28" s="157" t="s">
        <v>341</v>
      </c>
      <c r="AC28" s="281">
        <f>(Z28*100)/Y28</f>
        <v>100</v>
      </c>
      <c r="AD28" s="169">
        <v>25</v>
      </c>
      <c r="AE28" s="169">
        <v>50</v>
      </c>
      <c r="AF28" s="170" t="s">
        <v>451</v>
      </c>
      <c r="AG28" s="170" t="s">
        <v>452</v>
      </c>
      <c r="AH28" s="371">
        <v>100</v>
      </c>
      <c r="AI28" s="195">
        <v>50</v>
      </c>
      <c r="AJ28" s="169">
        <v>25</v>
      </c>
      <c r="AK28" s="157" t="s">
        <v>548</v>
      </c>
      <c r="AL28" s="157" t="s">
        <v>549</v>
      </c>
      <c r="AM28" s="334">
        <f>(AJ28*100)/AI28</f>
        <v>50</v>
      </c>
    </row>
    <row r="29" spans="1:39" s="11" customFormat="1" ht="155.25" customHeight="1" x14ac:dyDescent="0.25">
      <c r="A29" s="237"/>
      <c r="B29" s="35"/>
      <c r="C29" s="27"/>
      <c r="D29" s="15" t="s">
        <v>157</v>
      </c>
      <c r="E29" s="36" t="s">
        <v>158</v>
      </c>
      <c r="F29" s="24" t="s">
        <v>146</v>
      </c>
      <c r="G29" s="25">
        <v>1</v>
      </c>
      <c r="H29" s="24" t="s">
        <v>159</v>
      </c>
      <c r="I29" s="24" t="s">
        <v>153</v>
      </c>
      <c r="J29" s="24" t="s">
        <v>30</v>
      </c>
      <c r="K29" s="37" t="s">
        <v>31</v>
      </c>
      <c r="L29" s="37" t="s">
        <v>32</v>
      </c>
      <c r="M29" s="24">
        <v>0</v>
      </c>
      <c r="N29" s="24">
        <v>25</v>
      </c>
      <c r="O29" s="24">
        <v>25</v>
      </c>
      <c r="P29" s="24">
        <v>50</v>
      </c>
      <c r="Q29" s="24" t="s">
        <v>149</v>
      </c>
      <c r="R29" s="38">
        <v>43497</v>
      </c>
      <c r="S29" s="72">
        <v>43830</v>
      </c>
      <c r="T29" s="103"/>
      <c r="U29" s="78"/>
      <c r="V29" s="78"/>
      <c r="W29" s="78"/>
      <c r="X29" s="299"/>
      <c r="Y29" s="139">
        <v>25</v>
      </c>
      <c r="Z29" s="90">
        <v>25</v>
      </c>
      <c r="AA29" s="96" t="s">
        <v>342</v>
      </c>
      <c r="AB29" s="157" t="s">
        <v>343</v>
      </c>
      <c r="AC29" s="281">
        <f>(Z29*100)/Y29</f>
        <v>100</v>
      </c>
      <c r="AD29" s="169">
        <v>25</v>
      </c>
      <c r="AE29" s="169">
        <v>50</v>
      </c>
      <c r="AF29" s="170" t="s">
        <v>453</v>
      </c>
      <c r="AG29" s="170" t="s">
        <v>454</v>
      </c>
      <c r="AH29" s="371">
        <v>100</v>
      </c>
      <c r="AI29" s="195">
        <v>50</v>
      </c>
      <c r="AJ29" s="169">
        <v>25</v>
      </c>
      <c r="AK29" s="157" t="s">
        <v>550</v>
      </c>
      <c r="AL29" s="157" t="s">
        <v>551</v>
      </c>
      <c r="AM29" s="334">
        <f>(AJ29*100)/AI29</f>
        <v>50</v>
      </c>
    </row>
    <row r="30" spans="1:39" s="11" customFormat="1" ht="243" x14ac:dyDescent="0.25">
      <c r="A30" s="237"/>
      <c r="B30" s="39" t="s">
        <v>160</v>
      </c>
      <c r="C30" s="27" t="s">
        <v>161</v>
      </c>
      <c r="D30" s="15" t="s">
        <v>162</v>
      </c>
      <c r="E30" s="110" t="s">
        <v>163</v>
      </c>
      <c r="F30" s="6" t="s">
        <v>164</v>
      </c>
      <c r="G30" s="7">
        <v>1</v>
      </c>
      <c r="H30" s="6" t="s">
        <v>165</v>
      </c>
      <c r="I30" s="19" t="s">
        <v>166</v>
      </c>
      <c r="J30" s="28" t="s">
        <v>30</v>
      </c>
      <c r="K30" s="30" t="s">
        <v>31</v>
      </c>
      <c r="L30" s="8" t="s">
        <v>32</v>
      </c>
      <c r="M30" s="24">
        <v>100</v>
      </c>
      <c r="N30" s="24">
        <v>100</v>
      </c>
      <c r="O30" s="24">
        <v>100</v>
      </c>
      <c r="P30" s="24">
        <v>100</v>
      </c>
      <c r="Q30" s="6" t="s">
        <v>167</v>
      </c>
      <c r="R30" s="10">
        <v>43488</v>
      </c>
      <c r="S30" s="70">
        <v>43822</v>
      </c>
      <c r="T30" s="102">
        <v>100</v>
      </c>
      <c r="U30" s="90">
        <v>100</v>
      </c>
      <c r="V30" s="96" t="s">
        <v>309</v>
      </c>
      <c r="W30" s="90" t="s">
        <v>310</v>
      </c>
      <c r="X30" s="296">
        <f t="shared" ref="X30" si="5">(U30*100)/T30</f>
        <v>100</v>
      </c>
      <c r="Y30" s="139">
        <v>100</v>
      </c>
      <c r="Z30" s="138">
        <v>100</v>
      </c>
      <c r="AA30" s="136" t="s">
        <v>344</v>
      </c>
      <c r="AB30" s="153" t="s">
        <v>310</v>
      </c>
      <c r="AC30" s="281">
        <f>(Z30*100)/Y30</f>
        <v>100</v>
      </c>
      <c r="AD30" s="169">
        <v>100</v>
      </c>
      <c r="AE30" s="169">
        <v>100</v>
      </c>
      <c r="AF30" s="168" t="s">
        <v>455</v>
      </c>
      <c r="AG30" s="206" t="s">
        <v>310</v>
      </c>
      <c r="AH30" s="371">
        <f>(AE30*100)/AD30</f>
        <v>100</v>
      </c>
      <c r="AI30" s="195">
        <v>100</v>
      </c>
      <c r="AJ30" s="169">
        <v>100</v>
      </c>
      <c r="AK30" s="143" t="s">
        <v>530</v>
      </c>
      <c r="AL30" s="160" t="s">
        <v>531</v>
      </c>
      <c r="AM30" s="334">
        <f>(AJ30*100)/AI30</f>
        <v>100</v>
      </c>
    </row>
    <row r="31" spans="1:39" s="11" customFormat="1" ht="101.25" x14ac:dyDescent="0.3">
      <c r="A31" s="237"/>
      <c r="B31" s="39" t="s">
        <v>168</v>
      </c>
      <c r="C31" s="27" t="s">
        <v>169</v>
      </c>
      <c r="D31" s="40" t="s">
        <v>141</v>
      </c>
      <c r="E31" s="40"/>
      <c r="F31" s="28"/>
      <c r="G31" s="28"/>
      <c r="H31" s="28"/>
      <c r="I31" s="28"/>
      <c r="J31" s="28"/>
      <c r="K31" s="30"/>
      <c r="L31" s="30"/>
      <c r="M31" s="28"/>
      <c r="N31" s="28"/>
      <c r="O31" s="28"/>
      <c r="P31" s="28"/>
      <c r="Q31" s="28"/>
      <c r="R31" s="30"/>
      <c r="S31" s="71"/>
      <c r="T31" s="101"/>
      <c r="U31" s="75"/>
      <c r="V31" s="75"/>
      <c r="W31" s="75"/>
      <c r="X31" s="300"/>
      <c r="Y31" s="84"/>
      <c r="Z31" s="68"/>
      <c r="AA31" s="68"/>
      <c r="AB31" s="152"/>
      <c r="AC31" s="282"/>
      <c r="AD31" s="68"/>
      <c r="AE31" s="68"/>
      <c r="AF31" s="68"/>
      <c r="AG31" s="152"/>
      <c r="AH31" s="368"/>
      <c r="AI31" s="28"/>
      <c r="AJ31" s="180"/>
      <c r="AK31" s="180"/>
      <c r="AL31" s="198"/>
      <c r="AM31" s="284"/>
    </row>
    <row r="32" spans="1:39" s="11" customFormat="1" ht="366.75" customHeight="1" thickBot="1" x14ac:dyDescent="0.3">
      <c r="A32" s="237"/>
      <c r="B32" s="41" t="s">
        <v>170</v>
      </c>
      <c r="C32" s="42" t="s">
        <v>169</v>
      </c>
      <c r="D32" s="15" t="s">
        <v>171</v>
      </c>
      <c r="E32" s="110" t="s">
        <v>172</v>
      </c>
      <c r="F32" s="28" t="s">
        <v>173</v>
      </c>
      <c r="G32" s="28" t="s">
        <v>174</v>
      </c>
      <c r="H32" s="28" t="s">
        <v>175</v>
      </c>
      <c r="I32" s="24" t="s">
        <v>176</v>
      </c>
      <c r="J32" s="28" t="s">
        <v>49</v>
      </c>
      <c r="K32" s="30" t="s">
        <v>31</v>
      </c>
      <c r="L32" s="8" t="s">
        <v>32</v>
      </c>
      <c r="M32" s="28"/>
      <c r="N32" s="24">
        <v>3</v>
      </c>
      <c r="O32" s="24">
        <v>3</v>
      </c>
      <c r="P32" s="24">
        <v>3</v>
      </c>
      <c r="Q32" s="28" t="s">
        <v>177</v>
      </c>
      <c r="R32" s="10">
        <v>43556</v>
      </c>
      <c r="S32" s="70">
        <v>43830</v>
      </c>
      <c r="T32" s="99"/>
      <c r="U32" s="76"/>
      <c r="V32" s="76"/>
      <c r="W32" s="76"/>
      <c r="X32" s="295"/>
      <c r="Y32" s="139">
        <v>3</v>
      </c>
      <c r="Z32" s="133">
        <v>3</v>
      </c>
      <c r="AA32" s="89" t="s">
        <v>356</v>
      </c>
      <c r="AB32" s="156" t="s">
        <v>357</v>
      </c>
      <c r="AC32" s="281">
        <f>(Z32*100)/Y32</f>
        <v>100</v>
      </c>
      <c r="AD32" s="176">
        <v>3</v>
      </c>
      <c r="AE32" s="133">
        <v>3</v>
      </c>
      <c r="AF32" s="89" t="s">
        <v>480</v>
      </c>
      <c r="AG32" s="156" t="s">
        <v>479</v>
      </c>
      <c r="AH32" s="371">
        <f>(AE32*100)/AD32</f>
        <v>100</v>
      </c>
      <c r="AI32" s="195">
        <v>3</v>
      </c>
      <c r="AJ32" s="133">
        <v>3</v>
      </c>
      <c r="AK32" s="89" t="s">
        <v>517</v>
      </c>
      <c r="AL32" s="156" t="s">
        <v>518</v>
      </c>
      <c r="AM32" s="334">
        <f>(AJ32*100)/AI32</f>
        <v>100</v>
      </c>
    </row>
    <row r="33" spans="1:46" ht="121.5" x14ac:dyDescent="0.3">
      <c r="A33" s="231" t="s">
        <v>178</v>
      </c>
      <c r="B33" s="233" t="s">
        <v>179</v>
      </c>
      <c r="C33" s="43" t="s">
        <v>180</v>
      </c>
      <c r="D33" s="14" t="s">
        <v>181</v>
      </c>
      <c r="E33" s="81" t="s">
        <v>182</v>
      </c>
      <c r="F33" s="24" t="s">
        <v>183</v>
      </c>
      <c r="G33" s="24">
        <v>3</v>
      </c>
      <c r="H33" s="24" t="s">
        <v>184</v>
      </c>
      <c r="I33" s="24" t="s">
        <v>176</v>
      </c>
      <c r="J33" s="24" t="s">
        <v>49</v>
      </c>
      <c r="K33" s="37" t="s">
        <v>31</v>
      </c>
      <c r="L33" s="37">
        <v>3</v>
      </c>
      <c r="M33" s="24"/>
      <c r="N33" s="24">
        <v>2</v>
      </c>
      <c r="O33" s="24"/>
      <c r="P33" s="24">
        <v>1</v>
      </c>
      <c r="Q33" s="24" t="s">
        <v>185</v>
      </c>
      <c r="R33" s="122">
        <v>43501</v>
      </c>
      <c r="S33" s="122">
        <v>43830</v>
      </c>
      <c r="T33" s="99"/>
      <c r="U33" s="76"/>
      <c r="V33" s="76"/>
      <c r="W33" s="76"/>
      <c r="X33" s="295"/>
      <c r="Y33" s="139">
        <v>2</v>
      </c>
      <c r="Z33" s="139">
        <v>2</v>
      </c>
      <c r="AA33" s="140" t="s">
        <v>404</v>
      </c>
      <c r="AB33" s="156" t="s">
        <v>376</v>
      </c>
      <c r="AC33" s="281">
        <f>(Z33*100)/Y33</f>
        <v>100</v>
      </c>
      <c r="AD33" s="69"/>
      <c r="AE33" s="69"/>
      <c r="AF33" s="69"/>
      <c r="AG33" s="207"/>
      <c r="AH33" s="373"/>
      <c r="AI33" s="195">
        <v>1</v>
      </c>
      <c r="AJ33" s="275">
        <v>1</v>
      </c>
      <c r="AK33" s="136" t="s">
        <v>537</v>
      </c>
      <c r="AL33" s="153" t="s">
        <v>538</v>
      </c>
      <c r="AM33" s="334">
        <f>(AJ33*100)/AI33</f>
        <v>100</v>
      </c>
      <c r="AN33" s="67"/>
      <c r="AO33" s="67"/>
      <c r="AP33" s="67"/>
      <c r="AQ33" s="67"/>
      <c r="AR33" s="67"/>
      <c r="AS33" s="67"/>
      <c r="AT33" s="67"/>
    </row>
    <row r="34" spans="1:46" ht="368.25" customHeight="1" thickBot="1" x14ac:dyDescent="0.3">
      <c r="A34" s="232"/>
      <c r="B34" s="234"/>
      <c r="C34" s="44" t="s">
        <v>186</v>
      </c>
      <c r="D34" s="4" t="s">
        <v>187</v>
      </c>
      <c r="E34" s="45" t="s">
        <v>188</v>
      </c>
      <c r="F34" s="34" t="s">
        <v>186</v>
      </c>
      <c r="G34" s="7">
        <v>1</v>
      </c>
      <c r="H34" s="6" t="s">
        <v>189</v>
      </c>
      <c r="I34" s="6" t="s">
        <v>190</v>
      </c>
      <c r="J34" s="28" t="s">
        <v>30</v>
      </c>
      <c r="K34" s="8" t="s">
        <v>31</v>
      </c>
      <c r="L34" s="8" t="s">
        <v>32</v>
      </c>
      <c r="M34" s="6">
        <v>25</v>
      </c>
      <c r="N34" s="6">
        <v>25</v>
      </c>
      <c r="O34" s="6">
        <v>25</v>
      </c>
      <c r="P34" s="6">
        <v>25</v>
      </c>
      <c r="Q34" s="6" t="s">
        <v>191</v>
      </c>
      <c r="R34" s="10">
        <v>43466</v>
      </c>
      <c r="S34" s="70">
        <v>43830</v>
      </c>
      <c r="T34" s="102">
        <v>25</v>
      </c>
      <c r="U34" s="90">
        <v>20</v>
      </c>
      <c r="V34" s="96" t="s">
        <v>311</v>
      </c>
      <c r="W34" s="90" t="s">
        <v>312</v>
      </c>
      <c r="X34" s="296">
        <f t="shared" ref="X34:X37" si="6">(U34*100)/T34</f>
        <v>80</v>
      </c>
      <c r="Y34" s="139">
        <v>25</v>
      </c>
      <c r="Z34" s="139">
        <v>25</v>
      </c>
      <c r="AA34" s="96" t="s">
        <v>430</v>
      </c>
      <c r="AB34" s="158" t="s">
        <v>408</v>
      </c>
      <c r="AC34" s="281">
        <f>(Z34*100)/Y34</f>
        <v>100</v>
      </c>
      <c r="AD34" s="195">
        <v>25</v>
      </c>
      <c r="AE34" s="90">
        <v>25</v>
      </c>
      <c r="AF34" s="96" t="s">
        <v>494</v>
      </c>
      <c r="AG34" s="158" t="s">
        <v>486</v>
      </c>
      <c r="AH34" s="371">
        <f>(AE34*100)/AD34</f>
        <v>100</v>
      </c>
      <c r="AI34" s="178">
        <v>25</v>
      </c>
      <c r="AJ34" s="90">
        <v>25</v>
      </c>
      <c r="AK34" s="96" t="s">
        <v>539</v>
      </c>
      <c r="AL34" s="158" t="s">
        <v>540</v>
      </c>
      <c r="AM34" s="334">
        <f>(AJ34*100)/AI34</f>
        <v>100</v>
      </c>
      <c r="AN34" s="229"/>
      <c r="AO34" s="229"/>
      <c r="AP34" s="193"/>
      <c r="AQ34" s="193"/>
      <c r="AR34" s="194"/>
      <c r="AS34" s="194"/>
      <c r="AT34" s="67"/>
    </row>
    <row r="35" spans="1:46" ht="393" customHeight="1" x14ac:dyDescent="0.3">
      <c r="A35" s="231" t="s">
        <v>192</v>
      </c>
      <c r="B35" s="233" t="s">
        <v>193</v>
      </c>
      <c r="C35" s="26" t="s">
        <v>194</v>
      </c>
      <c r="D35" s="15" t="s">
        <v>195</v>
      </c>
      <c r="E35" s="126" t="s">
        <v>196</v>
      </c>
      <c r="F35" s="6" t="s">
        <v>197</v>
      </c>
      <c r="G35" s="25">
        <v>0.9</v>
      </c>
      <c r="H35" s="24" t="s">
        <v>198</v>
      </c>
      <c r="I35" s="24" t="s">
        <v>199</v>
      </c>
      <c r="J35" s="24" t="s">
        <v>30</v>
      </c>
      <c r="K35" s="37" t="s">
        <v>31</v>
      </c>
      <c r="L35" s="37" t="s">
        <v>200</v>
      </c>
      <c r="M35" s="24">
        <v>20</v>
      </c>
      <c r="N35" s="24">
        <v>20</v>
      </c>
      <c r="O35" s="37" t="s">
        <v>583</v>
      </c>
      <c r="P35" s="37" t="s">
        <v>578</v>
      </c>
      <c r="Q35" s="24" t="s">
        <v>201</v>
      </c>
      <c r="R35" s="38">
        <v>43497</v>
      </c>
      <c r="S35" s="72">
        <v>43830</v>
      </c>
      <c r="T35" s="104">
        <v>20</v>
      </c>
      <c r="U35" s="85">
        <v>20</v>
      </c>
      <c r="V35" s="88" t="s">
        <v>313</v>
      </c>
      <c r="W35" s="88" t="s">
        <v>314</v>
      </c>
      <c r="X35" s="296">
        <f t="shared" si="6"/>
        <v>100</v>
      </c>
      <c r="Y35" s="139">
        <v>20</v>
      </c>
      <c r="Z35" s="139">
        <v>20</v>
      </c>
      <c r="AA35" s="96" t="s">
        <v>409</v>
      </c>
      <c r="AB35" s="157" t="s">
        <v>432</v>
      </c>
      <c r="AC35" s="281">
        <f>(Z35*100)/Y35</f>
        <v>100</v>
      </c>
      <c r="AD35" s="37" t="s">
        <v>582</v>
      </c>
      <c r="AE35" s="68"/>
      <c r="AF35" s="68"/>
      <c r="AG35" s="152"/>
      <c r="AH35" s="374"/>
      <c r="AI35" s="383" t="s">
        <v>578</v>
      </c>
      <c r="AJ35" s="121"/>
      <c r="AK35" s="121"/>
      <c r="AL35" s="330"/>
      <c r="AM35" s="336"/>
    </row>
    <row r="36" spans="1:46" s="11" customFormat="1" ht="372" x14ac:dyDescent="0.25">
      <c r="A36" s="235"/>
      <c r="B36" s="225"/>
      <c r="C36" s="236" t="s">
        <v>169</v>
      </c>
      <c r="D36" s="15" t="s">
        <v>202</v>
      </c>
      <c r="E36" s="184" t="s">
        <v>203</v>
      </c>
      <c r="F36" s="28" t="s">
        <v>204</v>
      </c>
      <c r="G36" s="29">
        <v>1</v>
      </c>
      <c r="H36" s="28" t="s">
        <v>205</v>
      </c>
      <c r="I36" s="28" t="s">
        <v>206</v>
      </c>
      <c r="J36" s="28" t="s">
        <v>30</v>
      </c>
      <c r="K36" s="30" t="s">
        <v>31</v>
      </c>
      <c r="L36" s="33">
        <v>0.7</v>
      </c>
      <c r="M36" s="28">
        <v>100</v>
      </c>
      <c r="N36" s="28">
        <v>100</v>
      </c>
      <c r="O36" s="28">
        <v>100</v>
      </c>
      <c r="P36" s="28">
        <v>100</v>
      </c>
      <c r="Q36" s="28" t="s">
        <v>207</v>
      </c>
      <c r="R36" s="10">
        <v>43466</v>
      </c>
      <c r="S36" s="70">
        <v>43830</v>
      </c>
      <c r="T36" s="104">
        <v>100</v>
      </c>
      <c r="U36" s="85">
        <v>100</v>
      </c>
      <c r="V36" s="88" t="s">
        <v>315</v>
      </c>
      <c r="W36" s="88" t="s">
        <v>316</v>
      </c>
      <c r="X36" s="296">
        <f t="shared" si="6"/>
        <v>100</v>
      </c>
      <c r="Y36" s="139">
        <v>100</v>
      </c>
      <c r="Z36" s="137">
        <v>90</v>
      </c>
      <c r="AA36" s="88" t="s">
        <v>407</v>
      </c>
      <c r="AB36" s="159" t="s">
        <v>345</v>
      </c>
      <c r="AC36" s="281">
        <f>(Z36*100)/Y36</f>
        <v>90</v>
      </c>
      <c r="AD36" s="177">
        <v>100</v>
      </c>
      <c r="AE36" s="177">
        <v>100</v>
      </c>
      <c r="AF36" s="88" t="s">
        <v>456</v>
      </c>
      <c r="AG36" s="159" t="s">
        <v>457</v>
      </c>
      <c r="AH36" s="371">
        <f>(AE36*100)/AD36</f>
        <v>100</v>
      </c>
      <c r="AI36" s="176">
        <v>100</v>
      </c>
      <c r="AJ36" s="138">
        <v>93</v>
      </c>
      <c r="AK36" s="88" t="s">
        <v>579</v>
      </c>
      <c r="AL36" s="159" t="s">
        <v>508</v>
      </c>
      <c r="AM36" s="334">
        <f>(AJ36*100)/AI36</f>
        <v>93</v>
      </c>
    </row>
    <row r="37" spans="1:46" ht="279.75" customHeight="1" x14ac:dyDescent="0.25">
      <c r="A37" s="235"/>
      <c r="B37" s="225"/>
      <c r="C37" s="236"/>
      <c r="D37" s="4" t="s">
        <v>208</v>
      </c>
      <c r="E37" s="184" t="s">
        <v>209</v>
      </c>
      <c r="F37" s="6" t="s">
        <v>210</v>
      </c>
      <c r="G37" s="7">
        <v>1</v>
      </c>
      <c r="H37" s="6" t="s">
        <v>211</v>
      </c>
      <c r="I37" s="6" t="s">
        <v>212</v>
      </c>
      <c r="J37" s="28" t="s">
        <v>30</v>
      </c>
      <c r="K37" s="8" t="s">
        <v>31</v>
      </c>
      <c r="L37" s="46">
        <v>0.82750000000000001</v>
      </c>
      <c r="M37" s="6">
        <v>22</v>
      </c>
      <c r="N37" s="6">
        <v>27</v>
      </c>
      <c r="O37" s="6">
        <v>26</v>
      </c>
      <c r="P37" s="6">
        <v>25</v>
      </c>
      <c r="Q37" s="6" t="s">
        <v>213</v>
      </c>
      <c r="R37" s="47">
        <v>43467</v>
      </c>
      <c r="S37" s="73">
        <v>43830</v>
      </c>
      <c r="T37" s="105">
        <v>22</v>
      </c>
      <c r="U37" s="86">
        <f>T37*98.9%</f>
        <v>21.758000000000003</v>
      </c>
      <c r="V37" s="89" t="s">
        <v>317</v>
      </c>
      <c r="W37" s="96" t="s">
        <v>318</v>
      </c>
      <c r="X37" s="296">
        <f t="shared" si="6"/>
        <v>98.9</v>
      </c>
      <c r="Y37" s="131">
        <v>27</v>
      </c>
      <c r="Z37" s="137">
        <v>26</v>
      </c>
      <c r="AA37" s="136" t="s">
        <v>346</v>
      </c>
      <c r="AB37" s="153" t="s">
        <v>347</v>
      </c>
      <c r="AC37" s="281">
        <f>(Z37*100)/Y37</f>
        <v>96.296296296296291</v>
      </c>
      <c r="AD37" s="177">
        <v>26</v>
      </c>
      <c r="AE37" s="177">
        <v>25</v>
      </c>
      <c r="AF37" s="88" t="s">
        <v>458</v>
      </c>
      <c r="AG37" s="159" t="s">
        <v>459</v>
      </c>
      <c r="AH37" s="371">
        <f>(AE37*100)/AD37</f>
        <v>96.15384615384616</v>
      </c>
      <c r="AI37" s="178">
        <v>25</v>
      </c>
      <c r="AJ37" s="178">
        <v>25</v>
      </c>
      <c r="AK37" s="88" t="s">
        <v>556</v>
      </c>
      <c r="AL37" s="159" t="s">
        <v>557</v>
      </c>
      <c r="AM37" s="334">
        <f>(AJ37*100)/AI37</f>
        <v>100</v>
      </c>
    </row>
    <row r="38" spans="1:46" s="11" customFormat="1" ht="357.75" customHeight="1" x14ac:dyDescent="0.3">
      <c r="A38" s="235"/>
      <c r="B38" s="225"/>
      <c r="C38" s="236"/>
      <c r="D38" s="15" t="s">
        <v>214</v>
      </c>
      <c r="E38" s="126" t="s">
        <v>215</v>
      </c>
      <c r="F38" s="28" t="s">
        <v>216</v>
      </c>
      <c r="G38" s="28">
        <v>3</v>
      </c>
      <c r="H38" s="28" t="s">
        <v>217</v>
      </c>
      <c r="I38" s="28" t="s">
        <v>218</v>
      </c>
      <c r="J38" s="28" t="s">
        <v>49</v>
      </c>
      <c r="K38" s="30" t="s">
        <v>31</v>
      </c>
      <c r="L38" s="30">
        <v>3</v>
      </c>
      <c r="M38" s="28"/>
      <c r="N38" s="28">
        <v>2</v>
      </c>
      <c r="O38" s="75" t="s">
        <v>481</v>
      </c>
      <c r="P38" s="28"/>
      <c r="Q38" s="28" t="s">
        <v>219</v>
      </c>
      <c r="R38" s="10">
        <v>43556</v>
      </c>
      <c r="S38" s="70">
        <v>43768</v>
      </c>
      <c r="T38" s="99"/>
      <c r="U38" s="76"/>
      <c r="V38" s="76"/>
      <c r="W38" s="76"/>
      <c r="X38" s="295"/>
      <c r="Y38" s="133">
        <v>2</v>
      </c>
      <c r="Z38" s="133">
        <v>2</v>
      </c>
      <c r="AA38" s="143" t="s">
        <v>431</v>
      </c>
      <c r="AB38" s="160" t="s">
        <v>363</v>
      </c>
      <c r="AC38" s="281">
        <f>(Z38*100)/Y38</f>
        <v>100</v>
      </c>
      <c r="AD38" s="183"/>
      <c r="AE38" s="68"/>
      <c r="AF38" s="183"/>
      <c r="AG38" s="152"/>
      <c r="AH38" s="368"/>
      <c r="AI38" s="28"/>
      <c r="AJ38" s="180"/>
      <c r="AK38" s="180"/>
      <c r="AL38" s="198"/>
      <c r="AM38" s="284"/>
    </row>
    <row r="39" spans="1:46" ht="409.5" x14ac:dyDescent="0.25">
      <c r="A39" s="235"/>
      <c r="B39" s="225"/>
      <c r="C39" s="236"/>
      <c r="D39" s="15" t="s">
        <v>220</v>
      </c>
      <c r="E39" s="110" t="s">
        <v>221</v>
      </c>
      <c r="F39" s="6" t="s">
        <v>222</v>
      </c>
      <c r="G39" s="25">
        <v>1</v>
      </c>
      <c r="H39" s="6" t="s">
        <v>223</v>
      </c>
      <c r="I39" s="6" t="s">
        <v>212</v>
      </c>
      <c r="J39" s="6" t="s">
        <v>30</v>
      </c>
      <c r="K39" s="8" t="s">
        <v>31</v>
      </c>
      <c r="L39" s="8" t="s">
        <v>32</v>
      </c>
      <c r="M39" s="6"/>
      <c r="N39" s="6">
        <v>100</v>
      </c>
      <c r="O39" s="6">
        <v>100</v>
      </c>
      <c r="P39" s="6">
        <v>100</v>
      </c>
      <c r="Q39" s="6" t="s">
        <v>224</v>
      </c>
      <c r="R39" s="47">
        <v>43556</v>
      </c>
      <c r="S39" s="73">
        <v>43830</v>
      </c>
      <c r="T39" s="106"/>
      <c r="U39" s="77"/>
      <c r="V39" s="77"/>
      <c r="W39" s="77"/>
      <c r="X39" s="301"/>
      <c r="Y39" s="131">
        <v>100</v>
      </c>
      <c r="Z39" s="137">
        <v>100</v>
      </c>
      <c r="AA39" s="136" t="s">
        <v>377</v>
      </c>
      <c r="AB39" s="153" t="s">
        <v>378</v>
      </c>
      <c r="AC39" s="281">
        <f>(Z39*100)/Y39</f>
        <v>100</v>
      </c>
      <c r="AD39" s="169">
        <v>100</v>
      </c>
      <c r="AE39" s="169">
        <v>100</v>
      </c>
      <c r="AF39" s="136" t="s">
        <v>484</v>
      </c>
      <c r="AG39" s="153" t="s">
        <v>485</v>
      </c>
      <c r="AH39" s="371">
        <f>(AE39*100)/AD39</f>
        <v>100</v>
      </c>
      <c r="AI39" s="178">
        <v>100</v>
      </c>
      <c r="AJ39" s="169">
        <v>100</v>
      </c>
      <c r="AK39" s="143" t="s">
        <v>558</v>
      </c>
      <c r="AL39" s="160" t="s">
        <v>529</v>
      </c>
      <c r="AM39" s="334">
        <f>(AJ39*100)/AI39</f>
        <v>100</v>
      </c>
    </row>
    <row r="40" spans="1:46" ht="99" customHeight="1" x14ac:dyDescent="0.25">
      <c r="A40" s="235"/>
      <c r="B40" s="225" t="s">
        <v>225</v>
      </c>
      <c r="C40" s="236" t="s">
        <v>226</v>
      </c>
      <c r="D40" s="4" t="s">
        <v>231</v>
      </c>
      <c r="E40" s="184" t="s">
        <v>399</v>
      </c>
      <c r="F40" s="6" t="s">
        <v>232</v>
      </c>
      <c r="G40" s="6">
        <v>100</v>
      </c>
      <c r="H40" s="6" t="s">
        <v>400</v>
      </c>
      <c r="I40" s="6" t="s">
        <v>401</v>
      </c>
      <c r="J40" s="6" t="s">
        <v>385</v>
      </c>
      <c r="K40" s="8" t="s">
        <v>31</v>
      </c>
      <c r="L40" s="8">
        <v>100</v>
      </c>
      <c r="M40" s="6"/>
      <c r="N40" s="6">
        <v>40</v>
      </c>
      <c r="O40" s="6">
        <v>30</v>
      </c>
      <c r="P40" s="6">
        <v>30</v>
      </c>
      <c r="Q40" s="6" t="s">
        <v>234</v>
      </c>
      <c r="R40" s="77">
        <v>43556</v>
      </c>
      <c r="S40" s="73">
        <v>43830</v>
      </c>
      <c r="T40" s="118"/>
      <c r="U40" s="119"/>
      <c r="V40" s="77"/>
      <c r="W40" s="77"/>
      <c r="X40" s="301"/>
      <c r="Y40" s="131">
        <v>40</v>
      </c>
      <c r="Z40" s="131">
        <v>40</v>
      </c>
      <c r="AA40" s="141" t="s">
        <v>402</v>
      </c>
      <c r="AB40" s="161" t="s">
        <v>403</v>
      </c>
      <c r="AC40" s="281">
        <f>(Z40*100)/Y40</f>
        <v>100</v>
      </c>
      <c r="AD40" s="137">
        <v>30</v>
      </c>
      <c r="AE40" s="137">
        <v>30</v>
      </c>
      <c r="AF40" s="138" t="s">
        <v>469</v>
      </c>
      <c r="AG40" s="209" t="s">
        <v>470</v>
      </c>
      <c r="AH40" s="371">
        <f>(AE40*100)/AD40</f>
        <v>100</v>
      </c>
      <c r="AI40" s="178">
        <v>30</v>
      </c>
      <c r="AJ40" s="137">
        <v>30</v>
      </c>
      <c r="AK40" s="143" t="s">
        <v>519</v>
      </c>
      <c r="AL40" s="209" t="s">
        <v>470</v>
      </c>
      <c r="AM40" s="334">
        <f>(AJ40*100)/AI40</f>
        <v>100</v>
      </c>
    </row>
    <row r="41" spans="1:46" ht="81" x14ac:dyDescent="0.25">
      <c r="A41" s="235"/>
      <c r="B41" s="225"/>
      <c r="C41" s="236"/>
      <c r="D41" s="15" t="s">
        <v>233</v>
      </c>
      <c r="E41" s="82" t="s">
        <v>419</v>
      </c>
      <c r="F41" s="111" t="s">
        <v>232</v>
      </c>
      <c r="G41" s="111">
        <v>250</v>
      </c>
      <c r="H41" s="111" t="s">
        <v>383</v>
      </c>
      <c r="I41" s="111" t="s">
        <v>384</v>
      </c>
      <c r="J41" s="111" t="s">
        <v>385</v>
      </c>
      <c r="K41" s="112" t="s">
        <v>31</v>
      </c>
      <c r="L41" s="112">
        <v>100</v>
      </c>
      <c r="M41" s="111"/>
      <c r="N41" s="111">
        <v>25</v>
      </c>
      <c r="O41" s="6">
        <v>125</v>
      </c>
      <c r="P41" s="111">
        <v>100</v>
      </c>
      <c r="Q41" s="111" t="s">
        <v>234</v>
      </c>
      <c r="R41" s="113">
        <v>43556</v>
      </c>
      <c r="S41" s="114">
        <v>43830</v>
      </c>
      <c r="T41" s="115"/>
      <c r="U41" s="117"/>
      <c r="V41" s="113"/>
      <c r="W41" s="113"/>
      <c r="X41" s="302"/>
      <c r="Y41" s="131">
        <v>25</v>
      </c>
      <c r="Z41" s="131">
        <v>25</v>
      </c>
      <c r="AA41" s="136" t="s">
        <v>386</v>
      </c>
      <c r="AB41" s="161" t="s">
        <v>387</v>
      </c>
      <c r="AC41" s="281">
        <f>(Z41*100)/Y41</f>
        <v>100</v>
      </c>
      <c r="AD41" s="178">
        <v>25</v>
      </c>
      <c r="AE41" s="131">
        <v>25</v>
      </c>
      <c r="AF41" s="179" t="s">
        <v>471</v>
      </c>
      <c r="AG41" s="210" t="s">
        <v>472</v>
      </c>
      <c r="AH41" s="371">
        <f>(AE41*100)/AD41</f>
        <v>100</v>
      </c>
      <c r="AI41" s="178">
        <v>100</v>
      </c>
      <c r="AJ41" s="131">
        <v>119.75</v>
      </c>
      <c r="AK41" s="216" t="s">
        <v>520</v>
      </c>
      <c r="AL41" s="161" t="s">
        <v>521</v>
      </c>
      <c r="AM41" s="334">
        <v>100</v>
      </c>
    </row>
    <row r="42" spans="1:46" ht="101.25" x14ac:dyDescent="0.3">
      <c r="A42" s="235"/>
      <c r="B42" s="225"/>
      <c r="C42" s="236"/>
      <c r="D42" s="80" t="s">
        <v>235</v>
      </c>
      <c r="E42" s="82" t="s">
        <v>236</v>
      </c>
      <c r="F42" s="111" t="s">
        <v>232</v>
      </c>
      <c r="G42" s="111">
        <v>1</v>
      </c>
      <c r="H42" s="111" t="s">
        <v>237</v>
      </c>
      <c r="I42" s="111" t="s">
        <v>238</v>
      </c>
      <c r="J42" s="111" t="s">
        <v>49</v>
      </c>
      <c r="K42" s="112" t="s">
        <v>31</v>
      </c>
      <c r="L42" s="112" t="s">
        <v>32</v>
      </c>
      <c r="M42" s="111"/>
      <c r="N42" s="111">
        <v>1</v>
      </c>
      <c r="O42" s="6"/>
      <c r="P42" s="111"/>
      <c r="Q42" s="111" t="s">
        <v>239</v>
      </c>
      <c r="R42" s="113">
        <v>43556</v>
      </c>
      <c r="S42" s="114">
        <v>43646</v>
      </c>
      <c r="T42" s="106"/>
      <c r="U42" s="77"/>
      <c r="V42" s="77"/>
      <c r="W42" s="77"/>
      <c r="X42" s="301"/>
      <c r="Y42" s="131">
        <v>1</v>
      </c>
      <c r="Z42" s="131">
        <v>1</v>
      </c>
      <c r="AA42" s="136" t="s">
        <v>420</v>
      </c>
      <c r="AB42" s="161" t="s">
        <v>388</v>
      </c>
      <c r="AC42" s="281">
        <f>(Z42*100)/Y42</f>
        <v>100</v>
      </c>
      <c r="AD42" s="180"/>
      <c r="AE42" s="180"/>
      <c r="AF42" s="181"/>
      <c r="AG42" s="198"/>
      <c r="AH42" s="368"/>
      <c r="AI42" s="6"/>
      <c r="AJ42" s="220"/>
      <c r="AK42" s="221"/>
      <c r="AL42" s="331"/>
      <c r="AM42" s="337"/>
    </row>
    <row r="43" spans="1:46" ht="60.75" x14ac:dyDescent="0.25">
      <c r="A43" s="235"/>
      <c r="B43" s="225"/>
      <c r="C43" s="236"/>
      <c r="D43" s="15" t="s">
        <v>240</v>
      </c>
      <c r="E43" s="110" t="s">
        <v>241</v>
      </c>
      <c r="F43" s="6" t="s">
        <v>232</v>
      </c>
      <c r="G43" s="6">
        <v>15</v>
      </c>
      <c r="H43" s="6" t="s">
        <v>242</v>
      </c>
      <c r="I43" s="6" t="s">
        <v>243</v>
      </c>
      <c r="J43" s="6" t="s">
        <v>49</v>
      </c>
      <c r="K43" s="8" t="s">
        <v>31</v>
      </c>
      <c r="L43" s="8">
        <v>15</v>
      </c>
      <c r="M43" s="6"/>
      <c r="N43" s="6">
        <v>5</v>
      </c>
      <c r="O43" s="6">
        <v>5</v>
      </c>
      <c r="P43" s="6">
        <v>5</v>
      </c>
      <c r="Q43" s="6" t="s">
        <v>244</v>
      </c>
      <c r="R43" s="47">
        <v>43556</v>
      </c>
      <c r="S43" s="73">
        <v>43800</v>
      </c>
      <c r="T43" s="106"/>
      <c r="U43" s="77"/>
      <c r="V43" s="77"/>
      <c r="W43" s="77"/>
      <c r="X43" s="301"/>
      <c r="Y43" s="131">
        <v>5</v>
      </c>
      <c r="Z43" s="131">
        <v>5</v>
      </c>
      <c r="AA43" s="136" t="s">
        <v>389</v>
      </c>
      <c r="AB43" s="161" t="s">
        <v>390</v>
      </c>
      <c r="AC43" s="281">
        <f>(Z43*100)/Y43</f>
        <v>100</v>
      </c>
      <c r="AD43" s="137">
        <v>5</v>
      </c>
      <c r="AE43" s="137">
        <v>5</v>
      </c>
      <c r="AF43" s="138" t="s">
        <v>473</v>
      </c>
      <c r="AG43" s="209" t="s">
        <v>390</v>
      </c>
      <c r="AH43" s="371">
        <f>(AE43*100)/AD43</f>
        <v>100</v>
      </c>
      <c r="AI43" s="178">
        <v>5</v>
      </c>
      <c r="AJ43" s="131">
        <v>5</v>
      </c>
      <c r="AK43" s="136" t="s">
        <v>522</v>
      </c>
      <c r="AL43" s="161" t="s">
        <v>390</v>
      </c>
      <c r="AM43" s="334">
        <f>(AJ43*100)/AI43</f>
        <v>100</v>
      </c>
    </row>
    <row r="44" spans="1:46" ht="129.75" customHeight="1" x14ac:dyDescent="0.3">
      <c r="A44" s="235"/>
      <c r="B44" s="225"/>
      <c r="C44" s="236"/>
      <c r="D44" s="15" t="s">
        <v>245</v>
      </c>
      <c r="E44" s="82" t="s">
        <v>391</v>
      </c>
      <c r="F44" s="111" t="s">
        <v>232</v>
      </c>
      <c r="G44" s="111">
        <v>1</v>
      </c>
      <c r="H44" s="111" t="s">
        <v>392</v>
      </c>
      <c r="I44" s="111" t="s">
        <v>393</v>
      </c>
      <c r="J44" s="111" t="s">
        <v>49</v>
      </c>
      <c r="K44" s="112" t="s">
        <v>31</v>
      </c>
      <c r="L44" s="112" t="s">
        <v>32</v>
      </c>
      <c r="M44" s="111"/>
      <c r="N44" s="111"/>
      <c r="O44" s="6"/>
      <c r="P44" s="111">
        <v>1</v>
      </c>
      <c r="Q44" s="111" t="s">
        <v>394</v>
      </c>
      <c r="R44" s="113">
        <v>43647</v>
      </c>
      <c r="S44" s="114">
        <v>43830</v>
      </c>
      <c r="T44" s="106"/>
      <c r="U44" s="77"/>
      <c r="V44" s="77"/>
      <c r="W44" s="77"/>
      <c r="X44" s="301"/>
      <c r="Y44" s="92"/>
      <c r="Z44" s="69"/>
      <c r="AA44" s="121"/>
      <c r="AB44" s="198"/>
      <c r="AC44" s="285"/>
      <c r="AD44" s="181"/>
      <c r="AE44" s="181"/>
      <c r="AF44" s="83"/>
      <c r="AG44" s="211"/>
      <c r="AH44" s="369"/>
      <c r="AI44" s="178">
        <v>1</v>
      </c>
      <c r="AJ44" s="137">
        <v>1</v>
      </c>
      <c r="AK44" s="217" t="s">
        <v>523</v>
      </c>
      <c r="AL44" s="209" t="s">
        <v>524</v>
      </c>
      <c r="AM44" s="334">
        <f>(AJ44*100)/AI44</f>
        <v>100</v>
      </c>
    </row>
    <row r="45" spans="1:46" ht="105.75" customHeight="1" x14ac:dyDescent="0.25">
      <c r="A45" s="235"/>
      <c r="B45" s="225"/>
      <c r="C45" s="236"/>
      <c r="D45" s="15" t="s">
        <v>246</v>
      </c>
      <c r="E45" s="82" t="s">
        <v>247</v>
      </c>
      <c r="F45" s="111" t="s">
        <v>232</v>
      </c>
      <c r="G45" s="111">
        <v>3450</v>
      </c>
      <c r="H45" s="111" t="s">
        <v>379</v>
      </c>
      <c r="I45" s="111" t="s">
        <v>380</v>
      </c>
      <c r="J45" s="111" t="s">
        <v>49</v>
      </c>
      <c r="K45" s="112" t="s">
        <v>31</v>
      </c>
      <c r="L45" s="112" t="s">
        <v>32</v>
      </c>
      <c r="M45" s="111"/>
      <c r="N45" s="111">
        <v>1633</v>
      </c>
      <c r="O45" s="6">
        <v>917</v>
      </c>
      <c r="P45" s="111">
        <v>900</v>
      </c>
      <c r="Q45" s="111" t="s">
        <v>248</v>
      </c>
      <c r="R45" s="113">
        <v>43556</v>
      </c>
      <c r="S45" s="114">
        <v>43830</v>
      </c>
      <c r="T45" s="115"/>
      <c r="U45" s="116"/>
      <c r="V45" s="113"/>
      <c r="W45" s="113"/>
      <c r="X45" s="302"/>
      <c r="Y45" s="131">
        <v>1633</v>
      </c>
      <c r="Z45" s="131">
        <v>1633</v>
      </c>
      <c r="AA45" s="136" t="s">
        <v>381</v>
      </c>
      <c r="AB45" s="161" t="s">
        <v>382</v>
      </c>
      <c r="AC45" s="281">
        <f>(Z45*100)/Y45</f>
        <v>100</v>
      </c>
      <c r="AD45" s="178">
        <v>1200</v>
      </c>
      <c r="AE45" s="131">
        <v>1200</v>
      </c>
      <c r="AF45" s="141" t="s">
        <v>474</v>
      </c>
      <c r="AG45" s="161" t="s">
        <v>382</v>
      </c>
      <c r="AH45" s="371">
        <f>(AE45*100)/AD45</f>
        <v>100</v>
      </c>
      <c r="AI45" s="178">
        <v>900</v>
      </c>
      <c r="AJ45" s="131">
        <v>617</v>
      </c>
      <c r="AK45" s="141" t="s">
        <v>525</v>
      </c>
      <c r="AL45" s="161" t="s">
        <v>382</v>
      </c>
      <c r="AM45" s="338">
        <f>(AJ45*100)/AI45</f>
        <v>68.555555555555557</v>
      </c>
    </row>
    <row r="46" spans="1:46" ht="324" x14ac:dyDescent="0.3">
      <c r="A46" s="235"/>
      <c r="B46" s="225"/>
      <c r="C46" s="236"/>
      <c r="D46" s="15" t="s">
        <v>249</v>
      </c>
      <c r="E46" s="82" t="s">
        <v>423</v>
      </c>
      <c r="F46" s="111" t="s">
        <v>426</v>
      </c>
      <c r="G46" s="111">
        <v>4</v>
      </c>
      <c r="H46" s="111" t="s">
        <v>427</v>
      </c>
      <c r="I46" s="111" t="s">
        <v>424</v>
      </c>
      <c r="J46" s="6" t="s">
        <v>255</v>
      </c>
      <c r="K46" s="8" t="s">
        <v>31</v>
      </c>
      <c r="L46" s="8">
        <v>3</v>
      </c>
      <c r="M46" s="6">
        <v>1</v>
      </c>
      <c r="N46" s="6">
        <v>1</v>
      </c>
      <c r="O46" s="6">
        <v>1</v>
      </c>
      <c r="P46" s="6"/>
      <c r="Q46" s="111" t="s">
        <v>425</v>
      </c>
      <c r="R46" s="120">
        <v>43466</v>
      </c>
      <c r="S46" s="120">
        <v>43830</v>
      </c>
      <c r="T46" s="215">
        <v>1</v>
      </c>
      <c r="U46" s="215">
        <v>1</v>
      </c>
      <c r="V46" s="87" t="s">
        <v>319</v>
      </c>
      <c r="W46" s="87" t="s">
        <v>320</v>
      </c>
      <c r="X46" s="303">
        <v>1</v>
      </c>
      <c r="Y46" s="131">
        <v>1</v>
      </c>
      <c r="Z46" s="149">
        <v>1</v>
      </c>
      <c r="AA46" s="136" t="s">
        <v>428</v>
      </c>
      <c r="AB46" s="387" t="s">
        <v>429</v>
      </c>
      <c r="AC46" s="281">
        <f>(Z46*100)/Y46</f>
        <v>100</v>
      </c>
      <c r="AD46" s="178">
        <v>1</v>
      </c>
      <c r="AE46" s="131">
        <v>1</v>
      </c>
      <c r="AF46" s="138" t="s">
        <v>504</v>
      </c>
      <c r="AG46" s="208"/>
      <c r="AH46" s="371">
        <f>(AE46*100)/AD46</f>
        <v>100</v>
      </c>
      <c r="AI46" s="6"/>
      <c r="AJ46" s="121"/>
      <c r="AK46" s="121"/>
      <c r="AL46" s="330"/>
      <c r="AM46" s="336"/>
    </row>
    <row r="47" spans="1:46" ht="162" x14ac:dyDescent="0.25">
      <c r="A47" s="235"/>
      <c r="B47" s="225" t="s">
        <v>250</v>
      </c>
      <c r="C47" s="48" t="s">
        <v>194</v>
      </c>
      <c r="D47" s="15" t="s">
        <v>251</v>
      </c>
      <c r="E47" s="110" t="s">
        <v>252</v>
      </c>
      <c r="F47" s="6" t="s">
        <v>197</v>
      </c>
      <c r="G47" s="7">
        <v>1</v>
      </c>
      <c r="H47" s="6" t="s">
        <v>253</v>
      </c>
      <c r="I47" s="6" t="s">
        <v>254</v>
      </c>
      <c r="J47" s="6" t="s">
        <v>255</v>
      </c>
      <c r="K47" s="8" t="s">
        <v>31</v>
      </c>
      <c r="L47" s="8" t="s">
        <v>32</v>
      </c>
      <c r="M47" s="49">
        <v>15</v>
      </c>
      <c r="N47" s="6">
        <v>15</v>
      </c>
      <c r="O47" s="6">
        <v>15</v>
      </c>
      <c r="P47" s="6">
        <v>15</v>
      </c>
      <c r="Q47" s="6" t="s">
        <v>256</v>
      </c>
      <c r="R47" s="47">
        <v>43511</v>
      </c>
      <c r="S47" s="73">
        <v>43829</v>
      </c>
      <c r="T47" s="100">
        <v>15</v>
      </c>
      <c r="U47" s="86">
        <v>12.5</v>
      </c>
      <c r="V47" s="87" t="s">
        <v>321</v>
      </c>
      <c r="W47" s="87" t="s">
        <v>322</v>
      </c>
      <c r="X47" s="339">
        <f t="shared" ref="X47:X52" si="7">(U47*100)/T47</f>
        <v>83.333333333333329</v>
      </c>
      <c r="Y47" s="190">
        <v>15</v>
      </c>
      <c r="Z47" s="190">
        <v>15</v>
      </c>
      <c r="AA47" s="150" t="s">
        <v>436</v>
      </c>
      <c r="AB47" s="162" t="s">
        <v>437</v>
      </c>
      <c r="AC47" s="281">
        <f>(Z47*100)/Y47</f>
        <v>100</v>
      </c>
      <c r="AD47" s="178">
        <v>15</v>
      </c>
      <c r="AE47" s="131">
        <v>15</v>
      </c>
      <c r="AF47" s="150" t="s">
        <v>436</v>
      </c>
      <c r="AG47" s="162" t="s">
        <v>437</v>
      </c>
      <c r="AH47" s="371">
        <f>(AE47*100)/AD47</f>
        <v>100</v>
      </c>
      <c r="AI47" s="178">
        <v>15</v>
      </c>
      <c r="AJ47" s="178">
        <v>15</v>
      </c>
      <c r="AK47" s="170" t="s">
        <v>568</v>
      </c>
      <c r="AL47" s="157" t="s">
        <v>569</v>
      </c>
      <c r="AM47" s="334">
        <f>(AJ47*100)/AI47</f>
        <v>100</v>
      </c>
    </row>
    <row r="48" spans="1:46" ht="222.75" x14ac:dyDescent="0.25">
      <c r="A48" s="235"/>
      <c r="B48" s="225"/>
      <c r="C48" s="226" t="s">
        <v>257</v>
      </c>
      <c r="D48" s="15" t="s">
        <v>258</v>
      </c>
      <c r="E48" s="5" t="s">
        <v>259</v>
      </c>
      <c r="F48" s="28" t="s">
        <v>257</v>
      </c>
      <c r="G48" s="7" t="s">
        <v>260</v>
      </c>
      <c r="H48" s="28" t="s">
        <v>261</v>
      </c>
      <c r="I48" s="28" t="s">
        <v>262</v>
      </c>
      <c r="J48" s="28" t="s">
        <v>30</v>
      </c>
      <c r="K48" s="30" t="s">
        <v>31</v>
      </c>
      <c r="L48" s="33">
        <v>1</v>
      </c>
      <c r="M48" s="49">
        <v>100</v>
      </c>
      <c r="N48" s="6"/>
      <c r="O48" s="28"/>
      <c r="P48" s="6"/>
      <c r="Q48" s="28" t="s">
        <v>261</v>
      </c>
      <c r="R48" s="10">
        <v>43466</v>
      </c>
      <c r="S48" s="70">
        <v>43496</v>
      </c>
      <c r="T48" s="104">
        <v>100</v>
      </c>
      <c r="U48" s="85">
        <v>100</v>
      </c>
      <c r="V48" s="87" t="s">
        <v>323</v>
      </c>
      <c r="W48" s="87" t="s">
        <v>324</v>
      </c>
      <c r="X48" s="296">
        <f t="shared" si="7"/>
        <v>100</v>
      </c>
      <c r="Y48" s="92"/>
      <c r="Z48" s="109"/>
      <c r="AA48" s="108"/>
      <c r="AB48" s="163"/>
      <c r="AC48" s="286"/>
      <c r="AD48" s="69"/>
      <c r="AE48" s="69"/>
      <c r="AF48" s="175"/>
      <c r="AG48" s="212"/>
      <c r="AH48" s="375"/>
      <c r="AI48" s="6"/>
      <c r="AJ48" s="276"/>
      <c r="AK48" s="277"/>
      <c r="AL48" s="332"/>
      <c r="AM48" s="336"/>
    </row>
    <row r="49" spans="1:39" ht="342" customHeight="1" x14ac:dyDescent="0.25">
      <c r="A49" s="354"/>
      <c r="B49" s="225"/>
      <c r="C49" s="226"/>
      <c r="D49" s="15" t="s">
        <v>263</v>
      </c>
      <c r="E49" s="5" t="s">
        <v>264</v>
      </c>
      <c r="F49" s="28" t="s">
        <v>257</v>
      </c>
      <c r="G49" s="7">
        <v>1</v>
      </c>
      <c r="H49" s="28" t="s">
        <v>265</v>
      </c>
      <c r="I49" s="28" t="s">
        <v>266</v>
      </c>
      <c r="J49" s="28" t="s">
        <v>30</v>
      </c>
      <c r="K49" s="30" t="s">
        <v>267</v>
      </c>
      <c r="L49" s="33">
        <v>1</v>
      </c>
      <c r="M49" s="49">
        <v>14</v>
      </c>
      <c r="N49" s="49">
        <v>57</v>
      </c>
      <c r="O49" s="49">
        <v>71</v>
      </c>
      <c r="P49" s="49">
        <v>100</v>
      </c>
      <c r="Q49" s="28" t="s">
        <v>268</v>
      </c>
      <c r="R49" s="10">
        <v>43525</v>
      </c>
      <c r="S49" s="70">
        <v>43830</v>
      </c>
      <c r="T49" s="104">
        <v>14</v>
      </c>
      <c r="U49" s="85">
        <v>21</v>
      </c>
      <c r="V49" s="87" t="s">
        <v>325</v>
      </c>
      <c r="W49" s="87" t="s">
        <v>326</v>
      </c>
      <c r="X49" s="296">
        <v>100</v>
      </c>
      <c r="Y49" s="144">
        <v>0.56999999999999995</v>
      </c>
      <c r="Z49" s="145">
        <v>0.6428571428571429</v>
      </c>
      <c r="AA49" s="138" t="s">
        <v>358</v>
      </c>
      <c r="AB49" s="153" t="s">
        <v>359</v>
      </c>
      <c r="AC49" s="281">
        <v>100</v>
      </c>
      <c r="AD49" s="169">
        <v>71</v>
      </c>
      <c r="AE49" s="169">
        <v>84</v>
      </c>
      <c r="AF49" s="170" t="s">
        <v>466</v>
      </c>
      <c r="AG49" s="170" t="s">
        <v>467</v>
      </c>
      <c r="AH49" s="371">
        <v>100</v>
      </c>
      <c r="AI49" s="215">
        <v>100</v>
      </c>
      <c r="AJ49" s="169">
        <v>100</v>
      </c>
      <c r="AK49" s="170" t="s">
        <v>565</v>
      </c>
      <c r="AL49" s="170" t="s">
        <v>467</v>
      </c>
      <c r="AM49" s="334">
        <f>(AJ49*100)/AI49</f>
        <v>100</v>
      </c>
    </row>
    <row r="50" spans="1:39" ht="409.5" x14ac:dyDescent="0.25">
      <c r="A50" s="235"/>
      <c r="B50" s="225" t="s">
        <v>269</v>
      </c>
      <c r="C50" s="226" t="s">
        <v>169</v>
      </c>
      <c r="D50" s="15" t="s">
        <v>270</v>
      </c>
      <c r="E50" s="36" t="s">
        <v>271</v>
      </c>
      <c r="F50" s="24" t="s">
        <v>272</v>
      </c>
      <c r="G50" s="25">
        <v>1</v>
      </c>
      <c r="H50" s="24" t="s">
        <v>273</v>
      </c>
      <c r="I50" s="24" t="s">
        <v>274</v>
      </c>
      <c r="J50" s="24" t="s">
        <v>30</v>
      </c>
      <c r="K50" s="37" t="s">
        <v>31</v>
      </c>
      <c r="L50" s="37" t="s">
        <v>32</v>
      </c>
      <c r="M50" s="24">
        <v>10</v>
      </c>
      <c r="N50" s="24">
        <v>30</v>
      </c>
      <c r="O50" s="24">
        <v>30</v>
      </c>
      <c r="P50" s="24">
        <v>30</v>
      </c>
      <c r="Q50" s="24" t="s">
        <v>275</v>
      </c>
      <c r="R50" s="38">
        <v>43497</v>
      </c>
      <c r="S50" s="72">
        <v>43829</v>
      </c>
      <c r="T50" s="105">
        <v>10</v>
      </c>
      <c r="U50" s="85">
        <v>10</v>
      </c>
      <c r="V50" s="87" t="s">
        <v>327</v>
      </c>
      <c r="W50" s="87" t="s">
        <v>328</v>
      </c>
      <c r="X50" s="296">
        <f t="shared" si="7"/>
        <v>100</v>
      </c>
      <c r="Y50" s="139">
        <v>30</v>
      </c>
      <c r="Z50" s="90">
        <v>30</v>
      </c>
      <c r="AA50" s="96" t="s">
        <v>348</v>
      </c>
      <c r="AB50" s="157" t="s">
        <v>349</v>
      </c>
      <c r="AC50" s="281">
        <f>(Z50*100)/Y50</f>
        <v>100</v>
      </c>
      <c r="AD50" s="169">
        <v>30</v>
      </c>
      <c r="AE50" s="169">
        <v>30</v>
      </c>
      <c r="AF50" s="170" t="s">
        <v>460</v>
      </c>
      <c r="AG50" s="170" t="s">
        <v>461</v>
      </c>
      <c r="AH50" s="371">
        <f>(AE50*100)/AD50</f>
        <v>100</v>
      </c>
      <c r="AI50" s="195">
        <v>30</v>
      </c>
      <c r="AJ50" s="169">
        <v>25</v>
      </c>
      <c r="AK50" s="157" t="s">
        <v>580</v>
      </c>
      <c r="AL50" s="157" t="s">
        <v>552</v>
      </c>
      <c r="AM50" s="338">
        <f>(AJ50*100)/AI50</f>
        <v>83.333333333333329</v>
      </c>
    </row>
    <row r="51" spans="1:39" ht="202.5" x14ac:dyDescent="0.25">
      <c r="A51" s="235"/>
      <c r="B51" s="225"/>
      <c r="C51" s="226"/>
      <c r="D51" s="15" t="s">
        <v>276</v>
      </c>
      <c r="E51" s="36" t="s">
        <v>277</v>
      </c>
      <c r="F51" s="24" t="s">
        <v>272</v>
      </c>
      <c r="G51" s="25">
        <v>1</v>
      </c>
      <c r="H51" s="24" t="s">
        <v>278</v>
      </c>
      <c r="I51" s="24" t="s">
        <v>279</v>
      </c>
      <c r="J51" s="24" t="s">
        <v>30</v>
      </c>
      <c r="K51" s="37" t="s">
        <v>31</v>
      </c>
      <c r="L51" s="37" t="s">
        <v>32</v>
      </c>
      <c r="M51" s="24">
        <v>25</v>
      </c>
      <c r="N51" s="24">
        <v>25</v>
      </c>
      <c r="O51" s="24">
        <v>25</v>
      </c>
      <c r="P51" s="24">
        <v>25</v>
      </c>
      <c r="Q51" s="24" t="s">
        <v>280</v>
      </c>
      <c r="R51" s="38">
        <v>43497</v>
      </c>
      <c r="S51" s="72">
        <v>43829</v>
      </c>
      <c r="T51" s="105">
        <v>25</v>
      </c>
      <c r="U51" s="85">
        <v>25</v>
      </c>
      <c r="V51" s="87" t="s">
        <v>329</v>
      </c>
      <c r="W51" s="87" t="s">
        <v>330</v>
      </c>
      <c r="X51" s="296">
        <f t="shared" si="7"/>
        <v>100</v>
      </c>
      <c r="Y51" s="139">
        <v>25</v>
      </c>
      <c r="Z51" s="90">
        <v>25</v>
      </c>
      <c r="AA51" s="96" t="s">
        <v>350</v>
      </c>
      <c r="AB51" s="157" t="s">
        <v>351</v>
      </c>
      <c r="AC51" s="281">
        <f>(Z51*100)/Y51</f>
        <v>100</v>
      </c>
      <c r="AD51" s="169">
        <v>25</v>
      </c>
      <c r="AE51" s="169">
        <v>25</v>
      </c>
      <c r="AF51" s="170" t="s">
        <v>462</v>
      </c>
      <c r="AG51" s="170" t="s">
        <v>463</v>
      </c>
      <c r="AH51" s="371">
        <f>(AE51*100)/AD51</f>
        <v>100</v>
      </c>
      <c r="AI51" s="195">
        <v>25</v>
      </c>
      <c r="AJ51" s="169">
        <v>20</v>
      </c>
      <c r="AK51" s="157" t="s">
        <v>553</v>
      </c>
      <c r="AL51" s="157" t="s">
        <v>554</v>
      </c>
      <c r="AM51" s="334">
        <f>(AJ51*100)/AI51</f>
        <v>80</v>
      </c>
    </row>
    <row r="52" spans="1:39" ht="243" x14ac:dyDescent="0.25">
      <c r="A52" s="235"/>
      <c r="B52" s="225"/>
      <c r="C52" s="226"/>
      <c r="D52" s="15" t="s">
        <v>281</v>
      </c>
      <c r="E52" s="36" t="s">
        <v>282</v>
      </c>
      <c r="F52" s="24" t="s">
        <v>272</v>
      </c>
      <c r="G52" s="25">
        <v>1</v>
      </c>
      <c r="H52" s="24" t="s">
        <v>283</v>
      </c>
      <c r="I52" s="24" t="s">
        <v>284</v>
      </c>
      <c r="J52" s="24" t="s">
        <v>30</v>
      </c>
      <c r="K52" s="37" t="s">
        <v>31</v>
      </c>
      <c r="L52" s="37" t="s">
        <v>32</v>
      </c>
      <c r="M52" s="24">
        <v>20</v>
      </c>
      <c r="N52" s="24">
        <v>25</v>
      </c>
      <c r="O52" s="24">
        <v>25</v>
      </c>
      <c r="P52" s="24">
        <v>30</v>
      </c>
      <c r="Q52" s="24" t="s">
        <v>280</v>
      </c>
      <c r="R52" s="38">
        <v>43497</v>
      </c>
      <c r="S52" s="72">
        <v>43829</v>
      </c>
      <c r="T52" s="105">
        <v>20</v>
      </c>
      <c r="U52" s="85">
        <v>20</v>
      </c>
      <c r="V52" s="87" t="s">
        <v>331</v>
      </c>
      <c r="W52" s="87" t="s">
        <v>332</v>
      </c>
      <c r="X52" s="296">
        <f t="shared" si="7"/>
        <v>100</v>
      </c>
      <c r="Y52" s="139">
        <v>25</v>
      </c>
      <c r="Z52" s="90">
        <v>25</v>
      </c>
      <c r="AA52" s="96" t="s">
        <v>352</v>
      </c>
      <c r="AB52" s="157" t="s">
        <v>353</v>
      </c>
      <c r="AC52" s="281">
        <f>(Z52*100)/Y52</f>
        <v>100</v>
      </c>
      <c r="AD52" s="169">
        <v>25</v>
      </c>
      <c r="AE52" s="169">
        <v>25</v>
      </c>
      <c r="AF52" s="170" t="s">
        <v>464</v>
      </c>
      <c r="AG52" s="170" t="s">
        <v>465</v>
      </c>
      <c r="AH52" s="371">
        <f>(AE52*100)/AD52</f>
        <v>100</v>
      </c>
      <c r="AI52" s="195">
        <v>30</v>
      </c>
      <c r="AJ52" s="169">
        <v>20</v>
      </c>
      <c r="AK52" s="157" t="s">
        <v>581</v>
      </c>
      <c r="AL52" s="157" t="s">
        <v>555</v>
      </c>
      <c r="AM52" s="334">
        <f>(AJ52*100)/AI52</f>
        <v>66.666666666666671</v>
      </c>
    </row>
    <row r="53" spans="1:39" ht="72" x14ac:dyDescent="0.3">
      <c r="A53" s="341"/>
      <c r="B53" s="41" t="s">
        <v>285</v>
      </c>
      <c r="C53" s="197" t="s">
        <v>169</v>
      </c>
      <c r="D53" s="342" t="s">
        <v>286</v>
      </c>
      <c r="E53" s="342"/>
      <c r="F53" s="342"/>
      <c r="G53" s="340"/>
      <c r="H53" s="340"/>
      <c r="I53" s="340"/>
      <c r="J53" s="340"/>
      <c r="K53" s="343"/>
      <c r="L53" s="343"/>
      <c r="M53" s="340"/>
      <c r="N53" s="340"/>
      <c r="O53" s="340"/>
      <c r="P53" s="340"/>
      <c r="Q53" s="340"/>
      <c r="R53" s="343"/>
      <c r="S53" s="344"/>
      <c r="T53" s="345"/>
      <c r="U53" s="343"/>
      <c r="V53" s="343"/>
      <c r="W53" s="343"/>
      <c r="X53" s="346"/>
      <c r="Y53" s="347"/>
      <c r="Z53" s="348"/>
      <c r="AA53" s="348"/>
      <c r="AB53" s="279"/>
      <c r="AC53" s="287"/>
      <c r="AD53" s="348"/>
      <c r="AE53" s="348"/>
      <c r="AF53" s="348"/>
      <c r="AG53" s="279"/>
      <c r="AH53" s="376"/>
      <c r="AI53" s="340"/>
      <c r="AJ53" s="349"/>
      <c r="AK53" s="349"/>
      <c r="AL53" s="350"/>
      <c r="AM53" s="351"/>
    </row>
    <row r="54" spans="1:39" s="74" customFormat="1" x14ac:dyDescent="0.3">
      <c r="A54" s="352"/>
      <c r="B54" s="39"/>
      <c r="C54" s="226" t="s">
        <v>197</v>
      </c>
      <c r="D54" s="223"/>
      <c r="E54" s="223"/>
      <c r="F54" s="223"/>
      <c r="G54" s="28"/>
      <c r="H54" s="28"/>
      <c r="I54" s="28"/>
      <c r="J54" s="28"/>
      <c r="K54" s="75"/>
      <c r="L54" s="75"/>
      <c r="M54" s="28"/>
      <c r="N54" s="28"/>
      <c r="O54" s="28"/>
      <c r="P54" s="28"/>
      <c r="Q54" s="28"/>
      <c r="R54" s="75"/>
      <c r="S54" s="75"/>
      <c r="T54" s="75"/>
      <c r="U54" s="75"/>
      <c r="V54" s="75"/>
      <c r="W54" s="75"/>
      <c r="X54" s="298"/>
      <c r="Y54" s="69"/>
      <c r="Z54" s="69"/>
      <c r="AA54" s="69"/>
      <c r="AB54" s="69"/>
      <c r="AC54" s="336"/>
      <c r="AD54" s="69"/>
      <c r="AE54" s="69"/>
      <c r="AF54" s="69"/>
      <c r="AG54" s="69"/>
      <c r="AH54" s="377"/>
      <c r="AI54" s="28"/>
      <c r="AJ54" s="121"/>
      <c r="AK54" s="121"/>
      <c r="AL54" s="121"/>
      <c r="AM54" s="336"/>
    </row>
    <row r="55" spans="1:39" s="74" customFormat="1" ht="364.5" x14ac:dyDescent="0.25">
      <c r="A55" s="352"/>
      <c r="B55" s="225" t="s">
        <v>496</v>
      </c>
      <c r="C55" s="226"/>
      <c r="D55" s="4" t="s">
        <v>497</v>
      </c>
      <c r="E55" s="224" t="s">
        <v>499</v>
      </c>
      <c r="F55" s="6" t="s">
        <v>197</v>
      </c>
      <c r="G55" s="6" t="s">
        <v>227</v>
      </c>
      <c r="H55" s="6" t="s">
        <v>228</v>
      </c>
      <c r="I55" s="6" t="s">
        <v>229</v>
      </c>
      <c r="J55" s="6" t="s">
        <v>49</v>
      </c>
      <c r="K55" s="8" t="s">
        <v>31</v>
      </c>
      <c r="L55" s="8" t="s">
        <v>32</v>
      </c>
      <c r="M55" s="6"/>
      <c r="N55" s="6">
        <v>0.3</v>
      </c>
      <c r="O55" s="6">
        <v>0.3</v>
      </c>
      <c r="P55" s="6">
        <v>0.4</v>
      </c>
      <c r="Q55" s="6" t="s">
        <v>230</v>
      </c>
      <c r="R55" s="77">
        <v>43556</v>
      </c>
      <c r="S55" s="77">
        <v>43830</v>
      </c>
      <c r="T55" s="77"/>
      <c r="U55" s="77"/>
      <c r="V55" s="77"/>
      <c r="W55" s="77"/>
      <c r="X55" s="304"/>
      <c r="Y55" s="176">
        <v>0.3</v>
      </c>
      <c r="Z55" s="176">
        <v>0.3</v>
      </c>
      <c r="AA55" s="143" t="s">
        <v>435</v>
      </c>
      <c r="AB55" s="143" t="s">
        <v>434</v>
      </c>
      <c r="AC55" s="353">
        <f>(Z55*100)/Y55</f>
        <v>100</v>
      </c>
      <c r="AD55" s="90">
        <v>0.3</v>
      </c>
      <c r="AE55" s="90">
        <v>0.3</v>
      </c>
      <c r="AF55" s="87" t="s">
        <v>505</v>
      </c>
      <c r="AG55" s="87" t="s">
        <v>506</v>
      </c>
      <c r="AH55" s="378">
        <f>(AE55*100)/AD55</f>
        <v>100</v>
      </c>
      <c r="AI55" s="178">
        <v>0.4</v>
      </c>
      <c r="AJ55" s="178">
        <v>0.4</v>
      </c>
      <c r="AK55" s="218" t="s">
        <v>566</v>
      </c>
      <c r="AL55" s="136" t="s">
        <v>567</v>
      </c>
      <c r="AM55" s="334">
        <f>(AJ55*100)/AI55</f>
        <v>100</v>
      </c>
    </row>
    <row r="56" spans="1:39" s="74" customFormat="1" ht="182.25" x14ac:dyDescent="0.3">
      <c r="A56" s="352"/>
      <c r="B56" s="225"/>
      <c r="C56" s="226"/>
      <c r="D56" s="4" t="s">
        <v>498</v>
      </c>
      <c r="E56" s="224" t="s">
        <v>500</v>
      </c>
      <c r="F56" s="6" t="s">
        <v>197</v>
      </c>
      <c r="G56" s="6" t="s">
        <v>227</v>
      </c>
      <c r="H56" s="6" t="s">
        <v>501</v>
      </c>
      <c r="I56" s="6" t="s">
        <v>502</v>
      </c>
      <c r="J56" s="6" t="s">
        <v>49</v>
      </c>
      <c r="K56" s="8" t="s">
        <v>31</v>
      </c>
      <c r="L56" s="8" t="s">
        <v>32</v>
      </c>
      <c r="M56" s="6"/>
      <c r="N56" s="6"/>
      <c r="O56" s="6"/>
      <c r="P56" s="6">
        <v>1</v>
      </c>
      <c r="Q56" s="6" t="s">
        <v>503</v>
      </c>
      <c r="R56" s="77">
        <v>43739</v>
      </c>
      <c r="S56" s="77">
        <v>43830</v>
      </c>
      <c r="T56" s="77"/>
      <c r="U56" s="77"/>
      <c r="V56" s="77"/>
      <c r="W56" s="77"/>
      <c r="X56" s="304"/>
      <c r="Y56" s="28"/>
      <c r="Z56" s="28"/>
      <c r="AA56" s="81"/>
      <c r="AB56" s="81"/>
      <c r="AC56" s="288"/>
      <c r="AD56" s="199"/>
      <c r="AE56" s="199"/>
      <c r="AF56" s="200"/>
      <c r="AG56" s="68"/>
      <c r="AH56" s="379"/>
      <c r="AI56" s="178">
        <v>1</v>
      </c>
      <c r="AJ56" s="90">
        <v>1</v>
      </c>
      <c r="AK56" s="218" t="s">
        <v>543</v>
      </c>
      <c r="AL56" s="218" t="s">
        <v>542</v>
      </c>
      <c r="AM56" s="334">
        <f>(AJ56*100)/AI56</f>
        <v>100</v>
      </c>
    </row>
    <row r="57" spans="1:39" s="366" customFormat="1" ht="40.5" x14ac:dyDescent="0.3">
      <c r="A57" s="355"/>
      <c r="B57" s="356"/>
      <c r="C57" s="357"/>
      <c r="D57" s="358"/>
      <c r="E57" s="359"/>
      <c r="F57" s="360"/>
      <c r="G57" s="360"/>
      <c r="H57" s="361"/>
      <c r="I57" s="360"/>
      <c r="J57" s="362"/>
      <c r="K57" s="363"/>
      <c r="L57" s="363"/>
      <c r="M57" s="362"/>
      <c r="N57" s="362"/>
      <c r="O57" s="364"/>
      <c r="P57" s="362"/>
      <c r="Q57" s="360"/>
      <c r="R57" s="365"/>
      <c r="S57" s="365"/>
      <c r="T57" s="365"/>
      <c r="U57" s="365"/>
      <c r="V57" s="365"/>
      <c r="W57" s="380" t="s">
        <v>572</v>
      </c>
      <c r="X57" s="381">
        <f>AVERAGE(X6:X56)</f>
        <v>93.149206349206352</v>
      </c>
      <c r="AB57" s="380" t="s">
        <v>572</v>
      </c>
      <c r="AC57" s="381">
        <f>AVERAGE(AC6:AC56)</f>
        <v>98.407407407407405</v>
      </c>
      <c r="AG57" s="380" t="s">
        <v>572</v>
      </c>
      <c r="AH57" s="382">
        <f>AVERAGE(AH6:AH56)</f>
        <v>97.863247863247864</v>
      </c>
      <c r="AK57" s="367"/>
      <c r="AL57" s="380" t="s">
        <v>572</v>
      </c>
      <c r="AM57" s="381">
        <f>AVERAGE(AM6:AM56)</f>
        <v>92.038888888888891</v>
      </c>
    </row>
    <row r="58" spans="1:39" ht="40.5" x14ac:dyDescent="0.3">
      <c r="A58" s="50"/>
      <c r="B58" s="51"/>
      <c r="C58" s="51"/>
      <c r="D58" s="52"/>
      <c r="E58" s="53"/>
      <c r="F58" s="54"/>
      <c r="G58" s="54"/>
      <c r="H58" s="55"/>
      <c r="I58" s="54"/>
      <c r="J58" s="56"/>
      <c r="K58" s="57"/>
      <c r="L58" s="57"/>
      <c r="M58" s="56"/>
      <c r="N58" s="56"/>
      <c r="O58" s="164"/>
      <c r="P58" s="56"/>
      <c r="Q58" s="54"/>
      <c r="R58" s="58"/>
      <c r="S58" s="58"/>
      <c r="T58" s="58"/>
      <c r="U58" s="58"/>
      <c r="V58" s="58"/>
      <c r="W58" s="380" t="s">
        <v>573</v>
      </c>
      <c r="X58" s="381">
        <f>AVERAGE(X7:X57)</f>
        <v>93.149206349206352</v>
      </c>
      <c r="AB58" s="380" t="s">
        <v>573</v>
      </c>
      <c r="AC58" s="381">
        <f>AVERAGE(AC57,X58)</f>
        <v>95.778306878306879</v>
      </c>
      <c r="AG58" s="380" t="s">
        <v>573</v>
      </c>
      <c r="AH58" s="382">
        <f>AVERAGE(AH57,AC58)</f>
        <v>96.820777370777364</v>
      </c>
      <c r="AL58" s="380" t="s">
        <v>573</v>
      </c>
      <c r="AM58" s="381">
        <f>AVERAGE(AM57,AH58)</f>
        <v>94.429833129833128</v>
      </c>
    </row>
    <row r="59" spans="1:39" x14ac:dyDescent="0.3">
      <c r="E59" s="64"/>
    </row>
    <row r="60" spans="1:39" x14ac:dyDescent="0.3">
      <c r="AL60" s="384"/>
      <c r="AM60" s="385"/>
    </row>
    <row r="61" spans="1:39" x14ac:dyDescent="0.3">
      <c r="AL61" s="67"/>
      <c r="AM61" s="386"/>
    </row>
  </sheetData>
  <mergeCells count="48">
    <mergeCell ref="A1:A3"/>
    <mergeCell ref="B1:S1"/>
    <mergeCell ref="B2:S2"/>
    <mergeCell ref="B3:C3"/>
    <mergeCell ref="D3:S3"/>
    <mergeCell ref="A12:A22"/>
    <mergeCell ref="A6:A11"/>
    <mergeCell ref="B9:B11"/>
    <mergeCell ref="C9:C11"/>
    <mergeCell ref="T4:W4"/>
    <mergeCell ref="F4:F5"/>
    <mergeCell ref="S4:S5"/>
    <mergeCell ref="I4:Q4"/>
    <mergeCell ref="D4:D5"/>
    <mergeCell ref="E4:E5"/>
    <mergeCell ref="G4:G5"/>
    <mergeCell ref="H4:H5"/>
    <mergeCell ref="R4:R5"/>
    <mergeCell ref="A4:A5"/>
    <mergeCell ref="A23:A32"/>
    <mergeCell ref="B23:B24"/>
    <mergeCell ref="C23:C25"/>
    <mergeCell ref="B26:B27"/>
    <mergeCell ref="C26:C27"/>
    <mergeCell ref="A33:A34"/>
    <mergeCell ref="B33:B34"/>
    <mergeCell ref="A35:A53"/>
    <mergeCell ref="B35:B39"/>
    <mergeCell ref="C36:C39"/>
    <mergeCell ref="B40:B46"/>
    <mergeCell ref="C40:C46"/>
    <mergeCell ref="B47:B49"/>
    <mergeCell ref="C48:C49"/>
    <mergeCell ref="B50:B52"/>
    <mergeCell ref="AN34:AO34"/>
    <mergeCell ref="C50:C52"/>
    <mergeCell ref="D53:F53"/>
    <mergeCell ref="C15:C22"/>
    <mergeCell ref="B14:B22"/>
    <mergeCell ref="B55:B56"/>
    <mergeCell ref="C54:C56"/>
    <mergeCell ref="D10:D11"/>
    <mergeCell ref="E10:E11"/>
    <mergeCell ref="B4:B5"/>
    <mergeCell ref="C4:C5"/>
    <mergeCell ref="Y4:AC4"/>
    <mergeCell ref="AD4:AH4"/>
    <mergeCell ref="AI4:AM4"/>
  </mergeCells>
  <hyperlinks>
    <hyperlink ref="AB45" r:id="rId1"/>
    <hyperlink ref="AB46" r:id="rId2"/>
    <hyperlink ref="AG45" r:id="rId3"/>
    <hyperlink ref="AL44" r:id="rId4"/>
    <hyperlink ref="AL45" r:id="rId5"/>
  </hyperlinks>
  <printOptions horizontalCentered="1" verticalCentered="1"/>
  <pageMargins left="0.39370078740157483" right="0.39370078740157483" top="0.39370078740157483" bottom="0.39370078740157483" header="0.31496062992125984" footer="0.31496062992125984"/>
  <pageSetup paperSize="14" scale="41" fitToHeight="0" orientation="landscape" r:id="rId6"/>
  <rowBreaks count="6" manualBreakCount="6">
    <brk id="11" max="18" man="1"/>
    <brk id="18" max="18" man="1"/>
    <brk id="26" max="18" man="1"/>
    <brk id="34" max="18" man="1"/>
    <brk id="40" max="18" man="1"/>
    <brk id="49" max="18"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2019 DEF</vt:lpstr>
      <vt:lpstr>'Plan Accion 2019 DEF'!Área_de_impresión</vt:lpstr>
      <vt:lpstr>'Plan Accion 2019 DEF'!Títulos_a_imprimir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LISBETH AGUIRRE CARRANZA</cp:lastModifiedBy>
  <dcterms:created xsi:type="dcterms:W3CDTF">2019-05-22T21:14:47Z</dcterms:created>
  <dcterms:modified xsi:type="dcterms:W3CDTF">2020-01-28T19:17:12Z</dcterms:modified>
</cp:coreProperties>
</file>