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444BB637-C6A9-4DF6-AF83-ACA68A80714F}" xr6:coauthVersionLast="46" xr6:coauthVersionMax="46" xr10:uidLastSave="{00000000-0000-0000-0000-000000000000}"/>
  <bookViews>
    <workbookView xWindow="-120" yWindow="-120" windowWidth="20730" windowHeight="11160" tabRatio="808" xr2:uid="{00000000-000D-0000-FFFF-FFFF00000000}"/>
  </bookViews>
  <sheets>
    <sheet name="Comisiones" sheetId="9" r:id="rId1"/>
  </sheets>
  <definedNames>
    <definedName name="_xlnm.Print_Area" localSheetId="0">Comisiones!$B$2:$R$57</definedName>
    <definedName name="Fuente_indicador">Comisiones!$M$104:$M$110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Comisiones!$I$104:$I$109</definedName>
    <definedName name="PLANEACIÓN_ESTRATÉGICA_Y_GESTIÓN_ORGANIZACIONAL">#REF!</definedName>
    <definedName name="Procesos">#REF!</definedName>
    <definedName name="Tipo_indicador" localSheetId="0">Comisiones!$H$104:$H$106</definedName>
  </definedNames>
  <calcPr calcId="191029"/>
</workbook>
</file>

<file path=xl/calcChain.xml><?xml version="1.0" encoding="utf-8"?>
<calcChain xmlns="http://schemas.openxmlformats.org/spreadsheetml/2006/main">
  <c r="M27" i="9" l="1"/>
  <c r="P27" i="9" s="1"/>
  <c r="M26" i="9"/>
  <c r="P26" i="9" s="1"/>
  <c r="J27" i="9"/>
  <c r="J26" i="9"/>
  <c r="P28" i="9" l="1"/>
  <c r="G26" i="9"/>
  <c r="G28" i="9" l="1"/>
  <c r="J28" i="9"/>
  <c r="M28" i="9"/>
  <c r="D27" i="9" l="1"/>
  <c r="D26" i="9"/>
  <c r="D28" i="9" l="1"/>
</calcChain>
</file>

<file path=xl/sharedStrings.xml><?xml version="1.0" encoding="utf-8"?>
<sst xmlns="http://schemas.openxmlformats.org/spreadsheetml/2006/main" count="112" uniqueCount="107">
  <si>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</si>
  <si>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</si>
  <si>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</si>
  <si>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</si>
  <si>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</si>
  <si>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</si>
  <si>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</si>
  <si>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</si>
  <si>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</si>
  <si>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</si>
  <si>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</si>
  <si>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</si>
  <si>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</si>
  <si>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</si>
  <si>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</si>
  <si>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</si>
  <si>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</si>
  <si>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</si>
  <si>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</si>
  <si>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</si>
  <si>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</si>
  <si>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</si>
  <si>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</si>
  <si>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</si>
  <si>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</si>
  <si>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</si>
  <si>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</si>
  <si>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</si>
  <si>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</si>
  <si>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</si>
  <si>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</si>
  <si>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</si>
  <si>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</si>
  <si>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</si>
  <si>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</si>
  <si>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</si>
  <si>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</si>
  <si>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</si>
  <si>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</si>
  <si>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</si>
  <si>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</si>
  <si>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</si>
  <si>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</si>
  <si>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</si>
  <si>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</si>
  <si>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</si>
  <si>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</si>
  <si>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</si>
  <si>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</si>
  <si>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</si>
  <si>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</si>
  <si>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</si>
  <si>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</si>
  <si>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</si>
  <si>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</si>
  <si>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</si>
  <si>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</si>
  <si>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</si>
  <si>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</si>
  <si>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</si>
  <si>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</si>
  <si>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</si>
  <si>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</si>
  <si>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</si>
  <si>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</si>
  <si>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</si>
  <si>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</si>
  <si>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</si>
  <si>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</si>
  <si>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</si>
  <si>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</si>
  <si>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</si>
  <si>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</si>
  <si>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</si>
  <si>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</si>
  <si>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</si>
  <si>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</si>
  <si>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</si>
  <si>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</si>
  <si>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</si>
  <si>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</si>
  <si>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</si>
  <si>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</si>
  <si>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</si>
  <si>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</si>
  <si>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</si>
  <si>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</si>
  <si>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</si>
  <si>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</si>
  <si>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</si>
  <si>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</si>
  <si>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</si>
  <si>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</si>
  <si>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</si>
  <si>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</si>
  <si>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</si>
  <si>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</si>
  <si>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</si>
  <si>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</si>
  <si>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</si>
  <si>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</si>
  <si>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</si>
  <si>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</si>
  <si>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Comisión Primera Permanente del Plan de Desarrollo y Ordenamiento:</t>
    </r>
    <r>
      <rPr>
        <sz val="10"/>
        <rFont val="Arial"/>
        <family val="2"/>
      </rPr>
      <t xml:space="preserve"> En el primer trimestre, la Comisión Primera, programó los proyectos de Acuerdo priorizados 02,03,05,09,013,029,043,081, los cuales fueron aprobados en primer debate en sesiones realizadas los dias 12, 14, 17, 2o de febrero y 3, 5 y 9 de marzo de 2020.
</t>
    </r>
    <r>
      <rPr>
        <b/>
        <sz val="10"/>
        <rFont val="Arial"/>
        <family val="2"/>
      </rPr>
      <t xml:space="preserve">
Comisión Segunda Permanente de Gobierno</t>
    </r>
    <r>
      <rPr>
        <sz val="10"/>
        <rFont val="Arial"/>
        <family val="2"/>
      </rPr>
      <t xml:space="preserve">: Durante este periodo se debatieron diez (10) proyectos de acuerdo debidamente priorizados en la Comisión. Los Proyectos en mención son 030, 031, 034, 036, 037, 045, 047, 049 de 2020; 050 y 053 de 2020. Acumulados por unidad de materia, de los cuales se aprobaron; cinco (5), los proyectos de Acuerdo 031, 036, 047, 050 y 053 de 2020. Acumulados por unidad de materia.
</t>
    </r>
    <r>
      <rPr>
        <b/>
        <sz val="10"/>
        <rFont val="Arial"/>
        <family val="2"/>
      </rPr>
      <t>La Comisión Tercera Permanente de Hacienda y Crédito Público:</t>
    </r>
    <r>
      <rPr>
        <sz val="10"/>
        <rFont val="Arial"/>
        <family val="2"/>
      </rPr>
      <t xml:space="preserve">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  </t>
    </r>
  </si>
  <si>
    <r>
      <t xml:space="preserve">Comisión Primera Permanente del Plan de Desarrollo y Ordenamiento: </t>
    </r>
    <r>
      <rPr>
        <sz val="10"/>
        <rFont val="Arial"/>
        <family val="2"/>
      </rPr>
      <t xml:space="preserve">En el segundo trimestre, la Comisión Primera Permanente del Plan de Desarrollo y Ordenamiento se programaron para primer debate 3  Proyectos de Acuerdo (123, 098, 101 de 2020), priorizados por las bancadas, los cuales fueron aprobados en primer debate en sesiones que se llevaron a cabo los dias 22, 23, 24, 25, 26 de mayo y 5 de junio de 2020.
</t>
    </r>
    <r>
      <rPr>
        <b/>
        <sz val="10"/>
        <rFont val="Arial"/>
        <family val="2"/>
      </rPr>
      <t>Comisión Segunda Permanente de Gobierno:</t>
    </r>
    <r>
      <rPr>
        <sz val="10"/>
        <rFont val="Arial"/>
        <family val="2"/>
      </rPr>
      <t xml:space="preserve"> Durante este periodo se programaron cuatro (4) proyectos de acuerdo debidamente priorizados en la Comisión. Los Proyectos en mención son 108, 095, 124, 107. Solo se aprobó el Proyecto de Acuerdo 108 de 2020.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t>
    </r>
    <r>
      <rPr>
        <b/>
        <sz val="10"/>
        <rFont val="Arial"/>
        <family val="2"/>
      </rPr>
      <t xml:space="preserve">
Comisión Tercera Permanente de Hacienda y Crédito Público:</t>
    </r>
    <r>
      <rPr>
        <sz val="10"/>
        <rFont val="Arial"/>
        <family val="2"/>
      </rPr>
      <t xml:space="preserve"> En el Segundo Trimestre, programó para primer debate un (1) Proyecto de Acuerdo , el cual fue priorizado por la bancada (Proyecto Acuerdo 125 de 2020: “Por medio del cual se modifican los acuerdos 37 de 1999 y 615 de 2015 y se establecen causales de suspensión para los subsidios entregados por el Distrito de Bogotá y se dictan otras disposiciones".</t>
    </r>
  </si>
  <si>
    <r>
      <t>En el tercer trimestre,</t>
    </r>
    <r>
      <rPr>
        <b/>
        <sz val="10"/>
        <rFont val="Arial"/>
        <family val="2"/>
      </rPr>
      <t xml:space="preserve"> la Comisión Primera Permanente del Plan de Desarrollo y Ordenamiento </t>
    </r>
    <r>
      <rPr>
        <sz val="10"/>
        <rFont val="Arial"/>
        <family val="2"/>
      </rPr>
      <t xml:space="preserve">se programaron para primer debate diez (10)  Proyectos de Acuerdo (174, 191, 165, 159, 246, 256, 173, 197, 202, 259) priorizados por las bancadas, los cuales fueron aprobados en primer debate en sesiones que se llevaron a cabo los dias 28 de julio, 11, 18, 21, 25, 31 de agosto y 7 de septiembre de 2020.
Durante este periodo, </t>
    </r>
    <r>
      <rPr>
        <b/>
        <sz val="10"/>
        <rFont val="Arial"/>
        <family val="2"/>
      </rPr>
      <t>La Comisión Segunda Permanente de Gobierno:</t>
    </r>
    <r>
      <rPr>
        <sz val="10"/>
        <rFont val="Arial"/>
        <family val="2"/>
      </rPr>
      <t xml:space="preserve"> se programaron catorce (14) proyectos de acuerdo debidamente priorizados en la Comisión. De los anteriores, se aprobaron trece (13): 047, 155, 210,187,215,156,199,214,258,260,230,263,177. Ninguno fue negado y uno fue devuelto de la plenaria.
</t>
    </r>
    <r>
      <rPr>
        <b/>
        <sz val="10"/>
        <rFont val="Arial"/>
        <family val="2"/>
      </rPr>
      <t xml:space="preserve">La Comisión Tercera Permanente de Hacienda y Crédito Público, </t>
    </r>
    <r>
      <rPr>
        <sz val="10"/>
        <rFont val="Arial"/>
        <family val="2"/>
      </rPr>
      <t>en el Tercer trimestre en el ejercicio del CONTROL NORMATIVO programó para primer debate cuatro(4) proyectos de acuerdo de las bancadas de los concejales como de la administración y se debatieron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t>
    </r>
  </si>
  <si>
    <r>
      <t>En el cuatro trimestre</t>
    </r>
    <r>
      <rPr>
        <b/>
        <sz val="10"/>
        <rFont val="Arial"/>
        <family val="2"/>
      </rPr>
      <t>, la Comisión Primera Permanente del Plan de Desarrollo y Ordenamiento p</t>
    </r>
    <r>
      <rPr>
        <sz val="10"/>
        <rFont val="Arial"/>
        <family val="2"/>
      </rPr>
      <t xml:space="preserve">rogramó para primer debate diez 10)  Proyectos de Acuerdo (298, 299, 306, 330, 344, 355,341, 308, 361 y 364) priorizados por las bancadas, los cuales fueron aprobados en primer debate en sesiones que se llevaron a cabo los dias  20, 26 de noviembre y 4 de diciembre de 2020.
</t>
    </r>
    <r>
      <rPr>
        <b/>
        <sz val="10"/>
        <rFont val="Arial"/>
        <family val="2"/>
      </rPr>
      <t>Comisión Segunda Permanente de Gobierno:</t>
    </r>
    <r>
      <rPr>
        <sz val="10"/>
        <rFont val="Arial"/>
        <family val="2"/>
      </rPr>
      <t xml:space="preserve"> Durante este periodo se programaron once (11) proyectos de Acuerdo debidamente priorizados en la Comisión de Gobierno. los numeros 307,318,319,  323, 332, 338,370, 379, 385, 404 y424   de los anteriores se aprobaron cinco (5) pproyectos de Acuerdo los numeros 318 y 319, unificados por unidad de materioa, 338, 379y 424, los demás proyectos unos se retiraron y otros no se alcanzaron a tratar  
</t>
    </r>
    <r>
      <rPr>
        <b/>
        <sz val="10"/>
        <rFont val="Arial"/>
        <family val="2"/>
      </rPr>
      <t>La Comisión Tercera Permanente de Hacienda y Crédito Público,</t>
    </r>
    <r>
      <rPr>
        <sz val="10"/>
        <rFont val="Arial"/>
        <family val="2"/>
      </rPr>
      <t xml:space="preserve"> en el Cuarto trimestre de las 17 sesiones programadas de CONTROL NORMATIVO, se  priorizo  y programo cinco (5) proyectos de acuerdo de las bancadas de los concejales, así como de la administración y para primer debate  se programaron cinco (5) proyectos de acuerdo. Los proyectos debatidos y programados fueron: Proyecto de Acuerdo 315 “Por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 sesiones  del 14, 15,16,18 de octubre,  Proyecto de acuerdo 316 “Por el cual se autoriza un cupo de endeudamiento para la Administración Central y los Establecimientos Públicos del Distrito Capital y se dictan otras disposiciones”, sesión del 19 y 20 de octubre; Proyecto de acuerdo 390 “Por el cual se expide el Presupuesto Anual de Rentas e Ingresos y de Gastos e Inversiones de Bogotá, Distrito Capital, para la vigencia fiscal comprendida entre el 1 de enero y el 31 de diciembre de 2021 y se dictan otras disposiciones”, sesiones del 12,14,15,21,27,28,29 de noviembre y 1 y 2 de diciembre;  Proyecto de acuerdo 391” “Por el cual se autoriza a la Empresa de Acueducto y Alcantarillado de Bogotá EAAB-ESP a destinar parte del saldo del cupo de endeudamiento otorgado mediante Acuerdo 680 de 2017 a la contratación de créditos contingentes, para aliviar la presión de liquidez ocasionada por la pandemia COVID-19 y de conformidad con lo dispuesto en el Decreto Nacional 473 de 2020”, sesión del 4 de diciembre; Proyecto de acuerdo 371 “Por el cual se establecen los lineamientos para la implementación de sistemas productivos solidarios locales como componente de la política pública de desarrollo económico y competitividad para Bogotá-región y se dictan otras disposiciones”, sesión del 5 de diciembre. Los anteriores proyectos todos pasaron a segundo debate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</si>
</sst>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9" fontId="23" fillId="0" borderId="55" xfId="1" applyFont="1" applyBorder="1" applyAlignment="1" applyProtection="1">
      <alignment horizontal="center"/>
    </xf>
    <xf numFmtId="9" fontId="23" fillId="0" borderId="27" xfId="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100</c:v>
                </c:pt>
                <c:pt idx="6">
                  <c:v>100</c:v>
                </c:pt>
                <c:pt idx="9">
                  <c:v>100</c:v>
                </c:pt>
                <c:pt idx="12" formatCode="0%">
                  <c:v>1</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276008096"/>
        <c:axId val="1275997760"/>
      </c:barChart>
      <c:catAx>
        <c:axId val="1276008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75997760"/>
        <c:crosses val="autoZero"/>
        <c:auto val="1"/>
        <c:lblAlgn val="ctr"/>
        <c:lblOffset val="100"/>
        <c:noMultiLvlLbl val="0"/>
      </c:catAx>
      <c:valAx>
        <c:axId val="12759977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7600809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tabSelected="1" zoomScale="70" zoomScaleNormal="70" zoomScaleSheetLayoutView="80" workbookViewId="0">
      <selection activeCell="M26" sqref="M26:O2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88"/>
      <c r="C2" s="89"/>
      <c r="D2" s="90"/>
      <c r="E2" s="48" t="s">
        <v>87</v>
      </c>
      <c r="F2" s="49"/>
      <c r="G2" s="49"/>
      <c r="H2" s="49"/>
      <c r="I2" s="49"/>
      <c r="J2" s="49"/>
      <c r="K2" s="49"/>
      <c r="L2" s="49"/>
      <c r="M2" s="49"/>
      <c r="N2" s="50"/>
      <c r="O2" s="72" t="s">
        <v>86</v>
      </c>
      <c r="P2" s="72"/>
      <c r="Q2" s="72"/>
      <c r="R2" s="72"/>
    </row>
    <row r="3" spans="2:18" ht="24.75" customHeight="1" x14ac:dyDescent="0.2">
      <c r="B3" s="91"/>
      <c r="C3" s="92"/>
      <c r="D3" s="93"/>
      <c r="E3" s="51"/>
      <c r="F3" s="52"/>
      <c r="G3" s="52"/>
      <c r="H3" s="52"/>
      <c r="I3" s="52"/>
      <c r="J3" s="52"/>
      <c r="K3" s="52"/>
      <c r="L3" s="52"/>
      <c r="M3" s="52"/>
      <c r="N3" s="53"/>
      <c r="O3" s="72" t="s">
        <v>82</v>
      </c>
      <c r="P3" s="72"/>
      <c r="Q3" s="72"/>
      <c r="R3" s="72"/>
    </row>
    <row r="4" spans="2:18" ht="24.75" customHeight="1" thickBot="1" x14ac:dyDescent="0.25">
      <c r="B4" s="91"/>
      <c r="C4" s="92"/>
      <c r="D4" s="93"/>
      <c r="E4" s="54"/>
      <c r="F4" s="55"/>
      <c r="G4" s="55"/>
      <c r="H4" s="55"/>
      <c r="I4" s="55"/>
      <c r="J4" s="55"/>
      <c r="K4" s="55"/>
      <c r="L4" s="55"/>
      <c r="M4" s="55"/>
      <c r="N4" s="56"/>
      <c r="O4" s="72" t="s">
        <v>83</v>
      </c>
      <c r="P4" s="72"/>
      <c r="Q4" s="72"/>
      <c r="R4" s="72"/>
    </row>
    <row r="5" spans="2:18" ht="13.5" thickBot="1" x14ac:dyDescent="0.25">
      <c r="B5" s="134"/>
      <c r="C5" s="133"/>
      <c r="D5" s="133"/>
      <c r="E5" s="133"/>
      <c r="F5" s="133"/>
      <c r="G5" s="133"/>
      <c r="H5" s="133"/>
      <c r="I5" s="133"/>
      <c r="J5" s="133"/>
      <c r="K5" s="133"/>
      <c r="L5" s="133"/>
      <c r="M5" s="133"/>
      <c r="N5" s="133"/>
      <c r="O5" s="135"/>
      <c r="P5" s="135"/>
      <c r="Q5" s="135"/>
      <c r="R5" s="136"/>
    </row>
    <row r="6" spans="2:18" ht="15" customHeight="1" thickBot="1" x14ac:dyDescent="0.25">
      <c r="B6" s="94" t="s">
        <v>0</v>
      </c>
      <c r="C6" s="95"/>
      <c r="D6" s="95"/>
      <c r="E6" s="95"/>
      <c r="F6" s="95"/>
      <c r="G6" s="95"/>
      <c r="H6" s="95"/>
      <c r="I6" s="95"/>
      <c r="J6" s="95"/>
      <c r="K6" s="95"/>
      <c r="L6" s="95"/>
      <c r="M6" s="95"/>
      <c r="N6" s="95"/>
      <c r="O6" s="95"/>
      <c r="P6" s="95"/>
      <c r="Q6" s="95"/>
      <c r="R6" s="96"/>
    </row>
    <row r="7" spans="2:18" ht="13.5" thickBot="1" x14ac:dyDescent="0.25">
      <c r="B7" s="5"/>
      <c r="C7" s="133"/>
      <c r="D7" s="133"/>
      <c r="E7" s="133"/>
      <c r="F7" s="133"/>
      <c r="G7" s="133"/>
      <c r="H7" s="133"/>
      <c r="I7" s="133"/>
      <c r="J7" s="133"/>
      <c r="K7" s="133"/>
      <c r="L7" s="133"/>
      <c r="M7" s="133"/>
      <c r="N7" s="133"/>
      <c r="O7" s="133"/>
      <c r="P7" s="133"/>
      <c r="Q7" s="133"/>
      <c r="R7" s="6"/>
    </row>
    <row r="8" spans="2:18" ht="23.25" customHeight="1" thickBot="1" x14ac:dyDescent="0.25">
      <c r="B8" s="5"/>
      <c r="C8" s="7" t="s">
        <v>62</v>
      </c>
      <c r="D8" s="97" t="s">
        <v>49</v>
      </c>
      <c r="E8" s="98"/>
      <c r="F8" s="98"/>
      <c r="G8" s="98"/>
      <c r="H8" s="98"/>
      <c r="I8" s="99"/>
      <c r="J8" s="73" t="s">
        <v>58</v>
      </c>
      <c r="K8" s="74"/>
      <c r="L8" s="130" t="s">
        <v>97</v>
      </c>
      <c r="M8" s="131"/>
      <c r="N8" s="131"/>
      <c r="O8" s="131"/>
      <c r="P8" s="131"/>
      <c r="Q8" s="132"/>
      <c r="R8" s="6"/>
    </row>
    <row r="9" spans="2:18" ht="23.25" customHeight="1" thickBot="1" x14ac:dyDescent="0.25">
      <c r="B9" s="5"/>
      <c r="C9" s="7" t="s">
        <v>61</v>
      </c>
      <c r="D9" s="85" t="s">
        <v>95</v>
      </c>
      <c r="E9" s="86"/>
      <c r="F9" s="86"/>
      <c r="G9" s="86"/>
      <c r="H9" s="86"/>
      <c r="I9" s="87"/>
      <c r="J9" s="75" t="s">
        <v>59</v>
      </c>
      <c r="K9" s="76"/>
      <c r="L9" s="79" t="s">
        <v>98</v>
      </c>
      <c r="M9" s="80"/>
      <c r="N9" s="80"/>
      <c r="O9" s="80"/>
      <c r="P9" s="80"/>
      <c r="Q9" s="81"/>
      <c r="R9" s="6"/>
    </row>
    <row r="10" spans="2:18" ht="23.25" customHeight="1" thickBot="1" x14ac:dyDescent="0.25">
      <c r="B10" s="5"/>
      <c r="C10" s="7" t="s">
        <v>60</v>
      </c>
      <c r="D10" s="85" t="s">
        <v>96</v>
      </c>
      <c r="E10" s="86"/>
      <c r="F10" s="86"/>
      <c r="G10" s="86"/>
      <c r="H10" s="86"/>
      <c r="I10" s="87"/>
      <c r="J10" s="77"/>
      <c r="K10" s="78"/>
      <c r="L10" s="82"/>
      <c r="M10" s="83"/>
      <c r="N10" s="83"/>
      <c r="O10" s="83"/>
      <c r="P10" s="83"/>
      <c r="Q10" s="8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1" t="s">
        <v>14</v>
      </c>
      <c r="D12" s="122"/>
      <c r="E12" s="121" t="s">
        <v>63</v>
      </c>
      <c r="F12" s="129"/>
      <c r="G12" s="116" t="s">
        <v>1</v>
      </c>
      <c r="H12" s="117"/>
      <c r="I12" s="121" t="s">
        <v>3</v>
      </c>
      <c r="J12" s="129"/>
      <c r="K12" s="140" t="s">
        <v>6</v>
      </c>
      <c r="L12" s="141"/>
      <c r="M12" s="57" t="s">
        <v>2</v>
      </c>
      <c r="N12" s="58"/>
      <c r="O12" s="59"/>
      <c r="P12" s="66" t="s">
        <v>69</v>
      </c>
      <c r="Q12" s="67"/>
      <c r="R12" s="6"/>
    </row>
    <row r="13" spans="2:18" ht="15" customHeight="1" x14ac:dyDescent="0.2">
      <c r="B13" s="5"/>
      <c r="C13" s="123" t="s">
        <v>99</v>
      </c>
      <c r="D13" s="124"/>
      <c r="E13" s="123" t="s">
        <v>88</v>
      </c>
      <c r="F13" s="127"/>
      <c r="G13" s="150" t="s">
        <v>89</v>
      </c>
      <c r="H13" s="151"/>
      <c r="I13" s="154" t="s">
        <v>4</v>
      </c>
      <c r="J13" s="69"/>
      <c r="K13" s="142" t="s">
        <v>8</v>
      </c>
      <c r="L13" s="143"/>
      <c r="M13" s="60" t="s">
        <v>100</v>
      </c>
      <c r="N13" s="61"/>
      <c r="O13" s="62"/>
      <c r="P13" s="68" t="s">
        <v>72</v>
      </c>
      <c r="Q13" s="69"/>
      <c r="R13" s="6"/>
    </row>
    <row r="14" spans="2:18" ht="29.25" customHeight="1" thickBot="1" x14ac:dyDescent="0.25">
      <c r="B14" s="5"/>
      <c r="C14" s="125"/>
      <c r="D14" s="126"/>
      <c r="E14" s="125"/>
      <c r="F14" s="128"/>
      <c r="G14" s="152"/>
      <c r="H14" s="153"/>
      <c r="I14" s="155"/>
      <c r="J14" s="71"/>
      <c r="K14" s="144"/>
      <c r="L14" s="145"/>
      <c r="M14" s="63"/>
      <c r="N14" s="64"/>
      <c r="O14" s="65"/>
      <c r="P14" s="70"/>
      <c r="Q14" s="71"/>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57" t="s">
        <v>11</v>
      </c>
      <c r="D16" s="156" t="s">
        <v>26</v>
      </c>
      <c r="E16" s="157"/>
      <c r="F16" s="162" t="s">
        <v>101</v>
      </c>
      <c r="G16" s="163"/>
      <c r="H16" s="10"/>
      <c r="I16" s="10"/>
      <c r="J16" s="10"/>
      <c r="K16" s="10"/>
      <c r="L16" s="10"/>
      <c r="M16" s="11"/>
      <c r="N16" s="11"/>
      <c r="O16" s="11"/>
      <c r="P16" s="11"/>
      <c r="Q16" s="11"/>
      <c r="R16" s="6"/>
    </row>
    <row r="17" spans="2:20" ht="18.75" customHeight="1" x14ac:dyDescent="0.2">
      <c r="B17" s="5"/>
      <c r="C17" s="146"/>
      <c r="D17" s="158" t="s">
        <v>27</v>
      </c>
      <c r="E17" s="159"/>
      <c r="F17" s="164" t="s">
        <v>102</v>
      </c>
      <c r="G17" s="165"/>
      <c r="H17" s="10"/>
      <c r="I17" s="10"/>
      <c r="J17" s="10"/>
      <c r="K17" s="10"/>
      <c r="L17" s="10"/>
      <c r="M17" s="11"/>
      <c r="N17" s="11"/>
      <c r="O17" s="11"/>
      <c r="P17" s="11"/>
      <c r="Q17" s="11"/>
      <c r="R17" s="6"/>
    </row>
    <row r="18" spans="2:20" ht="18.75" customHeight="1" thickBot="1" x14ac:dyDescent="0.25">
      <c r="B18" s="5"/>
      <c r="C18" s="147"/>
      <c r="D18" s="160" t="s">
        <v>28</v>
      </c>
      <c r="E18" s="161"/>
      <c r="F18" s="148" t="s">
        <v>90</v>
      </c>
      <c r="G18" s="14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8" t="s">
        <v>24</v>
      </c>
      <c r="C20" s="119"/>
      <c r="D20" s="119"/>
      <c r="E20" s="119"/>
      <c r="F20" s="119"/>
      <c r="G20" s="119"/>
      <c r="H20" s="119"/>
      <c r="I20" s="119"/>
      <c r="J20" s="119"/>
      <c r="K20" s="119"/>
      <c r="L20" s="119"/>
      <c r="M20" s="119"/>
      <c r="N20" s="119"/>
      <c r="O20" s="119"/>
      <c r="P20" s="119"/>
      <c r="Q20" s="119"/>
      <c r="R20" s="120"/>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37" t="s">
        <v>12</v>
      </c>
      <c r="D23" s="138"/>
      <c r="E23" s="138"/>
      <c r="F23" s="138"/>
      <c r="G23" s="138"/>
      <c r="H23" s="138"/>
      <c r="I23" s="138"/>
      <c r="J23" s="138"/>
      <c r="K23" s="138"/>
      <c r="L23" s="138"/>
      <c r="M23" s="138"/>
      <c r="N23" s="138"/>
      <c r="O23" s="138"/>
      <c r="P23" s="138"/>
      <c r="Q23" s="139"/>
      <c r="R23" s="6"/>
    </row>
    <row r="24" spans="2:20" ht="27" customHeight="1" thickBot="1" x14ac:dyDescent="0.25">
      <c r="B24" s="5"/>
      <c r="C24" s="34" t="s">
        <v>16</v>
      </c>
      <c r="D24" s="184" t="s">
        <v>91</v>
      </c>
      <c r="E24" s="185"/>
      <c r="F24" s="186"/>
      <c r="G24" s="187" t="s">
        <v>92</v>
      </c>
      <c r="H24" s="185"/>
      <c r="I24" s="186"/>
      <c r="J24" s="187" t="s">
        <v>93</v>
      </c>
      <c r="K24" s="185"/>
      <c r="L24" s="186"/>
      <c r="M24" s="187" t="s">
        <v>94</v>
      </c>
      <c r="N24" s="185"/>
      <c r="O24" s="186"/>
      <c r="P24" s="138" t="s">
        <v>13</v>
      </c>
      <c r="Q24" s="139"/>
      <c r="R24" s="6"/>
    </row>
    <row r="25" spans="2:20" ht="15" customHeight="1" x14ac:dyDescent="0.2">
      <c r="B25" s="5"/>
      <c r="C25" s="35" t="s">
        <v>17</v>
      </c>
      <c r="D25" s="188">
        <v>75</v>
      </c>
      <c r="E25" s="46"/>
      <c r="F25" s="47"/>
      <c r="G25" s="45">
        <v>75</v>
      </c>
      <c r="H25" s="46"/>
      <c r="I25" s="47"/>
      <c r="J25" s="45">
        <v>75</v>
      </c>
      <c r="K25" s="46"/>
      <c r="L25" s="47"/>
      <c r="M25" s="45">
        <v>75</v>
      </c>
      <c r="N25" s="46"/>
      <c r="O25" s="47"/>
      <c r="P25" s="182"/>
      <c r="Q25" s="183"/>
      <c r="R25" s="6"/>
    </row>
    <row r="26" spans="2:20" x14ac:dyDescent="0.2">
      <c r="B26" s="5"/>
      <c r="C26" s="36" t="s">
        <v>15</v>
      </c>
      <c r="D26" s="164">
        <f>8+5+2</f>
        <v>15</v>
      </c>
      <c r="E26" s="180"/>
      <c r="F26" s="181"/>
      <c r="G26" s="39">
        <f>3+4+1</f>
        <v>8</v>
      </c>
      <c r="H26" s="40"/>
      <c r="I26" s="41"/>
      <c r="J26" s="39">
        <f>10+14+4</f>
        <v>28</v>
      </c>
      <c r="K26" s="40"/>
      <c r="L26" s="41"/>
      <c r="M26" s="39">
        <f>10+11+5</f>
        <v>26</v>
      </c>
      <c r="N26" s="40"/>
      <c r="O26" s="41"/>
      <c r="P26" s="169">
        <f>SUM(D26:O26)</f>
        <v>77</v>
      </c>
      <c r="Q26" s="170"/>
      <c r="R26" s="6"/>
    </row>
    <row r="27" spans="2:20" ht="15.75" customHeight="1" x14ac:dyDescent="0.2">
      <c r="B27" s="5"/>
      <c r="C27" s="36" t="s">
        <v>36</v>
      </c>
      <c r="D27" s="164">
        <f>8+5+2</f>
        <v>15</v>
      </c>
      <c r="E27" s="180"/>
      <c r="F27" s="181"/>
      <c r="G27" s="39">
        <v>8</v>
      </c>
      <c r="H27" s="40"/>
      <c r="I27" s="41"/>
      <c r="J27" s="39">
        <f>10+14+4</f>
        <v>28</v>
      </c>
      <c r="K27" s="40"/>
      <c r="L27" s="41"/>
      <c r="M27" s="39">
        <f>10+11+5</f>
        <v>26</v>
      </c>
      <c r="N27" s="40"/>
      <c r="O27" s="41"/>
      <c r="P27" s="169">
        <f>SUM(D27:O27)</f>
        <v>77</v>
      </c>
      <c r="Q27" s="170"/>
      <c r="R27" s="6"/>
    </row>
    <row r="28" spans="2:20" ht="15.75" customHeight="1" thickBot="1" x14ac:dyDescent="0.25">
      <c r="B28" s="5"/>
      <c r="C28" s="37" t="s">
        <v>29</v>
      </c>
      <c r="D28" s="42">
        <f>(D26/D27)*100</f>
        <v>100</v>
      </c>
      <c r="E28" s="43"/>
      <c r="F28" s="44"/>
      <c r="G28" s="42">
        <f t="shared" ref="G28" si="0">(G26/G27)*100</f>
        <v>100</v>
      </c>
      <c r="H28" s="43"/>
      <c r="I28" s="44"/>
      <c r="J28" s="42">
        <f t="shared" ref="J28" si="1">(J26/J27)*100</f>
        <v>100</v>
      </c>
      <c r="K28" s="43"/>
      <c r="L28" s="44"/>
      <c r="M28" s="42">
        <f t="shared" ref="M28" si="2">(M26/M27)*100</f>
        <v>100</v>
      </c>
      <c r="N28" s="43"/>
      <c r="O28" s="44"/>
      <c r="P28" s="171">
        <f>P26/P27</f>
        <v>1</v>
      </c>
      <c r="Q28" s="172"/>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8"/>
      <c r="J31" s="168"/>
      <c r="K31" s="168"/>
      <c r="L31" s="168"/>
      <c r="M31" s="168"/>
      <c r="N31" s="168"/>
      <c r="O31" s="168"/>
      <c r="P31" s="168"/>
      <c r="Q31" s="1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4" t="s">
        <v>22</v>
      </c>
      <c r="D42" s="105"/>
      <c r="E42" s="105"/>
      <c r="F42" s="105"/>
      <c r="G42" s="105"/>
      <c r="H42" s="105"/>
      <c r="I42" s="105"/>
      <c r="J42" s="105"/>
      <c r="K42" s="94" t="s">
        <v>77</v>
      </c>
      <c r="L42" s="95"/>
      <c r="M42" s="95"/>
      <c r="N42" s="95"/>
      <c r="O42" s="95"/>
      <c r="P42" s="95"/>
      <c r="Q42" s="96"/>
      <c r="R42" s="6"/>
    </row>
    <row r="43" spans="2:18" ht="28.5" customHeight="1" thickBot="1" x14ac:dyDescent="0.25">
      <c r="B43" s="5"/>
      <c r="C43" s="30"/>
      <c r="D43" s="31" t="s">
        <v>79</v>
      </c>
      <c r="E43" s="173" t="s">
        <v>80</v>
      </c>
      <c r="F43" s="173"/>
      <c r="G43" s="173"/>
      <c r="H43" s="173"/>
      <c r="I43" s="173"/>
      <c r="J43" s="174"/>
      <c r="K43" s="2"/>
      <c r="L43" s="3"/>
      <c r="M43" s="3"/>
      <c r="N43" s="3"/>
      <c r="O43" s="3"/>
      <c r="P43" s="3"/>
      <c r="Q43" s="4"/>
      <c r="R43" s="6"/>
    </row>
    <row r="44" spans="2:18" ht="279" customHeight="1" thickBot="1" x14ac:dyDescent="0.25">
      <c r="B44" s="5"/>
      <c r="C44" s="14" t="s">
        <v>18</v>
      </c>
      <c r="D44" s="38">
        <v>43928</v>
      </c>
      <c r="E44" s="109" t="s">
        <v>103</v>
      </c>
      <c r="F44" s="175"/>
      <c r="G44" s="175"/>
      <c r="H44" s="175"/>
      <c r="I44" s="175"/>
      <c r="J44" s="176"/>
      <c r="K44" s="102"/>
      <c r="L44" s="102"/>
      <c r="M44" s="102"/>
      <c r="N44" s="102"/>
      <c r="O44" s="102"/>
      <c r="P44" s="102"/>
      <c r="Q44" s="103"/>
      <c r="R44" s="6"/>
    </row>
    <row r="45" spans="2:18" ht="356.25" customHeight="1" thickBot="1" x14ac:dyDescent="0.25">
      <c r="B45" s="5"/>
      <c r="C45" s="14" t="s">
        <v>19</v>
      </c>
      <c r="D45" s="38">
        <v>44012</v>
      </c>
      <c r="E45" s="106" t="s">
        <v>104</v>
      </c>
      <c r="F45" s="107"/>
      <c r="G45" s="107"/>
      <c r="H45" s="107"/>
      <c r="I45" s="107"/>
      <c r="J45" s="108"/>
      <c r="K45" s="102"/>
      <c r="L45" s="102"/>
      <c r="M45" s="102"/>
      <c r="N45" s="102"/>
      <c r="O45" s="102"/>
      <c r="P45" s="102"/>
      <c r="Q45" s="103"/>
      <c r="R45" s="6"/>
    </row>
    <row r="46" spans="2:18" ht="387" customHeight="1" thickBot="1" x14ac:dyDescent="0.25">
      <c r="B46" s="5"/>
      <c r="C46" s="14" t="s">
        <v>84</v>
      </c>
      <c r="D46" s="38">
        <v>44110</v>
      </c>
      <c r="E46" s="109" t="s">
        <v>105</v>
      </c>
      <c r="F46" s="110"/>
      <c r="G46" s="110"/>
      <c r="H46" s="110"/>
      <c r="I46" s="110"/>
      <c r="J46" s="111"/>
      <c r="K46" s="102"/>
      <c r="L46" s="102"/>
      <c r="M46" s="102"/>
      <c r="N46" s="102"/>
      <c r="O46" s="102"/>
      <c r="P46" s="102"/>
      <c r="Q46" s="103"/>
      <c r="R46" s="6"/>
    </row>
    <row r="47" spans="2:18" ht="163.5" customHeight="1" thickBot="1" x14ac:dyDescent="0.25">
      <c r="B47" s="5"/>
      <c r="C47" s="14" t="s">
        <v>20</v>
      </c>
      <c r="D47" s="38">
        <v>44196</v>
      </c>
      <c r="E47" s="109" t="s">
        <v>106</v>
      </c>
      <c r="F47" s="110"/>
      <c r="G47" s="110"/>
      <c r="H47" s="110"/>
      <c r="I47" s="110"/>
      <c r="J47" s="111"/>
      <c r="K47" s="102"/>
      <c r="L47" s="102"/>
      <c r="M47" s="102"/>
      <c r="N47" s="102"/>
      <c r="O47" s="102"/>
      <c r="P47" s="102"/>
      <c r="Q47" s="103"/>
      <c r="R47" s="6"/>
    </row>
    <row r="48" spans="2:18" ht="38.25" customHeight="1" thickBot="1" x14ac:dyDescent="0.25">
      <c r="B48" s="5"/>
      <c r="C48" s="14" t="s">
        <v>21</v>
      </c>
      <c r="D48" s="33"/>
      <c r="E48" s="112"/>
      <c r="F48" s="113"/>
      <c r="G48" s="113"/>
      <c r="H48" s="113"/>
      <c r="I48" s="113"/>
      <c r="J48" s="114"/>
      <c r="K48" s="102"/>
      <c r="L48" s="102"/>
      <c r="M48" s="102"/>
      <c r="N48" s="102"/>
      <c r="O48" s="102"/>
      <c r="P48" s="102"/>
      <c r="Q48" s="103"/>
      <c r="R48" s="6"/>
    </row>
    <row r="49" spans="2:18" ht="38.25" customHeight="1" thickBot="1" x14ac:dyDescent="0.25">
      <c r="B49" s="5"/>
      <c r="C49" s="14" t="s">
        <v>38</v>
      </c>
      <c r="D49" s="33"/>
      <c r="E49" s="112"/>
      <c r="F49" s="113"/>
      <c r="G49" s="113"/>
      <c r="H49" s="113"/>
      <c r="I49" s="113"/>
      <c r="J49" s="114"/>
      <c r="K49" s="102"/>
      <c r="L49" s="102"/>
      <c r="M49" s="102"/>
      <c r="N49" s="102"/>
      <c r="O49" s="102"/>
      <c r="P49" s="102"/>
      <c r="Q49" s="103"/>
      <c r="R49" s="6"/>
    </row>
    <row r="50" spans="2:18" ht="38.25" customHeight="1" thickBot="1" x14ac:dyDescent="0.25">
      <c r="B50" s="5"/>
      <c r="C50" s="14" t="s">
        <v>64</v>
      </c>
      <c r="D50" s="33"/>
      <c r="E50" s="112"/>
      <c r="F50" s="113"/>
      <c r="G50" s="113"/>
      <c r="H50" s="113"/>
      <c r="I50" s="113"/>
      <c r="J50" s="114"/>
      <c r="K50" s="102"/>
      <c r="L50" s="102"/>
      <c r="M50" s="102"/>
      <c r="N50" s="102"/>
      <c r="O50" s="102"/>
      <c r="P50" s="102"/>
      <c r="Q50" s="103"/>
      <c r="R50" s="6"/>
    </row>
    <row r="51" spans="2:18" ht="38.25" customHeight="1" thickBot="1" x14ac:dyDescent="0.25">
      <c r="B51" s="5"/>
      <c r="C51" s="14" t="s">
        <v>65</v>
      </c>
      <c r="D51" s="33"/>
      <c r="E51" s="112"/>
      <c r="F51" s="113"/>
      <c r="G51" s="113"/>
      <c r="H51" s="113"/>
      <c r="I51" s="113"/>
      <c r="J51" s="114"/>
      <c r="K51" s="102"/>
      <c r="L51" s="102"/>
      <c r="M51" s="102"/>
      <c r="N51" s="102"/>
      <c r="O51" s="102"/>
      <c r="P51" s="102"/>
      <c r="Q51" s="103"/>
      <c r="R51" s="6"/>
    </row>
    <row r="52" spans="2:18" ht="38.25" customHeight="1" thickBot="1" x14ac:dyDescent="0.25">
      <c r="B52" s="5"/>
      <c r="C52" s="14" t="s">
        <v>66</v>
      </c>
      <c r="D52" s="33"/>
      <c r="E52" s="112"/>
      <c r="F52" s="113"/>
      <c r="G52" s="113"/>
      <c r="H52" s="113"/>
      <c r="I52" s="113"/>
      <c r="J52" s="114"/>
      <c r="K52" s="102"/>
      <c r="L52" s="102"/>
      <c r="M52" s="102"/>
      <c r="N52" s="102"/>
      <c r="O52" s="102"/>
      <c r="P52" s="102"/>
      <c r="Q52" s="103"/>
      <c r="R52" s="6"/>
    </row>
    <row r="53" spans="2:18" ht="39" customHeight="1" thickBot="1" x14ac:dyDescent="0.25">
      <c r="B53" s="5"/>
      <c r="C53" s="14" t="s">
        <v>67</v>
      </c>
      <c r="D53" s="32"/>
      <c r="E53" s="112"/>
      <c r="F53" s="113"/>
      <c r="G53" s="113"/>
      <c r="H53" s="113"/>
      <c r="I53" s="113"/>
      <c r="J53" s="114"/>
      <c r="K53" s="102"/>
      <c r="L53" s="102"/>
      <c r="M53" s="102"/>
      <c r="N53" s="102"/>
      <c r="O53" s="102"/>
      <c r="P53" s="102"/>
      <c r="Q53" s="103"/>
      <c r="R53" s="6"/>
    </row>
    <row r="54" spans="2:18" ht="39" customHeight="1" thickBot="1" x14ac:dyDescent="0.25">
      <c r="B54" s="5"/>
      <c r="C54" s="15" t="s">
        <v>85</v>
      </c>
      <c r="D54" s="32"/>
      <c r="E54" s="112"/>
      <c r="F54" s="113"/>
      <c r="G54" s="113"/>
      <c r="H54" s="113"/>
      <c r="I54" s="113"/>
      <c r="J54" s="114"/>
      <c r="K54" s="166"/>
      <c r="L54" s="166"/>
      <c r="M54" s="166"/>
      <c r="N54" s="166"/>
      <c r="O54" s="166"/>
      <c r="P54" s="166"/>
      <c r="Q54" s="167"/>
      <c r="R54" s="6"/>
    </row>
    <row r="55" spans="2:18" ht="40.5" customHeight="1" thickBot="1" x14ac:dyDescent="0.25">
      <c r="B55" s="5"/>
      <c r="C55" s="14" t="s">
        <v>68</v>
      </c>
      <c r="D55" s="32"/>
      <c r="E55" s="177"/>
      <c r="F55" s="178"/>
      <c r="G55" s="178"/>
      <c r="H55" s="178"/>
      <c r="I55" s="178"/>
      <c r="J55" s="179"/>
      <c r="K55" s="102"/>
      <c r="L55" s="102"/>
      <c r="M55" s="102"/>
      <c r="N55" s="102"/>
      <c r="O55" s="102"/>
      <c r="P55" s="102"/>
      <c r="Q55" s="103"/>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0"/>
      <c r="N104" s="100"/>
    </row>
    <row r="105" spans="3:21" ht="25.5" hidden="1" x14ac:dyDescent="0.2">
      <c r="C105" s="22" t="s">
        <v>47</v>
      </c>
      <c r="D105" s="23"/>
      <c r="H105" s="29" t="s">
        <v>76</v>
      </c>
      <c r="I105" s="29" t="s">
        <v>81</v>
      </c>
      <c r="J105" s="29" t="s">
        <v>72</v>
      </c>
      <c r="M105" s="101"/>
      <c r="N105" s="101"/>
    </row>
    <row r="106" spans="3:21" ht="38.25" hidden="1" x14ac:dyDescent="0.2">
      <c r="C106" s="22" t="s">
        <v>48</v>
      </c>
      <c r="D106" s="23"/>
      <c r="H106" s="29" t="s">
        <v>5</v>
      </c>
      <c r="I106" s="29" t="s">
        <v>8</v>
      </c>
      <c r="J106" s="29" t="s">
        <v>73</v>
      </c>
      <c r="M106" s="101"/>
      <c r="N106" s="101"/>
    </row>
    <row r="107" spans="3:21" hidden="1" x14ac:dyDescent="0.2">
      <c r="C107" s="22" t="s">
        <v>49</v>
      </c>
      <c r="D107" s="23"/>
      <c r="H107" s="29"/>
      <c r="I107" s="29" t="s">
        <v>75</v>
      </c>
      <c r="J107" s="29" t="s">
        <v>74</v>
      </c>
      <c r="M107" s="101"/>
      <c r="N107" s="101"/>
    </row>
    <row r="108" spans="3:21" ht="25.5" hidden="1" x14ac:dyDescent="0.2">
      <c r="C108" s="22" t="s">
        <v>50</v>
      </c>
      <c r="D108" s="23"/>
      <c r="H108" s="29"/>
      <c r="I108" s="29" t="s">
        <v>9</v>
      </c>
      <c r="J108" s="29" t="s">
        <v>78</v>
      </c>
      <c r="M108" s="101"/>
      <c r="N108" s="101"/>
    </row>
    <row r="109" spans="3:21" hidden="1" x14ac:dyDescent="0.2">
      <c r="C109" s="22" t="s">
        <v>51</v>
      </c>
      <c r="D109" s="23"/>
      <c r="H109" s="29"/>
      <c r="I109" s="29" t="s">
        <v>10</v>
      </c>
      <c r="J109" s="29"/>
      <c r="M109" s="101"/>
      <c r="N109" s="101"/>
    </row>
    <row r="110" spans="3:21" hidden="1" x14ac:dyDescent="0.2">
      <c r="C110" s="22" t="s">
        <v>52</v>
      </c>
      <c r="D110" s="23"/>
      <c r="M110" s="100"/>
      <c r="N110" s="100"/>
    </row>
    <row r="111" spans="3:21" ht="66" hidden="1" customHeight="1" x14ac:dyDescent="0.2">
      <c r="C111" s="22" t="s">
        <v>53</v>
      </c>
      <c r="D111" s="23"/>
      <c r="M111" s="115"/>
      <c r="N111" s="115"/>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P26:P27 G26 D26 J26:J27 M26:M27" xr:uid="{00000000-0002-0000-0000-00000A000000}"/>
    <dataValidation allowBlank="1" showInputMessage="1" showErrorMessage="1" prompt="Identifique el valor registrado en el denominador de la fórmula de cálculo" sqref="D27 G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2021-02-08T15:25:00Z</dcterms:modified>
</cp:coreProperties>
</file>