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0\2. Indicadores\reporte Indicadores\Publicar Indicadores\Publicar indicadores 4 Tr\"/>
    </mc:Choice>
  </mc:AlternateContent>
  <xr:revisionPtr revIDLastSave="0" documentId="13_ncr:1_{B79035C1-C524-406F-9DEC-AF5270B2D948}" xr6:coauthVersionLast="46" xr6:coauthVersionMax="46" xr10:uidLastSave="{00000000-0000-0000-0000-000000000000}"/>
  <bookViews>
    <workbookView xWindow="-120" yWindow="-120" windowWidth="20730" windowHeight="11160" tabRatio="808" activeTab="1" xr2:uid="{00000000-000D-0000-FFFF-FFFF00000000}"/>
  </bookViews>
  <sheets>
    <sheet name="Comisiones" sheetId="9" r:id="rId1"/>
    <sheet name="Secretaría" sheetId="10" r:id="rId2"/>
  </sheets>
  <definedNames>
    <definedName name="_xlnm.Print_Area" localSheetId="0">Comisiones!$B$2:$R$57</definedName>
    <definedName name="_xlnm.Print_Area" localSheetId="1">Secretaría!$B$2:$R$57</definedName>
    <definedName name="Fuente_indicador" localSheetId="1">Secretaría!$M$104:$M$110</definedName>
    <definedName name="Fuente_indicador">Comisiones!$M$104:$M$110</definedName>
    <definedName name="GESTIÓN_ADMINISTRATIVA_Y_FINANCIERA" localSheetId="1">#REF!</definedName>
    <definedName name="GESTIÓN_ADMINISTRATIVA_Y_FINANCIERA">#REF!</definedName>
    <definedName name="GESTIÓN_CONTRACTUAL" localSheetId="1">#REF!</definedName>
    <definedName name="GESTIÓN_CONTRACTUAL">#REF!</definedName>
    <definedName name="GESTIÓN_DE_EVALUACIÓN_Y_MEJORA" localSheetId="1">#REF!</definedName>
    <definedName name="GESTIÓN_DE_EVALUACIÓN_Y_MEJORA">#REF!</definedName>
    <definedName name="GESTIÓN_DE_LA_INFORMACIÓN_Y_LAS_COMUNICACIONES" localSheetId="1">#REF!</definedName>
    <definedName name="GESTIÓN_DE_LA_INFORMACIÓN_Y_LAS_COMUNICACIONES">#REF!</definedName>
    <definedName name="GESTIÓN_DE_LA_INFRAESTRUCTURA" localSheetId="1">#REF!</definedName>
    <definedName name="GESTIÓN_DE_LA_INFRAESTRUCTURA">#REF!</definedName>
    <definedName name="GESTIÓN_DE_RECURSOS" localSheetId="1">#REF!</definedName>
    <definedName name="GESTIÓN_DE_RECURSOS">#REF!</definedName>
    <definedName name="GESTIÓN_DE_SUMINISTRO_DE_BIENES_Y_SERVICIOS" localSheetId="1">#REF!</definedName>
    <definedName name="GESTIÓN_DE_SUMINISTRO_DE_BIENES_Y_SERVICIOS">#REF!</definedName>
    <definedName name="GESTIÓN_JURÍDICA" localSheetId="1">#REF!</definedName>
    <definedName name="GESTIÓN_JURÍDICA">#REF!</definedName>
    <definedName name="INVESTIGACIÓN_Y_DESARROLLO_DE_LA_GESTIÓN_PENITENCIARIA_Y_CARCELARIA" localSheetId="1">#REF!</definedName>
    <definedName name="INVESTIGACIÓN_Y_DESARROLLO_DE_LA_GESTIÓN_PENITENCIARIA_Y_CARCELARIA">#REF!</definedName>
    <definedName name="Periodicidad" localSheetId="1">Secretaría!$I$104:$I$109</definedName>
    <definedName name="Periodicidad">Comisiones!$I$104:$I$109</definedName>
    <definedName name="PLANEACIÓN_ESTRATÉGICA_Y_GESTIÓN_ORGANIZACIONAL" localSheetId="1">#REF!</definedName>
    <definedName name="PLANEACIÓN_ESTRATÉGICA_Y_GESTIÓN_ORGANIZACIONAL">#REF!</definedName>
    <definedName name="Procesos" localSheetId="1">#REF!</definedName>
    <definedName name="Procesos">#REF!</definedName>
    <definedName name="Tipo_indicador" localSheetId="0">Comisiones!$H$104:$H$106</definedName>
    <definedName name="Tipo_indicador" localSheetId="1">Secretaría!$H$104:$H$106</definedName>
  </definedNames>
  <calcPr calcId="191029"/>
</workbook>
</file>

<file path=xl/calcChain.xml><?xml version="1.0" encoding="utf-8"?>
<calcChain xmlns="http://schemas.openxmlformats.org/spreadsheetml/2006/main">
  <c r="P28" i="10" l="1"/>
  <c r="P27" i="10"/>
  <c r="P26" i="10"/>
  <c r="P27" i="9"/>
  <c r="P28" i="9" s="1"/>
  <c r="P26" i="9"/>
  <c r="M27" i="9"/>
  <c r="M26" i="9"/>
  <c r="J27" i="9" l="1"/>
  <c r="J26" i="9"/>
  <c r="G28" i="9" l="1"/>
  <c r="G26" i="9"/>
  <c r="D27" i="9" l="1"/>
  <c r="D26" i="9"/>
  <c r="J28" i="9" l="1"/>
  <c r="M28" i="9"/>
  <c r="D28" i="9"/>
  <c r="G28" i="10"/>
  <c r="J28" i="10"/>
  <c r="M28" i="10"/>
  <c r="D28" i="10"/>
</calcChain>
</file>

<file path=xl/sharedStrings.xml><?xml version="1.0" encoding="utf-8"?>
<sst xmlns="http://schemas.openxmlformats.org/spreadsheetml/2006/main" count="226" uniqueCount="118">
  <si>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</si>
  <si>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</si>
  <si>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</si>
  <si>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</si>
  <si>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</si>
  <si>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</si>
  <si>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</si>
  <si>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</si>
  <si>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</si>
  <si>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</si>
  <si>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</si>
  <si>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</si>
  <si>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</si>
  <si>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</si>
  <si>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</si>
  <si>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</si>
  <si>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</si>
  <si>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</si>
  <si>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</si>
  <si>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</si>
  <si>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</si>
  <si>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</si>
  <si>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</si>
  <si>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</si>
  <si>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</si>
  <si>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</si>
  <si>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</si>
  <si>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</si>
  <si>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</si>
  <si>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</si>
  <si>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</si>
  <si>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</si>
  <si>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</si>
  <si>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</si>
  <si>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</si>
  <si>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</si>
  <si>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</si>
  <si>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</si>
  <si>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</si>
  <si>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</si>
  <si>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</si>
  <si>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</si>
  <si>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</si>
  <si>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</si>
  <si>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</si>
  <si>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</si>
  <si>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</si>
  <si>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</si>
  <si>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</si>
  <si>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</si>
  <si>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</si>
  <si>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</si>
  <si>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</si>
  <si>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</si>
  <si>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</si>
  <si>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</si>
  <si>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</si>
  <si>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</si>
  <si>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</si>
  <si>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</si>
  <si>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</si>
  <si>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</si>
  <si>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</si>
  <si>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</si>
  <si>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</si>
  <si>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</si>
  <si>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</si>
  <si>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</si>
  <si>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</si>
  <si>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</si>
  <si>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</si>
  <si>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</si>
  <si>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</si>
  <si>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</si>
  <si>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</si>
  <si>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</si>
  <si>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</si>
  <si>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</si>
  <si>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</si>
  <si>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</si>
  <si>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</si>
  <si>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</si>
  <si>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</si>
  <si>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</si>
  <si>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</si>
  <si>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</si>
  <si>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</si>
  <si>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</si>
  <si>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N.A.</t>
  </si>
  <si>
    <t>Porcentaje</t>
  </si>
  <si>
    <t>0%-59%</t>
  </si>
  <si>
    <t>Trimestre I</t>
  </si>
  <si>
    <t>Trimestre II</t>
  </si>
  <si>
    <t>Trimestre III</t>
  </si>
  <si>
    <t>Trimestre IV</t>
  </si>
  <si>
    <t>Subsecretarios de Comisiones permanentes</t>
  </si>
  <si>
    <t>Comisiones Permanentes</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</si>
  <si>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</si>
  <si>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</si>
  <si>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</si>
  <si>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Red interna SECRETARIA GENERAL -carpeta PROYECTOS DE ACUERDO</t>
  </si>
  <si>
    <t>75%-100%</t>
  </si>
  <si>
    <t>60%-74%</t>
  </si>
  <si>
    <t>Secretario General de Organismo de Control</t>
  </si>
  <si>
    <t>Proyectos de acuerdo debatidos en Plenaria</t>
  </si>
  <si>
    <t>Este indicador mide la eficacia en el trámite de los Proyectos de Acuerdo debatidos en la Plenaria de la Corporación, en el desarrollo de la Gestión Normativa</t>
  </si>
  <si>
    <t>(P.A. aprobados+P.A negados + P.A. devueltos/ Proyectos de acuerdo debatidos)*100</t>
  </si>
  <si>
    <t>Profesional Especializado 222-04 de Secretaría General</t>
  </si>
  <si>
    <r>
      <t>Durante el primer trimestre del año 2020, la plenaria debatió 5 proyectos de acuerdo: 
Proyectos de Acuerdo Nos. 050 y 053 de 2020, aumulados por unidad de materia, “</t>
    </r>
    <r>
      <rPr>
        <i/>
        <sz val="9"/>
        <rFont val="Arial"/>
        <family val="2"/>
      </rPr>
      <t>Por medio del cual se convoca a elección de los jueces de paz y de reconsideración en Bogotá Distrito Capital periodo 2020-2025 y se dictan otras disposiciones</t>
    </r>
    <r>
      <rPr>
        <sz val="9"/>
        <rFont val="Arial"/>
        <family val="2"/>
      </rPr>
      <t>”, 
Proyecto de Acuerdo No. 081 de 2020, “</t>
    </r>
    <r>
      <rPr>
        <i/>
        <sz val="9"/>
        <rFont val="Arial"/>
        <family val="2"/>
      </rPr>
      <t>Por medio del cual se deroga el Acuerdo 640 de 2016 y se dictan otras disposiciones</t>
    </r>
    <r>
      <rPr>
        <sz val="9"/>
        <rFont val="Arial"/>
        <family val="2"/>
      </rPr>
      <t>”
Proyecto de Acuerdo No. 003 de 2020, “P</t>
    </r>
    <r>
      <rPr>
        <i/>
        <sz val="9"/>
        <rFont val="Arial"/>
        <family val="2"/>
      </rPr>
      <t>or el cual se establecen acciones para el fortalecimiento de la atención integral del cáncer en el Distrito Capital, y se dictan otras disposiciones</t>
    </r>
    <r>
      <rPr>
        <sz val="9"/>
        <rFont val="Arial"/>
        <family val="2"/>
      </rPr>
      <t>”,
Aprobados en segundo debate pasaron a sanción de la Alcaldesa Mayor de Bogotá, y se convirtieron en los Acuerdos 758, 759 y 760 de 2020. 
Así mismo, la Plenaria debatió las objeciones jurídicas presentadas por el Alcalde Mayor de Bogotá, Enrique Peñalosa Londoño al Proyecto de Acuerdo No. 373 de 2019, "</t>
    </r>
    <r>
      <rPr>
        <i/>
        <sz val="9"/>
        <rFont val="Arial"/>
        <family val="2"/>
      </rPr>
      <t>Por el cual se modifica la escala de remuneración básica salarial y se hace una nivelación salarial en los empleos de la planta global de cargos del Concejo de Bogotá D.C y se dictan otras disposiciones"</t>
    </r>
    <r>
      <rPr>
        <sz val="9"/>
        <rFont val="Arial"/>
        <family val="2"/>
      </rPr>
      <t>, tomando la decisión de rechazarlas, cumpliendo de esta manera con el 100% de la meta propuesta para el primer  trimestre.</t>
    </r>
  </si>
  <si>
    <t>8 de abril de 2020</t>
  </si>
  <si>
    <r>
      <rPr>
        <b/>
        <sz val="10"/>
        <rFont val="Arial"/>
        <family val="2"/>
      </rPr>
      <t>Comisión Primera Permanente del Plan de Desarrollo y Ordenamiento:</t>
    </r>
    <r>
      <rPr>
        <sz val="10"/>
        <rFont val="Arial"/>
        <family val="2"/>
      </rPr>
      <t xml:space="preserve"> En el primer trimestre, la Comisión Primera, programó los proyectos de Acuerdo priorizados 02,03,05,09,013,029,043,081, los cuales fueron aprobados en primer debate en sesiones realizadas los dias 12, 14, 17, 2o de febrero y 3, 5 y 9 de marzo de 2020.
</t>
    </r>
    <r>
      <rPr>
        <b/>
        <sz val="10"/>
        <rFont val="Arial"/>
        <family val="2"/>
      </rPr>
      <t xml:space="preserve">
Comisión Segunda Permanente de Gobierno</t>
    </r>
    <r>
      <rPr>
        <sz val="10"/>
        <rFont val="Arial"/>
        <family val="2"/>
      </rPr>
      <t xml:space="preserve">: Durante este periodo se debatieron diez (10) proyectos de acuerdo debidamente priorizados en la Comisión. Los Proyectos en mención son 030, 031, 034, 036, 037, 045, 047, 049 de 2020; 050 y 053 de 2020. Acumulados por unidad de materia, de los cuales se aprobaron; cinco (5), los proyectos de Acuerdo 031, 036, 047, 050 y 053 de 2020. Acumulados por unidad de materia.
</t>
    </r>
    <r>
      <rPr>
        <b/>
        <sz val="10"/>
        <rFont val="Arial"/>
        <family val="2"/>
      </rPr>
      <t>La Comisión Tercera Permanente de Hacienda y Crédito Público:</t>
    </r>
    <r>
      <rPr>
        <sz val="10"/>
        <rFont val="Arial"/>
        <family val="2"/>
      </rPr>
      <t xml:space="preserve"> en el Primer Trimestre, programó para primer debate,  2 Proyectos de Acuerdo. (Proyecto Acuerdo 012 de 2020: “Por el cual se declara el tercer jueves del mes de febrero de cada año, como el Día Distrital de las Personas dedicadas a las ventas informales y se dictan otras disposiciones” y el Proyecto de Acuerdo 018 de 2020: “POR MEDIO DEL CUAL SE INSTITUCIONALIZA UN CANAL DE APOYO PARA LOS EMPRESARIOS CON POTENCIAL EXPORTADOR DE BOGOTÁ Y SE DICTAN OTRAS DISPOSICIONES”); los proyectos de acuerdo fueron priorizados por las bancadas; los proyectos fueron aprobados en primer debate y pasaron a sesión plenaria para segundo debate.  </t>
    </r>
  </si>
  <si>
    <r>
      <t xml:space="preserve">Comisión Primera Permanente del Plan de Desarrollo y Ordenamiento: </t>
    </r>
    <r>
      <rPr>
        <sz val="10"/>
        <rFont val="Arial"/>
        <family val="2"/>
      </rPr>
      <t xml:space="preserve">En el segundo trimestre, la Comisión Primera Permanente del Plan de Desarrollo y Ordenamiento se programaron para primer debate 3  Proyectos de Acuerdo (123, 098, 101 de 2020), priorizados por las bancadas, los cuales fueron aprobados en primer debate en sesiones que se llevaron a cabo los dias 22, 23, 24, 25, 26 de mayo y 5 de junio de 2020.
</t>
    </r>
    <r>
      <rPr>
        <b/>
        <sz val="10"/>
        <rFont val="Arial"/>
        <family val="2"/>
      </rPr>
      <t>Comisión Segunda Permanente de Gobierno:</t>
    </r>
    <r>
      <rPr>
        <sz val="10"/>
        <rFont val="Arial"/>
        <family val="2"/>
      </rPr>
      <t xml:space="preserve"> Durante este periodo se programaron cuatro (4) proyectos de acuerdo debidamente priorizados en la Comisión. Los Proyectos en mención son 108, 095, 124, 107. Solo se aprobó el Proyecto de Acuerdo 108 de 2020. “Por medio del cual se garantiza la atención educativa pertinente y de calidad a los estudiantes con trastornos específicos de aprendizaje y/o con trastorno por déficit de atención con/sin hiperactividad u otros trastornos comórbidos matriculados en las instituciones educativas de Bogotá D.C.”</t>
    </r>
    <r>
      <rPr>
        <b/>
        <sz val="10"/>
        <rFont val="Arial"/>
        <family val="2"/>
      </rPr>
      <t xml:space="preserve">
Comisión Tercera Permanente de Hacienda y Crédito Público:</t>
    </r>
    <r>
      <rPr>
        <sz val="10"/>
        <rFont val="Arial"/>
        <family val="2"/>
      </rPr>
      <t xml:space="preserve"> En el Segundo Trimestre, programó para primer debate un (1) Proyecto de Acuerdo , el cual fue priorizado por la bancada (Proyecto Acuerdo 125 de 2020: “Por medio del cual se modifican los acuerdos 37 de 1999 y 615 de 2015 y se establecen causales de suspensión para los subsidios entregados por el Distrito de Bogotá y se dictan otras disposiciones".</t>
    </r>
  </si>
  <si>
    <t>Durante el segundo trimestre del año 2020, la plenaria debatió 10 proyectos de acuerdo, tomando la decisión de aprobar los siguientes nueve (9) proyectos de acuerdo:
1. Proyecto de Acuerdo No. 123, “Por medio del cual se adopta el Plan de Desarrollo Económico, Social, Ambiental y de Obras Públicas del Distrito Capital 2020-2024 “un nuevo contrato social y ambiental para la Bogotá del siglo XXI”, convertido en el Acuerdo No. 761 de 2020.
2.  Proyecto de Acuerdo No. 005, “Por medio del cual se ordena que se realice el estudio y se incluya la vacuna contra el herpes zóster de manera gratuita dentro del esquema de vacunación del Distrito Capital”.
3. Proyecto de Acuerdo No. 009, “Por el cual se promueve la creación de una estrategia de “Sistema Braille Incluyente” en los empaques de medicamentos en el Distrito Capital y se dictan otras disposiciones”.
4.  Proyecto de Acuerdo No. 031, “Por el cual se adiciona un lineamiento de política pública al Acuerdo 672 de 2017, con el fin de promover, fortalecer y consolidar la asociatividad, la articulación y la participación entre organizaciones juveniles del Distrito Capital”.
5.  Proyecto de Acuerdo No. 002, “Por medio del cual se establecen lineamientos para la aplicación de la Ley 1774 de 2016 tendientes a garantizar la protección y bienestar de los animales domésticos usados en actividades productivas en la ciudad de Bogotá Distrito Capital y se dictan otras disposiciones”
6. Proyecto de Acuerdo No. 012, “Por el cual se declara el tercer jueves del mes de febrero de cada año, como el día distrital de las personas dedicadas a las ventas informales y se dictan otras disposiciones”
7.  Proyecto de Acuerdo No. 018, “Por medio del cual se institucionaliza un canal de apoyo para los empresarios con potencial exportador de Bogotá y se dictan otras disposiciones”
8.  Proyecto de Acuerdo No. 029, “Por el cual se establecen lineamientos para promover buenas prácticas de los medios de pago y combatir la venta irregular de unidades de transporte del Sistema Integrado de Transporte Público en Bogotá D.C.”
9. Proyecto de Acuerdo No. 013, “Por el cual se desincentivan las prácticas taurinas en el Distrito Capital y se dictan otras disposiciones”.
Así mismo,  
Así mismo, la Plenaria debatió el Proyecto de Acuerdo No. 047 “Por el cual se crea el modelo de competitividad pública en las entidades y empresas públicas de Bogotá D.C. y se dictan otras disposiciones” tomando la decisión de devolverlo a la Comisión Segunda Permanente de Gobierno, en virtud del parágrafo del artículo 77 del Acuerdo 741 de 2019, cumpliendo de esta manera con el 100% de la meta propuesta para el segundo trimestre del año 2020.</t>
  </si>
  <si>
    <r>
      <t>En el tercer trimestre,</t>
    </r>
    <r>
      <rPr>
        <b/>
        <sz val="10"/>
        <rFont val="Arial"/>
        <family val="2"/>
      </rPr>
      <t xml:space="preserve"> la Comisión Primera Permanente del Plan de Desarrollo y Ordenamiento </t>
    </r>
    <r>
      <rPr>
        <sz val="10"/>
        <rFont val="Arial"/>
        <family val="2"/>
      </rPr>
      <t xml:space="preserve">se programaron para primer debate diez (10)  Proyectos de Acuerdo (174, 191, 165, 159, 246, 256, 173, 197, 202, 259) priorizados por las bancadas, los cuales fueron aprobados en primer debate en sesiones que se llevaron a cabo los dias 28 de julio, 11, 18, 21, 25, 31 de agosto y 7 de septiembre de 2020.
Durante este periodo, </t>
    </r>
    <r>
      <rPr>
        <b/>
        <sz val="10"/>
        <rFont val="Arial"/>
        <family val="2"/>
      </rPr>
      <t>La Comisión Segunda Permanente de Gobierno:</t>
    </r>
    <r>
      <rPr>
        <sz val="10"/>
        <rFont val="Arial"/>
        <family val="2"/>
      </rPr>
      <t xml:space="preserve"> se programaron catorce (14) proyectos de acuerdo debidamente priorizados en la Comisión. De los anteriores, se aprobaron trece (13): 047, 155, 210,187,215,156,199,214,258,260,230,263,177. Ninguno fue negado y uno fue devuelto de la plenaria.
</t>
    </r>
    <r>
      <rPr>
        <b/>
        <sz val="10"/>
        <rFont val="Arial"/>
        <family val="2"/>
      </rPr>
      <t xml:space="preserve">La Comisión Tercera Permanente de Hacienda y Crédito Público, </t>
    </r>
    <r>
      <rPr>
        <sz val="10"/>
        <rFont val="Arial"/>
        <family val="2"/>
      </rPr>
      <t>en el Tercer trimestre en el ejercicio del CONTROL NORMATIVO programó para primer debate cuatro(4) proyectos de acuerdo de las bancadas de los concejales como de la administración y se debatieron cuatro (4) proyectos de acuerdo . El proyecto de acuerdo 219 "Por el cual se efectúan unas modificaciones en el Presupuesto Anual de Rentas e Ingresos y de Gastos e Inversiones del Distrito Capital, para la vigencia fiscal comprendida entre el 1 de enero y el 31 de diciembre de 2020, en armonización con el nuevo Plan de Desarrollo"corresponden a un proyecto presentado por la administración y no necesita ser priorizado por una bancada, fue debatido y paso a segundo debate.Tambien se debatieron los proyectos de acuerdo 236 "Por medio del cual se definen lineamientos para la estrategia compra Bogotá", Proyecto de acuerdo 270 "Por el cual se adoptan estrategias para la reducción progresiva de tarifas con miras a implementar "tarifa cero" en el Sistema Integrado de Transporte Público (Troncal y Zonal) en el Distrito Capital y se dictan otras disposiciones" y el Proyecto de acuerdo 211“Por el cual se establecen los lineamientos generales para la formulación de la Política Pública Distrital de Vendedores Informales y se dictan otras disposiciones” , los anteriores proyectos fueron debidamente priorizados por las bancadas y pasaron a segundo debate.</t>
    </r>
  </si>
  <si>
    <t>octubre 2 /2020</t>
  </si>
  <si>
    <t xml:space="preserve">Durante el tercer trimestre del año 2020, la Plenaria debatió diez(10) proyectos de Acuerdo, tomando la decisión de aprobarlos , los cuales fueron sancionados  por la Alcaldesa Mayor y que relaciono a continuación:
1. Proyecto de Acuerdo No. 036 Julio 10 de 2020"Por medio del cual se adoptan los lineamientos y principios para la formulación de la política pública de tratamiento integral a las Personas Privadas de la Libertad preventivamente y condenadas por contravenciones que impliquen privación de la libertad, a cargo del Distrito Capital”. Aprobado en Plenaria del 10 de julio de 2020. Convertido en Acuerdo No. 770 el 28 de julio de 2020.
2.  Proyecto de Acuerdo No. 043 "Por el cual se fortalece la  gestión y generación de conocimientos sobre Salud, enfermedades de Origen Zoonótico y de origen animal de interés en salud pública en el Distrito Capital”. Aprobado en Plenaria  el 1 de agosto de 2020 .Convertido en Acuerdo No.771 el 21 de agosto de 2020.                                               3.Proyecto de Acuerdo No. 047, “Por el cual se crea el índice de gestión pública en las entidades de la Administración Distrital y se dictan otras disposiciones”  Aprobado en  Plenaria del día 05 de agosto del 2020.Convertido en Acuerdo No. 772 de 2020 el día 21 de agosto de 2020.                                                                                                                         4. Proyecto de Acuerdo 098“Por el cual se dictan lineamientos para la atención de cursos pedagógicos de comparendos por violación a las normas de tránsito y se dictan otras disposiciones” Convertido en Acuerdo No. 773.                                                              5.Proyecto de Acuerdo No. 108, “Por medio del cual se garantiza la atención educativa pertinente y de calidad a los estudiantes con trastornos específicos de aprendizaje y/o con trastorno por déficit de atención con/sin hiperactividad u otros trastornos comórbidos matriculados en las instituciones educativas de Bogotá D.C.” Aprobado en Plenaria del día 05 de agosto del 2020.Convertido en Acuerdo No. 774 de 2020 el día 25 de agosto de 2020.
6. Proyecto de Acuerdo No. 101, “Por el cual se establecen los lineamientos del programa de esterilización de gatos y perros en el Distrito Capital y se dictan otras disposiciones” .Aprobado en  Plenaria del día 05 de agosto del 2020.Convertido en Acuerdo No. 775 de 2020 el día 25 de agosto de 2020.
7.  Proyecto de Acuerdo No. 219, “Por el cual se efectúan unas modificaciones en el Presupuesto Anual de Rentas e Ingresos y de Gastos e Inversiones del Distrito Capital, para la vigencia fiscal comprendida entre el 1 de enero y el 31 de diciembre de 2020, en armonización con el nuevo Plan de Desarrollo”.  Aprobado en Plenaria del día 13 de agosto del 2020. Convertido en Acuerdo No. 776 de 2020 el día 31 de agosto de 2020
8.  Proyecto de Acuerdo No. 187, “Por medio del cual se promueve la implementación de los derechos de los dignatarios de las juntas de acción comunal del Distrito Capital y se establecen otras disposiciones” aprobado en Plenaria del día 24 de agosto del 2020.Convertido en Acuerdo No. 777 de 2020 el día 09 de septiembre de 2020.
9. Proyecto de Acuerdo No. 215, “Mediante el cual se establecen lineamientos para la implementación de una estrategia de horario laboral escalonado por parte de las entidades del nivel central y descentralizado del Distrito y se promueve la vinculación del sector privado a la iniciativa”  Aprobado en  Plenaria del día 24 de agosto del 2020.Convertido en Acuerdo No. 778 de 2020 el día 09 de septiembre de 2020.
10. Proyecto de Acuerdo No. 174, "Por el cual se modifica el Acuerdo 386 de 2009, Por medio del cual se declara de interés social, recreativo y deportivo la ciclovía de Bogotá y se dictan otras disposiciones”. Aprobado en plenaria del día 28 de agosto del 2020.Convertido en Acuerdo No. 779 de 2020 el día 15 de septiembre de 2020
Por lo anterior, se dio cumplimiento con el 100% de la meta propuesta para el Tercer Trimestre del año 2020.
</t>
  </si>
  <si>
    <r>
      <t>En el cuatro trimestre</t>
    </r>
    <r>
      <rPr>
        <b/>
        <sz val="10"/>
        <rFont val="Arial"/>
        <family val="2"/>
      </rPr>
      <t>, la Comisión Primera Permanente del Plan de Desarrollo y Ordenamiento p</t>
    </r>
    <r>
      <rPr>
        <sz val="10"/>
        <rFont val="Arial"/>
        <family val="2"/>
      </rPr>
      <t xml:space="preserve">rogramó para primer debate diez 10)  Proyectos de Acuerdo (298, 299, 306, 330, 344, 355,341, 308, 361 y 364) priorizados por las bancadas, los cuales fueron aprobados en primer debate en sesiones que se llevaron a cabo los dias  20, 26 de noviembre y 4 de diciembre de 2020.
</t>
    </r>
    <r>
      <rPr>
        <b/>
        <sz val="10"/>
        <rFont val="Arial"/>
        <family val="2"/>
      </rPr>
      <t>Comisión Segunda Permanente de Gobierno:</t>
    </r>
    <r>
      <rPr>
        <sz val="10"/>
        <rFont val="Arial"/>
        <family val="2"/>
      </rPr>
      <t xml:space="preserve"> Durante este periodo se programaron once (11) proyectos de Acuerdo debidamente priorizados en la Comisión de Gobierno. los numeros 307,318,319,  323, 332, 338,370, 379, 385, 404 y424   de los anteriores se aprobaron cinco (5) pproyectos de Acuerdo los numeros 318 y 319, unificados por unidad de materioa, 338, 379y 424, los demás proyectos unos se retiraron y otros no se alcanzaron a tratar  
</t>
    </r>
    <r>
      <rPr>
        <b/>
        <sz val="10"/>
        <rFont val="Arial"/>
        <family val="2"/>
      </rPr>
      <t>La Comisión Tercera Permanente de Hacienda y Crédito Público,</t>
    </r>
    <r>
      <rPr>
        <sz val="10"/>
        <rFont val="Arial"/>
        <family val="2"/>
      </rPr>
      <t xml:space="preserve"> en el Cuarto trimestre de las 17 sesiones programadas de CONTROL NORMATIVO, se  priorizo  y programo cinco (5) proyectos de acuerdo de las bancadas de los concejales, así como de la administración y para primer debate  se programaron cinco (5) proyectos de acuerdo. Los proyectos debatidos y programados fueron: Proyecto de Acuerdo 315 “Por el cual se establecen incentivos para la reactivación económica, respecto de los impuestos predial unificado e industria y comercio, producto de la situación epidemiológica causada por el Coronavirus (COVID-19), se adopta el impuesto unificado bajo el Régimen Simple de Tributación (Simple) en el Distrito Capital, se fijan las tarifas consolidadas del mismo, se establecen beneficios para la formalización empresarial y se dictan otras medidas en materia tributaria y de procedimiento”, sesiones  del 14, 15,16,18 de octubre,  Proyecto de acuerdo 316 “Por el cual se autoriza un cupo de endeudamiento para la Administración Central y los Establecimientos Públicos del Distrito Capital y se dictan otras disposiciones”, sesión del 19 y 20 de octubre; Proyecto de acuerdo 390 “Por el cual se expide el Presupuesto Anual de Rentas e Ingresos y de Gastos e Inversiones de Bogotá, Distrito Capital, para la vigencia fiscal comprendida entre el 1 de enero y el 31 de diciembre de 2021 y se dictan otras disposiciones”, sesiones del 12,14,15,21,27,28,29 de noviembre y 1 y 2 de diciembre;  Proyecto de acuerdo 391” “Por el cual se autoriza a la Empresa de Acueducto y Alcantarillado de Bogotá EAAB-ESP a destinar parte del saldo del cupo de endeudamiento otorgado mediante Acuerdo 680 de 2017 a la contratación de créditos contingentes, para aliviar la presión de liquidez ocasionada por la pandemia COVID-19 y de conformidad con lo dispuesto en el Decreto Nacional 473 de 2020”, sesión del 4 de diciembre; Proyecto de acuerdo 371 “Por el cual se establecen los lineamientos para la implementación de sistemas productivos solidarios locales como componente de la política pública de desarrollo económico y competitividad para Bogotá-región y se dictan otras disposiciones”, sesión del 5 de diciembre. Los anteriores proyectos todos pasaron a segundo debate  </t>
    </r>
  </si>
  <si>
    <t xml:space="preserve">Durante el cuarto trimestre del año 2020, la Plenaria debatió  10 Proyectos de acuerdo tomando la decisión de aprobarlos, los cuales fueron sancionados  por la Alcaldesa Mayor y que relaciono a continuación:                                                                                                                                                                                           
    1. Proyecto de Acuerdo No. 315“Por el cual se establecen incentivos para la reactivación económica, respecto de los impuestos predial unificado e industria y comercio, producto de la situación epidemiológica causada por el Coronavirus (COVID-19), se adopta el impuesto unificado bajo el Régimen Simple de Tributación (Simple) en el Distrito Capital, se fijan las tarifas consolidadas del mismo, se establecen beneficios para la formalización empresarial y se dictan otras medidas en materia tributaria y de procedimiento” FUE APROBADO EN SESION PLENARIA DEL DIA 23 Y 24 DE OCTUBRE DEL 2020.CONVERTIDO EN ACUERDO NO. 780 DE 2020 EL DÍA 6 DE NOVIEMBRE DE 2020
2.  Proyecto de Acuerdo No.316“Por el cual se autoriza un cupo de endeudamiento para la Administración Central y los Establecimientos Públicos del Distrito Capital y se dictan otras disposiciones” FUE APROBADO EN SESION PLENARIA DEL DIA 30 DE OCTUBRE DEL 2020.CONVERTIDO EN ACUERDO NO. 781 DE 2020 EL DÍA 6 DE NOVIEMBRE DE 2020.
3. Proyecto de Acuerdo 199. “Por medio del cual se establece como obligatoria la presentación de la declaración de renta, declaración juramentada de bienes y rentas, declaración proactiva de bienes y rentas y conflicto de intereses para los servidores públicos del Distrito de Bogotá y se dictan lineamientos para la publicación de los cargos de libre nombramiento y remoción FUE APROBADO EN SESION PLENARIA DEL DIA 09 DE NOVIEMBRE DEL 2020. CONVERTIDO EN ACUERDO NO. 782 DE 2020 EL DÍA 6 DE NOVIEMBRE DE 2020
4. Proyecto de Acuerdo No.210 “Por medio del cual se adoptan los lineamientos de la política pública de Bogotá D.C. para la lucha contra la trata de personas y se dictan otras disposiciones” FUE APROBADO EN SESION PLENARIA DEL DIA 06 DE NOVIEMBRE DEL 2020. CONVERTIDO EN ACUERDO NO. 783 DE 2020 EL DÍA 6 DE NOVIEMBRE DE 2020
5 Proyecto de Acuerdo 263 “Por el cual se establecen medidas para la recuperación, el fortalecimiento y la promoción de la memoria histórica, la paz y la reconciliación en Bogotá D.C y se dictan otras disposiciones” FUE APROBADO EN SESION PLENARIA DEL DIA 13 DE NOVIEMBRE DEL 2020.CONVERTIDO EN ACUERDO NO. 784 DE 2020 EL DÍA 02 DE DICIEMBRE DE 2020
6. Proyecto de Acuerdo 155 de 2020 “Por medio del cual se fortalecen y articulan el sistema de monitoreo de condiciones de vida de los niños, niñas y adolescentes (SMIA), la ruta integral de atención desde la gestación hasta la adolescencia (RIAGA) y el sistema de seguimiento niño a niño (SSNN), para la prevención, detección y atención del trabajo infantil en Bogotá y se dictan otras disposiciones” FUE APROBADO EN SESION PLENARIA DEL DIA 13 DE NOVIEMBRE DEL 2020. CONVERTIDO EN ACUERDO NO. 785 DE 2020 EL DÍA 02 DE DICIEMBRE DE 2020
7. Proyecto de Acuerdo 191 de 2020 “ Por medio del cual se modifica el Acuerdo 470 de 2011 y se fortalecen las acciones de prevención, preparación y actuación ante emergencias ocurridas en los sistemas de transporte vertical en la ciudad. FUE APROBADO EN SESION PLENARIA DEL DIA 25 DE NOVIEMBRE DE 2020.CONVERTIDO EN ACUERDO NO. 786 DE 2020 EL DÍA 14 DE DICIEMBRE DE 2020.
8. Proyecto de Acuerdo No. 165 “Por medio del cual se ordena la instalación de un aviso de conteo regresivo en las vallas informativas de ejecución de obras públicas en Bogotá, D.C., y se dictan otras disposiciones” FUE APROBADO EN SESION PLENARIA DEL DIA 25 DE NOVIEMBRE DEL 2020. CONVERTIDO EN ACUERDO NO. 787 DE 2020 EL DÍA 14 DE DICIEMBRE DE 2020
9. Proyecto de Acuerdo No. 390 “Por el cual se expide el Presupuesto Anual de Rentas e Ingresos y de Gastos e Inversiones de Bogotá, Distrito Capital, para la vigencia fiscal comprendida entre el 1 de enero y el 31 de diciembre de 2021 y se dictan otras disposiciones” FUE APROBADO EN SESION PLENARIA DEL DIA 8 y 9 DE DICIEMBRE DE 2020.CONVERTIDO EN ACUERDO 788 de 2020 el día 22 de diciembre de 2020.
10. Proyecto de Acuerdo 391 “Por el cual se modifica el Acuerdo 680 de 2017 y se dictan otras disposiciones” FUE APROBADO EN SESION PLENARIA DEL DIA 20 DE DICIEMBRE DE 2020.  y CONVERTIDO EN ACUERDO 789 el 22 de diciembre de 2020.
Así mismo, quedando  pendientes por ser sancionados 7 así:
1. Proyecto de Acuerdo 259 “Por el cual se establecen lineamientos para incentivar la oferta gratuita de estacionamiento para bicicleta y se dictan otras disposiciones” Aprobado en sesión plenaria el 20 de diciembre.
2. Proyecto de Acuerdo 364 de 2020 “Por el cual se fortalece la atención en salud mental a través del plan de salud pública de intervenciones colectivas; y las funciones de inspección y vigilancia a la prestación de servicios de salud mental” Aprobado en sesión plenaria el 20 de diciembre de 2020.
3. proyecto de Acuerdo 338 de 2020 “Por medio del cual se crea el sistema distrital de información y seguimiento de hurto de bicicletas y teléfonos celulares” Aprobado en sesión plenaria el 22 de diciembre.
4. Proyecto de Acuerdo 371 de 2020 “Por medio del cual se establecen los lineamientos para la implementación de sistemas productivos solidarios locales como componente de la política pública de desarrollo económico y competitividad para Bogotá-Región y se dictan otras disposiciones” Aprobado 22 de diciembre de 2020” Aprobado en sesión plenaria el día 22 de diciembre de 2020
5. Proyecto de Acuerdo No.270 de 2020 “Por el cual se establecen lineamientos para la formulación de estrategias para la reducción Progresiva del gasto de los usuarios del Sistema Integrado de Transporte Público en el Distrito Capital D.C. y se dictan otras disposiciones”. Aprobado en sesión plenaria del día 10 de diciembre de 2020
6. Proyecto de Acuerdo 177 de 2020 “Por el cual se garantiza el acceso de niños y niñas de 3, 4 y 5 años de edad, a los grados de pre jardín, jardín y transición, en las instituciones educativas oficiales del Distrito Capital y se dictan otras disposiciones” Aprobado en sesión plenaria el 11 de diciembre de 2020. 
7.  Proyecto de Acuerdo No. 230 de 2020 “Por el cual se fortalece la participación con incidencia, en materia de liderazgo y empoderamiento en las niñas “juntos por las niñas” en el Distrito Capital” aprobado en sesión plenaria del día 11 de diciembre de 2020.
Por otra parte, la Alcaldesa Mayor Claudia Nayibe López Hernández Objetó parcialmente el 27 de noviembre de 2020 el Proyecto de Acuerdo No. 256 de 2020 “Por el cual se declara la emergencia climática en Bogotá D.C., se reconoce esta emergencia como un asunto prioritario de gestión pública, se definen lineamientos para la adaptación, mitigación y resiliencia frente al cambio climático y se dictan otras disposiciones” Aprobado en sesión plenaria el 9 de noviembre de 2020
Por lo anterior, se dio cumplimiento con el 100% de la meta propuesta para el Cuarto Trimestre del año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</si>
</sst>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b/>
      <sz val="10"/>
      <color rgb="FFFF0000"/>
      <name val="Arial"/>
      <family val="2"/>
    </font>
    <font>
      <sz val="9"/>
      <name val="Arial"/>
      <family val="2"/>
    </font>
    <font>
      <i/>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209">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15" fontId="23" fillId="0" borderId="43" xfId="0" applyNumberFormat="1" applyFont="1" applyBorder="1" applyAlignment="1" applyProtection="1">
      <alignment vertical="top" wrapText="1"/>
      <protection locked="0"/>
    </xf>
    <xf numFmtId="0" fontId="4" fillId="0" borderId="66"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3" fillId="0" borderId="50" xfId="0" applyFont="1" applyBorder="1" applyAlignment="1" applyProtection="1">
      <alignment vertical="top" wrapText="1"/>
      <protection locked="0"/>
    </xf>
    <xf numFmtId="0" fontId="23" fillId="0" borderId="53" xfId="0" applyFont="1" applyBorder="1" applyAlignment="1" applyProtection="1">
      <alignment vertical="top" wrapText="1"/>
      <protection locked="0"/>
    </xf>
    <xf numFmtId="0" fontId="23" fillId="0" borderId="54" xfId="0" applyFont="1" applyBorder="1" applyAlignment="1" applyProtection="1">
      <alignment vertical="top" wrapText="1"/>
      <protection locked="0"/>
    </xf>
    <xf numFmtId="0" fontId="4"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9" fillId="0" borderId="0" xfId="0" applyFont="1" applyAlignment="1">
      <alignment horizontal="center" wrapText="1"/>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4" fillId="0" borderId="1" xfId="0" applyFont="1" applyBorder="1" applyAlignment="1" applyProtection="1">
      <alignment horizontal="center"/>
      <protection locked="0"/>
    </xf>
    <xf numFmtId="0" fontId="4" fillId="0" borderId="16" xfId="0" applyFont="1" applyBorder="1" applyAlignment="1" applyProtection="1">
      <alignment horizontal="center"/>
      <protection locked="0"/>
    </xf>
    <xf numFmtId="9" fontId="23" fillId="0" borderId="55" xfId="1" applyFont="1" applyBorder="1" applyAlignment="1" applyProtection="1">
      <alignment horizontal="center"/>
    </xf>
    <xf numFmtId="9" fontId="23" fillId="0" borderId="27" xfId="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53" xfId="0" applyFont="1" applyBorder="1" applyAlignment="1" applyProtection="1">
      <alignment horizontal="justify" vertical="top" wrapText="1"/>
      <protection locked="0"/>
    </xf>
    <xf numFmtId="0" fontId="23" fillId="0" borderId="54" xfId="0" applyFont="1" applyBorder="1" applyAlignment="1" applyProtection="1">
      <alignment horizontal="justify" vertical="top" wrapText="1"/>
      <protection locked="0"/>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0" borderId="29" xfId="0" applyFont="1" applyBorder="1" applyAlignment="1">
      <alignment horizontal="center"/>
    </xf>
    <xf numFmtId="0" fontId="23" fillId="0" borderId="65" xfId="0" applyFont="1" applyBorder="1" applyAlignment="1">
      <alignment horizontal="center"/>
    </xf>
    <xf numFmtId="0" fontId="23" fillId="0" borderId="59" xfId="0" applyFont="1" applyBorder="1" applyAlignment="1">
      <alignment horizontal="center"/>
    </xf>
    <xf numFmtId="0" fontId="4" fillId="0" borderId="66" xfId="0" applyNumberFormat="1"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protection locked="0"/>
    </xf>
    <xf numFmtId="0" fontId="23" fillId="0" borderId="16" xfId="0" applyNumberFormat="1" applyFont="1" applyBorder="1" applyAlignment="1" applyProtection="1">
      <alignment horizontal="center"/>
      <protection locked="0"/>
    </xf>
    <xf numFmtId="0" fontId="31" fillId="0" borderId="50"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30" fillId="0" borderId="21" xfId="0" applyFont="1" applyBorder="1" applyAlignment="1" applyProtection="1">
      <alignment horizontal="center" vertical="top" wrapText="1"/>
      <protection locked="0"/>
    </xf>
    <xf numFmtId="0" fontId="4" fillId="0" borderId="50" xfId="0" applyFont="1" applyBorder="1" applyAlignment="1" applyProtection="1">
      <alignment horizontal="center" vertical="top" wrapText="1"/>
      <protection locked="0"/>
    </xf>
    <xf numFmtId="0" fontId="4" fillId="0" borderId="53" xfId="0" applyFont="1" applyBorder="1" applyAlignment="1" applyProtection="1">
      <alignment horizontal="center" vertical="top" wrapText="1"/>
      <protection locked="0"/>
    </xf>
    <xf numFmtId="0" fontId="4" fillId="0" borderId="54" xfId="0" applyFont="1" applyBorder="1" applyAlignment="1" applyProtection="1">
      <alignment horizontal="center" vertical="top" wrapText="1"/>
      <protection locked="0"/>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Comisiones!$C$28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A5B6-43CD-BE27-6500218CA1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Comisiones!$D$28:$Q$28</c:f>
              <c:numCache>
                <c:formatCode>General</c:formatCode>
                <c:ptCount val="14"/>
                <c:pt idx="0">
                  <c:v>100</c:v>
                </c:pt>
                <c:pt idx="3">
                  <c:v>100</c:v>
                </c:pt>
                <c:pt idx="6">
                  <c:v>100</c:v>
                </c:pt>
                <c:pt idx="9">
                  <c:v>100</c:v>
                </c:pt>
                <c:pt idx="12" formatCode="0%">
                  <c:v>1</c:v>
                </c:pt>
              </c:numCache>
            </c:numRef>
          </c:val>
          <c:extLst>
            <c:ext xmlns:c16="http://schemas.microsoft.com/office/drawing/2014/chart" uri="{C3380CC4-5D6E-409C-BE32-E72D297353CC}">
              <c16:uniqueId val="{00000001-A5B6-43CD-BE27-6500218CA1DF}"/>
            </c:ext>
          </c:extLst>
        </c:ser>
        <c:ser>
          <c:idx val="1"/>
          <c:order val="1"/>
          <c:tx>
            <c:strRef>
              <c:f>Comisiones!$C$25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Comisiones!$D$25:$Q$25</c:f>
              <c:numCache>
                <c:formatCode>General</c:formatCode>
                <c:ptCount val="14"/>
                <c:pt idx="0">
                  <c:v>75</c:v>
                </c:pt>
                <c:pt idx="3">
                  <c:v>75</c:v>
                </c:pt>
                <c:pt idx="6">
                  <c:v>75</c:v>
                </c:pt>
                <c:pt idx="9">
                  <c:v>75</c:v>
                </c:pt>
              </c:numCache>
            </c:numRef>
          </c:val>
          <c:extLst>
            <c:ext xmlns:c16="http://schemas.microsoft.com/office/drawing/2014/chart" uri="{C3380CC4-5D6E-409C-BE32-E72D297353CC}">
              <c16:uniqueId val="{00000002-A5B6-43CD-BE27-6500218CA1DF}"/>
            </c:ext>
          </c:extLst>
        </c:ser>
        <c:dLbls>
          <c:dLblPos val="ctr"/>
          <c:showLegendKey val="0"/>
          <c:showVal val="1"/>
          <c:showCatName val="0"/>
          <c:showSerName val="0"/>
          <c:showPercent val="0"/>
          <c:showBubbleSize val="0"/>
        </c:dLbls>
        <c:gapWidth val="150"/>
        <c:axId val="-1662269072"/>
        <c:axId val="-1662272880"/>
      </c:barChart>
      <c:catAx>
        <c:axId val="-16622690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62272880"/>
        <c:crosses val="autoZero"/>
        <c:auto val="1"/>
        <c:lblAlgn val="ctr"/>
        <c:lblOffset val="100"/>
        <c:noMultiLvlLbl val="0"/>
      </c:catAx>
      <c:valAx>
        <c:axId val="-16622728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662269072"/>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16F3-4D7F-88CD-43A9BD3BB8C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Secretaría!$D$28:$Q$28</c:f>
              <c:numCache>
                <c:formatCode>General</c:formatCode>
                <c:ptCount val="14"/>
                <c:pt idx="0">
                  <c:v>100</c:v>
                </c:pt>
                <c:pt idx="3">
                  <c:v>100</c:v>
                </c:pt>
                <c:pt idx="6">
                  <c:v>100</c:v>
                </c:pt>
                <c:pt idx="9">
                  <c:v>100</c:v>
                </c:pt>
                <c:pt idx="12" formatCode="0">
                  <c:v>100</c:v>
                </c:pt>
              </c:numCache>
            </c:numRef>
          </c:val>
          <c:extLst>
            <c:ext xmlns:c16="http://schemas.microsoft.com/office/drawing/2014/chart" uri="{C3380CC4-5D6E-409C-BE32-E72D297353CC}">
              <c16:uniqueId val="{00000001-16F3-4D7F-88CD-43A9BD3BB8C7}"/>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16F3-4D7F-88CD-43A9BD3BB8C7}"/>
            </c:ext>
          </c:extLst>
        </c:ser>
        <c:dLbls>
          <c:showLegendKey val="0"/>
          <c:showVal val="1"/>
          <c:showCatName val="0"/>
          <c:showSerName val="0"/>
          <c:showPercent val="0"/>
          <c:showBubbleSize val="0"/>
        </c:dLbls>
        <c:gapWidth val="150"/>
        <c:overlap val="-25"/>
        <c:axId val="-1661173696"/>
        <c:axId val="-1460183312"/>
      </c:barChart>
      <c:catAx>
        <c:axId val="-16611736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60183312"/>
        <c:crosses val="autoZero"/>
        <c:auto val="1"/>
        <c:lblAlgn val="ctr"/>
        <c:lblOffset val="100"/>
        <c:noMultiLvlLbl val="0"/>
      </c:catAx>
      <c:valAx>
        <c:axId val="-1460183312"/>
        <c:scaling>
          <c:orientation val="minMax"/>
        </c:scaling>
        <c:delete val="1"/>
        <c:axPos val="l"/>
        <c:numFmt formatCode="General" sourceLinked="1"/>
        <c:majorTickMark val="none"/>
        <c:minorTickMark val="none"/>
        <c:tickLblPos val="nextTo"/>
        <c:crossAx val="-1661173696"/>
        <c:crosses val="autoZero"/>
        <c:crossBetween val="between"/>
      </c:valAx>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B1:U131"/>
  <sheetViews>
    <sheetView showGridLines="0" topLeftCell="A7" zoomScale="70" zoomScaleNormal="70" zoomScaleSheetLayoutView="80" workbookViewId="0">
      <selection activeCell="C13" sqref="C13:D1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2"/>
      <c r="C2" s="93"/>
      <c r="D2" s="94"/>
      <c r="E2" s="52" t="s">
        <v>87</v>
      </c>
      <c r="F2" s="53"/>
      <c r="G2" s="53"/>
      <c r="H2" s="53"/>
      <c r="I2" s="53"/>
      <c r="J2" s="53"/>
      <c r="K2" s="53"/>
      <c r="L2" s="53"/>
      <c r="M2" s="53"/>
      <c r="N2" s="54"/>
      <c r="O2" s="76" t="s">
        <v>86</v>
      </c>
      <c r="P2" s="76"/>
      <c r="Q2" s="76"/>
      <c r="R2" s="76"/>
    </row>
    <row r="3" spans="2:18" ht="24.75" customHeight="1" x14ac:dyDescent="0.2">
      <c r="B3" s="95"/>
      <c r="C3" s="96"/>
      <c r="D3" s="97"/>
      <c r="E3" s="55"/>
      <c r="F3" s="56"/>
      <c r="G3" s="56"/>
      <c r="H3" s="56"/>
      <c r="I3" s="56"/>
      <c r="J3" s="56"/>
      <c r="K3" s="56"/>
      <c r="L3" s="56"/>
      <c r="M3" s="56"/>
      <c r="N3" s="57"/>
      <c r="O3" s="76" t="s">
        <v>82</v>
      </c>
      <c r="P3" s="76"/>
      <c r="Q3" s="76"/>
      <c r="R3" s="76"/>
    </row>
    <row r="4" spans="2:18" ht="24.75" customHeight="1" thickBot="1" x14ac:dyDescent="0.25">
      <c r="B4" s="95"/>
      <c r="C4" s="96"/>
      <c r="D4" s="97"/>
      <c r="E4" s="58"/>
      <c r="F4" s="59"/>
      <c r="G4" s="59"/>
      <c r="H4" s="59"/>
      <c r="I4" s="59"/>
      <c r="J4" s="59"/>
      <c r="K4" s="59"/>
      <c r="L4" s="59"/>
      <c r="M4" s="59"/>
      <c r="N4" s="60"/>
      <c r="O4" s="76" t="s">
        <v>83</v>
      </c>
      <c r="P4" s="76"/>
      <c r="Q4" s="76"/>
      <c r="R4" s="76"/>
    </row>
    <row r="5" spans="2:18" ht="13.5" thickBot="1" x14ac:dyDescent="0.25">
      <c r="B5" s="138"/>
      <c r="C5" s="137"/>
      <c r="D5" s="137"/>
      <c r="E5" s="137"/>
      <c r="F5" s="137"/>
      <c r="G5" s="137"/>
      <c r="H5" s="137"/>
      <c r="I5" s="137"/>
      <c r="J5" s="137"/>
      <c r="K5" s="137"/>
      <c r="L5" s="137"/>
      <c r="M5" s="137"/>
      <c r="N5" s="137"/>
      <c r="O5" s="139"/>
      <c r="P5" s="139"/>
      <c r="Q5" s="139"/>
      <c r="R5" s="140"/>
    </row>
    <row r="6" spans="2:18" ht="15" customHeight="1" thickBot="1" x14ac:dyDescent="0.25">
      <c r="B6" s="98" t="s">
        <v>0</v>
      </c>
      <c r="C6" s="99"/>
      <c r="D6" s="99"/>
      <c r="E6" s="99"/>
      <c r="F6" s="99"/>
      <c r="G6" s="99"/>
      <c r="H6" s="99"/>
      <c r="I6" s="99"/>
      <c r="J6" s="99"/>
      <c r="K6" s="99"/>
      <c r="L6" s="99"/>
      <c r="M6" s="99"/>
      <c r="N6" s="99"/>
      <c r="O6" s="99"/>
      <c r="P6" s="99"/>
      <c r="Q6" s="99"/>
      <c r="R6" s="100"/>
    </row>
    <row r="7" spans="2:18" ht="13.5" thickBot="1" x14ac:dyDescent="0.25">
      <c r="B7" s="5"/>
      <c r="C7" s="137"/>
      <c r="D7" s="137"/>
      <c r="E7" s="137"/>
      <c r="F7" s="137"/>
      <c r="G7" s="137"/>
      <c r="H7" s="137"/>
      <c r="I7" s="137"/>
      <c r="J7" s="137"/>
      <c r="K7" s="137"/>
      <c r="L7" s="137"/>
      <c r="M7" s="137"/>
      <c r="N7" s="137"/>
      <c r="O7" s="137"/>
      <c r="P7" s="137"/>
      <c r="Q7" s="137"/>
      <c r="R7" s="6"/>
    </row>
    <row r="8" spans="2:18" ht="23.25" customHeight="1" thickBot="1" x14ac:dyDescent="0.25">
      <c r="B8" s="5"/>
      <c r="C8" s="7" t="s">
        <v>62</v>
      </c>
      <c r="D8" s="101" t="s">
        <v>49</v>
      </c>
      <c r="E8" s="102"/>
      <c r="F8" s="102"/>
      <c r="G8" s="102"/>
      <c r="H8" s="102"/>
      <c r="I8" s="103"/>
      <c r="J8" s="77" t="s">
        <v>58</v>
      </c>
      <c r="K8" s="78"/>
      <c r="L8" s="134" t="s">
        <v>97</v>
      </c>
      <c r="M8" s="135"/>
      <c r="N8" s="135"/>
      <c r="O8" s="135"/>
      <c r="P8" s="135"/>
      <c r="Q8" s="136"/>
      <c r="R8" s="6"/>
    </row>
    <row r="9" spans="2:18" ht="23.25" customHeight="1" thickBot="1" x14ac:dyDescent="0.25">
      <c r="B9" s="5"/>
      <c r="C9" s="7" t="s">
        <v>61</v>
      </c>
      <c r="D9" s="89" t="s">
        <v>95</v>
      </c>
      <c r="E9" s="90"/>
      <c r="F9" s="90"/>
      <c r="G9" s="90"/>
      <c r="H9" s="90"/>
      <c r="I9" s="91"/>
      <c r="J9" s="79" t="s">
        <v>59</v>
      </c>
      <c r="K9" s="80"/>
      <c r="L9" s="83" t="s">
        <v>98</v>
      </c>
      <c r="M9" s="84"/>
      <c r="N9" s="84"/>
      <c r="O9" s="84"/>
      <c r="P9" s="84"/>
      <c r="Q9" s="85"/>
      <c r="R9" s="6"/>
    </row>
    <row r="10" spans="2:18" ht="23.25" customHeight="1" thickBot="1" x14ac:dyDescent="0.25">
      <c r="B10" s="5"/>
      <c r="C10" s="7" t="s">
        <v>60</v>
      </c>
      <c r="D10" s="89" t="s">
        <v>96</v>
      </c>
      <c r="E10" s="90"/>
      <c r="F10" s="90"/>
      <c r="G10" s="90"/>
      <c r="H10" s="90"/>
      <c r="I10" s="91"/>
      <c r="J10" s="81"/>
      <c r="K10" s="82"/>
      <c r="L10" s="86"/>
      <c r="M10" s="87"/>
      <c r="N10" s="87"/>
      <c r="O10" s="87"/>
      <c r="P10" s="87"/>
      <c r="Q10" s="88"/>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25" t="s">
        <v>14</v>
      </c>
      <c r="D12" s="126"/>
      <c r="E12" s="125" t="s">
        <v>63</v>
      </c>
      <c r="F12" s="133"/>
      <c r="G12" s="120" t="s">
        <v>1</v>
      </c>
      <c r="H12" s="121"/>
      <c r="I12" s="125" t="s">
        <v>3</v>
      </c>
      <c r="J12" s="133"/>
      <c r="K12" s="144" t="s">
        <v>6</v>
      </c>
      <c r="L12" s="145"/>
      <c r="M12" s="61" t="s">
        <v>2</v>
      </c>
      <c r="N12" s="62"/>
      <c r="O12" s="63"/>
      <c r="P12" s="70" t="s">
        <v>69</v>
      </c>
      <c r="Q12" s="71"/>
      <c r="R12" s="6"/>
    </row>
    <row r="13" spans="2:18" ht="15" customHeight="1" x14ac:dyDescent="0.2">
      <c r="B13" s="5"/>
      <c r="C13" s="127" t="s">
        <v>99</v>
      </c>
      <c r="D13" s="128"/>
      <c r="E13" s="127" t="s">
        <v>88</v>
      </c>
      <c r="F13" s="131"/>
      <c r="G13" s="154" t="s">
        <v>89</v>
      </c>
      <c r="H13" s="155"/>
      <c r="I13" s="158" t="s">
        <v>4</v>
      </c>
      <c r="J13" s="73"/>
      <c r="K13" s="146" t="s">
        <v>8</v>
      </c>
      <c r="L13" s="147"/>
      <c r="M13" s="64" t="s">
        <v>100</v>
      </c>
      <c r="N13" s="65"/>
      <c r="O13" s="66"/>
      <c r="P13" s="72" t="s">
        <v>72</v>
      </c>
      <c r="Q13" s="73"/>
      <c r="R13" s="6"/>
    </row>
    <row r="14" spans="2:18" ht="29.25" customHeight="1" thickBot="1" x14ac:dyDescent="0.25">
      <c r="B14" s="5"/>
      <c r="C14" s="129"/>
      <c r="D14" s="130"/>
      <c r="E14" s="129"/>
      <c r="F14" s="132"/>
      <c r="G14" s="156"/>
      <c r="H14" s="157"/>
      <c r="I14" s="159"/>
      <c r="J14" s="75"/>
      <c r="K14" s="148"/>
      <c r="L14" s="149"/>
      <c r="M14" s="67"/>
      <c r="N14" s="68"/>
      <c r="O14" s="69"/>
      <c r="P14" s="74"/>
      <c r="Q14" s="75"/>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61" t="s">
        <v>11</v>
      </c>
      <c r="D16" s="160" t="s">
        <v>26</v>
      </c>
      <c r="E16" s="161"/>
      <c r="F16" s="166" t="s">
        <v>101</v>
      </c>
      <c r="G16" s="167"/>
      <c r="H16" s="10"/>
      <c r="I16" s="10"/>
      <c r="J16" s="10"/>
      <c r="K16" s="10"/>
      <c r="L16" s="10"/>
      <c r="M16" s="11"/>
      <c r="N16" s="11"/>
      <c r="O16" s="11"/>
      <c r="P16" s="11"/>
      <c r="Q16" s="11"/>
      <c r="R16" s="6"/>
    </row>
    <row r="17" spans="2:20" ht="18.75" customHeight="1" x14ac:dyDescent="0.2">
      <c r="B17" s="5"/>
      <c r="C17" s="150"/>
      <c r="D17" s="162" t="s">
        <v>27</v>
      </c>
      <c r="E17" s="163"/>
      <c r="F17" s="168" t="s">
        <v>102</v>
      </c>
      <c r="G17" s="169"/>
      <c r="H17" s="10"/>
      <c r="I17" s="10"/>
      <c r="J17" s="10"/>
      <c r="K17" s="10"/>
      <c r="L17" s="10"/>
      <c r="M17" s="11"/>
      <c r="N17" s="11"/>
      <c r="O17" s="11"/>
      <c r="P17" s="11"/>
      <c r="Q17" s="11"/>
      <c r="R17" s="6"/>
    </row>
    <row r="18" spans="2:20" ht="18.75" customHeight="1" thickBot="1" x14ac:dyDescent="0.25">
      <c r="B18" s="5"/>
      <c r="C18" s="151"/>
      <c r="D18" s="164" t="s">
        <v>28</v>
      </c>
      <c r="E18" s="165"/>
      <c r="F18" s="152" t="s">
        <v>90</v>
      </c>
      <c r="G18" s="153"/>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2" t="s">
        <v>24</v>
      </c>
      <c r="C20" s="123"/>
      <c r="D20" s="123"/>
      <c r="E20" s="123"/>
      <c r="F20" s="123"/>
      <c r="G20" s="123"/>
      <c r="H20" s="123"/>
      <c r="I20" s="123"/>
      <c r="J20" s="123"/>
      <c r="K20" s="123"/>
      <c r="L20" s="123"/>
      <c r="M20" s="123"/>
      <c r="N20" s="123"/>
      <c r="O20" s="123"/>
      <c r="P20" s="123"/>
      <c r="Q20" s="123"/>
      <c r="R20" s="124"/>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41" t="s">
        <v>12</v>
      </c>
      <c r="D23" s="142"/>
      <c r="E23" s="142"/>
      <c r="F23" s="142"/>
      <c r="G23" s="142"/>
      <c r="H23" s="142"/>
      <c r="I23" s="142"/>
      <c r="J23" s="142"/>
      <c r="K23" s="142"/>
      <c r="L23" s="142"/>
      <c r="M23" s="142"/>
      <c r="N23" s="142"/>
      <c r="O23" s="142"/>
      <c r="P23" s="142"/>
      <c r="Q23" s="143"/>
      <c r="R23" s="6"/>
    </row>
    <row r="24" spans="2:20" ht="27" customHeight="1" thickBot="1" x14ac:dyDescent="0.25">
      <c r="B24" s="5"/>
      <c r="C24" s="34" t="s">
        <v>16</v>
      </c>
      <c r="D24" s="189" t="s">
        <v>91</v>
      </c>
      <c r="E24" s="190"/>
      <c r="F24" s="191"/>
      <c r="G24" s="192" t="s">
        <v>92</v>
      </c>
      <c r="H24" s="190"/>
      <c r="I24" s="191"/>
      <c r="J24" s="192" t="s">
        <v>93</v>
      </c>
      <c r="K24" s="190"/>
      <c r="L24" s="191"/>
      <c r="M24" s="192" t="s">
        <v>94</v>
      </c>
      <c r="N24" s="190"/>
      <c r="O24" s="191"/>
      <c r="P24" s="142" t="s">
        <v>13</v>
      </c>
      <c r="Q24" s="143"/>
      <c r="R24" s="6"/>
    </row>
    <row r="25" spans="2:20" ht="15" customHeight="1" x14ac:dyDescent="0.2">
      <c r="B25" s="5"/>
      <c r="C25" s="35" t="s">
        <v>17</v>
      </c>
      <c r="D25" s="193">
        <v>75</v>
      </c>
      <c r="E25" s="50"/>
      <c r="F25" s="51"/>
      <c r="G25" s="49">
        <v>75</v>
      </c>
      <c r="H25" s="50"/>
      <c r="I25" s="51"/>
      <c r="J25" s="49">
        <v>75</v>
      </c>
      <c r="K25" s="50"/>
      <c r="L25" s="51"/>
      <c r="M25" s="49">
        <v>75</v>
      </c>
      <c r="N25" s="50"/>
      <c r="O25" s="51"/>
      <c r="P25" s="187"/>
      <c r="Q25" s="188"/>
      <c r="R25" s="6"/>
    </row>
    <row r="26" spans="2:20" x14ac:dyDescent="0.2">
      <c r="B26" s="5"/>
      <c r="C26" s="36" t="s">
        <v>15</v>
      </c>
      <c r="D26" s="184">
        <f>8+5+2</f>
        <v>15</v>
      </c>
      <c r="E26" s="185"/>
      <c r="F26" s="186"/>
      <c r="G26" s="43">
        <f>3+4+1</f>
        <v>8</v>
      </c>
      <c r="H26" s="44"/>
      <c r="I26" s="45"/>
      <c r="J26" s="43">
        <f>10+14+4</f>
        <v>28</v>
      </c>
      <c r="K26" s="44"/>
      <c r="L26" s="45"/>
      <c r="M26" s="43">
        <f>10+11+5</f>
        <v>26</v>
      </c>
      <c r="N26" s="44"/>
      <c r="O26" s="45"/>
      <c r="P26" s="173">
        <f>SUM(D26:O26)</f>
        <v>77</v>
      </c>
      <c r="Q26" s="174"/>
      <c r="R26" s="6"/>
    </row>
    <row r="27" spans="2:20" ht="15.75" customHeight="1" x14ac:dyDescent="0.2">
      <c r="B27" s="5"/>
      <c r="C27" s="36" t="s">
        <v>36</v>
      </c>
      <c r="D27" s="184">
        <f>8+5+2</f>
        <v>15</v>
      </c>
      <c r="E27" s="185"/>
      <c r="F27" s="186"/>
      <c r="G27" s="43">
        <v>8</v>
      </c>
      <c r="H27" s="44"/>
      <c r="I27" s="45"/>
      <c r="J27" s="43">
        <f>10+14+4</f>
        <v>28</v>
      </c>
      <c r="K27" s="44"/>
      <c r="L27" s="45"/>
      <c r="M27" s="43">
        <f>10+11+5</f>
        <v>26</v>
      </c>
      <c r="N27" s="44"/>
      <c r="O27" s="45"/>
      <c r="P27" s="173">
        <f>SUM(D27:O27)</f>
        <v>77</v>
      </c>
      <c r="Q27" s="174"/>
      <c r="R27" s="6"/>
    </row>
    <row r="28" spans="2:20" ht="15.75" customHeight="1" thickBot="1" x14ac:dyDescent="0.25">
      <c r="B28" s="5"/>
      <c r="C28" s="37" t="s">
        <v>29</v>
      </c>
      <c r="D28" s="46">
        <f>(D26/D27)*100</f>
        <v>100</v>
      </c>
      <c r="E28" s="47"/>
      <c r="F28" s="48"/>
      <c r="G28" s="194">
        <f t="shared" ref="G28" si="0">(G26/G27)*100</f>
        <v>100</v>
      </c>
      <c r="H28" s="195"/>
      <c r="I28" s="196"/>
      <c r="J28" s="46">
        <f t="shared" ref="J28" si="1">(J26/J27)*100</f>
        <v>100</v>
      </c>
      <c r="K28" s="47"/>
      <c r="L28" s="48"/>
      <c r="M28" s="46">
        <f t="shared" ref="M28" si="2">(M26/M27)*100</f>
        <v>100</v>
      </c>
      <c r="N28" s="47"/>
      <c r="O28" s="48"/>
      <c r="P28" s="175">
        <f>P26/P27</f>
        <v>1</v>
      </c>
      <c r="Q28" s="176"/>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72"/>
      <c r="J31" s="172"/>
      <c r="K31" s="172"/>
      <c r="L31" s="172"/>
      <c r="M31" s="172"/>
      <c r="N31" s="172"/>
      <c r="O31" s="172"/>
      <c r="P31" s="172"/>
      <c r="Q31" s="172"/>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8" t="s">
        <v>22</v>
      </c>
      <c r="D42" s="109"/>
      <c r="E42" s="109"/>
      <c r="F42" s="109"/>
      <c r="G42" s="109"/>
      <c r="H42" s="109"/>
      <c r="I42" s="109"/>
      <c r="J42" s="109"/>
      <c r="K42" s="98" t="s">
        <v>77</v>
      </c>
      <c r="L42" s="99"/>
      <c r="M42" s="99"/>
      <c r="N42" s="99"/>
      <c r="O42" s="99"/>
      <c r="P42" s="99"/>
      <c r="Q42" s="100"/>
      <c r="R42" s="6"/>
    </row>
    <row r="43" spans="2:18" ht="28.5" customHeight="1" thickBot="1" x14ac:dyDescent="0.25">
      <c r="B43" s="5"/>
      <c r="C43" s="30"/>
      <c r="D43" s="31" t="s">
        <v>79</v>
      </c>
      <c r="E43" s="177" t="s">
        <v>80</v>
      </c>
      <c r="F43" s="177"/>
      <c r="G43" s="177"/>
      <c r="H43" s="177"/>
      <c r="I43" s="177"/>
      <c r="J43" s="178"/>
      <c r="K43" s="2"/>
      <c r="L43" s="3"/>
      <c r="M43" s="3"/>
      <c r="N43" s="3"/>
      <c r="O43" s="3"/>
      <c r="P43" s="3"/>
      <c r="Q43" s="4"/>
      <c r="R43" s="6"/>
    </row>
    <row r="44" spans="2:18" ht="279" customHeight="1" thickBot="1" x14ac:dyDescent="0.25">
      <c r="B44" s="5"/>
      <c r="C44" s="14" t="s">
        <v>18</v>
      </c>
      <c r="D44" s="42">
        <v>43928</v>
      </c>
      <c r="E44" s="113" t="s">
        <v>110</v>
      </c>
      <c r="F44" s="179"/>
      <c r="G44" s="179"/>
      <c r="H44" s="179"/>
      <c r="I44" s="179"/>
      <c r="J44" s="180"/>
      <c r="K44" s="106"/>
      <c r="L44" s="106"/>
      <c r="M44" s="106"/>
      <c r="N44" s="106"/>
      <c r="O44" s="106"/>
      <c r="P44" s="106"/>
      <c r="Q44" s="107"/>
      <c r="R44" s="6"/>
    </row>
    <row r="45" spans="2:18" ht="273.75" customHeight="1" thickBot="1" x14ac:dyDescent="0.25">
      <c r="B45" s="5"/>
      <c r="C45" s="14" t="s">
        <v>19</v>
      </c>
      <c r="D45" s="42">
        <v>44012</v>
      </c>
      <c r="E45" s="110" t="s">
        <v>111</v>
      </c>
      <c r="F45" s="111"/>
      <c r="G45" s="111"/>
      <c r="H45" s="111"/>
      <c r="I45" s="111"/>
      <c r="J45" s="112"/>
      <c r="K45" s="106"/>
      <c r="L45" s="106"/>
      <c r="M45" s="106"/>
      <c r="N45" s="106"/>
      <c r="O45" s="106"/>
      <c r="P45" s="106"/>
      <c r="Q45" s="107"/>
      <c r="R45" s="6"/>
    </row>
    <row r="46" spans="2:18" ht="391.5" customHeight="1" thickBot="1" x14ac:dyDescent="0.25">
      <c r="B46" s="5"/>
      <c r="C46" s="14" t="s">
        <v>84</v>
      </c>
      <c r="D46" s="42">
        <v>44110</v>
      </c>
      <c r="E46" s="113" t="s">
        <v>113</v>
      </c>
      <c r="F46" s="114"/>
      <c r="G46" s="114"/>
      <c r="H46" s="114"/>
      <c r="I46" s="114"/>
      <c r="J46" s="115"/>
      <c r="K46" s="106"/>
      <c r="L46" s="106"/>
      <c r="M46" s="106"/>
      <c r="N46" s="106"/>
      <c r="O46" s="106"/>
      <c r="P46" s="106"/>
      <c r="Q46" s="107"/>
      <c r="R46" s="6"/>
    </row>
    <row r="47" spans="2:18" ht="38.25" customHeight="1" thickBot="1" x14ac:dyDescent="0.25">
      <c r="B47" s="5"/>
      <c r="C47" s="14" t="s">
        <v>20</v>
      </c>
      <c r="D47" s="42">
        <v>44196</v>
      </c>
      <c r="E47" s="113" t="s">
        <v>116</v>
      </c>
      <c r="F47" s="114"/>
      <c r="G47" s="114"/>
      <c r="H47" s="114"/>
      <c r="I47" s="114"/>
      <c r="J47" s="115"/>
      <c r="K47" s="106"/>
      <c r="L47" s="106"/>
      <c r="M47" s="106"/>
      <c r="N47" s="106"/>
      <c r="O47" s="106"/>
      <c r="P47" s="106"/>
      <c r="Q47" s="107"/>
      <c r="R47" s="6"/>
    </row>
    <row r="48" spans="2:18" ht="38.25" customHeight="1" thickBot="1" x14ac:dyDescent="0.25">
      <c r="B48" s="5"/>
      <c r="C48" s="14" t="s">
        <v>21</v>
      </c>
      <c r="D48" s="33"/>
      <c r="E48" s="116"/>
      <c r="F48" s="117"/>
      <c r="G48" s="117"/>
      <c r="H48" s="117"/>
      <c r="I48" s="117"/>
      <c r="J48" s="118"/>
      <c r="K48" s="106"/>
      <c r="L48" s="106"/>
      <c r="M48" s="106"/>
      <c r="N48" s="106"/>
      <c r="O48" s="106"/>
      <c r="P48" s="106"/>
      <c r="Q48" s="107"/>
      <c r="R48" s="6"/>
    </row>
    <row r="49" spans="2:18" ht="38.25" customHeight="1" thickBot="1" x14ac:dyDescent="0.25">
      <c r="B49" s="5"/>
      <c r="C49" s="14" t="s">
        <v>38</v>
      </c>
      <c r="D49" s="33"/>
      <c r="E49" s="116"/>
      <c r="F49" s="117"/>
      <c r="G49" s="117"/>
      <c r="H49" s="117"/>
      <c r="I49" s="117"/>
      <c r="J49" s="118"/>
      <c r="K49" s="106"/>
      <c r="L49" s="106"/>
      <c r="M49" s="106"/>
      <c r="N49" s="106"/>
      <c r="O49" s="106"/>
      <c r="P49" s="106"/>
      <c r="Q49" s="107"/>
      <c r="R49" s="6"/>
    </row>
    <row r="50" spans="2:18" ht="38.25" customHeight="1" thickBot="1" x14ac:dyDescent="0.25">
      <c r="B50" s="5"/>
      <c r="C50" s="14" t="s">
        <v>64</v>
      </c>
      <c r="D50" s="33"/>
      <c r="E50" s="116"/>
      <c r="F50" s="117"/>
      <c r="G50" s="117"/>
      <c r="H50" s="117"/>
      <c r="I50" s="117"/>
      <c r="J50" s="118"/>
      <c r="K50" s="106"/>
      <c r="L50" s="106"/>
      <c r="M50" s="106"/>
      <c r="N50" s="106"/>
      <c r="O50" s="106"/>
      <c r="P50" s="106"/>
      <c r="Q50" s="107"/>
      <c r="R50" s="6"/>
    </row>
    <row r="51" spans="2:18" ht="38.25" customHeight="1" thickBot="1" x14ac:dyDescent="0.25">
      <c r="B51" s="5"/>
      <c r="C51" s="14" t="s">
        <v>65</v>
      </c>
      <c r="D51" s="33"/>
      <c r="E51" s="116"/>
      <c r="F51" s="117"/>
      <c r="G51" s="117"/>
      <c r="H51" s="117"/>
      <c r="I51" s="117"/>
      <c r="J51" s="118"/>
      <c r="K51" s="106"/>
      <c r="L51" s="106"/>
      <c r="M51" s="106"/>
      <c r="N51" s="106"/>
      <c r="O51" s="106"/>
      <c r="P51" s="106"/>
      <c r="Q51" s="107"/>
      <c r="R51" s="6"/>
    </row>
    <row r="52" spans="2:18" ht="38.25" customHeight="1" thickBot="1" x14ac:dyDescent="0.25">
      <c r="B52" s="5"/>
      <c r="C52" s="14" t="s">
        <v>66</v>
      </c>
      <c r="D52" s="33"/>
      <c r="E52" s="116"/>
      <c r="F52" s="117"/>
      <c r="G52" s="117"/>
      <c r="H52" s="117"/>
      <c r="I52" s="117"/>
      <c r="J52" s="118"/>
      <c r="K52" s="106"/>
      <c r="L52" s="106"/>
      <c r="M52" s="106"/>
      <c r="N52" s="106"/>
      <c r="O52" s="106"/>
      <c r="P52" s="106"/>
      <c r="Q52" s="107"/>
      <c r="R52" s="6"/>
    </row>
    <row r="53" spans="2:18" ht="39" customHeight="1" thickBot="1" x14ac:dyDescent="0.25">
      <c r="B53" s="5"/>
      <c r="C53" s="14" t="s">
        <v>67</v>
      </c>
      <c r="D53" s="32"/>
      <c r="E53" s="116"/>
      <c r="F53" s="117"/>
      <c r="G53" s="117"/>
      <c r="H53" s="117"/>
      <c r="I53" s="117"/>
      <c r="J53" s="118"/>
      <c r="K53" s="106"/>
      <c r="L53" s="106"/>
      <c r="M53" s="106"/>
      <c r="N53" s="106"/>
      <c r="O53" s="106"/>
      <c r="P53" s="106"/>
      <c r="Q53" s="107"/>
      <c r="R53" s="6"/>
    </row>
    <row r="54" spans="2:18" ht="39" customHeight="1" thickBot="1" x14ac:dyDescent="0.25">
      <c r="B54" s="5"/>
      <c r="C54" s="15" t="s">
        <v>85</v>
      </c>
      <c r="D54" s="32"/>
      <c r="E54" s="116"/>
      <c r="F54" s="117"/>
      <c r="G54" s="117"/>
      <c r="H54" s="117"/>
      <c r="I54" s="117"/>
      <c r="J54" s="118"/>
      <c r="K54" s="170"/>
      <c r="L54" s="170"/>
      <c r="M54" s="170"/>
      <c r="N54" s="170"/>
      <c r="O54" s="170"/>
      <c r="P54" s="170"/>
      <c r="Q54" s="171"/>
      <c r="R54" s="6"/>
    </row>
    <row r="55" spans="2:18" ht="40.5" customHeight="1" thickBot="1" x14ac:dyDescent="0.25">
      <c r="B55" s="5"/>
      <c r="C55" s="14" t="s">
        <v>68</v>
      </c>
      <c r="D55" s="32"/>
      <c r="E55" s="181"/>
      <c r="F55" s="182"/>
      <c r="G55" s="182"/>
      <c r="H55" s="182"/>
      <c r="I55" s="182"/>
      <c r="J55" s="183"/>
      <c r="K55" s="106"/>
      <c r="L55" s="106"/>
      <c r="M55" s="106"/>
      <c r="N55" s="106"/>
      <c r="O55" s="106"/>
      <c r="P55" s="106"/>
      <c r="Q55" s="107"/>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t="13.5" hidden="1" thickBot="1" x14ac:dyDescent="0.25">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04"/>
      <c r="N104" s="104"/>
    </row>
    <row r="105" spans="3:21" ht="25.5" hidden="1" x14ac:dyDescent="0.2">
      <c r="C105" s="22" t="s">
        <v>47</v>
      </c>
      <c r="D105" s="23"/>
      <c r="H105" s="29" t="s">
        <v>76</v>
      </c>
      <c r="I105" s="29" t="s">
        <v>81</v>
      </c>
      <c r="J105" s="29" t="s">
        <v>72</v>
      </c>
      <c r="M105" s="105"/>
      <c r="N105" s="105"/>
    </row>
    <row r="106" spans="3:21" ht="38.25" hidden="1" x14ac:dyDescent="0.2">
      <c r="C106" s="22" t="s">
        <v>48</v>
      </c>
      <c r="D106" s="23"/>
      <c r="H106" s="29" t="s">
        <v>5</v>
      </c>
      <c r="I106" s="29" t="s">
        <v>8</v>
      </c>
      <c r="J106" s="29" t="s">
        <v>73</v>
      </c>
      <c r="M106" s="105"/>
      <c r="N106" s="105"/>
    </row>
    <row r="107" spans="3:21" hidden="1" x14ac:dyDescent="0.2">
      <c r="C107" s="22" t="s">
        <v>49</v>
      </c>
      <c r="D107" s="23"/>
      <c r="H107" s="29"/>
      <c r="I107" s="29" t="s">
        <v>75</v>
      </c>
      <c r="J107" s="29" t="s">
        <v>74</v>
      </c>
      <c r="M107" s="105"/>
      <c r="N107" s="105"/>
    </row>
    <row r="108" spans="3:21" ht="25.5" hidden="1" x14ac:dyDescent="0.2">
      <c r="C108" s="22" t="s">
        <v>50</v>
      </c>
      <c r="D108" s="23"/>
      <c r="H108" s="29"/>
      <c r="I108" s="29" t="s">
        <v>9</v>
      </c>
      <c r="J108" s="29" t="s">
        <v>78</v>
      </c>
      <c r="M108" s="105"/>
      <c r="N108" s="105"/>
    </row>
    <row r="109" spans="3:21" hidden="1" x14ac:dyDescent="0.2">
      <c r="C109" s="22" t="s">
        <v>51</v>
      </c>
      <c r="D109" s="23"/>
      <c r="H109" s="29"/>
      <c r="I109" s="29" t="s">
        <v>10</v>
      </c>
      <c r="J109" s="29"/>
      <c r="M109" s="105"/>
      <c r="N109" s="105"/>
    </row>
    <row r="110" spans="3:21" hidden="1" x14ac:dyDescent="0.2">
      <c r="C110" s="22" t="s">
        <v>52</v>
      </c>
      <c r="D110" s="23"/>
      <c r="M110" s="104"/>
      <c r="N110" s="104"/>
    </row>
    <row r="111" spans="3:21" ht="66" hidden="1" customHeight="1" x14ac:dyDescent="0.2">
      <c r="C111" s="22" t="s">
        <v>53</v>
      </c>
      <c r="D111" s="23"/>
      <c r="M111" s="119"/>
      <c r="N111" s="119"/>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K51:Q51"/>
    <mergeCell ref="E52:J52"/>
    <mergeCell ref="K52:Q52"/>
    <mergeCell ref="P24:Q24"/>
    <mergeCell ref="K53:Q53"/>
    <mergeCell ref="P25:Q25"/>
    <mergeCell ref="D24:F24"/>
    <mergeCell ref="G24:I24"/>
    <mergeCell ref="J24:L24"/>
    <mergeCell ref="M24:O24"/>
    <mergeCell ref="D25:F25"/>
    <mergeCell ref="G25:I25"/>
    <mergeCell ref="G26:I26"/>
    <mergeCell ref="G27:I27"/>
    <mergeCell ref="G28:I28"/>
    <mergeCell ref="J25:L25"/>
    <mergeCell ref="K54:Q54"/>
    <mergeCell ref="K55:Q55"/>
    <mergeCell ref="I31:Q31"/>
    <mergeCell ref="P26:Q26"/>
    <mergeCell ref="P27:Q27"/>
    <mergeCell ref="P28:Q28"/>
    <mergeCell ref="E43:J43"/>
    <mergeCell ref="E44:J44"/>
    <mergeCell ref="E53:J53"/>
    <mergeCell ref="E54:J54"/>
    <mergeCell ref="E55:J55"/>
    <mergeCell ref="K50:Q50"/>
    <mergeCell ref="E51:J51"/>
    <mergeCell ref="D26:F26"/>
    <mergeCell ref="D27:F27"/>
    <mergeCell ref="D28:F28"/>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G12:H12"/>
    <mergeCell ref="B20:R20"/>
    <mergeCell ref="C12:D12"/>
    <mergeCell ref="C13:D14"/>
    <mergeCell ref="E13:F14"/>
    <mergeCell ref="E12:F12"/>
    <mergeCell ref="M111:N111"/>
    <mergeCell ref="M106:N106"/>
    <mergeCell ref="M107:N107"/>
    <mergeCell ref="M108:N108"/>
    <mergeCell ref="M109:N109"/>
    <mergeCell ref="M110:N110"/>
    <mergeCell ref="M104:N104"/>
    <mergeCell ref="M105:N105"/>
    <mergeCell ref="K44:Q44"/>
    <mergeCell ref="C42:J42"/>
    <mergeCell ref="K42:Q42"/>
    <mergeCell ref="E45:J45"/>
    <mergeCell ref="K45:Q45"/>
    <mergeCell ref="E46:J46"/>
    <mergeCell ref="K46:Q46"/>
    <mergeCell ref="E47:J47"/>
    <mergeCell ref="K47:Q47"/>
    <mergeCell ref="E48:J48"/>
    <mergeCell ref="K48:Q48"/>
    <mergeCell ref="E49:J49"/>
    <mergeCell ref="K49:Q49"/>
    <mergeCell ref="E50:J50"/>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J26:L26"/>
    <mergeCell ref="J27:L27"/>
    <mergeCell ref="J28:L28"/>
    <mergeCell ref="M25:O25"/>
    <mergeCell ref="M26:O26"/>
    <mergeCell ref="M27:O27"/>
    <mergeCell ref="M28:O28"/>
  </mergeCells>
  <dataValidations xWindow="462" yWindow="70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P25 J25 M25 G25" xr:uid="{00000000-0002-0000-0000-000009000000}"/>
    <dataValidation allowBlank="1" showInputMessage="1" showErrorMessage="1" prompt="Identifique el valor registrado en el numerador de la fórmula de cálculo" sqref="D26 M26:M27 G26 J26:J27 P26:P27" xr:uid="{00000000-0002-0000-0000-00000A000000}"/>
    <dataValidation allowBlank="1" showInputMessage="1" showErrorMessage="1" prompt="Identifique el valor registrado en el denominador de la fórmula de cálculo" sqref="D27 G27" xr:uid="{00000000-0002-0000-0000-00000B000000}"/>
    <dataValidation allowBlank="1" showInputMessage="1" showErrorMessage="1" prompt="Identifique el resultado del indicador en la medición desarrollada" sqref="D28 G28 M28 J28 P28" xr:uid="{00000000-0002-0000-0000-00000C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U131"/>
  <sheetViews>
    <sheetView showGridLines="0" tabSelected="1" zoomScale="70" zoomScaleNormal="70" zoomScaleSheetLayoutView="8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9" width="12.85546875" style="1" customWidth="1"/>
    <col min="10" max="10" width="16.140625" style="1" customWidth="1"/>
    <col min="11"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2"/>
      <c r="C2" s="93"/>
      <c r="D2" s="94"/>
      <c r="E2" s="52" t="s">
        <v>87</v>
      </c>
      <c r="F2" s="53"/>
      <c r="G2" s="53"/>
      <c r="H2" s="53"/>
      <c r="I2" s="53"/>
      <c r="J2" s="53"/>
      <c r="K2" s="53"/>
      <c r="L2" s="53"/>
      <c r="M2" s="53"/>
      <c r="N2" s="54"/>
      <c r="O2" s="76" t="s">
        <v>86</v>
      </c>
      <c r="P2" s="76"/>
      <c r="Q2" s="76"/>
      <c r="R2" s="76"/>
    </row>
    <row r="3" spans="2:18" ht="24.75" customHeight="1" x14ac:dyDescent="0.2">
      <c r="B3" s="95"/>
      <c r="C3" s="96"/>
      <c r="D3" s="97"/>
      <c r="E3" s="55"/>
      <c r="F3" s="56"/>
      <c r="G3" s="56"/>
      <c r="H3" s="56"/>
      <c r="I3" s="56"/>
      <c r="J3" s="56"/>
      <c r="K3" s="56"/>
      <c r="L3" s="56"/>
      <c r="M3" s="56"/>
      <c r="N3" s="57"/>
      <c r="O3" s="76" t="s">
        <v>82</v>
      </c>
      <c r="P3" s="76"/>
      <c r="Q3" s="76"/>
      <c r="R3" s="76"/>
    </row>
    <row r="4" spans="2:18" ht="24.75" customHeight="1" thickBot="1" x14ac:dyDescent="0.25">
      <c r="B4" s="95"/>
      <c r="C4" s="96"/>
      <c r="D4" s="97"/>
      <c r="E4" s="58"/>
      <c r="F4" s="59"/>
      <c r="G4" s="59"/>
      <c r="H4" s="59"/>
      <c r="I4" s="59"/>
      <c r="J4" s="59"/>
      <c r="K4" s="59"/>
      <c r="L4" s="59"/>
      <c r="M4" s="59"/>
      <c r="N4" s="60"/>
      <c r="O4" s="76" t="s">
        <v>83</v>
      </c>
      <c r="P4" s="76"/>
      <c r="Q4" s="76"/>
      <c r="R4" s="76"/>
    </row>
    <row r="5" spans="2:18" ht="13.5" thickBot="1" x14ac:dyDescent="0.25">
      <c r="B5" s="138"/>
      <c r="C5" s="137"/>
      <c r="D5" s="137"/>
      <c r="E5" s="137"/>
      <c r="F5" s="137"/>
      <c r="G5" s="137"/>
      <c r="H5" s="137"/>
      <c r="I5" s="137"/>
      <c r="J5" s="137"/>
      <c r="K5" s="137"/>
      <c r="L5" s="137"/>
      <c r="M5" s="137"/>
      <c r="N5" s="137"/>
      <c r="O5" s="139"/>
      <c r="P5" s="139"/>
      <c r="Q5" s="139"/>
      <c r="R5" s="140"/>
    </row>
    <row r="6" spans="2:18" ht="15" customHeight="1" thickBot="1" x14ac:dyDescent="0.25">
      <c r="B6" s="98" t="s">
        <v>0</v>
      </c>
      <c r="C6" s="99"/>
      <c r="D6" s="99"/>
      <c r="E6" s="99"/>
      <c r="F6" s="99"/>
      <c r="G6" s="99"/>
      <c r="H6" s="99"/>
      <c r="I6" s="99"/>
      <c r="J6" s="99"/>
      <c r="K6" s="99"/>
      <c r="L6" s="99"/>
      <c r="M6" s="99"/>
      <c r="N6" s="99"/>
      <c r="O6" s="99"/>
      <c r="P6" s="99"/>
      <c r="Q6" s="99"/>
      <c r="R6" s="100"/>
    </row>
    <row r="7" spans="2:18" ht="13.5" thickBot="1" x14ac:dyDescent="0.25">
      <c r="B7" s="5"/>
      <c r="C7" s="137"/>
      <c r="D7" s="137"/>
      <c r="E7" s="137"/>
      <c r="F7" s="137"/>
      <c r="G7" s="137"/>
      <c r="H7" s="137"/>
      <c r="I7" s="137"/>
      <c r="J7" s="137"/>
      <c r="K7" s="137"/>
      <c r="L7" s="137"/>
      <c r="M7" s="137"/>
      <c r="N7" s="137"/>
      <c r="O7" s="137"/>
      <c r="P7" s="137"/>
      <c r="Q7" s="137"/>
      <c r="R7" s="6"/>
    </row>
    <row r="8" spans="2:18" ht="23.25" customHeight="1" thickBot="1" x14ac:dyDescent="0.25">
      <c r="B8" s="5"/>
      <c r="C8" s="7" t="s">
        <v>62</v>
      </c>
      <c r="D8" s="101" t="s">
        <v>49</v>
      </c>
      <c r="E8" s="102"/>
      <c r="F8" s="102"/>
      <c r="G8" s="102"/>
      <c r="H8" s="102"/>
      <c r="I8" s="103"/>
      <c r="J8" s="77" t="s">
        <v>58</v>
      </c>
      <c r="K8" s="78"/>
      <c r="L8" s="134" t="s">
        <v>104</v>
      </c>
      <c r="M8" s="135"/>
      <c r="N8" s="135"/>
      <c r="O8" s="135"/>
      <c r="P8" s="135"/>
      <c r="Q8" s="136"/>
      <c r="R8" s="6"/>
    </row>
    <row r="9" spans="2:18" ht="23.25" customHeight="1" thickBot="1" x14ac:dyDescent="0.25">
      <c r="B9" s="5"/>
      <c r="C9" s="7" t="s">
        <v>61</v>
      </c>
      <c r="D9" s="89" t="s">
        <v>103</v>
      </c>
      <c r="E9" s="90"/>
      <c r="F9" s="90"/>
      <c r="G9" s="90"/>
      <c r="H9" s="90"/>
      <c r="I9" s="91"/>
      <c r="J9" s="79" t="s">
        <v>59</v>
      </c>
      <c r="K9" s="80"/>
      <c r="L9" s="83" t="s">
        <v>105</v>
      </c>
      <c r="M9" s="84"/>
      <c r="N9" s="84"/>
      <c r="O9" s="84"/>
      <c r="P9" s="84"/>
      <c r="Q9" s="85"/>
      <c r="R9" s="6"/>
    </row>
    <row r="10" spans="2:18" ht="23.25" customHeight="1" thickBot="1" x14ac:dyDescent="0.25">
      <c r="B10" s="5"/>
      <c r="C10" s="7" t="s">
        <v>60</v>
      </c>
      <c r="D10" s="89" t="s">
        <v>107</v>
      </c>
      <c r="E10" s="90"/>
      <c r="F10" s="90"/>
      <c r="G10" s="90"/>
      <c r="H10" s="90"/>
      <c r="I10" s="91"/>
      <c r="J10" s="81"/>
      <c r="K10" s="82"/>
      <c r="L10" s="86"/>
      <c r="M10" s="87"/>
      <c r="N10" s="87"/>
      <c r="O10" s="87"/>
      <c r="P10" s="87"/>
      <c r="Q10" s="88"/>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25" t="s">
        <v>14</v>
      </c>
      <c r="D12" s="126"/>
      <c r="E12" s="125" t="s">
        <v>63</v>
      </c>
      <c r="F12" s="133"/>
      <c r="G12" s="120" t="s">
        <v>1</v>
      </c>
      <c r="H12" s="121"/>
      <c r="I12" s="125" t="s">
        <v>3</v>
      </c>
      <c r="J12" s="133"/>
      <c r="K12" s="144" t="s">
        <v>6</v>
      </c>
      <c r="L12" s="145"/>
      <c r="M12" s="61" t="s">
        <v>2</v>
      </c>
      <c r="N12" s="62"/>
      <c r="O12" s="63"/>
      <c r="P12" s="70" t="s">
        <v>69</v>
      </c>
      <c r="Q12" s="71"/>
      <c r="R12" s="6"/>
    </row>
    <row r="13" spans="2:18" ht="15" customHeight="1" x14ac:dyDescent="0.2">
      <c r="B13" s="5"/>
      <c r="C13" s="127" t="s">
        <v>106</v>
      </c>
      <c r="D13" s="128"/>
      <c r="E13" s="127" t="s">
        <v>88</v>
      </c>
      <c r="F13" s="131"/>
      <c r="G13" s="154" t="s">
        <v>89</v>
      </c>
      <c r="H13" s="155"/>
      <c r="I13" s="158" t="s">
        <v>4</v>
      </c>
      <c r="J13" s="73"/>
      <c r="K13" s="146" t="s">
        <v>8</v>
      </c>
      <c r="L13" s="147"/>
      <c r="M13" s="64" t="s">
        <v>100</v>
      </c>
      <c r="N13" s="65"/>
      <c r="O13" s="66"/>
      <c r="P13" s="72" t="s">
        <v>72</v>
      </c>
      <c r="Q13" s="73"/>
      <c r="R13" s="6"/>
    </row>
    <row r="14" spans="2:18" ht="29.25" customHeight="1" thickBot="1" x14ac:dyDescent="0.25">
      <c r="B14" s="5"/>
      <c r="C14" s="129"/>
      <c r="D14" s="130"/>
      <c r="E14" s="129"/>
      <c r="F14" s="132"/>
      <c r="G14" s="156"/>
      <c r="H14" s="157"/>
      <c r="I14" s="159"/>
      <c r="J14" s="75"/>
      <c r="K14" s="148"/>
      <c r="L14" s="149"/>
      <c r="M14" s="67"/>
      <c r="N14" s="68"/>
      <c r="O14" s="69"/>
      <c r="P14" s="74"/>
      <c r="Q14" s="75"/>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61" t="s">
        <v>11</v>
      </c>
      <c r="D16" s="160" t="s">
        <v>26</v>
      </c>
      <c r="E16" s="161"/>
      <c r="F16" s="166" t="s">
        <v>101</v>
      </c>
      <c r="G16" s="167"/>
      <c r="H16" s="10"/>
      <c r="I16" s="10"/>
      <c r="J16" s="10"/>
      <c r="K16" s="10"/>
      <c r="L16" s="10"/>
      <c r="M16" s="11"/>
      <c r="N16" s="11"/>
      <c r="O16" s="11"/>
      <c r="P16" s="11"/>
      <c r="Q16" s="11"/>
      <c r="R16" s="6"/>
    </row>
    <row r="17" spans="2:20" ht="18.75" customHeight="1" x14ac:dyDescent="0.2">
      <c r="B17" s="5"/>
      <c r="C17" s="150"/>
      <c r="D17" s="162" t="s">
        <v>27</v>
      </c>
      <c r="E17" s="163"/>
      <c r="F17" s="168" t="s">
        <v>102</v>
      </c>
      <c r="G17" s="169"/>
      <c r="H17" s="10"/>
      <c r="I17" s="10"/>
      <c r="J17" s="10"/>
      <c r="K17" s="10"/>
      <c r="L17" s="10"/>
      <c r="M17" s="11"/>
      <c r="N17" s="11"/>
      <c r="O17" s="11"/>
      <c r="P17" s="11"/>
      <c r="Q17" s="11"/>
      <c r="R17" s="6"/>
    </row>
    <row r="18" spans="2:20" ht="18.75" customHeight="1" thickBot="1" x14ac:dyDescent="0.25">
      <c r="B18" s="5"/>
      <c r="C18" s="151"/>
      <c r="D18" s="164" t="s">
        <v>28</v>
      </c>
      <c r="E18" s="165"/>
      <c r="F18" s="152" t="s">
        <v>90</v>
      </c>
      <c r="G18" s="153"/>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2" t="s">
        <v>24</v>
      </c>
      <c r="C20" s="123"/>
      <c r="D20" s="123"/>
      <c r="E20" s="123"/>
      <c r="F20" s="123"/>
      <c r="G20" s="123"/>
      <c r="H20" s="123"/>
      <c r="I20" s="123"/>
      <c r="J20" s="123"/>
      <c r="K20" s="123"/>
      <c r="L20" s="123"/>
      <c r="M20" s="123"/>
      <c r="N20" s="123"/>
      <c r="O20" s="123"/>
      <c r="P20" s="123"/>
      <c r="Q20" s="123"/>
      <c r="R20" s="124"/>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41" t="s">
        <v>12</v>
      </c>
      <c r="D23" s="142"/>
      <c r="E23" s="142"/>
      <c r="F23" s="142"/>
      <c r="G23" s="142"/>
      <c r="H23" s="142"/>
      <c r="I23" s="142"/>
      <c r="J23" s="142"/>
      <c r="K23" s="142"/>
      <c r="L23" s="142"/>
      <c r="M23" s="142"/>
      <c r="N23" s="142"/>
      <c r="O23" s="142"/>
      <c r="P23" s="142"/>
      <c r="Q23" s="143"/>
      <c r="R23" s="6"/>
    </row>
    <row r="24" spans="2:20" ht="27" customHeight="1" thickBot="1" x14ac:dyDescent="0.25">
      <c r="B24" s="5"/>
      <c r="C24" s="34" t="s">
        <v>16</v>
      </c>
      <c r="D24" s="189" t="s">
        <v>91</v>
      </c>
      <c r="E24" s="190"/>
      <c r="F24" s="191"/>
      <c r="G24" s="192" t="s">
        <v>92</v>
      </c>
      <c r="H24" s="190"/>
      <c r="I24" s="191"/>
      <c r="J24" s="192" t="s">
        <v>93</v>
      </c>
      <c r="K24" s="190"/>
      <c r="L24" s="191"/>
      <c r="M24" s="192" t="s">
        <v>94</v>
      </c>
      <c r="N24" s="190"/>
      <c r="O24" s="191"/>
      <c r="P24" s="142" t="s">
        <v>13</v>
      </c>
      <c r="Q24" s="143"/>
      <c r="R24" s="6"/>
    </row>
    <row r="25" spans="2:20" ht="15" customHeight="1" x14ac:dyDescent="0.2">
      <c r="B25" s="5"/>
      <c r="C25" s="35" t="s">
        <v>17</v>
      </c>
      <c r="D25" s="193">
        <v>100</v>
      </c>
      <c r="E25" s="50"/>
      <c r="F25" s="51"/>
      <c r="G25" s="49">
        <v>100</v>
      </c>
      <c r="H25" s="50"/>
      <c r="I25" s="51"/>
      <c r="J25" s="49">
        <v>100</v>
      </c>
      <c r="K25" s="50"/>
      <c r="L25" s="51"/>
      <c r="M25" s="49">
        <v>100</v>
      </c>
      <c r="N25" s="50"/>
      <c r="O25" s="51"/>
      <c r="P25" s="187">
        <v>100</v>
      </c>
      <c r="Q25" s="188"/>
      <c r="R25" s="6"/>
    </row>
    <row r="26" spans="2:20" x14ac:dyDescent="0.2">
      <c r="B26" s="5"/>
      <c r="C26" s="36" t="s">
        <v>15</v>
      </c>
      <c r="D26" s="184">
        <v>5</v>
      </c>
      <c r="E26" s="185"/>
      <c r="F26" s="186"/>
      <c r="G26" s="197">
        <v>10</v>
      </c>
      <c r="H26" s="185"/>
      <c r="I26" s="186"/>
      <c r="J26" s="197">
        <v>10</v>
      </c>
      <c r="K26" s="185"/>
      <c r="L26" s="186"/>
      <c r="M26" s="197">
        <v>18</v>
      </c>
      <c r="N26" s="185"/>
      <c r="O26" s="186"/>
      <c r="P26" s="198">
        <f>SUM(D26:O26)</f>
        <v>43</v>
      </c>
      <c r="Q26" s="199"/>
      <c r="R26" s="6"/>
    </row>
    <row r="27" spans="2:20" ht="15.75" customHeight="1" x14ac:dyDescent="0.2">
      <c r="B27" s="5"/>
      <c r="C27" s="36" t="s">
        <v>36</v>
      </c>
      <c r="D27" s="184">
        <v>5</v>
      </c>
      <c r="E27" s="185"/>
      <c r="F27" s="186"/>
      <c r="G27" s="197">
        <v>10</v>
      </c>
      <c r="H27" s="185"/>
      <c r="I27" s="186"/>
      <c r="J27" s="197">
        <v>10</v>
      </c>
      <c r="K27" s="185"/>
      <c r="L27" s="186"/>
      <c r="M27" s="197">
        <v>18</v>
      </c>
      <c r="N27" s="185"/>
      <c r="O27" s="186"/>
      <c r="P27" s="198">
        <f>SUM(D27:O27)</f>
        <v>43</v>
      </c>
      <c r="Q27" s="199"/>
      <c r="R27" s="6"/>
    </row>
    <row r="28" spans="2:20" ht="15.75" customHeight="1" thickBot="1" x14ac:dyDescent="0.25">
      <c r="B28" s="5"/>
      <c r="C28" s="37" t="s">
        <v>29</v>
      </c>
      <c r="D28" s="46">
        <f>(D26/D27)*100</f>
        <v>100</v>
      </c>
      <c r="E28" s="47"/>
      <c r="F28" s="48"/>
      <c r="G28" s="46">
        <f t="shared" ref="G28" si="0">(G26/G27)*100</f>
        <v>100</v>
      </c>
      <c r="H28" s="47"/>
      <c r="I28" s="48"/>
      <c r="J28" s="46">
        <f t="shared" ref="J28" si="1">(J26/J27)*100</f>
        <v>100</v>
      </c>
      <c r="K28" s="47"/>
      <c r="L28" s="48"/>
      <c r="M28" s="46">
        <f t="shared" ref="M28" si="2">(M26/M27)*100</f>
        <v>100</v>
      </c>
      <c r="N28" s="47"/>
      <c r="O28" s="48"/>
      <c r="P28" s="207">
        <f>P26/P27*100</f>
        <v>100</v>
      </c>
      <c r="Q28" s="208"/>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72"/>
      <c r="J31" s="172"/>
      <c r="K31" s="172"/>
      <c r="L31" s="172"/>
      <c r="M31" s="172"/>
      <c r="N31" s="172"/>
      <c r="O31" s="172"/>
      <c r="P31" s="172"/>
      <c r="Q31" s="172"/>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8" t="s">
        <v>22</v>
      </c>
      <c r="D42" s="109"/>
      <c r="E42" s="109"/>
      <c r="F42" s="109"/>
      <c r="G42" s="109"/>
      <c r="H42" s="109"/>
      <c r="I42" s="109"/>
      <c r="J42" s="109"/>
      <c r="K42" s="98" t="s">
        <v>77</v>
      </c>
      <c r="L42" s="99"/>
      <c r="M42" s="99"/>
      <c r="N42" s="99"/>
      <c r="O42" s="99"/>
      <c r="P42" s="99"/>
      <c r="Q42" s="100"/>
      <c r="R42" s="6"/>
    </row>
    <row r="43" spans="2:18" ht="28.5" customHeight="1" thickBot="1" x14ac:dyDescent="0.25">
      <c r="B43" s="5"/>
      <c r="C43" s="30"/>
      <c r="D43" s="31" t="s">
        <v>79</v>
      </c>
      <c r="E43" s="177" t="s">
        <v>80</v>
      </c>
      <c r="F43" s="177"/>
      <c r="G43" s="177"/>
      <c r="H43" s="177"/>
      <c r="I43" s="177"/>
      <c r="J43" s="178"/>
      <c r="K43" s="38"/>
      <c r="L43" s="39"/>
      <c r="M43" s="39"/>
      <c r="N43" s="39"/>
      <c r="O43" s="39"/>
      <c r="P43" s="39"/>
      <c r="Q43" s="40"/>
      <c r="R43" s="6"/>
    </row>
    <row r="44" spans="2:18" ht="228" customHeight="1" thickBot="1" x14ac:dyDescent="0.25">
      <c r="B44" s="5"/>
      <c r="C44" s="14" t="s">
        <v>18</v>
      </c>
      <c r="D44" s="41" t="s">
        <v>109</v>
      </c>
      <c r="E44" s="200" t="s">
        <v>108</v>
      </c>
      <c r="F44" s="201"/>
      <c r="G44" s="201"/>
      <c r="H44" s="201"/>
      <c r="I44" s="201"/>
      <c r="J44" s="202"/>
      <c r="K44" s="203"/>
      <c r="L44" s="106"/>
      <c r="M44" s="106"/>
      <c r="N44" s="106"/>
      <c r="O44" s="106"/>
      <c r="P44" s="106"/>
      <c r="Q44" s="107"/>
      <c r="R44" s="6"/>
    </row>
    <row r="45" spans="2:18" ht="409.5" customHeight="1" thickBot="1" x14ac:dyDescent="0.25">
      <c r="B45" s="5"/>
      <c r="C45" s="14" t="s">
        <v>19</v>
      </c>
      <c r="D45" s="41">
        <v>44012</v>
      </c>
      <c r="E45" s="204" t="s">
        <v>112</v>
      </c>
      <c r="F45" s="205"/>
      <c r="G45" s="205"/>
      <c r="H45" s="205"/>
      <c r="I45" s="205"/>
      <c r="J45" s="206"/>
      <c r="K45" s="106"/>
      <c r="L45" s="106"/>
      <c r="M45" s="106"/>
      <c r="N45" s="106"/>
      <c r="O45" s="106"/>
      <c r="P45" s="106"/>
      <c r="Q45" s="107"/>
      <c r="R45" s="6"/>
    </row>
    <row r="46" spans="2:18" ht="327" customHeight="1" thickBot="1" x14ac:dyDescent="0.25">
      <c r="B46" s="5"/>
      <c r="C46" s="14" t="s">
        <v>84</v>
      </c>
      <c r="D46" s="33" t="s">
        <v>114</v>
      </c>
      <c r="E46" s="204" t="s">
        <v>115</v>
      </c>
      <c r="F46" s="117"/>
      <c r="G46" s="117"/>
      <c r="H46" s="117"/>
      <c r="I46" s="117"/>
      <c r="J46" s="118"/>
      <c r="K46" s="106"/>
      <c r="L46" s="106"/>
      <c r="M46" s="106"/>
      <c r="N46" s="106"/>
      <c r="O46" s="106"/>
      <c r="P46" s="106"/>
      <c r="Q46" s="107"/>
      <c r="R46" s="6"/>
    </row>
    <row r="47" spans="2:18" ht="409.5" customHeight="1" thickBot="1" x14ac:dyDescent="0.25">
      <c r="B47" s="5"/>
      <c r="C47" s="14" t="s">
        <v>20</v>
      </c>
      <c r="D47" s="41">
        <v>44223</v>
      </c>
      <c r="E47" s="204" t="s">
        <v>117</v>
      </c>
      <c r="F47" s="205"/>
      <c r="G47" s="205"/>
      <c r="H47" s="205"/>
      <c r="I47" s="205"/>
      <c r="J47" s="206"/>
      <c r="K47" s="106"/>
      <c r="L47" s="106"/>
      <c r="M47" s="106"/>
      <c r="N47" s="106"/>
      <c r="O47" s="106"/>
      <c r="P47" s="106"/>
      <c r="Q47" s="107"/>
      <c r="R47" s="6"/>
    </row>
    <row r="48" spans="2:18" ht="38.25" customHeight="1" thickBot="1" x14ac:dyDescent="0.25">
      <c r="B48" s="5"/>
      <c r="C48" s="14" t="s">
        <v>21</v>
      </c>
      <c r="D48" s="33"/>
      <c r="E48" s="116"/>
      <c r="F48" s="117"/>
      <c r="G48" s="117"/>
      <c r="H48" s="117"/>
      <c r="I48" s="117"/>
      <c r="J48" s="118"/>
      <c r="K48" s="106"/>
      <c r="L48" s="106"/>
      <c r="M48" s="106"/>
      <c r="N48" s="106"/>
      <c r="O48" s="106"/>
      <c r="P48" s="106"/>
      <c r="Q48" s="107"/>
      <c r="R48" s="6"/>
    </row>
    <row r="49" spans="2:18" ht="38.25" customHeight="1" thickBot="1" x14ac:dyDescent="0.25">
      <c r="B49" s="5"/>
      <c r="C49" s="14" t="s">
        <v>38</v>
      </c>
      <c r="D49" s="33"/>
      <c r="E49" s="116"/>
      <c r="F49" s="117"/>
      <c r="G49" s="117"/>
      <c r="H49" s="117"/>
      <c r="I49" s="117"/>
      <c r="J49" s="118"/>
      <c r="K49" s="106"/>
      <c r="L49" s="106"/>
      <c r="M49" s="106"/>
      <c r="N49" s="106"/>
      <c r="O49" s="106"/>
      <c r="P49" s="106"/>
      <c r="Q49" s="107"/>
      <c r="R49" s="6"/>
    </row>
    <row r="50" spans="2:18" ht="38.25" customHeight="1" thickBot="1" x14ac:dyDescent="0.25">
      <c r="B50" s="5"/>
      <c r="C50" s="14" t="s">
        <v>64</v>
      </c>
      <c r="D50" s="33"/>
      <c r="E50" s="116"/>
      <c r="F50" s="117"/>
      <c r="G50" s="117"/>
      <c r="H50" s="117"/>
      <c r="I50" s="117"/>
      <c r="J50" s="118"/>
      <c r="K50" s="106"/>
      <c r="L50" s="106"/>
      <c r="M50" s="106"/>
      <c r="N50" s="106"/>
      <c r="O50" s="106"/>
      <c r="P50" s="106"/>
      <c r="Q50" s="107"/>
      <c r="R50" s="6"/>
    </row>
    <row r="51" spans="2:18" ht="38.25" customHeight="1" thickBot="1" x14ac:dyDescent="0.25">
      <c r="B51" s="5"/>
      <c r="C51" s="14" t="s">
        <v>65</v>
      </c>
      <c r="D51" s="33"/>
      <c r="E51" s="116"/>
      <c r="F51" s="117"/>
      <c r="G51" s="117"/>
      <c r="H51" s="117"/>
      <c r="I51" s="117"/>
      <c r="J51" s="118"/>
      <c r="K51" s="106"/>
      <c r="L51" s="106"/>
      <c r="M51" s="106"/>
      <c r="N51" s="106"/>
      <c r="O51" s="106"/>
      <c r="P51" s="106"/>
      <c r="Q51" s="107"/>
      <c r="R51" s="6"/>
    </row>
    <row r="52" spans="2:18" ht="38.25" customHeight="1" thickBot="1" x14ac:dyDescent="0.25">
      <c r="B52" s="5"/>
      <c r="C52" s="14" t="s">
        <v>66</v>
      </c>
      <c r="D52" s="33"/>
      <c r="E52" s="116"/>
      <c r="F52" s="117"/>
      <c r="G52" s="117"/>
      <c r="H52" s="117"/>
      <c r="I52" s="117"/>
      <c r="J52" s="118"/>
      <c r="K52" s="106"/>
      <c r="L52" s="106"/>
      <c r="M52" s="106"/>
      <c r="N52" s="106"/>
      <c r="O52" s="106"/>
      <c r="P52" s="106"/>
      <c r="Q52" s="107"/>
      <c r="R52" s="6"/>
    </row>
    <row r="53" spans="2:18" ht="39" customHeight="1" thickBot="1" x14ac:dyDescent="0.25">
      <c r="B53" s="5"/>
      <c r="C53" s="14" t="s">
        <v>67</v>
      </c>
      <c r="D53" s="32"/>
      <c r="E53" s="116"/>
      <c r="F53" s="117"/>
      <c r="G53" s="117"/>
      <c r="H53" s="117"/>
      <c r="I53" s="117"/>
      <c r="J53" s="118"/>
      <c r="K53" s="106"/>
      <c r="L53" s="106"/>
      <c r="M53" s="106"/>
      <c r="N53" s="106"/>
      <c r="O53" s="106"/>
      <c r="P53" s="106"/>
      <c r="Q53" s="107"/>
      <c r="R53" s="6"/>
    </row>
    <row r="54" spans="2:18" ht="39" customHeight="1" thickBot="1" x14ac:dyDescent="0.25">
      <c r="B54" s="5"/>
      <c r="C54" s="15" t="s">
        <v>85</v>
      </c>
      <c r="D54" s="32"/>
      <c r="E54" s="116"/>
      <c r="F54" s="117"/>
      <c r="G54" s="117"/>
      <c r="H54" s="117"/>
      <c r="I54" s="117"/>
      <c r="J54" s="118"/>
      <c r="K54" s="170"/>
      <c r="L54" s="170"/>
      <c r="M54" s="170"/>
      <c r="N54" s="170"/>
      <c r="O54" s="170"/>
      <c r="P54" s="170"/>
      <c r="Q54" s="171"/>
      <c r="R54" s="6"/>
    </row>
    <row r="55" spans="2:18" ht="40.5" customHeight="1" thickBot="1" x14ac:dyDescent="0.25">
      <c r="B55" s="5"/>
      <c r="C55" s="14" t="s">
        <v>68</v>
      </c>
      <c r="D55" s="32"/>
      <c r="E55" s="181"/>
      <c r="F55" s="182"/>
      <c r="G55" s="182"/>
      <c r="H55" s="182"/>
      <c r="I55" s="182"/>
      <c r="J55" s="183"/>
      <c r="K55" s="106"/>
      <c r="L55" s="106"/>
      <c r="M55" s="106"/>
      <c r="N55" s="106"/>
      <c r="O55" s="106"/>
      <c r="P55" s="106"/>
      <c r="Q55" s="107"/>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idden="1" x14ac:dyDescent="0.2">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04"/>
      <c r="N104" s="104"/>
    </row>
    <row r="105" spans="3:21" ht="25.5" hidden="1" x14ac:dyDescent="0.2">
      <c r="C105" s="22" t="s">
        <v>47</v>
      </c>
      <c r="D105" s="23"/>
      <c r="H105" s="29" t="s">
        <v>76</v>
      </c>
      <c r="I105" s="29" t="s">
        <v>81</v>
      </c>
      <c r="J105" s="29" t="s">
        <v>72</v>
      </c>
      <c r="M105" s="105"/>
      <c r="N105" s="105"/>
    </row>
    <row r="106" spans="3:21" ht="38.25" hidden="1" x14ac:dyDescent="0.2">
      <c r="C106" s="22" t="s">
        <v>48</v>
      </c>
      <c r="D106" s="23"/>
      <c r="H106" s="29" t="s">
        <v>5</v>
      </c>
      <c r="I106" s="29" t="s">
        <v>8</v>
      </c>
      <c r="J106" s="29" t="s">
        <v>73</v>
      </c>
      <c r="M106" s="105"/>
      <c r="N106" s="105"/>
    </row>
    <row r="107" spans="3:21" hidden="1" x14ac:dyDescent="0.2">
      <c r="C107" s="22" t="s">
        <v>49</v>
      </c>
      <c r="D107" s="23"/>
      <c r="H107" s="29"/>
      <c r="I107" s="29" t="s">
        <v>75</v>
      </c>
      <c r="J107" s="29" t="s">
        <v>74</v>
      </c>
      <c r="M107" s="105"/>
      <c r="N107" s="105"/>
    </row>
    <row r="108" spans="3:21" ht="25.5" hidden="1" x14ac:dyDescent="0.2">
      <c r="C108" s="22" t="s">
        <v>50</v>
      </c>
      <c r="D108" s="23"/>
      <c r="H108" s="29"/>
      <c r="I108" s="29" t="s">
        <v>9</v>
      </c>
      <c r="J108" s="29" t="s">
        <v>78</v>
      </c>
      <c r="M108" s="105"/>
      <c r="N108" s="105"/>
    </row>
    <row r="109" spans="3:21" hidden="1" x14ac:dyDescent="0.2">
      <c r="C109" s="22" t="s">
        <v>51</v>
      </c>
      <c r="D109" s="23"/>
      <c r="H109" s="29"/>
      <c r="I109" s="29" t="s">
        <v>10</v>
      </c>
      <c r="J109" s="29"/>
      <c r="M109" s="105"/>
      <c r="N109" s="105"/>
    </row>
    <row r="110" spans="3:21" hidden="1" x14ac:dyDescent="0.2">
      <c r="C110" s="22" t="s">
        <v>52</v>
      </c>
      <c r="D110" s="23"/>
      <c r="M110" s="104"/>
      <c r="N110" s="104"/>
    </row>
    <row r="111" spans="3:21" ht="66" hidden="1" customHeight="1" x14ac:dyDescent="0.2">
      <c r="C111" s="22" t="s">
        <v>53</v>
      </c>
      <c r="D111" s="23"/>
      <c r="M111" s="119"/>
      <c r="N111" s="119"/>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100-000000000000}">
      <formula1>$J$104:$J$108</formula1>
    </dataValidation>
    <dataValidation allowBlank="1" showInputMessage="1" showErrorMessage="1" prompt="Identifique el(los) valor(es)  los valores máximos o mínimos de este rango de gestión." sqref="F16: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100-000005000000}"/>
    <dataValidation allowBlank="1" showInputMessage="1" showErrorMessage="1" prompt="Identifique el resultado del indicador en la medición desarrollada" sqref="D28 P28 G28 J28 M28" xr:uid="{00000000-0002-0000-0100-000006000000}"/>
    <dataValidation allowBlank="1" showInputMessage="1" showErrorMessage="1" prompt="Identifique el valor registrado en el denominador de la fórmula de cálculo" sqref="D27 G27 J27 M27" xr:uid="{00000000-0002-0000-0100-000007000000}"/>
    <dataValidation allowBlank="1" showInputMessage="1" showErrorMessage="1" prompt="Identifique el valor registrado en el numerador de la fórmula de cálculo" sqref="D26 G26 J26 M26 P26:P27" xr:uid="{00000000-0002-0000-0100-000008000000}"/>
    <dataValidation allowBlank="1" showInputMessage="1" showErrorMessage="1" prompt="Valor que se espera alcance el Indicador" sqref="D25 G25 J25 M25 P25" xr:uid="{00000000-0002-0000-01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A000000}"/>
    <dataValidation allowBlank="1" showInputMessage="1" showErrorMessage="1" prompt="Identifique la fuente de información usada para el reporte del indicador." sqref="M13" xr:uid="{00000000-0002-0000-01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D000000}"/>
    <dataValidation allowBlank="1" showInputMessage="1" showErrorMessage="1" prompt="Fórmula matemática utilizada para medir el indicador." sqref="C13" xr:uid="{00000000-0002-0000-0100-00000E000000}"/>
    <dataValidation allowBlank="1" showInputMessage="1" showErrorMessage="1" prompt="Realice una breve descripción de que pretende medir el indicador." sqref="L9:Q10" xr:uid="{00000000-0002-0000-01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10000000}"/>
    <dataValidation allowBlank="1" showInputMessage="1" showErrorMessage="1" prompt="Identifique el cargo del Directivo responsable del Proceso." sqref="D9:I9" xr:uid="{00000000-0002-0000-0100-000011000000}"/>
    <dataValidation type="list" allowBlank="1" showInputMessage="1" showErrorMessage="1" prompt="Seleccione de la lista desplegable, la periodicidad de medición del indicador." sqref="K13:L14" xr:uid="{00000000-0002-0000-0100-000012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Comisiones</vt:lpstr>
      <vt:lpstr>Secretaría</vt:lpstr>
      <vt:lpstr>Comisiones!Área_de_impresión</vt:lpstr>
      <vt:lpstr>Secretaría!Área_de_impresión</vt:lpstr>
      <vt:lpstr>Secretaría!Fuente_indicador</vt:lpstr>
      <vt:lpstr>Fuente_indicador</vt:lpstr>
      <vt:lpstr>Secretaría!Periodicidad</vt:lpstr>
      <vt:lpstr>Periodicidad</vt:lpstr>
      <vt:lpstr>Comisiones!Tipo_indicador</vt:lpstr>
      <vt:lpstr>Secretaría!Tipo_indicador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2014-02-18T15:51:38Z</cp:lastPrinted>
  <dcterms:created xsi:type="dcterms:W3CDTF">2013-03-27T13:59:56Z</dcterms:created>
  <dcterms:modified xsi:type="dcterms:W3CDTF">2021-02-08T15:37:25Z</dcterms:modified>
</cp:coreProperties>
</file>