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showInkAnnotation="0" codeName="ThisWorkbook" defaultThemeVersion="124226"/>
  <mc:AlternateContent xmlns:mc="http://schemas.openxmlformats.org/markup-compatibility/2006">
    <mc:Choice Requires="x15">
      <x15ac:absPath xmlns:x15ac="http://schemas.microsoft.com/office/spreadsheetml/2010/11/ac" url="D:\Users\Home\Desktop\CB\Boris Jose R_G\2021\2. Indicadores\reporte Indicadores\Reportes y publicar\Publicar Indicadores\Publicar indicadores 2 Tr\"/>
    </mc:Choice>
  </mc:AlternateContent>
  <xr:revisionPtr revIDLastSave="0" documentId="13_ncr:1_{37AF331D-8337-41CF-8897-1F14910AD9E7}" xr6:coauthVersionLast="47" xr6:coauthVersionMax="47" xr10:uidLastSave="{00000000-0000-0000-0000-000000000000}"/>
  <bookViews>
    <workbookView xWindow="-120" yWindow="-120" windowWidth="20730" windowHeight="11160" tabRatio="808" xr2:uid="{00000000-000D-0000-FFFF-FFFF00000000}"/>
  </bookViews>
  <sheets>
    <sheet name="Energía" sheetId="15" r:id="rId1"/>
    <sheet name="Agua" sheetId="16" r:id="rId2"/>
    <sheet name="Mantenimiento1" sheetId="11" r:id="rId3"/>
    <sheet name="Mantenimiento2" sheetId="12" r:id="rId4"/>
    <sheet name="Solicitudes Mto Vehí" sheetId="13" r:id="rId5"/>
    <sheet name="Correspondencia" sheetId="14" r:id="rId6"/>
  </sheets>
  <definedNames>
    <definedName name="_xlnm.Print_Area" localSheetId="1">Agua!$B$2:$R$47</definedName>
    <definedName name="_xlnm.Print_Area" localSheetId="5">Correspondencia!$B$2:$R$49</definedName>
    <definedName name="_xlnm.Print_Area" localSheetId="0">Energía!$B$2:$R$48</definedName>
    <definedName name="_xlnm.Print_Area" localSheetId="2">Mantenimiento1!$B$2:$R$49</definedName>
    <definedName name="_xlnm.Print_Area" localSheetId="3">Mantenimiento2!$B$2:$R$49</definedName>
    <definedName name="_xlnm.Print_Area" localSheetId="4">'Solicitudes Mto Vehí'!$B$2:$R$49</definedName>
    <definedName name="Fuente_indicador" localSheetId="1">Agua!$M$94:$M$100</definedName>
    <definedName name="Fuente_indicador" localSheetId="5">Correspondencia!$M$96:$M$102</definedName>
    <definedName name="Fuente_indicador" localSheetId="0">Energía!$M$95:$M$101</definedName>
    <definedName name="Fuente_indicador" localSheetId="2">Mantenimiento1!$M$96:$M$102</definedName>
    <definedName name="Fuente_indicador" localSheetId="3">Mantenimiento2!$M$96:$M$102</definedName>
    <definedName name="Fuente_indicador" localSheetId="4">'Solicitudes Mto Vehí'!$M$96:$M$102</definedName>
    <definedName name="Fuente_indicador">#REF!</definedName>
    <definedName name="gest">#REF!</definedName>
    <definedName name="GESTIÓN_ADMINISTRATIVA_Y_FINANCIERA" localSheetId="1">#REF!</definedName>
    <definedName name="GESTIÓN_ADMINISTRATIVA_Y_FINANCIERA" localSheetId="5">#REF!</definedName>
    <definedName name="GESTIÓN_ADMINISTRATIVA_Y_FINANCIERA" localSheetId="0">#REF!</definedName>
    <definedName name="GESTIÓN_ADMINISTRATIVA_Y_FINANCIERA" localSheetId="2">#REF!</definedName>
    <definedName name="GESTIÓN_ADMINISTRATIVA_Y_FINANCIERA" localSheetId="3">#REF!</definedName>
    <definedName name="GESTIÓN_ADMINISTRATIVA_Y_FINANCIERA" localSheetId="4">#REF!</definedName>
    <definedName name="GESTIÓN_ADMINISTRATIVA_Y_FINANCIERA">#REF!</definedName>
    <definedName name="GESTIÓN_CONTRACTUAL" localSheetId="1">#REF!</definedName>
    <definedName name="GESTIÓN_CONTRACTUAL" localSheetId="5">#REF!</definedName>
    <definedName name="GESTIÓN_CONTRACTUAL" localSheetId="0">#REF!</definedName>
    <definedName name="GESTIÓN_CONTRACTUAL" localSheetId="2">#REF!</definedName>
    <definedName name="GESTIÓN_CONTRACTUAL" localSheetId="3">#REF!</definedName>
    <definedName name="GESTIÓN_CONTRACTUAL" localSheetId="4">#REF!</definedName>
    <definedName name="GESTIÓN_CONTRACTUAL">#REF!</definedName>
    <definedName name="GESTIÓN_DE_EVALUACIÓN_Y_MEJORA" localSheetId="1">#REF!</definedName>
    <definedName name="GESTIÓN_DE_EVALUACIÓN_Y_MEJORA" localSheetId="5">#REF!</definedName>
    <definedName name="GESTIÓN_DE_EVALUACIÓN_Y_MEJORA" localSheetId="0">#REF!</definedName>
    <definedName name="GESTIÓN_DE_EVALUACIÓN_Y_MEJORA" localSheetId="2">#REF!</definedName>
    <definedName name="GESTIÓN_DE_EVALUACIÓN_Y_MEJORA" localSheetId="3">#REF!</definedName>
    <definedName name="GESTIÓN_DE_EVALUACIÓN_Y_MEJORA" localSheetId="4">#REF!</definedName>
    <definedName name="GESTIÓN_DE_EVALUACIÓN_Y_MEJORA">#REF!</definedName>
    <definedName name="GESTIÓN_DE_LA_INFORMACIÓN_Y_LAS_COMUNICACIONES" localSheetId="1">#REF!</definedName>
    <definedName name="GESTIÓN_DE_LA_INFORMACIÓN_Y_LAS_COMUNICACIONES" localSheetId="5">#REF!</definedName>
    <definedName name="GESTIÓN_DE_LA_INFORMACIÓN_Y_LAS_COMUNICACIONES" localSheetId="0">#REF!</definedName>
    <definedName name="GESTIÓN_DE_LA_INFORMACIÓN_Y_LAS_COMUNICACIONES" localSheetId="2">#REF!</definedName>
    <definedName name="GESTIÓN_DE_LA_INFORMACIÓN_Y_LAS_COMUNICACIONES" localSheetId="3">#REF!</definedName>
    <definedName name="GESTIÓN_DE_LA_INFORMACIÓN_Y_LAS_COMUNICACIONES" localSheetId="4">#REF!</definedName>
    <definedName name="GESTIÓN_DE_LA_INFORMACIÓN_Y_LAS_COMUNICACIONES">#REF!</definedName>
    <definedName name="GESTIÓN_DE_LA_INFRAESTRUCTURA" localSheetId="1">#REF!</definedName>
    <definedName name="GESTIÓN_DE_LA_INFRAESTRUCTURA" localSheetId="5">#REF!</definedName>
    <definedName name="GESTIÓN_DE_LA_INFRAESTRUCTURA" localSheetId="0">#REF!</definedName>
    <definedName name="GESTIÓN_DE_LA_INFRAESTRUCTURA" localSheetId="2">#REF!</definedName>
    <definedName name="GESTIÓN_DE_LA_INFRAESTRUCTURA" localSheetId="3">#REF!</definedName>
    <definedName name="GESTIÓN_DE_LA_INFRAESTRUCTURA" localSheetId="4">#REF!</definedName>
    <definedName name="GESTIÓN_DE_LA_INFRAESTRUCTURA">#REF!</definedName>
    <definedName name="GESTIÓN_DE_RECURSOS" localSheetId="1">#REF!</definedName>
    <definedName name="GESTIÓN_DE_RECURSOS" localSheetId="5">#REF!</definedName>
    <definedName name="GESTIÓN_DE_RECURSOS" localSheetId="0">#REF!</definedName>
    <definedName name="GESTIÓN_DE_RECURSOS" localSheetId="2">#REF!</definedName>
    <definedName name="GESTIÓN_DE_RECURSOS" localSheetId="3">#REF!</definedName>
    <definedName name="GESTIÓN_DE_RECURSOS" localSheetId="4">#REF!</definedName>
    <definedName name="GESTIÓN_DE_RECURSOS">#REF!</definedName>
    <definedName name="GESTIÓN_DE_SUMINISTRO_DE_BIENES_Y_SERVICIOS" localSheetId="1">#REF!</definedName>
    <definedName name="GESTIÓN_DE_SUMINISTRO_DE_BIENES_Y_SERVICIOS" localSheetId="5">#REF!</definedName>
    <definedName name="GESTIÓN_DE_SUMINISTRO_DE_BIENES_Y_SERVICIOS" localSheetId="0">#REF!</definedName>
    <definedName name="GESTIÓN_DE_SUMINISTRO_DE_BIENES_Y_SERVICIOS" localSheetId="2">#REF!</definedName>
    <definedName name="GESTIÓN_DE_SUMINISTRO_DE_BIENES_Y_SERVICIOS" localSheetId="3">#REF!</definedName>
    <definedName name="GESTIÓN_DE_SUMINISTRO_DE_BIENES_Y_SERVICIOS" localSheetId="4">#REF!</definedName>
    <definedName name="GESTIÓN_DE_SUMINISTRO_DE_BIENES_Y_SERVICIOS">#REF!</definedName>
    <definedName name="GESTIÓN_JURÍDICA" localSheetId="1">#REF!</definedName>
    <definedName name="GESTIÓN_JURÍDICA" localSheetId="5">#REF!</definedName>
    <definedName name="GESTIÓN_JURÍDICA" localSheetId="0">#REF!</definedName>
    <definedName name="GESTIÓN_JURÍDICA" localSheetId="2">#REF!</definedName>
    <definedName name="GESTIÓN_JURÍDICA" localSheetId="3">#REF!</definedName>
    <definedName name="GESTIÓN_JURÍDICA" localSheetId="4">#REF!</definedName>
    <definedName name="GESTIÓN_JURÍDICA">#REF!</definedName>
    <definedName name="INVESTIGACIÓN_Y_DESARROLLO_DE_LA_GESTIÓN_PENITENCIARIA_Y_CARCELARIA" localSheetId="1">#REF!</definedName>
    <definedName name="INVESTIGACIÓN_Y_DESARROLLO_DE_LA_GESTIÓN_PENITENCIARIA_Y_CARCELARIA" localSheetId="5">#REF!</definedName>
    <definedName name="INVESTIGACIÓN_Y_DESARROLLO_DE_LA_GESTIÓN_PENITENCIARIA_Y_CARCELARIA" localSheetId="0">#REF!</definedName>
    <definedName name="INVESTIGACIÓN_Y_DESARROLLO_DE_LA_GESTIÓN_PENITENCIARIA_Y_CARCELARIA" localSheetId="2">#REF!</definedName>
    <definedName name="INVESTIGACIÓN_Y_DESARROLLO_DE_LA_GESTIÓN_PENITENCIARIA_Y_CARCELARIA" localSheetId="3">#REF!</definedName>
    <definedName name="INVESTIGACIÓN_Y_DESARROLLO_DE_LA_GESTIÓN_PENITENCIARIA_Y_CARCELARIA" localSheetId="4">#REF!</definedName>
    <definedName name="INVESTIGACIÓN_Y_DESARROLLO_DE_LA_GESTIÓN_PENITENCIARIA_Y_CARCELARIA">#REF!</definedName>
    <definedName name="Periodicidad" localSheetId="1">Agua!$I$94:$I$99</definedName>
    <definedName name="Periodicidad" localSheetId="5">Correspondencia!$I$96:$I$101</definedName>
    <definedName name="Periodicidad" localSheetId="0">Energía!$I$95:$I$100</definedName>
    <definedName name="Periodicidad" localSheetId="2">Mantenimiento1!$I$96:$I$101</definedName>
    <definedName name="Periodicidad" localSheetId="3">Mantenimiento2!$I$96:$I$101</definedName>
    <definedName name="Periodicidad" localSheetId="4">'Solicitudes Mto Vehí'!$I$96:$I$101</definedName>
    <definedName name="Periodicidad">#REF!</definedName>
    <definedName name="PLANEACIÓN_ESTRATÉGICA_Y_GESTIÓN_ORGANIZACIONAL" localSheetId="1">#REF!</definedName>
    <definedName name="PLANEACIÓN_ESTRATÉGICA_Y_GESTIÓN_ORGANIZACIONAL" localSheetId="5">#REF!</definedName>
    <definedName name="PLANEACIÓN_ESTRATÉGICA_Y_GESTIÓN_ORGANIZACIONAL" localSheetId="0">#REF!</definedName>
    <definedName name="PLANEACIÓN_ESTRATÉGICA_Y_GESTIÓN_ORGANIZACIONAL" localSheetId="2">#REF!</definedName>
    <definedName name="PLANEACIÓN_ESTRATÉGICA_Y_GESTIÓN_ORGANIZACIONAL" localSheetId="3">#REF!</definedName>
    <definedName name="PLANEACIÓN_ESTRATÉGICA_Y_GESTIÓN_ORGANIZACIONAL" localSheetId="4">#REF!</definedName>
    <definedName name="PLANEACIÓN_ESTRATÉGICA_Y_GESTIÓN_ORGANIZACIONAL">#REF!</definedName>
    <definedName name="Procesos" localSheetId="1">#REF!</definedName>
    <definedName name="Procesos" localSheetId="5">#REF!</definedName>
    <definedName name="Procesos" localSheetId="0">#REF!</definedName>
    <definedName name="Procesos" localSheetId="2">#REF!</definedName>
    <definedName name="Procesos" localSheetId="3">#REF!</definedName>
    <definedName name="Procesos" localSheetId="4">#REF!</definedName>
    <definedName name="Procesos">#REF!</definedName>
    <definedName name="Tipo_indicador" localSheetId="1">Agua!$H$94:$H$96</definedName>
    <definedName name="Tipo_indicador" localSheetId="5">Correspondencia!$H$96:$H$98</definedName>
    <definedName name="Tipo_indicador" localSheetId="0">Energía!$H$95:$H$97</definedName>
    <definedName name="Tipo_indicador" localSheetId="2">Mantenimiento1!$H$96:$H$98</definedName>
    <definedName name="Tipo_indicador" localSheetId="3">Mantenimiento2!$H$96:$H$98</definedName>
    <definedName name="Tipo_indicador" localSheetId="4">'Solicitudes Mto Vehí'!$H$96:$H$98</definedName>
  </definedNames>
  <calcPr calcId="191029"/>
</workbook>
</file>

<file path=xl/calcChain.xml><?xml version="1.0" encoding="utf-8"?>
<calcChain xmlns="http://schemas.openxmlformats.org/spreadsheetml/2006/main">
  <c r="G28" i="12" l="1"/>
  <c r="G26" i="15"/>
  <c r="D26" i="15"/>
  <c r="D27" i="12"/>
  <c r="D26" i="12"/>
  <c r="M28" i="12" l="1"/>
  <c r="G28" i="14" l="1"/>
  <c r="J28" i="14"/>
  <c r="M28" i="14"/>
  <c r="D28" i="14"/>
  <c r="P28" i="14" l="1"/>
  <c r="P28" i="13"/>
  <c r="P28" i="12"/>
  <c r="P28" i="11"/>
  <c r="P26" i="16" l="1"/>
  <c r="P26" i="15"/>
  <c r="G28" i="13" l="1"/>
  <c r="J28" i="13"/>
  <c r="M28" i="13"/>
  <c r="D28" i="13" l="1"/>
  <c r="D28" i="12" l="1"/>
  <c r="J28" i="12"/>
  <c r="M28" i="11"/>
  <c r="J28" i="11"/>
  <c r="G28" i="11"/>
  <c r="D28" i="11"/>
</calcChain>
</file>

<file path=xl/sharedStrings.xml><?xml version="1.0" encoding="utf-8"?>
<sst xmlns="http://schemas.openxmlformats.org/spreadsheetml/2006/main" count="571" uniqueCount="136">
  <si>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</si>
  <si>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</si>
  <si>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</si>
  <si>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</si>
  <si>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</si>
  <si>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</si>
  <si>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</si>
  <si>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</si>
  <si>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</si>
  <si>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</si>
  <si>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</si>
  <si>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</si>
  <si>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</si>
  <si>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</si>
  <si>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</si>
  <si>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</si>
  <si>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</si>
  <si>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 xml:space="preserve">ANÁLISIS DE RESULTADOS </t>
  </si>
  <si>
    <t>Tipo de Indicador</t>
  </si>
  <si>
    <t xml:space="preserve">            II.   RESULTADOS</t>
  </si>
  <si>
    <t>Periodicidad:</t>
  </si>
  <si>
    <t>Alto</t>
  </si>
  <si>
    <t>Medio</t>
  </si>
  <si>
    <t>Bajo</t>
  </si>
  <si>
    <t xml:space="preserve">Resultados </t>
  </si>
  <si>
    <t>Fuente de Indicador</t>
  </si>
  <si>
    <t>Variable 2</t>
  </si>
  <si>
    <t>Gestión Jurídica</t>
  </si>
  <si>
    <t>PROCESO</t>
  </si>
  <si>
    <t>Gestión Financiera</t>
  </si>
  <si>
    <t>Gestión Documental</t>
  </si>
  <si>
    <t>Gestión Direccionamiento Estratégico</t>
  </si>
  <si>
    <t>Comunicaciones e Información</t>
  </si>
  <si>
    <t>Gestión Mejora Continua Sistema Integrado de Gestión</t>
  </si>
  <si>
    <t>Gestión Normativa</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</si>
  <si>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</si>
  <si>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</si>
  <si>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</si>
  <si>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</si>
  <si>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</si>
  <si>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</si>
  <si>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</si>
  <si>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</si>
  <si>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</si>
  <si>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</si>
  <si>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</si>
  <si>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</si>
  <si>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</si>
  <si>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</si>
  <si>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</si>
  <si>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</si>
  <si>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</si>
  <si>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</si>
  <si>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</si>
  <si>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</si>
  <si>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</si>
  <si>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</si>
  <si>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</si>
  <si>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</si>
  <si>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CÓDIGO: GMC-FO-005</t>
  </si>
  <si>
    <t>HOJA DE VIDA DE INDICADOR DE GESTIÓN</t>
  </si>
  <si>
    <t>Trimestre I</t>
  </si>
  <si>
    <t>Trimestre II</t>
  </si>
  <si>
    <t>Trimestre III</t>
  </si>
  <si>
    <t>Trimestre IV</t>
  </si>
  <si>
    <t xml:space="preserve">Elecciones de Servidores Públicos Distritales </t>
  </si>
  <si>
    <t>Control Político</t>
  </si>
  <si>
    <t>Porcentaje</t>
  </si>
  <si>
    <t>&gt;80%</t>
  </si>
  <si>
    <t>60% - 79%</t>
  </si>
  <si>
    <t>&lt;60</t>
  </si>
  <si>
    <t>ANÁLISIS DE RESULTADOS 1:</t>
  </si>
  <si>
    <t>ANÁLISIS DE RESULTADOS 2:</t>
  </si>
  <si>
    <t>ANÁLISIS DE RESULTADOS 3:</t>
  </si>
  <si>
    <t>ANÁLISIS DE RESULTADOS 4:</t>
  </si>
  <si>
    <t>ANÁLISIS DE RESULTADOS 5:</t>
  </si>
  <si>
    <t xml:space="preserve">  I. IDENTIFICACIÓN DEL INDICADOR </t>
  </si>
  <si>
    <t>Línea Base:</t>
  </si>
  <si>
    <t>Dirección Administrativa -Mantenimiento</t>
  </si>
  <si>
    <t xml:space="preserve">Profesional Universitario </t>
  </si>
  <si>
    <t>Soportes de las actividades de mantenimientos preventivos y correctivos</t>
  </si>
  <si>
    <t xml:space="preserve">Mantenimientos locativos realizados </t>
  </si>
  <si>
    <t xml:space="preserve">Solicitudes Mantenimientos Vehículos </t>
  </si>
  <si>
    <t>[N. solicitudes tramitadas  / Total solicitudes]*100.</t>
  </si>
  <si>
    <t>['No Mantenimientos Realizados / No Solicitudes de Mantenimiento]*100</t>
  </si>
  <si>
    <t>Cumplimiento cronograma de mantenimiento</t>
  </si>
  <si>
    <t>(Número de actividades ejecutadas del cronograma / Número de actividades previstas)* 100</t>
  </si>
  <si>
    <t>Cronograma de mantenimientos y sus seguimientos</t>
  </si>
  <si>
    <t>Dirección Administrativa -Correspondencia</t>
  </si>
  <si>
    <t>Planilla de entrega de correspondencia- CORDIS</t>
  </si>
  <si>
    <t>Entrega de la correspondencia de la Corporación.</t>
  </si>
  <si>
    <t>Este indicador mide el cumplimiento de los seguimiento a las actividades de mantenimiento preventivo y correctivo dentro de la Corporación.</t>
  </si>
  <si>
    <t>Dirección Administrativa - Procedimiento de Movilidad/Transporte</t>
  </si>
  <si>
    <t>Determina el porcentaje de las solicitudes dirigidas al mantenimiento preventivo y correctivo del parque automotor propio y no propio (tercerizado) al servicio del Concejo de Bogotá.</t>
  </si>
  <si>
    <t>Mide el avance en términos porcentuales de las actividades realizadas del cronograma de mantenimiento de la Corporación</t>
  </si>
  <si>
    <t>['No de radicados entregados oportunamente / total de radicados recibidos ]*100</t>
  </si>
  <si>
    <t>Este Indicador mide de manera oportuna y en los tiempos establecidos, la entrega de los documentos internos y extenos a los procesos estrategicos y de apoyo de la Corporación, que se reciben en la ventanilla de correspondencia.</t>
  </si>
  <si>
    <t>Auxiliar de correspondencia</t>
  </si>
  <si>
    <t>VERSIÓN: 03</t>
  </si>
  <si>
    <t>FECHA: 15-Mar-2019</t>
  </si>
  <si>
    <t>Indicador revisado y/o actualizado y aprobado por el lider del proceso 30/03/2020</t>
  </si>
  <si>
    <t>-</t>
  </si>
  <si>
    <t>Consumo de energía eléctrica</t>
  </si>
  <si>
    <t>Dirección Administrativa - Subsistema de Gestión Ambiental</t>
  </si>
  <si>
    <t>Rerporta el avance trimestral del consumo de energia, para realizar seguimiento a  la meta anual establecida en el PIGA, en mantener un máximo de consumo de 550.000 kWh/año, en las dos sedes de la Corporación.</t>
  </si>
  <si>
    <t>Gestor Ambiental</t>
  </si>
  <si>
    <t>Consumo de energía del periodo (kWh)</t>
  </si>
  <si>
    <t>550.000 kWh</t>
  </si>
  <si>
    <t>kWh</t>
  </si>
  <si>
    <t>Factura de servicio público- reporte de consumo de energia del CAD</t>
  </si>
  <si>
    <t>&lt;550.000 Kwh</t>
  </si>
  <si>
    <t>&gt;550.000 Kwh</t>
  </si>
  <si>
    <t>Consumo de agua.</t>
  </si>
  <si>
    <t xml:space="preserve">[Consumo de agua del periodo (m^3)] </t>
  </si>
  <si>
    <t>Metros Cúbicos</t>
  </si>
  <si>
    <t>Factura de servicio de acueducto-Reporte de consumo de agua del CAD</t>
  </si>
  <si>
    <t>Indicador revisado y/o actualizado y aprobado por el lider del proceso 21/07/2020</t>
  </si>
  <si>
    <t>&lt;6250 m^3</t>
  </si>
  <si>
    <t>&gt;6250 m^3</t>
  </si>
  <si>
    <t>6250 m^3</t>
  </si>
  <si>
    <t>Indicador revisado y/o actualizado y aprobado por el lider del proceso 11/03/2021</t>
  </si>
  <si>
    <t>Rerporta el avance trimestral del consumo de agua, para realizar seguimiento a  la meta anual establecida en el PIGA, en mantener un máximo de consumo de  6250 m³ año, en las dos sedes de la Corporación.</t>
  </si>
  <si>
    <t>Para el  primer trimestre se observa un consumo de 464 metros cúbicos, con respecto al año 2020. se redujo el consumo en  381 metros cúbicos.
Para el primer trimestre hubo una fuga en los baños del primer piso de la sede principal.</t>
  </si>
  <si>
    <t>Hay dos actividades que se han debido reprogramar mes a mes y esto nos afecta el cumplimiento del indicador:
- El concejal Yefer Vega solicitó arreglar su oficina pero no volvieron presencialmente desde que hizo la solicitud, por tanto no se ha podido ejecutar
- La modificación de la puerta de ingreso al Concejo con base en las recomendaciones de la Veeduría. Inicialmente se realizaron visitas de proveedores pero no pasaron la cotización y pasó la primera parte del trimestre. En marzo tuvimos la cotización y quedamos a la espera de la priorización de actividades en el cambio del trimestre</t>
  </si>
  <si>
    <t>- retirar la primera activdad del cronograma y retomarla cuando el concejal retorne a labores presenciales.
- definir la ejecución de la actividad de modificación de la entrada al Concejo</t>
  </si>
  <si>
    <t>Se han realizado en promedio casi 30 actividades correctivas por mes, esto debido a que se han ejecutado actividades programadas (por cronograma) que implican mayores recursos de tiempo y personal, que las correctivas. Las mesas de ayuda que se encuentran pendientes, son en su mayoría solictadas por UAN pero no se han podido coordinar las actividades cuando asisten presencialmente</t>
  </si>
  <si>
    <t>A marzo 31 de 2021, de un total de 27 solicitudes de mantenimiento preventivo y/o correctivo recibidas para los vehiculos propios y no propios al servicio del Concejo de Bogotá D.C., se trámitó el 100% de las mismas ante las entidades y empresas contratistas que en desarrollo de los convenios y/o contratos suscritos prestan  los servicios requeridos, con el fin de procurar su buen funcionamiento.</t>
  </si>
  <si>
    <t>En el primer trimestre de 2021, se radicarón 6.520 solicitudes de correspondencia interna, externa recibida y externa enviada; que se recibieron atraves del correo de correspondencia@concejobogota.gov.co, y en su totalidad fueron enviados a sus destinatarios, tambien via correo electronico.</t>
  </si>
  <si>
    <t xml:space="preserve">El consumo de energía para el primer trimestre corresponde a 105233 kWh, con respecto al  trimestre del año anterior se observa un ahorro de 1.512 kWh.Para el primer trimestre los de la obra de la construcción del edificio del Concejo se conectaron al medidor de energía, por lo tanto se debe realizar seguimiento para el cumplimiento de metas establecidad con la Secretaría de Ambiente. </t>
  </si>
  <si>
    <t xml:space="preserve">El consumo total de energía para el periodo de reporte de este informe en ambas sedes a junio de 2021, de acuerdo a los datos reportados fue de 92420 kwh, valor que se encuentra muy por debajo del límite establecido por la Secretaria Distrital de Ambiente por valor de 550.000 kwh. Al comparar este consumo con el valor correspondiente al primer trimestre de 2021 se observa una reducción de 12812 kWh. </t>
  </si>
  <si>
    <t>Para el  segundo trimestre se observa un consumo de 341 metros cúbicos, con respecto al segundo trimestre del año 2020, este se redujo en 193 metros cúbicos. La intermitencia en la asistencia del personal a la planta de oficinas explica la disminución en el consumo del recurso.</t>
  </si>
  <si>
    <t>Debido a la pandemia y finalización del contrato, las dos actividades mencionadas en el periodo anterior, no se podían ejecutar y se sacaron de la programación. Adicional a lo anterior, este trimestre se trabajó a media marcha por la situación de orden público que vivió la ciudad y la irregularidad en la seguridad y transporte público para que el personal contratista pudiera llegar a laborar</t>
  </si>
  <si>
    <t>- retirar la actividad de la modificación de la entrada al Concejo y terminar el contrato con las últimas actividades que se pudieron programar</t>
  </si>
  <si>
    <t>La ejecución de actividades del contrato de mantenimiento se vio afectado este trimestre se vio afectado por la situación de orden público del país y los problemas de seguridad y transporte</t>
  </si>
  <si>
    <t>A junio 30 de 2021, de un total de 44 solicitudes de mantenimiento preventivo y/o correctivo recibidas para los vehiculos propios y no propios al servicio del Concejo de Bogotá D.C., se trámitó el 100% de las mismas ante las entidades y empresas contratistas que en desarrollo de los convenios y/o contratos suscritos prestan  los servicios requeridos, con el fin de procurar su buen funcionamiento.</t>
  </si>
  <si>
    <t>En el segundo trimestre de 2021, se radicarón 7.040 solicitudes de correspondencia interna, externa recibida y externa enviada; hubo un pequeño aumento en comparación con el trimestre anterior. todas las comunicaciones fueron recibidas a travez del correo: correspondencia@concejobogota.gov.co. Las cuales fueron radicadas y tramitadas en su totalidad.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</si>
</sst>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320">
    <xf numFmtId="0" fontId="0" fillId="0" borderId="0" xfId="0"/>
    <xf numFmtId="0" fontId="4" fillId="0" borderId="0" xfId="0" applyFont="1" applyProtection="1"/>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3" fillId="0" borderId="28" xfId="0" applyFont="1" applyBorder="1" applyAlignment="1" applyProtection="1">
      <alignment horizontal="left" vertical="center" wrapText="1"/>
      <protection locked="0"/>
    </xf>
    <xf numFmtId="0" fontId="4" fillId="0" borderId="0" xfId="0" applyFont="1"/>
    <xf numFmtId="14" fontId="4" fillId="0" borderId="43" xfId="0" applyNumberFormat="1" applyFont="1" applyBorder="1" applyAlignment="1" applyProtection="1">
      <alignment vertical="top" wrapText="1"/>
      <protection locked="0"/>
    </xf>
    <xf numFmtId="14" fontId="4" fillId="0" borderId="43" xfId="0" applyNumberFormat="1" applyFont="1" applyBorder="1" applyAlignment="1" applyProtection="1">
      <alignment horizontal="center" vertical="center" wrapText="1"/>
      <protection locked="0"/>
    </xf>
    <xf numFmtId="0" fontId="4" fillId="0" borderId="6" xfId="0" applyFont="1" applyBorder="1"/>
    <xf numFmtId="0" fontId="4" fillId="0" borderId="7" xfId="0" applyFont="1" applyBorder="1"/>
    <xf numFmtId="0" fontId="4" fillId="0" borderId="0" xfId="0" applyFont="1" applyAlignment="1">
      <alignment vertical="center" wrapText="1"/>
    </xf>
    <xf numFmtId="0" fontId="23" fillId="0" borderId="0" xfId="0" applyFont="1"/>
    <xf numFmtId="0" fontId="23" fillId="2" borderId="60" xfId="0" applyFont="1" applyFill="1" applyBorder="1" applyAlignment="1">
      <alignment horizontal="center"/>
    </xf>
    <xf numFmtId="0" fontId="23" fillId="2" borderId="61" xfId="0" applyFont="1" applyFill="1" applyBorder="1" applyAlignment="1">
      <alignment horizontal="center"/>
    </xf>
    <xf numFmtId="0" fontId="23" fillId="2" borderId="61" xfId="0" applyFont="1" applyFill="1" applyBorder="1" applyAlignment="1">
      <alignment horizontal="center" vertical="center" wrapText="1"/>
    </xf>
    <xf numFmtId="0" fontId="23" fillId="2" borderId="62" xfId="0" applyFont="1" applyFill="1" applyBorder="1" applyAlignment="1">
      <alignment horizontal="center" vertical="center" wrapText="1"/>
    </xf>
    <xf numFmtId="0" fontId="4" fillId="0" borderId="0" xfId="0" applyFont="1" applyAlignment="1">
      <alignment horizontal="left"/>
    </xf>
    <xf numFmtId="0" fontId="24" fillId="29" borderId="17" xfId="0" applyFont="1" applyFill="1" applyBorder="1" applyAlignment="1">
      <alignment horizontal="center" vertical="center"/>
    </xf>
    <xf numFmtId="0" fontId="24" fillId="29" borderId="4" xfId="0" applyFont="1" applyFill="1" applyBorder="1" applyAlignment="1">
      <alignment horizontal="center" vertical="center" wrapText="1"/>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4" fillId="0" borderId="17" xfId="0" applyFont="1" applyBorder="1"/>
    <xf numFmtId="0" fontId="4" fillId="0" borderId="14" xfId="0" applyFont="1" applyBorder="1"/>
    <xf numFmtId="0" fontId="4" fillId="0" borderId="15" xfId="0" applyFont="1" applyBorder="1"/>
    <xf numFmtId="0" fontId="23" fillId="0" borderId="1" xfId="0" applyFont="1" applyBorder="1"/>
    <xf numFmtId="0" fontId="23" fillId="0" borderId="22" xfId="0" applyFont="1" applyBorder="1"/>
    <xf numFmtId="0" fontId="4" fillId="0" borderId="1" xfId="0" applyFont="1" applyBorder="1"/>
    <xf numFmtId="0" fontId="23" fillId="2" borderId="18" xfId="0" applyFont="1" applyFill="1" applyBorder="1" applyAlignment="1">
      <alignment horizontal="center"/>
    </xf>
    <xf numFmtId="0" fontId="23" fillId="2" borderId="23" xfId="0" applyFont="1" applyFill="1" applyBorder="1" applyAlignment="1">
      <alignment horizontal="center"/>
    </xf>
    <xf numFmtId="0" fontId="23" fillId="2" borderId="23" xfId="0" applyFont="1" applyFill="1" applyBorder="1" applyAlignment="1">
      <alignment horizontal="center" vertical="center" wrapText="1"/>
    </xf>
    <xf numFmtId="0" fontId="23" fillId="2" borderId="29" xfId="0" applyFont="1" applyFill="1" applyBorder="1" applyAlignment="1">
      <alignment horizontal="center" vertical="center" wrapText="1"/>
    </xf>
    <xf numFmtId="14" fontId="4" fillId="0" borderId="43" xfId="0" applyNumberFormat="1" applyFont="1" applyBorder="1" applyAlignment="1" applyProtection="1">
      <alignment horizontal="justify" vertical="center" wrapText="1"/>
      <protection locked="0"/>
    </xf>
    <xf numFmtId="0" fontId="4" fillId="0" borderId="28" xfId="2" quotePrefix="1"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left" vertical="center" wrapText="1"/>
      <protection locked="0"/>
    </xf>
    <xf numFmtId="0" fontId="4" fillId="0" borderId="4" xfId="2" applyFont="1" applyFill="1" applyBorder="1" applyAlignment="1" applyProtection="1">
      <alignment horizontal="left" vertical="center" wrapText="1"/>
      <protection locked="0"/>
    </xf>
    <xf numFmtId="0" fontId="4" fillId="0" borderId="5" xfId="2" applyFont="1" applyFill="1" applyBorder="1" applyAlignment="1" applyProtection="1">
      <alignment horizontal="left" vertical="center" wrapText="1"/>
      <protection locked="0"/>
    </xf>
    <xf numFmtId="0" fontId="4" fillId="0" borderId="17" xfId="2" applyFont="1" applyFill="1" applyBorder="1" applyAlignment="1" applyProtection="1">
      <alignment horizontal="left" vertical="center" wrapText="1"/>
      <protection locked="0"/>
    </xf>
    <xf numFmtId="0" fontId="4" fillId="0" borderId="14" xfId="2" applyFont="1" applyFill="1" applyBorder="1" applyAlignment="1" applyProtection="1">
      <alignment horizontal="left" vertical="center" wrapText="1"/>
      <protection locked="0"/>
    </xf>
    <xf numFmtId="0" fontId="4" fillId="0" borderId="15" xfId="2" applyFont="1" applyFill="1" applyBorder="1" applyAlignment="1" applyProtection="1">
      <alignment horizontal="left" vertical="center" wrapText="1"/>
      <protection locked="0"/>
    </xf>
    <xf numFmtId="0" fontId="4" fillId="0" borderId="28" xfId="2" applyFont="1" applyFill="1" applyBorder="1" applyAlignment="1" applyProtection="1">
      <alignment horizontal="left"/>
      <protection locked="0"/>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0" xfId="0" applyFont="1" applyAlignment="1">
      <alignment horizontal="center"/>
    </xf>
    <xf numFmtId="0" fontId="4" fillId="0" borderId="7" xfId="0" applyFont="1" applyBorder="1" applyAlignment="1">
      <alignment horizontal="center"/>
    </xf>
    <xf numFmtId="0" fontId="23" fillId="0" borderId="3" xfId="0" quotePrefix="1" applyFont="1" applyBorder="1" applyAlignment="1">
      <alignment horizontal="center" vertical="center"/>
    </xf>
    <xf numFmtId="0" fontId="23" fillId="0" borderId="4" xfId="0" quotePrefix="1" applyFont="1" applyBorder="1" applyAlignment="1">
      <alignment horizontal="center" vertical="center"/>
    </xf>
    <xf numFmtId="0" fontId="23" fillId="0" borderId="50" xfId="0" quotePrefix="1" applyFont="1" applyBorder="1" applyAlignment="1">
      <alignment horizontal="center" vertical="center"/>
    </xf>
    <xf numFmtId="0" fontId="23" fillId="0" borderId="6" xfId="0" quotePrefix="1" applyFont="1" applyBorder="1" applyAlignment="1">
      <alignment horizontal="center" vertical="center"/>
    </xf>
    <xf numFmtId="0" fontId="23" fillId="0" borderId="0" xfId="0" quotePrefix="1" applyFont="1" applyAlignment="1">
      <alignment horizontal="center" vertical="center"/>
    </xf>
    <xf numFmtId="0" fontId="23" fillId="0" borderId="51" xfId="0" quotePrefix="1" applyFont="1" applyBorder="1" applyAlignment="1">
      <alignment horizontal="center" vertical="center"/>
    </xf>
    <xf numFmtId="0" fontId="23" fillId="0" borderId="17" xfId="0" quotePrefix="1" applyFont="1" applyBorder="1" applyAlignment="1">
      <alignment horizontal="center" vertical="center"/>
    </xf>
    <xf numFmtId="0" fontId="23" fillId="0" borderId="14" xfId="0" quotePrefix="1" applyFont="1" applyBorder="1" applyAlignment="1">
      <alignment horizontal="center" vertical="center"/>
    </xf>
    <xf numFmtId="0" fontId="23" fillId="0" borderId="52" xfId="0" quotePrefix="1" applyFont="1" applyBorder="1" applyAlignment="1">
      <alignment horizontal="center" vertical="center"/>
    </xf>
    <xf numFmtId="0" fontId="4" fillId="30" borderId="1" xfId="48" quotePrefix="1" applyFill="1" applyBorder="1" applyAlignment="1">
      <alignment horizontal="left" vertical="center"/>
    </xf>
    <xf numFmtId="0" fontId="4" fillId="0" borderId="28" xfId="0" applyFont="1" applyBorder="1" applyAlignment="1">
      <alignment horizontal="left"/>
    </xf>
    <xf numFmtId="0" fontId="4" fillId="0" borderId="21"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4" fillId="0" borderId="21" xfId="0" applyFont="1" applyBorder="1" applyAlignment="1">
      <alignment horizontal="center"/>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3"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8"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52" xfId="0" applyFont="1" applyBorder="1" applyAlignment="1" applyProtection="1">
      <alignment horizontal="left" vertical="center" wrapText="1"/>
      <protection locked="0"/>
    </xf>
    <xf numFmtId="0" fontId="4" fillId="0" borderId="2" xfId="0" applyFont="1" applyBorder="1" applyAlignment="1" applyProtection="1">
      <alignment horizontal="center" vertical="center" wrapText="1"/>
      <protection locked="0"/>
    </xf>
    <xf numFmtId="0" fontId="4" fillId="0" borderId="49" xfId="0" applyFont="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25" fillId="28" borderId="10" xfId="2" applyFont="1" applyFill="1" applyBorder="1" applyAlignment="1" applyProtection="1">
      <alignment horizontal="center"/>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25" fillId="28" borderId="18" xfId="2" applyFont="1" applyFill="1" applyBorder="1" applyAlignment="1" applyProtection="1">
      <alignment horizontal="center" vertical="center" wrapText="1"/>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23" fillId="26" borderId="8" xfId="48" applyFont="1" applyFill="1" applyBorder="1" applyAlignment="1">
      <alignment horizontal="center" vertical="center" wrapText="1"/>
    </xf>
    <xf numFmtId="0" fontId="23" fillId="26" borderId="25" xfId="48" applyFont="1" applyFill="1" applyBorder="1" applyAlignment="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48" applyFont="1" applyFill="1" applyBorder="1" applyAlignment="1">
      <alignment horizontal="center" vertical="center" wrapText="1"/>
    </xf>
    <xf numFmtId="0" fontId="23" fillId="25" borderId="16" xfId="48" applyFont="1" applyFill="1" applyBorder="1" applyAlignment="1">
      <alignment horizontal="center" vertical="center" wrapText="1"/>
    </xf>
    <xf numFmtId="9" fontId="4" fillId="0" borderId="23" xfId="0" applyNumberFormat="1"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3" fillId="27" borderId="26" xfId="48" applyFont="1" applyFill="1" applyBorder="1" applyAlignment="1">
      <alignment horizontal="center" vertical="center" wrapText="1"/>
    </xf>
    <xf numFmtId="0" fontId="23" fillId="27" borderId="27" xfId="48" applyFont="1" applyFill="1" applyBorder="1" applyAlignment="1">
      <alignment horizontal="center" vertical="center" wrapText="1"/>
    </xf>
    <xf numFmtId="9" fontId="4" fillId="0" borderId="29" xfId="0" applyNumberFormat="1"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4" fillId="29" borderId="28" xfId="0" applyFont="1" applyFill="1" applyBorder="1" applyAlignment="1">
      <alignment horizontal="center"/>
    </xf>
    <xf numFmtId="0" fontId="24" fillId="29" borderId="21" xfId="0" applyFont="1" applyFill="1" applyBorder="1" applyAlignment="1">
      <alignment horizontal="center"/>
    </xf>
    <xf numFmtId="0" fontId="24" fillId="29" borderId="22" xfId="0" applyFont="1" applyFill="1" applyBorder="1" applyAlignment="1">
      <alignment horizontal="center"/>
    </xf>
    <xf numFmtId="0" fontId="23" fillId="2" borderId="19"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3" fontId="4" fillId="0" borderId="23" xfId="0" applyNumberFormat="1" applyFont="1" applyBorder="1" applyAlignment="1" applyProtection="1">
      <alignment horizontal="center" vertical="center" wrapText="1"/>
      <protection locked="0"/>
    </xf>
    <xf numFmtId="3" fontId="4" fillId="0" borderId="64" xfId="0" applyNumberFormat="1" applyFont="1" applyBorder="1" applyAlignment="1" applyProtection="1">
      <alignment horizontal="center" vertical="center" wrapText="1"/>
      <protection locked="0"/>
    </xf>
    <xf numFmtId="3" fontId="4" fillId="0" borderId="12" xfId="0" applyNumberFormat="1" applyFont="1" applyBorder="1" applyAlignment="1" applyProtection="1">
      <alignment horizontal="center" vertical="center" wrapText="1"/>
      <protection locked="0"/>
    </xf>
    <xf numFmtId="3" fontId="4" fillId="0" borderId="23" xfId="0" applyNumberFormat="1" applyFont="1" applyBorder="1" applyAlignment="1">
      <alignment horizontal="center" vertical="center" wrapText="1"/>
    </xf>
    <xf numFmtId="3" fontId="4" fillId="0" borderId="64" xfId="0" applyNumberFormat="1" applyFont="1" applyBorder="1" applyAlignment="1">
      <alignment horizontal="center" vertical="center" wrapText="1"/>
    </xf>
    <xf numFmtId="3" fontId="23" fillId="0" borderId="18" xfId="1" applyNumberFormat="1" applyFont="1" applyBorder="1" applyAlignment="1" applyProtection="1">
      <alignment horizontal="center"/>
      <protection locked="0"/>
    </xf>
    <xf numFmtId="3" fontId="23" fillId="0" borderId="42" xfId="1" applyNumberFormat="1" applyFont="1" applyBorder="1" applyAlignment="1" applyProtection="1">
      <alignment horizontal="center"/>
      <protection locked="0"/>
    </xf>
    <xf numFmtId="3" fontId="23" fillId="0" borderId="10" xfId="1" applyNumberFormat="1" applyFont="1" applyBorder="1" applyAlignment="1" applyProtection="1">
      <alignment horizontal="center"/>
      <protection locked="0"/>
    </xf>
    <xf numFmtId="3" fontId="23" fillId="0" borderId="23" xfId="0" applyNumberFormat="1" applyFont="1" applyBorder="1" applyAlignment="1" applyProtection="1">
      <alignment horizontal="center" vertical="center" wrapText="1"/>
      <protection locked="0"/>
    </xf>
    <xf numFmtId="3" fontId="23" fillId="0" borderId="64" xfId="0" applyNumberFormat="1" applyFont="1" applyBorder="1" applyAlignment="1" applyProtection="1">
      <alignment horizontal="center" vertical="center" wrapText="1"/>
      <protection locked="0"/>
    </xf>
    <xf numFmtId="0" fontId="4" fillId="0" borderId="50" xfId="0" applyFont="1" applyBorder="1" applyAlignment="1" applyProtection="1">
      <alignment horizontal="justify" vertical="justify" wrapText="1"/>
      <protection locked="0"/>
    </xf>
    <xf numFmtId="0" fontId="4" fillId="0" borderId="53" xfId="0" applyFont="1" applyBorder="1" applyAlignment="1" applyProtection="1">
      <alignment horizontal="justify" vertical="justify" wrapText="1"/>
      <protection locked="0"/>
    </xf>
    <xf numFmtId="0" fontId="4" fillId="0" borderId="54" xfId="0" applyFont="1" applyBorder="1" applyAlignment="1" applyProtection="1">
      <alignment horizontal="justify" vertical="justify"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1" fontId="23" fillId="0" borderId="55" xfId="0" applyNumberFormat="1" applyFont="1" applyBorder="1" applyAlignment="1">
      <alignment horizontal="center"/>
    </xf>
    <xf numFmtId="1" fontId="23" fillId="0" borderId="27" xfId="0" applyNumberFormat="1" applyFont="1" applyBorder="1" applyAlignment="1">
      <alignment horizontal="center"/>
    </xf>
    <xf numFmtId="0" fontId="4" fillId="0" borderId="0" xfId="0" applyFont="1" applyAlignment="1">
      <alignment horizontal="center" vertical="center" wrapText="1"/>
    </xf>
    <xf numFmtId="0" fontId="24" fillId="29" borderId="28" xfId="0" applyFont="1" applyFill="1" applyBorder="1" applyAlignment="1">
      <alignment horizontal="center" vertical="center"/>
    </xf>
    <xf numFmtId="0" fontId="24" fillId="29" borderId="21" xfId="0" applyFont="1" applyFill="1" applyBorder="1" applyAlignment="1">
      <alignment horizontal="center" vertical="center"/>
    </xf>
    <xf numFmtId="0" fontId="24" fillId="29" borderId="4" xfId="0" applyFont="1" applyFill="1" applyBorder="1" applyAlignment="1">
      <alignment horizontal="center" vertical="center"/>
    </xf>
    <xf numFmtId="0" fontId="24" fillId="29" borderId="5" xfId="0" applyFont="1" applyFill="1" applyBorder="1" applyAlignment="1">
      <alignment horizontal="center" vertical="center"/>
    </xf>
    <xf numFmtId="0" fontId="4" fillId="0" borderId="28" xfId="0" applyFont="1" applyBorder="1" applyAlignment="1" applyProtection="1">
      <alignment horizontal="justify" vertical="center" wrapText="1"/>
      <protection locked="0"/>
    </xf>
    <xf numFmtId="0" fontId="4" fillId="0" borderId="21" xfId="0" applyFont="1" applyBorder="1" applyAlignment="1" applyProtection="1">
      <alignment horizontal="justify" vertical="center" wrapText="1"/>
      <protection locked="0"/>
    </xf>
    <xf numFmtId="0" fontId="4" fillId="0" borderId="22" xfId="0" applyFont="1" applyBorder="1" applyAlignment="1" applyProtection="1">
      <alignment horizontal="justify" vertical="center" wrapText="1"/>
      <protection locked="0"/>
    </xf>
    <xf numFmtId="0" fontId="4" fillId="0" borderId="0" xfId="0" applyFont="1" applyAlignment="1">
      <alignment horizontal="center" wrapText="1"/>
    </xf>
    <xf numFmtId="0" fontId="29" fillId="0" borderId="0" xfId="0" applyFont="1" applyAlignment="1">
      <alignment horizontal="center" wrapText="1"/>
    </xf>
    <xf numFmtId="3" fontId="23" fillId="0" borderId="12" xfId="0" applyNumberFormat="1" applyFont="1" applyBorder="1" applyAlignment="1" applyProtection="1">
      <alignment horizontal="center" vertical="center" wrapText="1"/>
      <protection locked="0"/>
    </xf>
    <xf numFmtId="3" fontId="4" fillId="0" borderId="12" xfId="0" applyNumberFormat="1" applyFont="1" applyBorder="1" applyAlignment="1">
      <alignment horizontal="center" vertical="center" wrapText="1"/>
    </xf>
    <xf numFmtId="0" fontId="23" fillId="2" borderId="53" xfId="0" applyFont="1" applyFill="1" applyBorder="1" applyAlignment="1">
      <alignment horizontal="center" vertical="center" wrapText="1"/>
    </xf>
    <xf numFmtId="0" fontId="23" fillId="0" borderId="55" xfId="0" applyFont="1" applyBorder="1" applyAlignment="1">
      <alignment horizontal="center"/>
    </xf>
    <xf numFmtId="0" fontId="23" fillId="0" borderId="27" xfId="0" applyFont="1" applyBorder="1" applyAlignment="1">
      <alignment horizontal="center"/>
    </xf>
    <xf numFmtId="0" fontId="4" fillId="0" borderId="50" xfId="0" applyFont="1" applyBorder="1" applyAlignment="1" applyProtection="1">
      <alignment horizontal="justify" vertical="center" wrapText="1"/>
      <protection locked="0"/>
    </xf>
    <xf numFmtId="0" fontId="4" fillId="0" borderId="53" xfId="0" applyFont="1" applyBorder="1" applyAlignment="1" applyProtection="1">
      <alignment horizontal="justify" vertical="center" wrapText="1"/>
      <protection locked="0"/>
    </xf>
    <xf numFmtId="0" fontId="4" fillId="0" borderId="54" xfId="0" applyFont="1" applyBorder="1" applyAlignment="1" applyProtection="1">
      <alignment horizontal="justify" vertical="center" wrapText="1"/>
      <protection locked="0"/>
    </xf>
    <xf numFmtId="0" fontId="4" fillId="0" borderId="28" xfId="2" quotePrefix="1" applyFont="1" applyFill="1" applyBorder="1" applyAlignment="1" applyProtection="1">
      <alignment horizontal="left" wrapText="1"/>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4" fillId="30" borderId="1" xfId="48" quotePrefix="1" applyFont="1" applyFill="1" applyBorder="1" applyAlignment="1">
      <alignment horizontal="left" vertical="center"/>
    </xf>
    <xf numFmtId="0" fontId="4" fillId="0" borderId="28" xfId="0" applyFont="1" applyBorder="1" applyAlignment="1" applyProtection="1">
      <alignment horizontal="left"/>
    </xf>
    <xf numFmtId="0" fontId="4" fillId="0" borderId="21"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21" xfId="0" applyFont="1" applyBorder="1" applyAlignment="1" applyProtection="1">
      <alignment horizontal="center"/>
    </xf>
    <xf numFmtId="0" fontId="4" fillId="0" borderId="39" xfId="0" quotePrefix="1"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23" fillId="26" borderId="8" xfId="48" applyFont="1" applyFill="1" applyBorder="1" applyAlignment="1" applyProtection="1">
      <alignment horizontal="center" vertical="center" wrapText="1"/>
    </xf>
    <xf numFmtId="0" fontId="23" fillId="26" borderId="25" xfId="48" applyFont="1" applyFill="1" applyBorder="1" applyAlignment="1" applyProtection="1">
      <alignment horizontal="center" vertical="center" wrapText="1"/>
    </xf>
    <xf numFmtId="0" fontId="23" fillId="25" borderId="11" xfId="48" applyFont="1" applyFill="1" applyBorder="1" applyAlignment="1" applyProtection="1">
      <alignment horizontal="center" vertical="center" wrapText="1"/>
    </xf>
    <xf numFmtId="0" fontId="23" fillId="25" borderId="16" xfId="48" applyFont="1" applyFill="1" applyBorder="1" applyAlignment="1" applyProtection="1">
      <alignment horizontal="center" vertical="center" wrapText="1"/>
    </xf>
    <xf numFmtId="0" fontId="23" fillId="27" borderId="26" xfId="48" applyFont="1" applyFill="1" applyBorder="1" applyAlignment="1" applyProtection="1">
      <alignment horizontal="center" vertical="center" wrapText="1"/>
    </xf>
    <xf numFmtId="0" fontId="23" fillId="27" borderId="27" xfId="48"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4" fillId="0" borderId="23"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0" fontId="4" fillId="0" borderId="23" xfId="0" applyNumberFormat="1" applyFont="1" applyBorder="1" applyAlignment="1" applyProtection="1">
      <alignment horizontal="center" vertical="center" wrapText="1"/>
      <protection locked="0"/>
    </xf>
    <xf numFmtId="0" fontId="4" fillId="0" borderId="64"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4" fillId="0" borderId="1" xfId="0" applyNumberFormat="1" applyFont="1" applyBorder="1" applyAlignment="1" applyProtection="1">
      <alignment horizontal="center"/>
      <protection locked="0"/>
    </xf>
    <xf numFmtId="0" fontId="4" fillId="0" borderId="16" xfId="0" applyNumberFormat="1" applyFont="1" applyBorder="1" applyAlignment="1" applyProtection="1">
      <alignment horizontal="center"/>
      <protection locked="0"/>
    </xf>
    <xf numFmtId="1" fontId="23" fillId="0" borderId="18" xfId="1" applyNumberFormat="1" applyFont="1" applyBorder="1" applyAlignment="1" applyProtection="1">
      <alignment horizontal="center"/>
      <protection locked="0"/>
    </xf>
    <xf numFmtId="1" fontId="23" fillId="0" borderId="42" xfId="1" applyNumberFormat="1" applyFont="1" applyBorder="1" applyAlignment="1" applyProtection="1">
      <alignment horizontal="center"/>
      <protection locked="0"/>
    </xf>
    <xf numFmtId="1" fontId="23" fillId="0" borderId="45" xfId="1" applyNumberFormat="1" applyFont="1" applyBorder="1" applyAlignment="1" applyProtection="1">
      <alignment horizontal="center"/>
      <protection locked="0"/>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1" fontId="23" fillId="0" borderId="29" xfId="0" applyNumberFormat="1" applyFont="1" applyBorder="1" applyAlignment="1" applyProtection="1">
      <alignment horizontal="center"/>
    </xf>
    <xf numFmtId="1" fontId="23" fillId="0" borderId="65" xfId="0" applyNumberFormat="1" applyFont="1" applyBorder="1" applyAlignment="1" applyProtection="1">
      <alignment horizontal="center"/>
    </xf>
    <xf numFmtId="1" fontId="23" fillId="0" borderId="59" xfId="0" applyNumberFormat="1" applyFont="1" applyBorder="1" applyAlignment="1" applyProtection="1">
      <alignment horizontal="center"/>
    </xf>
    <xf numFmtId="1" fontId="23" fillId="0" borderId="55" xfId="0" applyNumberFormat="1" applyFont="1" applyBorder="1" applyAlignment="1" applyProtection="1">
      <alignment horizontal="center"/>
    </xf>
    <xf numFmtId="1" fontId="23" fillId="0" borderId="27" xfId="0" applyNumberFormat="1" applyFont="1" applyBorder="1" applyAlignment="1" applyProtection="1">
      <alignment horizontal="center"/>
    </xf>
    <xf numFmtId="0" fontId="4" fillId="0" borderId="0" xfId="0" applyFont="1" applyBorder="1" applyAlignment="1" applyProtection="1">
      <alignment horizontal="center" vertic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4" fillId="0" borderId="50" xfId="0" applyFont="1" applyBorder="1" applyAlignment="1" applyProtection="1">
      <alignment horizontal="justify" vertical="top" wrapText="1"/>
      <protection locked="0"/>
    </xf>
    <xf numFmtId="0" fontId="4" fillId="0" borderId="53" xfId="0" applyFont="1" applyBorder="1" applyAlignment="1" applyProtection="1">
      <alignment horizontal="justify" vertical="top" wrapText="1"/>
      <protection locked="0"/>
    </xf>
    <xf numFmtId="0" fontId="4" fillId="0" borderId="54" xfId="0" applyFont="1" applyBorder="1" applyAlignment="1" applyProtection="1">
      <alignment horizontal="justify" vertical="top" wrapText="1"/>
      <protection locked="0"/>
    </xf>
    <xf numFmtId="0" fontId="23" fillId="0" borderId="21" xfId="0" quotePrefix="1" applyFont="1" applyBorder="1" applyAlignment="1" applyProtection="1">
      <alignment horizontal="left" vertical="top" wrapText="1"/>
      <protection locked="0"/>
    </xf>
    <xf numFmtId="0" fontId="23" fillId="0" borderId="21" xfId="0" applyFont="1" applyBorder="1" applyAlignment="1" applyProtection="1">
      <alignment horizontal="left" vertical="top" wrapText="1"/>
      <protection locked="0"/>
    </xf>
    <xf numFmtId="0" fontId="23" fillId="0" borderId="22" xfId="0" applyFont="1" applyBorder="1" applyAlignment="1" applyProtection="1">
      <alignment horizontal="left" vertical="top" wrapText="1"/>
      <protection locked="0"/>
    </xf>
    <xf numFmtId="0" fontId="4" fillId="0" borderId="28"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4" fillId="0" borderId="0" xfId="0" applyFont="1" applyAlignment="1" applyProtection="1">
      <alignment horizontal="center" wrapText="1"/>
    </xf>
    <xf numFmtId="0" fontId="4" fillId="0" borderId="0" xfId="0" applyFont="1" applyAlignment="1" applyProtection="1">
      <alignment horizontal="center"/>
    </xf>
    <xf numFmtId="0" fontId="4" fillId="0" borderId="3" xfId="2" applyFont="1" applyFill="1" applyBorder="1" applyAlignment="1" applyProtection="1">
      <alignment horizontal="left" vertical="top" wrapText="1"/>
      <protection locked="0"/>
    </xf>
    <xf numFmtId="0" fontId="4" fillId="0" borderId="4" xfId="2" applyFont="1" applyFill="1" applyBorder="1" applyAlignment="1" applyProtection="1">
      <alignment horizontal="left" vertical="top" wrapText="1"/>
      <protection locked="0"/>
    </xf>
    <xf numFmtId="0" fontId="4" fillId="0" borderId="5" xfId="2" applyFont="1" applyFill="1" applyBorder="1" applyAlignment="1" applyProtection="1">
      <alignment horizontal="left" vertical="top" wrapText="1"/>
      <protection locked="0"/>
    </xf>
    <xf numFmtId="0" fontId="4" fillId="0" borderId="17" xfId="2" applyFont="1" applyFill="1" applyBorder="1" applyAlignment="1" applyProtection="1">
      <alignment horizontal="left" vertical="top" wrapText="1"/>
      <protection locked="0"/>
    </xf>
    <xf numFmtId="0" fontId="4" fillId="0" borderId="14" xfId="2" applyFont="1" applyFill="1" applyBorder="1" applyAlignment="1" applyProtection="1">
      <alignment horizontal="left" vertical="top" wrapText="1"/>
      <protection locked="0"/>
    </xf>
    <xf numFmtId="0" fontId="4" fillId="0" borderId="15" xfId="2" applyFont="1" applyFill="1" applyBorder="1" applyAlignment="1" applyProtection="1">
      <alignment horizontal="left" vertical="top" wrapText="1"/>
      <protection locked="0"/>
    </xf>
    <xf numFmtId="0" fontId="23" fillId="0" borderId="29" xfId="0" applyNumberFormat="1" applyFont="1" applyBorder="1" applyAlignment="1" applyProtection="1">
      <alignment horizontal="center"/>
    </xf>
    <xf numFmtId="0" fontId="23" fillId="0" borderId="65" xfId="0" applyNumberFormat="1" applyFont="1" applyBorder="1" applyAlignment="1" applyProtection="1">
      <alignment horizontal="center"/>
    </xf>
    <xf numFmtId="0" fontId="23" fillId="0" borderId="59" xfId="0" applyNumberFormat="1" applyFont="1" applyBorder="1" applyAlignment="1" applyProtection="1">
      <alignment horizontal="center"/>
    </xf>
    <xf numFmtId="0" fontId="4" fillId="0" borderId="66" xfId="0" applyNumberFormat="1" applyFont="1" applyBorder="1" applyAlignment="1" applyProtection="1">
      <alignment horizontal="center" vertical="center" wrapText="1"/>
      <protection locked="0"/>
    </xf>
    <xf numFmtId="0" fontId="4" fillId="0" borderId="66" xfId="0" applyFont="1" applyBorder="1" applyAlignment="1" applyProtection="1">
      <alignment horizontal="center" vertical="center" wrapText="1"/>
      <protection locked="0"/>
    </xf>
    <xf numFmtId="1" fontId="23" fillId="0" borderId="29" xfId="0" applyNumberFormat="1" applyFont="1" applyBorder="1" applyAlignment="1">
      <alignment horizontal="center"/>
    </xf>
    <xf numFmtId="1" fontId="23" fillId="0" borderId="65" xfId="0" applyNumberFormat="1" applyFont="1" applyBorder="1" applyAlignment="1">
      <alignment horizontal="center"/>
    </xf>
    <xf numFmtId="1" fontId="23" fillId="0" borderId="59" xfId="0" applyNumberFormat="1" applyFont="1" applyBorder="1" applyAlignment="1">
      <alignment horizontal="center"/>
    </xf>
    <xf numFmtId="0" fontId="4" fillId="0" borderId="50" xfId="0" applyFont="1" applyBorder="1" applyAlignment="1" applyProtection="1">
      <alignment horizontal="left" vertical="center" wrapText="1"/>
      <protection locked="0"/>
    </xf>
    <xf numFmtId="0" fontId="4" fillId="0" borderId="53" xfId="0" applyFont="1" applyBorder="1" applyAlignment="1" applyProtection="1">
      <alignment horizontal="left" vertical="center" wrapText="1"/>
      <protection locked="0"/>
    </xf>
    <xf numFmtId="0" fontId="4" fillId="0" borderId="54" xfId="0" applyFont="1" applyBorder="1" applyAlignment="1" applyProtection="1">
      <alignment horizontal="left" vertical="center" wrapText="1"/>
      <protection locked="0"/>
    </xf>
    <xf numFmtId="0" fontId="23" fillId="0" borderId="55" xfId="0" applyNumberFormat="1" applyFont="1" applyBorder="1" applyAlignment="1" applyProtection="1">
      <alignment horizontal="center"/>
    </xf>
    <xf numFmtId="0" fontId="23" fillId="0" borderId="27" xfId="0" applyNumberFormat="1" applyFont="1" applyBorder="1" applyAlignment="1" applyProtection="1">
      <alignment horizontal="center"/>
    </xf>
    <xf numFmtId="0" fontId="4" fillId="0" borderId="50" xfId="0" applyFont="1" applyBorder="1" applyAlignment="1" applyProtection="1">
      <alignment horizontal="left" vertical="top" wrapText="1"/>
      <protection locked="0"/>
    </xf>
    <xf numFmtId="0" fontId="4" fillId="0" borderId="53" xfId="0" applyFont="1" applyBorder="1" applyAlignment="1" applyProtection="1">
      <alignment horizontal="left" vertical="top" wrapText="1"/>
      <protection locked="0"/>
    </xf>
    <xf numFmtId="0" fontId="4" fillId="0" borderId="54" xfId="0" applyFont="1" applyBorder="1" applyAlignment="1" applyProtection="1">
      <alignment horizontal="left" vertical="top" wrapText="1"/>
      <protection locked="0"/>
    </xf>
    <xf numFmtId="0" fontId="23" fillId="0" borderId="21" xfId="0"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23" fillId="0" borderId="18"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23" fillId="0" borderId="21" xfId="0" quotePrefix="1" applyFont="1" applyBorder="1" applyAlignment="1" applyProtection="1">
      <alignment horizontal="center" vertical="top" wrapText="1"/>
      <protection locked="0"/>
    </xf>
  </cellXfs>
  <cellStyles count="49">
    <cellStyle name="20% - Énfasis1 2" xfId="4" xr:uid="{00000000-0005-0000-0000-000000000000}"/>
    <cellStyle name="20% - Énfasis2 2" xfId="5" xr:uid="{00000000-0005-0000-0000-000001000000}"/>
    <cellStyle name="20% - Énfasis3 2" xfId="6" xr:uid="{00000000-0005-0000-0000-000002000000}"/>
    <cellStyle name="20% - Énfasis4 2" xfId="7" xr:uid="{00000000-0005-0000-0000-000003000000}"/>
    <cellStyle name="20% - Énfasis5 2" xfId="8" xr:uid="{00000000-0005-0000-0000-000004000000}"/>
    <cellStyle name="20% - Énfasis6 2" xfId="9" xr:uid="{00000000-0005-0000-0000-000005000000}"/>
    <cellStyle name="40% - Énfasis1 2" xfId="10" xr:uid="{00000000-0005-0000-0000-000006000000}"/>
    <cellStyle name="40% - Énfasis2 2" xfId="11" xr:uid="{00000000-0005-0000-0000-000007000000}"/>
    <cellStyle name="40% - Énfasis3 2" xfId="12" xr:uid="{00000000-0005-0000-0000-000008000000}"/>
    <cellStyle name="40% - Énfasis4 2" xfId="13" xr:uid="{00000000-0005-0000-0000-000009000000}"/>
    <cellStyle name="40% - Énfasis5 2" xfId="14" xr:uid="{00000000-0005-0000-0000-00000A000000}"/>
    <cellStyle name="40% - Énfasis6 2" xfId="15" xr:uid="{00000000-0005-0000-0000-00000B000000}"/>
    <cellStyle name="60% - Énfasis1 2" xfId="16" xr:uid="{00000000-0005-0000-0000-00000C000000}"/>
    <cellStyle name="60% - Énfasis2 2" xfId="17" xr:uid="{00000000-0005-0000-0000-00000D000000}"/>
    <cellStyle name="60% - Énfasis3 2" xfId="18" xr:uid="{00000000-0005-0000-0000-00000E000000}"/>
    <cellStyle name="60% - Énfasis4 2" xfId="19" xr:uid="{00000000-0005-0000-0000-00000F000000}"/>
    <cellStyle name="60% - Énfasis5 2" xfId="20" xr:uid="{00000000-0005-0000-0000-000010000000}"/>
    <cellStyle name="60% - Énfasis6 2" xfId="21" xr:uid="{00000000-0005-0000-0000-000011000000}"/>
    <cellStyle name="Buena 2" xfId="32" xr:uid="{00000000-0005-0000-0000-000012000000}"/>
    <cellStyle name="Cálculo 2" xfId="29" xr:uid="{00000000-0005-0000-0000-000013000000}"/>
    <cellStyle name="Celda de comprobación 2" xfId="30" xr:uid="{00000000-0005-0000-0000-000014000000}"/>
    <cellStyle name="Celda vinculada 2" xfId="38" xr:uid="{00000000-0005-0000-0000-000015000000}"/>
    <cellStyle name="Encabezado 4 2" xfId="36" xr:uid="{00000000-0005-0000-0000-000016000000}"/>
    <cellStyle name="Énfasis1 2" xfId="22" xr:uid="{00000000-0005-0000-0000-000017000000}"/>
    <cellStyle name="Énfasis2 2" xfId="23" xr:uid="{00000000-0005-0000-0000-000018000000}"/>
    <cellStyle name="Énfasis3 2" xfId="24" xr:uid="{00000000-0005-0000-0000-000019000000}"/>
    <cellStyle name="Énfasis4 2" xfId="25" xr:uid="{00000000-0005-0000-0000-00001A000000}"/>
    <cellStyle name="Énfasis5 2" xfId="26" xr:uid="{00000000-0005-0000-0000-00001B000000}"/>
    <cellStyle name="Énfasis6 2" xfId="27" xr:uid="{00000000-0005-0000-0000-00001C000000}"/>
    <cellStyle name="Entrada 2" xfId="37" xr:uid="{00000000-0005-0000-0000-00001D000000}"/>
    <cellStyle name="Hipervínculo" xfId="2" builtinId="8"/>
    <cellStyle name="Incorrecto 2" xfId="28" xr:uid="{00000000-0005-0000-0000-00001F000000}"/>
    <cellStyle name="Neutral 2" xfId="39" xr:uid="{00000000-0005-0000-0000-000020000000}"/>
    <cellStyle name="Normal" xfId="0" builtinId="0"/>
    <cellStyle name="Normal 2" xfId="3" xr:uid="{00000000-0005-0000-0000-000022000000}"/>
    <cellStyle name="Normal 2 2 3" xfId="48" xr:uid="{00000000-0005-0000-0000-000023000000}"/>
    <cellStyle name="Normal 3" xfId="40" xr:uid="{00000000-0005-0000-0000-000024000000}"/>
    <cellStyle name="Normal 5" xfId="41" xr:uid="{00000000-0005-0000-0000-000025000000}"/>
    <cellStyle name="Notas 2" xfId="42" xr:uid="{00000000-0005-0000-0000-000026000000}"/>
    <cellStyle name="Porcentaje" xfId="1" builtinId="5"/>
    <cellStyle name="Porcentaje 2" xfId="44" xr:uid="{00000000-0005-0000-0000-000028000000}"/>
    <cellStyle name="Salida 2" xfId="43" xr:uid="{00000000-0005-0000-0000-000029000000}"/>
    <cellStyle name="Texto de advertencia 2" xfId="47" xr:uid="{00000000-0005-0000-0000-00002A000000}"/>
    <cellStyle name="Texto explicativo 2" xfId="31" xr:uid="{00000000-0005-0000-0000-00002B000000}"/>
    <cellStyle name="Título 1 2" xfId="33" xr:uid="{00000000-0005-0000-0000-00002C000000}"/>
    <cellStyle name="Título 2 2" xfId="34" xr:uid="{00000000-0005-0000-0000-00002D000000}"/>
    <cellStyle name="Título 3 2" xfId="35" xr:uid="{00000000-0005-0000-0000-00002E000000}"/>
    <cellStyle name="Título 4" xfId="45" xr:uid="{00000000-0005-0000-0000-00002F000000}"/>
    <cellStyle name="Total 2" xfId="46" xr:uid="{00000000-0005-0000-0000-000030000000}"/>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8.9724525055266208E-2"/>
          <c:w val="0.79227975011097762"/>
          <c:h val="0.68750074029247743"/>
        </c:manualLayout>
      </c:layout>
      <c:barChart>
        <c:barDir val="col"/>
        <c:grouping val="clustered"/>
        <c:varyColors val="0"/>
        <c:ser>
          <c:idx val="0"/>
          <c:order val="0"/>
          <c:tx>
            <c:strRef>
              <c:f>Energía!$C$26</c:f>
              <c:strCache>
                <c:ptCount val="1"/>
                <c:pt idx="0">
                  <c:v>Variable 1</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639C-4CEC-9CEC-C37E3A47ACE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Energía!$D$24:$Q$24</c:f>
              <c:strCache>
                <c:ptCount val="13"/>
                <c:pt idx="0">
                  <c:v>Trimestre I</c:v>
                </c:pt>
                <c:pt idx="3">
                  <c:v>Trimestre II</c:v>
                </c:pt>
                <c:pt idx="6">
                  <c:v>Trimestre III</c:v>
                </c:pt>
                <c:pt idx="9">
                  <c:v>Trimestre IV</c:v>
                </c:pt>
                <c:pt idx="12">
                  <c:v>TOTAL PERIODO</c:v>
                </c:pt>
              </c:strCache>
            </c:strRef>
          </c:cat>
          <c:val>
            <c:numRef>
              <c:f>Energía!$D$26:$Q$26</c:f>
              <c:numCache>
                <c:formatCode>#,##0</c:formatCode>
                <c:ptCount val="14"/>
                <c:pt idx="0">
                  <c:v>105233</c:v>
                </c:pt>
                <c:pt idx="3">
                  <c:v>92420</c:v>
                </c:pt>
                <c:pt idx="12">
                  <c:v>197653</c:v>
                </c:pt>
              </c:numCache>
            </c:numRef>
          </c:val>
          <c:extLst>
            <c:ext xmlns:c16="http://schemas.microsoft.com/office/drawing/2014/chart" uri="{C3380CC4-5D6E-409C-BE32-E72D297353CC}">
              <c16:uniqueId val="{00000001-639C-4CEC-9CEC-C37E3A47ACE6}"/>
            </c:ext>
          </c:extLst>
        </c:ser>
        <c:ser>
          <c:idx val="1"/>
          <c:order val="1"/>
          <c:tx>
            <c:strRef>
              <c:f>Energía!$C$25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Energía!$D$24:$Q$24</c:f>
              <c:strCache>
                <c:ptCount val="13"/>
                <c:pt idx="0">
                  <c:v>Trimestre I</c:v>
                </c:pt>
                <c:pt idx="3">
                  <c:v>Trimestre II</c:v>
                </c:pt>
                <c:pt idx="6">
                  <c:v>Trimestre III</c:v>
                </c:pt>
                <c:pt idx="9">
                  <c:v>Trimestre IV</c:v>
                </c:pt>
                <c:pt idx="12">
                  <c:v>TOTAL PERIODO</c:v>
                </c:pt>
              </c:strCache>
            </c:strRef>
          </c:cat>
          <c:val>
            <c:numRef>
              <c:f>Energía!$D$25:$Q$25</c:f>
              <c:numCache>
                <c:formatCode>#,##0</c:formatCode>
                <c:ptCount val="14"/>
                <c:pt idx="0">
                  <c:v>0</c:v>
                </c:pt>
                <c:pt idx="3">
                  <c:v>0</c:v>
                </c:pt>
                <c:pt idx="6">
                  <c:v>0</c:v>
                </c:pt>
                <c:pt idx="9">
                  <c:v>0</c:v>
                </c:pt>
                <c:pt idx="12">
                  <c:v>550000</c:v>
                </c:pt>
              </c:numCache>
            </c:numRef>
          </c:val>
          <c:extLst>
            <c:ext xmlns:c16="http://schemas.microsoft.com/office/drawing/2014/chart" uri="{C3380CC4-5D6E-409C-BE32-E72D297353CC}">
              <c16:uniqueId val="{00000002-639C-4CEC-9CEC-C37E3A47ACE6}"/>
            </c:ext>
          </c:extLst>
        </c:ser>
        <c:dLbls>
          <c:dLblPos val="ctr"/>
          <c:showLegendKey val="0"/>
          <c:showVal val="1"/>
          <c:showCatName val="0"/>
          <c:showSerName val="0"/>
          <c:showPercent val="0"/>
          <c:showBubbleSize val="0"/>
        </c:dLbls>
        <c:gapWidth val="150"/>
        <c:axId val="-1032406848"/>
        <c:axId val="-1032416640"/>
      </c:barChart>
      <c:catAx>
        <c:axId val="-103240684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032416640"/>
        <c:crosses val="autoZero"/>
        <c:auto val="1"/>
        <c:lblAlgn val="ctr"/>
        <c:lblOffset val="100"/>
        <c:noMultiLvlLbl val="0"/>
      </c:catAx>
      <c:valAx>
        <c:axId val="-103241664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032406848"/>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Agua!$C$26</c:f>
              <c:strCache>
                <c:ptCount val="1"/>
                <c:pt idx="0">
                  <c:v>Variable 1</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0DB2-4D9C-9575-93EA81F3D34E}"/>
              </c:ext>
            </c:extLst>
          </c:dPt>
          <c:dLbls>
            <c:dLbl>
              <c:idx val="0"/>
              <c:layout>
                <c:manualLayout>
                  <c:x val="0"/>
                  <c:y val="-1.447798156551537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B2-4D9C-9575-93EA81F3D34E}"/>
                </c:ext>
              </c:extLst>
            </c:dLbl>
            <c:dLbl>
              <c:idx val="4"/>
              <c:layout>
                <c:manualLayout>
                  <c:x val="-9.6934429582875604E-4"/>
                  <c:y val="1.220426714404670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B2-4D9C-9575-93EA81F3D34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Agua!$D$24:$Q$24</c15:sqref>
                  </c15:fullRef>
                </c:ext>
              </c:extLst>
              <c:f>(Agua!$D$24,Agua!$G$24,Agua!$J$24,Agua!$M$24,Agua!$P$24)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Agua!$D$26:$Q$26</c15:sqref>
                  </c15:fullRef>
                </c:ext>
              </c:extLst>
              <c:f>(Agua!$D$26,Agua!$G$26,Agua!$J$26,Agua!$M$26,Agua!$P$26)</c:f>
              <c:numCache>
                <c:formatCode>#,##0</c:formatCode>
                <c:ptCount val="5"/>
                <c:pt idx="0">
                  <c:v>464</c:v>
                </c:pt>
                <c:pt idx="1">
                  <c:v>341</c:v>
                </c:pt>
                <c:pt idx="4">
                  <c:v>805</c:v>
                </c:pt>
              </c:numCache>
            </c:numRef>
          </c:val>
          <c:extLst>
            <c:ext xmlns:c16="http://schemas.microsoft.com/office/drawing/2014/chart" uri="{C3380CC4-5D6E-409C-BE32-E72D297353CC}">
              <c16:uniqueId val="{00000002-0DB2-4D9C-9575-93EA81F3D34E}"/>
            </c:ext>
          </c:extLst>
        </c:ser>
        <c:ser>
          <c:idx val="1"/>
          <c:order val="1"/>
          <c:tx>
            <c:strRef>
              <c:f>Agua!$C$25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Agua!$D$24:$Q$24</c15:sqref>
                  </c15:fullRef>
                </c:ext>
              </c:extLst>
              <c:f>(Agua!$D$24,Agua!$G$24,Agua!$J$24,Agua!$M$24,Agua!$P$24)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Agua!$D$25:$Q$25</c15:sqref>
                  </c15:fullRef>
                </c:ext>
              </c:extLst>
              <c:f>(Agua!$D$25,Agua!$G$25,Agua!$J$25,Agua!$M$25,Agua!$P$25)</c:f>
              <c:numCache>
                <c:formatCode>#,##0</c:formatCode>
                <c:ptCount val="5"/>
                <c:pt idx="0">
                  <c:v>0</c:v>
                </c:pt>
                <c:pt idx="1">
                  <c:v>0</c:v>
                </c:pt>
                <c:pt idx="2">
                  <c:v>0</c:v>
                </c:pt>
                <c:pt idx="3">
                  <c:v>0</c:v>
                </c:pt>
                <c:pt idx="4">
                  <c:v>6250</c:v>
                </c:pt>
              </c:numCache>
            </c:numRef>
          </c:val>
          <c:extLst>
            <c:ext xmlns:c16="http://schemas.microsoft.com/office/drawing/2014/chart" uri="{C3380CC4-5D6E-409C-BE32-E72D297353CC}">
              <c16:uniqueId val="{00000003-0DB2-4D9C-9575-93EA81F3D34E}"/>
            </c:ext>
          </c:extLst>
        </c:ser>
        <c:dLbls>
          <c:dLblPos val="ctr"/>
          <c:showLegendKey val="0"/>
          <c:showVal val="1"/>
          <c:showCatName val="0"/>
          <c:showSerName val="0"/>
          <c:showPercent val="0"/>
          <c:showBubbleSize val="0"/>
        </c:dLbls>
        <c:gapWidth val="150"/>
        <c:axId val="-1032405216"/>
        <c:axId val="-1032408480"/>
      </c:barChart>
      <c:catAx>
        <c:axId val="-1032405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032408480"/>
        <c:crosses val="autoZero"/>
        <c:auto val="1"/>
        <c:lblAlgn val="ctr"/>
        <c:lblOffset val="100"/>
        <c:noMultiLvlLbl val="0"/>
      </c:catAx>
      <c:valAx>
        <c:axId val="-103240848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032405216"/>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Mantenimiento1!$C$25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Mantenimiento1!$D$24:$O$24</c:f>
              <c:strCache>
                <c:ptCount val="10"/>
                <c:pt idx="0">
                  <c:v>Trimestre I</c:v>
                </c:pt>
                <c:pt idx="3">
                  <c:v>Trimestre II</c:v>
                </c:pt>
                <c:pt idx="6">
                  <c:v>Trimestre III</c:v>
                </c:pt>
                <c:pt idx="9">
                  <c:v>Trimestre IV</c:v>
                </c:pt>
              </c:strCache>
            </c:strRef>
          </c:cat>
          <c:val>
            <c:numRef>
              <c:f>Mantenimiento1!$D$25:$O$25</c:f>
              <c:numCache>
                <c:formatCode>0</c:formatCode>
                <c:ptCount val="12"/>
                <c:pt idx="0">
                  <c:v>100</c:v>
                </c:pt>
                <c:pt idx="3">
                  <c:v>100</c:v>
                </c:pt>
                <c:pt idx="6">
                  <c:v>100</c:v>
                </c:pt>
                <c:pt idx="9">
                  <c:v>100</c:v>
                </c:pt>
              </c:numCache>
            </c:numRef>
          </c:val>
          <c:extLst>
            <c:ext xmlns:c16="http://schemas.microsoft.com/office/drawing/2014/chart" uri="{C3380CC4-5D6E-409C-BE32-E72D297353CC}">
              <c16:uniqueId val="{00000011-C0A3-49DF-BF32-90A3E93F6488}"/>
            </c:ext>
          </c:extLst>
        </c:ser>
        <c:ser>
          <c:idx val="1"/>
          <c:order val="1"/>
          <c:tx>
            <c:strRef>
              <c:f>Mantenimiento1!$C$28</c:f>
              <c:strCache>
                <c:ptCount val="1"/>
                <c:pt idx="0">
                  <c:v>Resultados </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Mantenimiento1!$D$24:$O$24</c:f>
              <c:strCache>
                <c:ptCount val="10"/>
                <c:pt idx="0">
                  <c:v>Trimestre I</c:v>
                </c:pt>
                <c:pt idx="3">
                  <c:v>Trimestre II</c:v>
                </c:pt>
                <c:pt idx="6">
                  <c:v>Trimestre III</c:v>
                </c:pt>
                <c:pt idx="9">
                  <c:v>Trimestre IV</c:v>
                </c:pt>
              </c:strCache>
            </c:strRef>
          </c:cat>
          <c:val>
            <c:numRef>
              <c:f>Mantenimiento1!$D$28:$O$28</c:f>
              <c:numCache>
                <c:formatCode>0</c:formatCode>
                <c:ptCount val="12"/>
                <c:pt idx="0">
                  <c:v>60</c:v>
                </c:pt>
                <c:pt idx="3">
                  <c:v>88.888888888888886</c:v>
                </c:pt>
                <c:pt idx="6">
                  <c:v>0</c:v>
                </c:pt>
                <c:pt idx="9">
                  <c:v>0</c:v>
                </c:pt>
              </c:numCache>
            </c:numRef>
          </c:val>
          <c:extLst>
            <c:ext xmlns:c16="http://schemas.microsoft.com/office/drawing/2014/chart" uri="{C3380CC4-5D6E-409C-BE32-E72D297353CC}">
              <c16:uniqueId val="{00000012-C0A3-49DF-BF32-90A3E93F6488}"/>
            </c:ext>
          </c:extLst>
        </c:ser>
        <c:dLbls>
          <c:dLblPos val="inEnd"/>
          <c:showLegendKey val="0"/>
          <c:showVal val="1"/>
          <c:showCatName val="0"/>
          <c:showSerName val="0"/>
          <c:showPercent val="0"/>
          <c:showBubbleSize val="0"/>
        </c:dLbls>
        <c:gapWidth val="65"/>
        <c:axId val="-1032406304"/>
        <c:axId val="-1032416096"/>
      </c:barChart>
      <c:dateAx>
        <c:axId val="-103240630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032416096"/>
        <c:crosses val="autoZero"/>
        <c:auto val="0"/>
        <c:lblOffset val="100"/>
        <c:baseTimeUnit val="days"/>
        <c:majorUnit val="3"/>
        <c:minorUnit val="3"/>
      </c:dateAx>
      <c:valAx>
        <c:axId val="-103241609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032406304"/>
        <c:crossesAt val="4"/>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Mantenimiento2!$C$28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C0E4-4C79-8967-B675DE91D67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Mantenimiento2!$D$24:$Q$24</c:f>
              <c:strCache>
                <c:ptCount val="13"/>
                <c:pt idx="0">
                  <c:v>Trimestre I</c:v>
                </c:pt>
                <c:pt idx="3">
                  <c:v>Trimestre II</c:v>
                </c:pt>
                <c:pt idx="6">
                  <c:v>Trimestre III</c:v>
                </c:pt>
                <c:pt idx="9">
                  <c:v>Trimestre IV</c:v>
                </c:pt>
                <c:pt idx="12">
                  <c:v>TOTAL PERIODO</c:v>
                </c:pt>
              </c:strCache>
            </c:strRef>
          </c:cat>
          <c:val>
            <c:numRef>
              <c:f>Mantenimiento2!$D$28:$Q$28</c:f>
              <c:numCache>
                <c:formatCode>0</c:formatCode>
                <c:ptCount val="14"/>
                <c:pt idx="0">
                  <c:v>71.951219512195124</c:v>
                </c:pt>
                <c:pt idx="3">
                  <c:v>90.909090909090907</c:v>
                </c:pt>
                <c:pt idx="6">
                  <c:v>0</c:v>
                </c:pt>
                <c:pt idx="9">
                  <c:v>0</c:v>
                </c:pt>
                <c:pt idx="12">
                  <c:v>0</c:v>
                </c:pt>
              </c:numCache>
            </c:numRef>
          </c:val>
          <c:extLst>
            <c:ext xmlns:c16="http://schemas.microsoft.com/office/drawing/2014/chart" uri="{C3380CC4-5D6E-409C-BE32-E72D297353CC}">
              <c16:uniqueId val="{00000001-C0E4-4C79-8967-B675DE91D678}"/>
            </c:ext>
          </c:extLst>
        </c:ser>
        <c:ser>
          <c:idx val="1"/>
          <c:order val="1"/>
          <c:tx>
            <c:strRef>
              <c:f>Mantenimiento2!$C$25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Mantenimiento2!$D$24:$Q$24</c:f>
              <c:strCache>
                <c:ptCount val="13"/>
                <c:pt idx="0">
                  <c:v>Trimestre I</c:v>
                </c:pt>
                <c:pt idx="3">
                  <c:v>Trimestre II</c:v>
                </c:pt>
                <c:pt idx="6">
                  <c:v>Trimestre III</c:v>
                </c:pt>
                <c:pt idx="9">
                  <c:v>Trimestre IV</c:v>
                </c:pt>
                <c:pt idx="12">
                  <c:v>TOTAL PERIODO</c:v>
                </c:pt>
              </c:strCache>
            </c:strRef>
          </c:cat>
          <c:val>
            <c:numRef>
              <c:f>Mantenimiento2!$D$25:$Q$25</c:f>
              <c:numCache>
                <c:formatCode>General</c:formatCode>
                <c:ptCount val="14"/>
                <c:pt idx="0">
                  <c:v>100</c:v>
                </c:pt>
                <c:pt idx="3">
                  <c:v>100</c:v>
                </c:pt>
                <c:pt idx="6">
                  <c:v>100</c:v>
                </c:pt>
                <c:pt idx="9">
                  <c:v>100</c:v>
                </c:pt>
                <c:pt idx="12">
                  <c:v>100</c:v>
                </c:pt>
              </c:numCache>
            </c:numRef>
          </c:val>
          <c:extLst>
            <c:ext xmlns:c16="http://schemas.microsoft.com/office/drawing/2014/chart" uri="{C3380CC4-5D6E-409C-BE32-E72D297353CC}">
              <c16:uniqueId val="{00000002-C0E4-4C79-8967-B675DE91D678}"/>
            </c:ext>
          </c:extLst>
        </c:ser>
        <c:dLbls>
          <c:dLblPos val="ctr"/>
          <c:showLegendKey val="0"/>
          <c:showVal val="1"/>
          <c:showCatName val="0"/>
          <c:showSerName val="0"/>
          <c:showPercent val="0"/>
          <c:showBubbleSize val="0"/>
        </c:dLbls>
        <c:gapWidth val="150"/>
        <c:axId val="-1032405760"/>
        <c:axId val="-1032415008"/>
      </c:barChart>
      <c:catAx>
        <c:axId val="-103240576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032415008"/>
        <c:crosses val="autoZero"/>
        <c:auto val="1"/>
        <c:lblAlgn val="ctr"/>
        <c:lblOffset val="100"/>
        <c:noMultiLvlLbl val="0"/>
      </c:catAx>
      <c:valAx>
        <c:axId val="-103241500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032405760"/>
        <c:crosses val="autoZero"/>
        <c:crossBetween val="between"/>
      </c:valAx>
      <c:spPr>
        <a:noFill/>
        <a:ln>
          <a:noFill/>
        </a:ln>
        <a:effectLst/>
      </c:spPr>
    </c:plotArea>
    <c:legend>
      <c:legendPos val="b"/>
      <c:layout>
        <c:manualLayout>
          <c:xMode val="edge"/>
          <c:yMode val="edge"/>
          <c:x val="0.43625879148002339"/>
          <c:y val="0.88126562684384979"/>
          <c:w val="9.4578922943997848E-2"/>
          <c:h val="0.11538542297597418"/>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'Solicitudes Mto Vehí'!$C$28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CA19-45E2-B091-8D9BD039E1F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'Solicitudes Mto Vehí'!$D$24:$Q$24</c:f>
              <c:strCache>
                <c:ptCount val="13"/>
                <c:pt idx="0">
                  <c:v>Trimestre I</c:v>
                </c:pt>
                <c:pt idx="3">
                  <c:v>Trimestre II</c:v>
                </c:pt>
                <c:pt idx="6">
                  <c:v>Trimestre III</c:v>
                </c:pt>
                <c:pt idx="9">
                  <c:v>Trimestre IV</c:v>
                </c:pt>
                <c:pt idx="12">
                  <c:v>TOTAL PERIODO</c:v>
                </c:pt>
              </c:strCache>
            </c:strRef>
          </c:cat>
          <c:val>
            <c:numRef>
              <c:f>'Solicitudes Mto Vehí'!$D$28:$Q$28</c:f>
              <c:numCache>
                <c:formatCode>General</c:formatCode>
                <c:ptCount val="14"/>
                <c:pt idx="0">
                  <c:v>100</c:v>
                </c:pt>
                <c:pt idx="3">
                  <c:v>100</c:v>
                </c:pt>
                <c:pt idx="6">
                  <c:v>0</c:v>
                </c:pt>
                <c:pt idx="9">
                  <c:v>0</c:v>
                </c:pt>
                <c:pt idx="12">
                  <c:v>0</c:v>
                </c:pt>
              </c:numCache>
            </c:numRef>
          </c:val>
          <c:extLst>
            <c:ext xmlns:c16="http://schemas.microsoft.com/office/drawing/2014/chart" uri="{C3380CC4-5D6E-409C-BE32-E72D297353CC}">
              <c16:uniqueId val="{00000001-CA19-45E2-B091-8D9BD039E1F1}"/>
            </c:ext>
          </c:extLst>
        </c:ser>
        <c:ser>
          <c:idx val="1"/>
          <c:order val="1"/>
          <c:tx>
            <c:strRef>
              <c:f>'Solicitudes Mto Vehí'!$C$25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'Solicitudes Mto Vehí'!$D$24:$Q$24</c:f>
              <c:strCache>
                <c:ptCount val="13"/>
                <c:pt idx="0">
                  <c:v>Trimestre I</c:v>
                </c:pt>
                <c:pt idx="3">
                  <c:v>Trimestre II</c:v>
                </c:pt>
                <c:pt idx="6">
                  <c:v>Trimestre III</c:v>
                </c:pt>
                <c:pt idx="9">
                  <c:v>Trimestre IV</c:v>
                </c:pt>
                <c:pt idx="12">
                  <c:v>TOTAL PERIODO</c:v>
                </c:pt>
              </c:strCache>
            </c:strRef>
          </c:cat>
          <c:val>
            <c:numRef>
              <c:f>'Solicitudes Mto Vehí'!$D$25:$Q$25</c:f>
              <c:numCache>
                <c:formatCode>0</c:formatCode>
                <c:ptCount val="14"/>
                <c:pt idx="0">
                  <c:v>90</c:v>
                </c:pt>
                <c:pt idx="3">
                  <c:v>90</c:v>
                </c:pt>
                <c:pt idx="6">
                  <c:v>90</c:v>
                </c:pt>
                <c:pt idx="9">
                  <c:v>90</c:v>
                </c:pt>
                <c:pt idx="12" formatCode="General">
                  <c:v>90</c:v>
                </c:pt>
              </c:numCache>
            </c:numRef>
          </c:val>
          <c:extLst>
            <c:ext xmlns:c16="http://schemas.microsoft.com/office/drawing/2014/chart" uri="{C3380CC4-5D6E-409C-BE32-E72D297353CC}">
              <c16:uniqueId val="{00000002-CA19-45E2-B091-8D9BD039E1F1}"/>
            </c:ext>
          </c:extLst>
        </c:ser>
        <c:dLbls>
          <c:dLblPos val="ctr"/>
          <c:showLegendKey val="0"/>
          <c:showVal val="1"/>
          <c:showCatName val="0"/>
          <c:showSerName val="0"/>
          <c:showPercent val="0"/>
          <c:showBubbleSize val="0"/>
        </c:dLbls>
        <c:gapWidth val="150"/>
        <c:axId val="-1032411744"/>
        <c:axId val="-1032403584"/>
      </c:barChart>
      <c:catAx>
        <c:axId val="-103241174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032403584"/>
        <c:crosses val="autoZero"/>
        <c:auto val="1"/>
        <c:lblAlgn val="ctr"/>
        <c:lblOffset val="100"/>
        <c:noMultiLvlLbl val="0"/>
      </c:catAx>
      <c:valAx>
        <c:axId val="-103240358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032411744"/>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Correspondencia!$C$28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4C76-4AFE-9C62-275F11F7C49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Correspondencia!$D$24:$Q$24</c:f>
              <c:strCache>
                <c:ptCount val="13"/>
                <c:pt idx="0">
                  <c:v>Trimestre I</c:v>
                </c:pt>
                <c:pt idx="3">
                  <c:v>Trimestre II</c:v>
                </c:pt>
                <c:pt idx="6">
                  <c:v>Trimestre III</c:v>
                </c:pt>
                <c:pt idx="9">
                  <c:v>Trimestre IV</c:v>
                </c:pt>
                <c:pt idx="12">
                  <c:v>TOTAL PERIODO</c:v>
                </c:pt>
              </c:strCache>
            </c:strRef>
          </c:cat>
          <c:val>
            <c:numRef>
              <c:f>Correspondencia!$D$28:$Q$28</c:f>
              <c:numCache>
                <c:formatCode>0</c:formatCode>
                <c:ptCount val="14"/>
                <c:pt idx="0">
                  <c:v>100</c:v>
                </c:pt>
                <c:pt idx="3">
                  <c:v>100</c:v>
                </c:pt>
                <c:pt idx="6">
                  <c:v>0</c:v>
                </c:pt>
                <c:pt idx="9">
                  <c:v>0</c:v>
                </c:pt>
                <c:pt idx="12" formatCode="General">
                  <c:v>0</c:v>
                </c:pt>
              </c:numCache>
            </c:numRef>
          </c:val>
          <c:extLst>
            <c:ext xmlns:c16="http://schemas.microsoft.com/office/drawing/2014/chart" uri="{C3380CC4-5D6E-409C-BE32-E72D297353CC}">
              <c16:uniqueId val="{00000001-4C76-4AFE-9C62-275F11F7C493}"/>
            </c:ext>
          </c:extLst>
        </c:ser>
        <c:ser>
          <c:idx val="1"/>
          <c:order val="1"/>
          <c:tx>
            <c:strRef>
              <c:f>Correspondencia!$C$25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Correspondencia!$D$24:$Q$24</c:f>
              <c:strCache>
                <c:ptCount val="13"/>
                <c:pt idx="0">
                  <c:v>Trimestre I</c:v>
                </c:pt>
                <c:pt idx="3">
                  <c:v>Trimestre II</c:v>
                </c:pt>
                <c:pt idx="6">
                  <c:v>Trimestre III</c:v>
                </c:pt>
                <c:pt idx="9">
                  <c:v>Trimestre IV</c:v>
                </c:pt>
                <c:pt idx="12">
                  <c:v>TOTAL PERIODO</c:v>
                </c:pt>
              </c:strCache>
            </c:strRef>
          </c:cat>
          <c:val>
            <c:numRef>
              <c:f>Correspondencia!$D$25:$Q$25</c:f>
              <c:numCache>
                <c:formatCode>General</c:formatCode>
                <c:ptCount val="14"/>
                <c:pt idx="0">
                  <c:v>100</c:v>
                </c:pt>
                <c:pt idx="3">
                  <c:v>100</c:v>
                </c:pt>
                <c:pt idx="6">
                  <c:v>100</c:v>
                </c:pt>
                <c:pt idx="9">
                  <c:v>100</c:v>
                </c:pt>
                <c:pt idx="12">
                  <c:v>100</c:v>
                </c:pt>
              </c:numCache>
            </c:numRef>
          </c:val>
          <c:extLst>
            <c:ext xmlns:c16="http://schemas.microsoft.com/office/drawing/2014/chart" uri="{C3380CC4-5D6E-409C-BE32-E72D297353CC}">
              <c16:uniqueId val="{00000002-4C76-4AFE-9C62-275F11F7C493}"/>
            </c:ext>
          </c:extLst>
        </c:ser>
        <c:dLbls>
          <c:dLblPos val="ctr"/>
          <c:showLegendKey val="0"/>
          <c:showVal val="1"/>
          <c:showCatName val="0"/>
          <c:showSerName val="0"/>
          <c:showPercent val="0"/>
          <c:showBubbleSize val="0"/>
        </c:dLbls>
        <c:gapWidth val="150"/>
        <c:axId val="-1032404128"/>
        <c:axId val="-1032414464"/>
      </c:barChart>
      <c:catAx>
        <c:axId val="-103240412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032414464"/>
        <c:crosses val="autoZero"/>
        <c:auto val="1"/>
        <c:lblAlgn val="ctr"/>
        <c:lblOffset val="100"/>
        <c:noMultiLvlLbl val="0"/>
      </c:catAx>
      <c:valAx>
        <c:axId val="-103241446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032404128"/>
        <c:crosses val="autoZero"/>
        <c:crossBetween val="between"/>
      </c:valAx>
      <c:spPr>
        <a:noFill/>
        <a:ln>
          <a:noFill/>
        </a:ln>
        <a:effectLst/>
      </c:spPr>
    </c:plotArea>
    <c:legend>
      <c:legendPos val="b"/>
      <c:layout>
        <c:manualLayout>
          <c:xMode val="edge"/>
          <c:yMode val="edge"/>
          <c:x val="0.43625879148002339"/>
          <c:y val="0.88126562684384979"/>
          <c:w val="9.4578922943997848E-2"/>
          <c:h val="0.11538542297597418"/>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161922</xdr:colOff>
      <xdr:row>27</xdr:row>
      <xdr:rowOff>59531</xdr:rowOff>
    </xdr:from>
    <xdr:to>
      <xdr:col>16</xdr:col>
      <xdr:colOff>559593</xdr:colOff>
      <xdr:row>37</xdr:row>
      <xdr:rowOff>130970</xdr:rowOff>
    </xdr:to>
    <xdr:graphicFrame macro="">
      <xdr:nvGraphicFramePr>
        <xdr:cNvPr id="2" name="1 Gráfico">
          <a:extLst>
            <a:ext uri="{FF2B5EF4-FFF2-40B4-BE49-F238E27FC236}">
              <a16:creationId xmlns:a16="http://schemas.microsoft.com/office/drawing/2014/main" id="{3A70B2D1-F624-4139-B437-DF6D36B77A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FCA0CD9F-1A67-4027-BC6A-A27A72BF5E01}"/>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161922</xdr:colOff>
      <xdr:row>27</xdr:row>
      <xdr:rowOff>130969</xdr:rowOff>
    </xdr:from>
    <xdr:to>
      <xdr:col>16</xdr:col>
      <xdr:colOff>559593</xdr:colOff>
      <xdr:row>37</xdr:row>
      <xdr:rowOff>130970</xdr:rowOff>
    </xdr:to>
    <xdr:graphicFrame macro="">
      <xdr:nvGraphicFramePr>
        <xdr:cNvPr id="2" name="1 Gráfico">
          <a:extLst>
            <a:ext uri="{FF2B5EF4-FFF2-40B4-BE49-F238E27FC236}">
              <a16:creationId xmlns:a16="http://schemas.microsoft.com/office/drawing/2014/main" id="{D6D28826-6413-40B0-A064-AD93258CF2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806EECFF-3E55-4DF9-A9AE-56FEE71154F3}"/>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9475"/>
    <xdr:pic>
      <xdr:nvPicPr>
        <xdr:cNvPr id="3" name="Imagen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4417" y="222248"/>
          <a:ext cx="752475" cy="87947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DBB78BF-A5E9-479C-896A-1E03F11C2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9475"/>
    <xdr:pic>
      <xdr:nvPicPr>
        <xdr:cNvPr id="3" name="Imagen 2">
          <a:extLst>
            <a:ext uri="{FF2B5EF4-FFF2-40B4-BE49-F238E27FC236}">
              <a16:creationId xmlns:a16="http://schemas.microsoft.com/office/drawing/2014/main" id="{EDE2456E-0F57-4AFE-A29C-388B9DDB5D1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U121"/>
  <sheetViews>
    <sheetView showGridLines="0" tabSelected="1" zoomScale="80" zoomScaleNormal="80" zoomScaleSheetLayoutView="100" workbookViewId="0">
      <selection activeCell="J25" sqref="J25:L25"/>
    </sheetView>
  </sheetViews>
  <sheetFormatPr baseColWidth="10" defaultRowHeight="12.75" x14ac:dyDescent="0.2"/>
  <cols>
    <col min="1" max="1" width="8.7109375" style="39" customWidth="1"/>
    <col min="2" max="2" width="2.42578125" style="39" customWidth="1"/>
    <col min="3" max="3" width="25.140625" style="39" customWidth="1"/>
    <col min="4" max="15" width="12.85546875" style="39" customWidth="1"/>
    <col min="16" max="16" width="8.5703125" style="39" customWidth="1"/>
    <col min="17" max="17" width="10.7109375" style="39" customWidth="1"/>
    <col min="18" max="18" width="3.5703125" style="39" customWidth="1"/>
    <col min="19" max="16384" width="11.42578125" style="39"/>
  </cols>
  <sheetData>
    <row r="1" spans="2:18" ht="13.5" thickBot="1" x14ac:dyDescent="0.25"/>
    <row r="2" spans="2:18" ht="24.75" customHeight="1" x14ac:dyDescent="0.2">
      <c r="B2" s="81"/>
      <c r="C2" s="82"/>
      <c r="D2" s="83"/>
      <c r="E2" s="87" t="s">
        <v>60</v>
      </c>
      <c r="F2" s="88"/>
      <c r="G2" s="88"/>
      <c r="H2" s="88"/>
      <c r="I2" s="88"/>
      <c r="J2" s="88"/>
      <c r="K2" s="88"/>
      <c r="L2" s="88"/>
      <c r="M2" s="88"/>
      <c r="N2" s="89"/>
      <c r="O2" s="96" t="s">
        <v>59</v>
      </c>
      <c r="P2" s="96"/>
      <c r="Q2" s="96"/>
      <c r="R2" s="96"/>
    </row>
    <row r="3" spans="2:18" ht="24.75" customHeight="1" x14ac:dyDescent="0.2">
      <c r="B3" s="84"/>
      <c r="C3" s="85"/>
      <c r="D3" s="86"/>
      <c r="E3" s="90"/>
      <c r="F3" s="91"/>
      <c r="G3" s="91"/>
      <c r="H3" s="91"/>
      <c r="I3" s="91"/>
      <c r="J3" s="91"/>
      <c r="K3" s="91"/>
      <c r="L3" s="91"/>
      <c r="M3" s="91"/>
      <c r="N3" s="92"/>
      <c r="O3" s="96" t="s">
        <v>98</v>
      </c>
      <c r="P3" s="96"/>
      <c r="Q3" s="96"/>
      <c r="R3" s="96"/>
    </row>
    <row r="4" spans="2:18" ht="24.75" customHeight="1" thickBot="1" x14ac:dyDescent="0.25">
      <c r="B4" s="84"/>
      <c r="C4" s="85"/>
      <c r="D4" s="86"/>
      <c r="E4" s="93"/>
      <c r="F4" s="94"/>
      <c r="G4" s="94"/>
      <c r="H4" s="94"/>
      <c r="I4" s="94"/>
      <c r="J4" s="94"/>
      <c r="K4" s="94"/>
      <c r="L4" s="94"/>
      <c r="M4" s="94"/>
      <c r="N4" s="95"/>
      <c r="O4" s="96" t="s">
        <v>99</v>
      </c>
      <c r="P4" s="96"/>
      <c r="Q4" s="96"/>
      <c r="R4" s="96"/>
    </row>
    <row r="5" spans="2:18" ht="13.5" thickBot="1" x14ac:dyDescent="0.25">
      <c r="B5" s="97" t="s">
        <v>116</v>
      </c>
      <c r="C5" s="98"/>
      <c r="D5" s="98"/>
      <c r="E5" s="98"/>
      <c r="F5" s="98"/>
      <c r="G5" s="98"/>
      <c r="H5" s="98"/>
      <c r="I5" s="98"/>
      <c r="J5" s="98"/>
      <c r="K5" s="98"/>
      <c r="L5" s="98"/>
      <c r="M5" s="98"/>
      <c r="N5" s="98"/>
      <c r="O5" s="99"/>
      <c r="P5" s="99"/>
      <c r="Q5" s="99"/>
      <c r="R5" s="100"/>
    </row>
    <row r="6" spans="2:18" ht="15" customHeight="1" thickBot="1" x14ac:dyDescent="0.25">
      <c r="B6" s="101" t="s">
        <v>76</v>
      </c>
      <c r="C6" s="102"/>
      <c r="D6" s="102"/>
      <c r="E6" s="102"/>
      <c r="F6" s="102"/>
      <c r="G6" s="102"/>
      <c r="H6" s="102"/>
      <c r="I6" s="102"/>
      <c r="J6" s="102"/>
      <c r="K6" s="102"/>
      <c r="L6" s="102"/>
      <c r="M6" s="102"/>
      <c r="N6" s="102"/>
      <c r="O6" s="102"/>
      <c r="P6" s="102"/>
      <c r="Q6" s="102"/>
      <c r="R6" s="103"/>
    </row>
    <row r="7" spans="2:18" ht="13.5" thickBot="1" x14ac:dyDescent="0.25">
      <c r="B7" s="42"/>
      <c r="C7" s="104"/>
      <c r="D7" s="104"/>
      <c r="E7" s="104"/>
      <c r="F7" s="104"/>
      <c r="G7" s="104"/>
      <c r="H7" s="104"/>
      <c r="I7" s="104"/>
      <c r="J7" s="104"/>
      <c r="K7" s="104"/>
      <c r="L7" s="104"/>
      <c r="M7" s="104"/>
      <c r="N7" s="104"/>
      <c r="O7" s="104"/>
      <c r="P7" s="104"/>
      <c r="Q7" s="104"/>
      <c r="R7" s="43"/>
    </row>
    <row r="8" spans="2:18" ht="23.25" customHeight="1" thickBot="1" x14ac:dyDescent="0.25">
      <c r="B8" s="42"/>
      <c r="C8" s="4" t="s">
        <v>45</v>
      </c>
      <c r="D8" s="105" t="s">
        <v>38</v>
      </c>
      <c r="E8" s="106"/>
      <c r="F8" s="106"/>
      <c r="G8" s="106"/>
      <c r="H8" s="106"/>
      <c r="I8" s="107"/>
      <c r="J8" s="108" t="s">
        <v>41</v>
      </c>
      <c r="K8" s="109"/>
      <c r="L8" s="110" t="s">
        <v>102</v>
      </c>
      <c r="M8" s="111"/>
      <c r="N8" s="111"/>
      <c r="O8" s="111"/>
      <c r="P8" s="111"/>
      <c r="Q8" s="112"/>
      <c r="R8" s="43"/>
    </row>
    <row r="9" spans="2:18" ht="23.25" customHeight="1" thickBot="1" x14ac:dyDescent="0.25">
      <c r="B9" s="42"/>
      <c r="C9" s="4" t="s">
        <v>44</v>
      </c>
      <c r="D9" s="67" t="s">
        <v>103</v>
      </c>
      <c r="E9" s="68"/>
      <c r="F9" s="68"/>
      <c r="G9" s="68"/>
      <c r="H9" s="68"/>
      <c r="I9" s="69"/>
      <c r="J9" s="70" t="s">
        <v>42</v>
      </c>
      <c r="K9" s="71"/>
      <c r="L9" s="74" t="s">
        <v>104</v>
      </c>
      <c r="M9" s="75"/>
      <c r="N9" s="75"/>
      <c r="O9" s="75"/>
      <c r="P9" s="75"/>
      <c r="Q9" s="76"/>
      <c r="R9" s="43"/>
    </row>
    <row r="10" spans="2:18" ht="23.25" customHeight="1" thickBot="1" x14ac:dyDescent="0.25">
      <c r="B10" s="42"/>
      <c r="C10" s="4" t="s">
        <v>43</v>
      </c>
      <c r="D10" s="80" t="s">
        <v>105</v>
      </c>
      <c r="E10" s="68"/>
      <c r="F10" s="68"/>
      <c r="G10" s="68"/>
      <c r="H10" s="68"/>
      <c r="I10" s="69"/>
      <c r="J10" s="72"/>
      <c r="K10" s="73"/>
      <c r="L10" s="77"/>
      <c r="M10" s="78"/>
      <c r="N10" s="78"/>
      <c r="O10" s="78"/>
      <c r="P10" s="78"/>
      <c r="Q10" s="79"/>
      <c r="R10" s="43"/>
    </row>
    <row r="11" spans="2:18" ht="6" customHeight="1" thickBot="1" x14ac:dyDescent="0.25">
      <c r="B11" s="42"/>
      <c r="I11" s="6"/>
      <c r="R11" s="43"/>
    </row>
    <row r="12" spans="2:18" ht="15" customHeight="1" x14ac:dyDescent="0.2">
      <c r="B12" s="42"/>
      <c r="C12" s="134" t="s">
        <v>13</v>
      </c>
      <c r="D12" s="135"/>
      <c r="E12" s="134" t="s">
        <v>77</v>
      </c>
      <c r="F12" s="136"/>
      <c r="G12" s="137" t="s">
        <v>0</v>
      </c>
      <c r="H12" s="138"/>
      <c r="I12" s="134" t="s">
        <v>2</v>
      </c>
      <c r="J12" s="136"/>
      <c r="K12" s="139" t="s">
        <v>5</v>
      </c>
      <c r="L12" s="140"/>
      <c r="M12" s="141" t="s">
        <v>1</v>
      </c>
      <c r="N12" s="142"/>
      <c r="O12" s="143"/>
      <c r="P12" s="113" t="s">
        <v>46</v>
      </c>
      <c r="Q12" s="114"/>
      <c r="R12" s="43"/>
    </row>
    <row r="13" spans="2:18" ht="15" customHeight="1" x14ac:dyDescent="0.2">
      <c r="B13" s="42"/>
      <c r="C13" s="115" t="s">
        <v>106</v>
      </c>
      <c r="D13" s="116"/>
      <c r="E13" s="119" t="s">
        <v>107</v>
      </c>
      <c r="F13" s="120"/>
      <c r="G13" s="122" t="s">
        <v>108</v>
      </c>
      <c r="H13" s="123"/>
      <c r="I13" s="115" t="s">
        <v>53</v>
      </c>
      <c r="J13" s="120"/>
      <c r="K13" s="122" t="s">
        <v>7</v>
      </c>
      <c r="L13" s="123"/>
      <c r="M13" s="126" t="s">
        <v>109</v>
      </c>
      <c r="N13" s="127"/>
      <c r="O13" s="128"/>
      <c r="P13" s="132" t="s">
        <v>51</v>
      </c>
      <c r="Q13" s="120"/>
      <c r="R13" s="43"/>
    </row>
    <row r="14" spans="2:18" ht="29.25" customHeight="1" thickBot="1" x14ac:dyDescent="0.25">
      <c r="B14" s="42"/>
      <c r="C14" s="117"/>
      <c r="D14" s="118"/>
      <c r="E14" s="117"/>
      <c r="F14" s="121"/>
      <c r="G14" s="124"/>
      <c r="H14" s="125"/>
      <c r="I14" s="117"/>
      <c r="J14" s="121"/>
      <c r="K14" s="124"/>
      <c r="L14" s="125"/>
      <c r="M14" s="129"/>
      <c r="N14" s="130"/>
      <c r="O14" s="131"/>
      <c r="P14" s="133"/>
      <c r="Q14" s="121"/>
      <c r="R14" s="43"/>
    </row>
    <row r="15" spans="2:18" ht="8.25" customHeight="1" thickBot="1" x14ac:dyDescent="0.25">
      <c r="B15" s="42"/>
      <c r="M15" s="44"/>
      <c r="N15" s="44"/>
      <c r="O15" s="44"/>
      <c r="P15" s="44"/>
      <c r="Q15" s="44"/>
      <c r="R15" s="43"/>
    </row>
    <row r="16" spans="2:18" x14ac:dyDescent="0.2">
      <c r="B16" s="42"/>
      <c r="C16" s="141" t="s">
        <v>10</v>
      </c>
      <c r="D16" s="146" t="s">
        <v>21</v>
      </c>
      <c r="E16" s="147"/>
      <c r="F16" s="148" t="s">
        <v>110</v>
      </c>
      <c r="G16" s="149"/>
      <c r="H16" s="7"/>
      <c r="I16" s="7"/>
      <c r="J16" s="7"/>
      <c r="K16" s="7"/>
      <c r="L16" s="7"/>
      <c r="M16" s="44"/>
      <c r="N16" s="44"/>
      <c r="O16" s="44"/>
      <c r="P16" s="44"/>
      <c r="Q16" s="44"/>
      <c r="R16" s="43"/>
    </row>
    <row r="17" spans="2:20" ht="18.75" customHeight="1" x14ac:dyDescent="0.2">
      <c r="B17" s="42"/>
      <c r="C17" s="144"/>
      <c r="D17" s="150" t="s">
        <v>22</v>
      </c>
      <c r="E17" s="151"/>
      <c r="F17" s="152" t="s">
        <v>101</v>
      </c>
      <c r="G17" s="153"/>
      <c r="H17" s="7"/>
      <c r="I17" s="7"/>
      <c r="J17" s="7"/>
      <c r="K17" s="7"/>
      <c r="L17" s="7"/>
      <c r="M17" s="44"/>
      <c r="N17" s="44"/>
      <c r="O17" s="44"/>
      <c r="P17" s="44"/>
      <c r="Q17" s="44"/>
      <c r="R17" s="43"/>
    </row>
    <row r="18" spans="2:20" ht="18.75" customHeight="1" thickBot="1" x14ac:dyDescent="0.25">
      <c r="B18" s="42"/>
      <c r="C18" s="145"/>
      <c r="D18" s="154" t="s">
        <v>23</v>
      </c>
      <c r="E18" s="155"/>
      <c r="F18" s="156" t="s">
        <v>111</v>
      </c>
      <c r="G18" s="157"/>
      <c r="H18" s="7"/>
      <c r="I18" s="7"/>
      <c r="J18" s="7"/>
      <c r="K18" s="7"/>
      <c r="L18" s="7"/>
      <c r="M18" s="44"/>
      <c r="N18" s="44"/>
      <c r="O18" s="44"/>
      <c r="P18" s="44"/>
      <c r="Q18" s="44"/>
      <c r="R18" s="43"/>
    </row>
    <row r="19" spans="2:20" ht="6" customHeight="1" thickBot="1" x14ac:dyDescent="0.25">
      <c r="B19" s="42"/>
      <c r="R19" s="43"/>
    </row>
    <row r="20" spans="2:20" ht="13.5" thickBot="1" x14ac:dyDescent="0.25">
      <c r="B20" s="158" t="s">
        <v>19</v>
      </c>
      <c r="C20" s="159"/>
      <c r="D20" s="159"/>
      <c r="E20" s="159"/>
      <c r="F20" s="159"/>
      <c r="G20" s="159"/>
      <c r="H20" s="159"/>
      <c r="I20" s="159"/>
      <c r="J20" s="159"/>
      <c r="K20" s="159"/>
      <c r="L20" s="159"/>
      <c r="M20" s="159"/>
      <c r="N20" s="159"/>
      <c r="O20" s="159"/>
      <c r="P20" s="159"/>
      <c r="Q20" s="159"/>
      <c r="R20" s="160"/>
    </row>
    <row r="21" spans="2:20" ht="6" customHeight="1" x14ac:dyDescent="0.2">
      <c r="B21" s="42"/>
      <c r="G21" s="45"/>
      <c r="H21" s="45"/>
      <c r="R21" s="43"/>
    </row>
    <row r="22" spans="2:20" ht="4.5" customHeight="1" thickBot="1" x14ac:dyDescent="0.25">
      <c r="B22" s="42"/>
      <c r="R22" s="43"/>
    </row>
    <row r="23" spans="2:20" ht="15.75" customHeight="1" thickBot="1" x14ac:dyDescent="0.25">
      <c r="B23" s="42"/>
      <c r="C23" s="161" t="s">
        <v>11</v>
      </c>
      <c r="D23" s="162"/>
      <c r="E23" s="162"/>
      <c r="F23" s="162"/>
      <c r="G23" s="162"/>
      <c r="H23" s="162"/>
      <c r="I23" s="162"/>
      <c r="J23" s="162"/>
      <c r="K23" s="162"/>
      <c r="L23" s="162"/>
      <c r="M23" s="162"/>
      <c r="N23" s="162"/>
      <c r="O23" s="162"/>
      <c r="P23" s="162"/>
      <c r="Q23" s="163"/>
      <c r="R23" s="43"/>
    </row>
    <row r="24" spans="2:20" ht="27" customHeight="1" thickBot="1" x14ac:dyDescent="0.25">
      <c r="B24" s="42"/>
      <c r="C24" s="46" t="s">
        <v>15</v>
      </c>
      <c r="D24" s="164" t="s">
        <v>61</v>
      </c>
      <c r="E24" s="165"/>
      <c r="F24" s="166"/>
      <c r="G24" s="167" t="s">
        <v>62</v>
      </c>
      <c r="H24" s="165"/>
      <c r="I24" s="166"/>
      <c r="J24" s="167" t="s">
        <v>63</v>
      </c>
      <c r="K24" s="165"/>
      <c r="L24" s="166"/>
      <c r="M24" s="167" t="s">
        <v>64</v>
      </c>
      <c r="N24" s="165"/>
      <c r="O24" s="166"/>
      <c r="P24" s="162" t="s">
        <v>12</v>
      </c>
      <c r="Q24" s="163"/>
      <c r="R24" s="43"/>
    </row>
    <row r="25" spans="2:20" ht="15" customHeight="1" x14ac:dyDescent="0.2">
      <c r="B25" s="42"/>
      <c r="C25" s="47" t="s">
        <v>16</v>
      </c>
      <c r="D25" s="173" t="s">
        <v>101</v>
      </c>
      <c r="E25" s="174"/>
      <c r="F25" s="175"/>
      <c r="G25" s="173" t="s">
        <v>101</v>
      </c>
      <c r="H25" s="174"/>
      <c r="I25" s="175"/>
      <c r="J25" s="173" t="s">
        <v>101</v>
      </c>
      <c r="K25" s="174"/>
      <c r="L25" s="175"/>
      <c r="M25" s="173" t="s">
        <v>101</v>
      </c>
      <c r="N25" s="174"/>
      <c r="O25" s="175"/>
      <c r="P25" s="176">
        <v>550000</v>
      </c>
      <c r="Q25" s="177"/>
      <c r="R25" s="43"/>
    </row>
    <row r="26" spans="2:20" ht="12.75" customHeight="1" thickBot="1" x14ac:dyDescent="0.25">
      <c r="B26" s="42"/>
      <c r="C26" s="48" t="s">
        <v>14</v>
      </c>
      <c r="D26" s="168">
        <f>25000+11726+20400+11036+25000+12071</f>
        <v>105233</v>
      </c>
      <c r="E26" s="169"/>
      <c r="F26" s="170"/>
      <c r="G26" s="168">
        <f>27600+11208+22613+10519+20480</f>
        <v>92420</v>
      </c>
      <c r="H26" s="169"/>
      <c r="I26" s="170"/>
      <c r="J26" s="168"/>
      <c r="K26" s="169"/>
      <c r="L26" s="170"/>
      <c r="M26" s="168"/>
      <c r="N26" s="169"/>
      <c r="O26" s="170"/>
      <c r="P26" s="171">
        <f>SUM(D26:O26)</f>
        <v>197653</v>
      </c>
      <c r="Q26" s="172"/>
      <c r="R26" s="43"/>
    </row>
    <row r="27" spans="2:20" ht="13.5" customHeight="1" thickBot="1" x14ac:dyDescent="0.25">
      <c r="B27" s="42"/>
      <c r="C27" s="49" t="s">
        <v>24</v>
      </c>
      <c r="D27" s="173" t="s">
        <v>101</v>
      </c>
      <c r="E27" s="174"/>
      <c r="F27" s="175"/>
      <c r="G27" s="173" t="s">
        <v>101</v>
      </c>
      <c r="H27" s="174"/>
      <c r="I27" s="175"/>
      <c r="J27" s="173" t="s">
        <v>101</v>
      </c>
      <c r="K27" s="174"/>
      <c r="L27" s="175"/>
      <c r="M27" s="173" t="s">
        <v>101</v>
      </c>
      <c r="N27" s="174"/>
      <c r="O27" s="175"/>
      <c r="P27" s="183"/>
      <c r="Q27" s="184"/>
      <c r="R27" s="43"/>
      <c r="T27" s="50"/>
    </row>
    <row r="28" spans="2:20" x14ac:dyDescent="0.2">
      <c r="B28" s="42"/>
      <c r="R28" s="43"/>
    </row>
    <row r="29" spans="2:20" x14ac:dyDescent="0.2">
      <c r="B29" s="42"/>
      <c r="I29" s="185"/>
      <c r="J29" s="185"/>
      <c r="K29" s="185"/>
      <c r="L29" s="185"/>
      <c r="M29" s="185"/>
      <c r="N29" s="185"/>
      <c r="O29" s="185"/>
      <c r="P29" s="185"/>
      <c r="Q29" s="185"/>
      <c r="R29" s="43"/>
    </row>
    <row r="30" spans="2:20" x14ac:dyDescent="0.2">
      <c r="B30" s="42"/>
      <c r="I30" s="44"/>
      <c r="J30" s="44"/>
      <c r="K30" s="44"/>
      <c r="L30" s="44"/>
      <c r="M30" s="44"/>
      <c r="N30" s="44"/>
      <c r="O30" s="44"/>
      <c r="P30" s="44"/>
      <c r="Q30" s="44"/>
      <c r="R30" s="43"/>
    </row>
    <row r="31" spans="2:20" x14ac:dyDescent="0.2">
      <c r="B31" s="42"/>
      <c r="I31" s="44"/>
      <c r="J31" s="44"/>
      <c r="K31" s="44"/>
      <c r="L31" s="44"/>
      <c r="M31" s="44"/>
      <c r="N31" s="44"/>
      <c r="O31" s="44"/>
      <c r="P31" s="44"/>
      <c r="Q31" s="44"/>
      <c r="R31" s="43"/>
    </row>
    <row r="32" spans="2:20" x14ac:dyDescent="0.2">
      <c r="B32" s="42"/>
      <c r="I32" s="44"/>
      <c r="J32" s="44"/>
      <c r="K32" s="44"/>
      <c r="L32" s="44"/>
      <c r="M32" s="44"/>
      <c r="N32" s="44"/>
      <c r="O32" s="44"/>
      <c r="P32" s="44"/>
      <c r="Q32" s="44"/>
      <c r="R32" s="43"/>
    </row>
    <row r="33" spans="2:18" x14ac:dyDescent="0.2">
      <c r="B33" s="42"/>
      <c r="I33" s="44"/>
      <c r="J33" s="44"/>
      <c r="K33" s="44"/>
      <c r="L33" s="44"/>
      <c r="M33" s="44"/>
      <c r="N33" s="44"/>
      <c r="O33" s="44"/>
      <c r="P33" s="44"/>
      <c r="Q33" s="44"/>
      <c r="R33" s="43"/>
    </row>
    <row r="34" spans="2:18" x14ac:dyDescent="0.2">
      <c r="B34" s="42"/>
      <c r="I34" s="44"/>
      <c r="J34" s="44"/>
      <c r="K34" s="44"/>
      <c r="L34" s="44"/>
      <c r="M34" s="44"/>
      <c r="N34" s="44"/>
      <c r="O34" s="44"/>
      <c r="P34" s="44"/>
      <c r="Q34" s="44"/>
      <c r="R34" s="43"/>
    </row>
    <row r="35" spans="2:18" x14ac:dyDescent="0.2">
      <c r="B35" s="42"/>
      <c r="I35" s="44"/>
      <c r="J35" s="44"/>
      <c r="K35" s="44"/>
      <c r="L35" s="44"/>
      <c r="M35" s="44"/>
      <c r="N35" s="44"/>
      <c r="O35" s="44"/>
      <c r="P35" s="44"/>
      <c r="Q35" s="44"/>
      <c r="R35" s="43"/>
    </row>
    <row r="36" spans="2:18" x14ac:dyDescent="0.2">
      <c r="B36" s="42"/>
      <c r="I36" s="44"/>
      <c r="J36" s="44"/>
      <c r="K36" s="44"/>
      <c r="L36" s="44"/>
      <c r="M36" s="44"/>
      <c r="N36" s="44"/>
      <c r="O36" s="44"/>
      <c r="P36" s="44"/>
      <c r="Q36" s="44"/>
      <c r="R36" s="43"/>
    </row>
    <row r="37" spans="2:18" x14ac:dyDescent="0.2">
      <c r="B37" s="42"/>
      <c r="I37" s="44"/>
      <c r="J37" s="44"/>
      <c r="K37" s="44"/>
      <c r="L37" s="44"/>
      <c r="M37" s="44"/>
      <c r="N37" s="44"/>
      <c r="O37" s="44"/>
      <c r="P37" s="44"/>
      <c r="Q37" s="44"/>
      <c r="R37" s="43"/>
    </row>
    <row r="38" spans="2:18" x14ac:dyDescent="0.2">
      <c r="B38" s="42"/>
      <c r="I38" s="44"/>
      <c r="J38" s="44"/>
      <c r="K38" s="44"/>
      <c r="L38" s="44"/>
      <c r="M38" s="44"/>
      <c r="N38" s="44"/>
      <c r="O38" s="44"/>
      <c r="P38" s="44"/>
      <c r="Q38" s="44"/>
      <c r="R38" s="43"/>
    </row>
    <row r="39" spans="2:18" ht="7.5" customHeight="1" thickBot="1" x14ac:dyDescent="0.25">
      <c r="B39" s="42"/>
      <c r="I39" s="44"/>
      <c r="J39" s="44"/>
      <c r="K39" s="44"/>
      <c r="L39" s="44"/>
      <c r="M39" s="44"/>
      <c r="N39" s="44"/>
      <c r="O39" s="44"/>
      <c r="P39" s="44"/>
      <c r="Q39" s="44"/>
      <c r="R39" s="43"/>
    </row>
    <row r="40" spans="2:18" ht="64.5" customHeight="1" thickBot="1" x14ac:dyDescent="0.25">
      <c r="B40" s="42"/>
      <c r="C40" s="186" t="s">
        <v>17</v>
      </c>
      <c r="D40" s="187"/>
      <c r="E40" s="187"/>
      <c r="F40" s="187"/>
      <c r="G40" s="187"/>
      <c r="H40" s="187"/>
      <c r="I40" s="187"/>
      <c r="J40" s="187"/>
      <c r="K40" s="101" t="s">
        <v>54</v>
      </c>
      <c r="L40" s="102"/>
      <c r="M40" s="102"/>
      <c r="N40" s="102"/>
      <c r="O40" s="102"/>
      <c r="P40" s="102"/>
      <c r="Q40" s="103"/>
      <c r="R40" s="43"/>
    </row>
    <row r="41" spans="2:18" ht="28.5" customHeight="1" thickBot="1" x14ac:dyDescent="0.25">
      <c r="B41" s="42"/>
      <c r="C41" s="51"/>
      <c r="D41" s="52" t="s">
        <v>56</v>
      </c>
      <c r="E41" s="188" t="s">
        <v>57</v>
      </c>
      <c r="F41" s="188"/>
      <c r="G41" s="188"/>
      <c r="H41" s="188"/>
      <c r="I41" s="188"/>
      <c r="J41" s="189"/>
      <c r="K41" s="53"/>
      <c r="L41" s="54"/>
      <c r="M41" s="54"/>
      <c r="N41" s="54"/>
      <c r="O41" s="54"/>
      <c r="P41" s="54"/>
      <c r="Q41" s="55"/>
      <c r="R41" s="43"/>
    </row>
    <row r="42" spans="2:18" ht="83.25" customHeight="1" thickBot="1" x14ac:dyDescent="0.25">
      <c r="B42" s="42"/>
      <c r="C42" s="11" t="s">
        <v>71</v>
      </c>
      <c r="D42" s="41">
        <v>44291</v>
      </c>
      <c r="E42" s="200" t="s">
        <v>128</v>
      </c>
      <c r="F42" s="201"/>
      <c r="G42" s="201"/>
      <c r="H42" s="201"/>
      <c r="I42" s="201"/>
      <c r="J42" s="202"/>
      <c r="K42" s="181"/>
      <c r="L42" s="181"/>
      <c r="M42" s="181"/>
      <c r="N42" s="181"/>
      <c r="O42" s="181"/>
      <c r="P42" s="181"/>
      <c r="Q42" s="182"/>
      <c r="R42" s="43"/>
    </row>
    <row r="43" spans="2:18" ht="114.75" customHeight="1" thickBot="1" x14ac:dyDescent="0.25">
      <c r="B43" s="42"/>
      <c r="C43" s="11" t="s">
        <v>72</v>
      </c>
      <c r="D43" s="41">
        <v>44384</v>
      </c>
      <c r="E43" s="200" t="s">
        <v>129</v>
      </c>
      <c r="F43" s="201"/>
      <c r="G43" s="201"/>
      <c r="H43" s="201"/>
      <c r="I43" s="201"/>
      <c r="J43" s="202"/>
      <c r="K43" s="181"/>
      <c r="L43" s="181"/>
      <c r="M43" s="181"/>
      <c r="N43" s="181"/>
      <c r="O43" s="181"/>
      <c r="P43" s="181"/>
      <c r="Q43" s="182"/>
      <c r="R43" s="43"/>
    </row>
    <row r="44" spans="2:18" ht="59.25" customHeight="1" thickBot="1" x14ac:dyDescent="0.25">
      <c r="B44" s="42"/>
      <c r="C44" s="11" t="s">
        <v>73</v>
      </c>
      <c r="D44" s="41"/>
      <c r="E44" s="190"/>
      <c r="F44" s="191"/>
      <c r="G44" s="191"/>
      <c r="H44" s="191"/>
      <c r="I44" s="191"/>
      <c r="J44" s="192"/>
      <c r="K44" s="181"/>
      <c r="L44" s="181"/>
      <c r="M44" s="181"/>
      <c r="N44" s="181"/>
      <c r="O44" s="181"/>
      <c r="P44" s="181"/>
      <c r="Q44" s="182"/>
      <c r="R44" s="43"/>
    </row>
    <row r="45" spans="2:18" ht="62.25" customHeight="1" thickBot="1" x14ac:dyDescent="0.25">
      <c r="B45" s="42"/>
      <c r="C45" s="11" t="s">
        <v>74</v>
      </c>
      <c r="D45" s="41"/>
      <c r="E45" s="190"/>
      <c r="F45" s="191"/>
      <c r="G45" s="191"/>
      <c r="H45" s="191"/>
      <c r="I45" s="191"/>
      <c r="J45" s="192"/>
      <c r="K45" s="181"/>
      <c r="L45" s="181"/>
      <c r="M45" s="181"/>
      <c r="N45" s="181"/>
      <c r="O45" s="181"/>
      <c r="P45" s="181"/>
      <c r="Q45" s="182"/>
      <c r="R45" s="43"/>
    </row>
    <row r="46" spans="2:18" ht="60" customHeight="1" thickBot="1" x14ac:dyDescent="0.25">
      <c r="B46" s="42"/>
      <c r="C46" s="11" t="s">
        <v>75</v>
      </c>
      <c r="D46" s="40"/>
      <c r="E46" s="178"/>
      <c r="F46" s="179"/>
      <c r="G46" s="179"/>
      <c r="H46" s="179"/>
      <c r="I46" s="179"/>
      <c r="J46" s="180"/>
      <c r="K46" s="181"/>
      <c r="L46" s="181"/>
      <c r="M46" s="181"/>
      <c r="N46" s="181"/>
      <c r="O46" s="181"/>
      <c r="P46" s="181"/>
      <c r="Q46" s="182"/>
      <c r="R46" s="43"/>
    </row>
    <row r="47" spans="2:18" x14ac:dyDescent="0.2">
      <c r="B47" s="42"/>
      <c r="R47" s="43"/>
    </row>
    <row r="48" spans="2:18" ht="13.5" thickBot="1" x14ac:dyDescent="0.25">
      <c r="B48" s="56"/>
      <c r="C48" s="57"/>
      <c r="D48" s="57"/>
      <c r="E48" s="57"/>
      <c r="F48" s="57"/>
      <c r="G48" s="57"/>
      <c r="H48" s="57"/>
      <c r="I48" s="57"/>
      <c r="J48" s="57"/>
      <c r="K48" s="57"/>
      <c r="L48" s="57"/>
      <c r="M48" s="57"/>
      <c r="N48" s="57"/>
      <c r="O48" s="57"/>
      <c r="P48" s="57"/>
      <c r="Q48" s="57"/>
      <c r="R48" s="58"/>
    </row>
    <row r="90" spans="3:21" ht="28.5" customHeight="1" x14ac:dyDescent="0.2"/>
    <row r="94" spans="3:21" ht="13.5" hidden="1" thickBot="1" x14ac:dyDescent="0.25">
      <c r="C94" s="15" t="s">
        <v>28</v>
      </c>
      <c r="D94" s="16"/>
      <c r="H94" s="59" t="s">
        <v>18</v>
      </c>
      <c r="I94" s="59" t="s">
        <v>20</v>
      </c>
      <c r="J94" s="59" t="s">
        <v>47</v>
      </c>
      <c r="U94" s="60" t="s">
        <v>25</v>
      </c>
    </row>
    <row r="95" spans="3:21" ht="25.5" hidden="1" x14ac:dyDescent="0.2">
      <c r="C95" s="18" t="s">
        <v>31</v>
      </c>
      <c r="D95" s="19"/>
      <c r="H95" s="61" t="s">
        <v>3</v>
      </c>
      <c r="I95" s="61" t="s">
        <v>6</v>
      </c>
      <c r="J95" s="61" t="s">
        <v>48</v>
      </c>
      <c r="M95" s="193"/>
      <c r="N95" s="193"/>
    </row>
    <row r="96" spans="3:21" ht="25.5" hidden="1" x14ac:dyDescent="0.2">
      <c r="C96" s="18" t="s">
        <v>32</v>
      </c>
      <c r="D96" s="19"/>
      <c r="H96" s="61" t="s">
        <v>53</v>
      </c>
      <c r="I96" s="61" t="s">
        <v>58</v>
      </c>
      <c r="J96" s="61" t="s">
        <v>49</v>
      </c>
      <c r="M96" s="85"/>
      <c r="N96" s="85"/>
    </row>
    <row r="97" spans="3:14" ht="38.25" hidden="1" x14ac:dyDescent="0.2">
      <c r="C97" s="18" t="s">
        <v>33</v>
      </c>
      <c r="D97" s="19"/>
      <c r="H97" s="61" t="s">
        <v>4</v>
      </c>
      <c r="I97" s="61" t="s">
        <v>7</v>
      </c>
      <c r="J97" s="61" t="s">
        <v>50</v>
      </c>
      <c r="M97" s="85"/>
      <c r="N97" s="85"/>
    </row>
    <row r="98" spans="3:14" hidden="1" x14ac:dyDescent="0.2">
      <c r="C98" s="18" t="s">
        <v>34</v>
      </c>
      <c r="D98" s="19"/>
      <c r="H98" s="61"/>
      <c r="I98" s="61" t="s">
        <v>52</v>
      </c>
      <c r="J98" s="61" t="s">
        <v>51</v>
      </c>
      <c r="M98" s="85"/>
      <c r="N98" s="85"/>
    </row>
    <row r="99" spans="3:14" ht="25.5" hidden="1" x14ac:dyDescent="0.2">
      <c r="C99" s="18" t="s">
        <v>65</v>
      </c>
      <c r="D99" s="19"/>
      <c r="H99" s="61"/>
      <c r="I99" s="61" t="s">
        <v>8</v>
      </c>
      <c r="J99" s="61" t="s">
        <v>55</v>
      </c>
      <c r="M99" s="85"/>
      <c r="N99" s="85"/>
    </row>
    <row r="100" spans="3:14" hidden="1" x14ac:dyDescent="0.2">
      <c r="C100" s="18" t="s">
        <v>66</v>
      </c>
      <c r="D100" s="19"/>
      <c r="H100" s="61"/>
      <c r="I100" s="61" t="s">
        <v>9</v>
      </c>
      <c r="J100" s="61"/>
      <c r="M100" s="85"/>
      <c r="N100" s="85"/>
    </row>
    <row r="101" spans="3:14" hidden="1" x14ac:dyDescent="0.2">
      <c r="C101" s="18" t="s">
        <v>35</v>
      </c>
      <c r="D101" s="19"/>
      <c r="M101" s="193"/>
      <c r="N101" s="193"/>
    </row>
    <row r="102" spans="3:14" ht="66" hidden="1" customHeight="1" x14ac:dyDescent="0.2">
      <c r="C102" s="18" t="s">
        <v>36</v>
      </c>
      <c r="D102" s="19"/>
      <c r="M102" s="194"/>
      <c r="N102" s="194"/>
    </row>
    <row r="103" spans="3:14" hidden="1" x14ac:dyDescent="0.2">
      <c r="C103" s="18" t="s">
        <v>27</v>
      </c>
      <c r="D103" s="19"/>
    </row>
    <row r="104" spans="3:14" ht="25.5" hidden="1" x14ac:dyDescent="0.2">
      <c r="C104" s="18" t="s">
        <v>37</v>
      </c>
      <c r="D104" s="19"/>
    </row>
    <row r="105" spans="3:14" ht="25.5" hidden="1" x14ac:dyDescent="0.2">
      <c r="C105" s="18" t="s">
        <v>38</v>
      </c>
      <c r="D105" s="19"/>
    </row>
    <row r="106" spans="3:14" ht="25.5" hidden="1" x14ac:dyDescent="0.2">
      <c r="C106" s="18" t="s">
        <v>39</v>
      </c>
      <c r="D106" s="19"/>
    </row>
    <row r="107" spans="3:14" hidden="1" x14ac:dyDescent="0.2">
      <c r="C107" s="18" t="s">
        <v>30</v>
      </c>
      <c r="D107" s="20"/>
    </row>
    <row r="108" spans="3:14" hidden="1" x14ac:dyDescent="0.2">
      <c r="C108" s="18" t="s">
        <v>29</v>
      </c>
      <c r="D108" s="21"/>
    </row>
    <row r="109" spans="3:14" hidden="1" x14ac:dyDescent="0.2">
      <c r="C109" s="18" t="s">
        <v>40</v>
      </c>
      <c r="D109" s="20"/>
    </row>
    <row r="111" spans="3:14" ht="6.75" customHeight="1" x14ac:dyDescent="0.2"/>
    <row r="112" spans="3:14" ht="15" customHeight="1" x14ac:dyDescent="0.2">
      <c r="C112" s="22"/>
    </row>
    <row r="113" spans="3:3" ht="18.75" customHeight="1" x14ac:dyDescent="0.2">
      <c r="C113" s="22"/>
    </row>
    <row r="114" spans="3:3" ht="15" customHeight="1" x14ac:dyDescent="0.2">
      <c r="C114" s="22"/>
    </row>
    <row r="115" spans="3:3" ht="11.25" customHeight="1" x14ac:dyDescent="0.2">
      <c r="C115" s="22"/>
    </row>
    <row r="116" spans="3:3" ht="16.5" customHeight="1" x14ac:dyDescent="0.2">
      <c r="C116" s="22"/>
    </row>
    <row r="117" spans="3:3" ht="12" customHeight="1" x14ac:dyDescent="0.2">
      <c r="C117" s="22"/>
    </row>
    <row r="118" spans="3:3" ht="25.5" customHeight="1" x14ac:dyDescent="0.2">
      <c r="C118" s="22"/>
    </row>
    <row r="119" spans="3:3" ht="27.75" customHeight="1" x14ac:dyDescent="0.2">
      <c r="C119" s="22"/>
    </row>
    <row r="120" spans="3:3" ht="36.75" customHeight="1" x14ac:dyDescent="0.2">
      <c r="C120" s="23"/>
    </row>
    <row r="121" spans="3:3" x14ac:dyDescent="0.2">
      <c r="C121" s="22"/>
    </row>
  </sheetData>
  <mergeCells count="80">
    <mergeCell ref="M99:N99"/>
    <mergeCell ref="M100:N100"/>
    <mergeCell ref="M101:N101"/>
    <mergeCell ref="M102:N102"/>
    <mergeCell ref="M95:N95"/>
    <mergeCell ref="M96:N96"/>
    <mergeCell ref="M97:N97"/>
    <mergeCell ref="M98:N98"/>
    <mergeCell ref="E44:J44"/>
    <mergeCell ref="K44:Q44"/>
    <mergeCell ref="E45:J45"/>
    <mergeCell ref="K45:Q45"/>
    <mergeCell ref="E46:J46"/>
    <mergeCell ref="K46:Q46"/>
    <mergeCell ref="E43:J43"/>
    <mergeCell ref="K43:Q43"/>
    <mergeCell ref="D27:F27"/>
    <mergeCell ref="G27:I27"/>
    <mergeCell ref="J27:L27"/>
    <mergeCell ref="M27:O27"/>
    <mergeCell ref="P27:Q27"/>
    <mergeCell ref="I29:Q29"/>
    <mergeCell ref="C40:J40"/>
    <mergeCell ref="K40:Q40"/>
    <mergeCell ref="E41:J41"/>
    <mergeCell ref="E42:J42"/>
    <mergeCell ref="K42:Q42"/>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8">
    <dataValidation type="list" allowBlank="1" showInputMessage="1" showErrorMessage="1" prompt="Seleccione de la lista desplegable, la periodicidad de medición del indicador." sqref="K13:L14" xr:uid="{00000000-0002-0000-0000-000000000000}">
      <formula1>Periodicidad</formula1>
    </dataValidation>
    <dataValidation allowBlank="1" showInputMessage="1" showErrorMessage="1" prompt="Identifique el cargo del Directivo responsable del Proceso." sqref="D9:I9" xr:uid="{00000000-0002-0000-00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000-000002000000}"/>
    <dataValidation allowBlank="1" showInputMessage="1" showErrorMessage="1" prompt="Realice una breve descripción de que pretende medir el indicador." sqref="L9:Q10" xr:uid="{00000000-0002-0000-0000-000003000000}"/>
    <dataValidation allowBlank="1" showInputMessage="1" showErrorMessage="1" prompt="Fórmula matemática utilizada para medir el indicador." sqref="C13" xr:uid="{00000000-0002-0000-0000-000004000000}"/>
    <dataValidation allowBlank="1" showInputMessage="1" showErrorMessage="1" prompt="Magnitud o relación de magnitudes que se referencia para la medición. _x000a_Ejemplo: Porcentaje, Minutos,  Pesos, Unidad o (Unidad/Año)" sqref="G13:H14" xr:uid="{00000000-0002-0000-00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000-000006000000}">
      <formula1>Tipo_indicador</formula1>
    </dataValidation>
    <dataValidation allowBlank="1" showInputMessage="1" showErrorMessage="1" prompt="Identifique la fuente de información usada para el reporte del indicador." sqref="M13" xr:uid="{00000000-0002-0000-00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000-000008000000}"/>
    <dataValidation allowBlank="1" showInputMessage="1" showErrorMessage="1" prompt="Valor que se espera alcance el Indicador" sqref="D25 P25 G25 J25 M25 M27 J27 G27 D27" xr:uid="{00000000-0002-0000-0000-000009000000}"/>
    <dataValidation allowBlank="1" showInputMessage="1" showErrorMessage="1" prompt="Identifique el valor registrado en el numerador de la fórmula de cálculo" sqref="P26 M26 J26 G26 D26" xr:uid="{00000000-0002-0000-0000-00000A000000}"/>
    <dataValidation allowBlank="1" showInputMessage="1" showErrorMessage="1" prompt="Identifique el resultado del indicador en la medición desarrollada" sqref="P27" xr:uid="{00000000-0002-0000-0000-00000B000000}"/>
    <dataValidation allowBlank="1" showInputMessage="1" showErrorMessage="1" prompt="Realice un pequeño análisis, acerca del cumplimiento o incumplimiento del indicador, identificando los factores que fueron relevantes en el resultado del indicador." sqref="C42:C46 E42:J46" xr:uid="{00000000-0002-0000-0000-00000C000000}"/>
    <dataValidation type="list" allowBlank="1" showInputMessage="1" showErrorMessage="1" sqref="D8:I8" xr:uid="{00000000-0002-0000-0000-00000D000000}">
      <formula1>$C$95:$C$109</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000-00000E000000}"/>
    <dataValidation allowBlank="1" showInputMessage="1" showErrorMessage="1" prompt="Establezca el nombre del indicador" sqref="L8:Q8" xr:uid="{00000000-0002-0000-0000-00000F000000}"/>
    <dataValidation allowBlank="1" showInputMessage="1" showErrorMessage="1" prompt="Identifique el(los) valor(es)  los valores máximos o mínimos de este rango de gestión." sqref="F16:G17" xr:uid="{00000000-0002-0000-0000-000010000000}"/>
    <dataValidation type="list" allowBlank="1" showInputMessage="1" showErrorMessage="1" prompt="Selecione de la lista desplegable la tendencia esperada" sqref="P13:Q14" xr:uid="{00000000-0002-0000-0000-000011000000}">
      <formula1>$J$95:$J$99</formula1>
    </dataValidation>
  </dataValidations>
  <hyperlinks>
    <hyperlink ref="C8" location="'INSTRUCTIVO '!D10" display="Proceso :" xr:uid="{00000000-0004-0000-0000-000000000000}"/>
    <hyperlink ref="C9" location="'INSTRUCTIVO '!A1" display="Responsables: " xr:uid="{00000000-0004-0000-0000-000001000000}"/>
    <hyperlink ref="J9" location="'INSTRUCTIVO '!A1" display="Objetivo del Indicador" xr:uid="{00000000-0004-0000-0000-000002000000}"/>
    <hyperlink ref="C10" location="'INSTRUCTIVO '!A1" display="Responsable de la Medición " xr:uid="{00000000-0004-0000-00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1:U120"/>
  <sheetViews>
    <sheetView showGridLines="0" zoomScale="80" zoomScaleNormal="80" zoomScaleSheetLayoutView="100" workbookViewId="0">
      <selection activeCell="G27" sqref="G27:I27"/>
    </sheetView>
  </sheetViews>
  <sheetFormatPr baseColWidth="10" defaultRowHeight="12.75" x14ac:dyDescent="0.2"/>
  <cols>
    <col min="1" max="1" width="8.7109375" style="39" customWidth="1"/>
    <col min="2" max="2" width="2.42578125" style="39" customWidth="1"/>
    <col min="3" max="3" width="25.140625" style="39" customWidth="1"/>
    <col min="4" max="15" width="12.85546875" style="39" customWidth="1"/>
    <col min="16" max="16" width="8.5703125" style="39" customWidth="1"/>
    <col min="17" max="17" width="10.7109375" style="39" customWidth="1"/>
    <col min="18" max="18" width="3.5703125" style="39" customWidth="1"/>
    <col min="19" max="16384" width="11.42578125" style="39"/>
  </cols>
  <sheetData>
    <row r="1" spans="2:18" ht="13.5" thickBot="1" x14ac:dyDescent="0.25"/>
    <row r="2" spans="2:18" ht="24.75" customHeight="1" x14ac:dyDescent="0.2">
      <c r="B2" s="81"/>
      <c r="C2" s="82"/>
      <c r="D2" s="83"/>
      <c r="E2" s="87" t="s">
        <v>60</v>
      </c>
      <c r="F2" s="88"/>
      <c r="G2" s="88"/>
      <c r="H2" s="88"/>
      <c r="I2" s="88"/>
      <c r="J2" s="88"/>
      <c r="K2" s="88"/>
      <c r="L2" s="88"/>
      <c r="M2" s="88"/>
      <c r="N2" s="89"/>
      <c r="O2" s="96" t="s">
        <v>59</v>
      </c>
      <c r="P2" s="96"/>
      <c r="Q2" s="96"/>
      <c r="R2" s="96"/>
    </row>
    <row r="3" spans="2:18" ht="24.75" customHeight="1" x14ac:dyDescent="0.2">
      <c r="B3" s="84"/>
      <c r="C3" s="85"/>
      <c r="D3" s="86"/>
      <c r="E3" s="90"/>
      <c r="F3" s="91"/>
      <c r="G3" s="91"/>
      <c r="H3" s="91"/>
      <c r="I3" s="91"/>
      <c r="J3" s="91"/>
      <c r="K3" s="91"/>
      <c r="L3" s="91"/>
      <c r="M3" s="91"/>
      <c r="N3" s="92"/>
      <c r="O3" s="96" t="s">
        <v>98</v>
      </c>
      <c r="P3" s="96"/>
      <c r="Q3" s="96"/>
      <c r="R3" s="96"/>
    </row>
    <row r="4" spans="2:18" ht="24.75" customHeight="1" thickBot="1" x14ac:dyDescent="0.25">
      <c r="B4" s="84"/>
      <c r="C4" s="85"/>
      <c r="D4" s="86"/>
      <c r="E4" s="93"/>
      <c r="F4" s="94"/>
      <c r="G4" s="94"/>
      <c r="H4" s="94"/>
      <c r="I4" s="94"/>
      <c r="J4" s="94"/>
      <c r="K4" s="94"/>
      <c r="L4" s="94"/>
      <c r="M4" s="94"/>
      <c r="N4" s="95"/>
      <c r="O4" s="96" t="s">
        <v>99</v>
      </c>
      <c r="P4" s="96"/>
      <c r="Q4" s="96"/>
      <c r="R4" s="96"/>
    </row>
    <row r="5" spans="2:18" ht="13.5" thickBot="1" x14ac:dyDescent="0.25">
      <c r="B5" s="97" t="s">
        <v>120</v>
      </c>
      <c r="C5" s="98"/>
      <c r="D5" s="98"/>
      <c r="E5" s="98"/>
      <c r="F5" s="98"/>
      <c r="G5" s="98"/>
      <c r="H5" s="98"/>
      <c r="I5" s="98"/>
      <c r="J5" s="98"/>
      <c r="K5" s="98"/>
      <c r="L5" s="98"/>
      <c r="M5" s="98"/>
      <c r="N5" s="98"/>
      <c r="O5" s="99"/>
      <c r="P5" s="99"/>
      <c r="Q5" s="99"/>
      <c r="R5" s="100"/>
    </row>
    <row r="6" spans="2:18" ht="15" customHeight="1" thickBot="1" x14ac:dyDescent="0.25">
      <c r="B6" s="101" t="s">
        <v>76</v>
      </c>
      <c r="C6" s="102"/>
      <c r="D6" s="102"/>
      <c r="E6" s="102"/>
      <c r="F6" s="102"/>
      <c r="G6" s="102"/>
      <c r="H6" s="102"/>
      <c r="I6" s="102"/>
      <c r="J6" s="102"/>
      <c r="K6" s="102"/>
      <c r="L6" s="102"/>
      <c r="M6" s="102"/>
      <c r="N6" s="102"/>
      <c r="O6" s="102"/>
      <c r="P6" s="102"/>
      <c r="Q6" s="102"/>
      <c r="R6" s="103"/>
    </row>
    <row r="7" spans="2:18" ht="13.5" thickBot="1" x14ac:dyDescent="0.25">
      <c r="B7" s="42"/>
      <c r="C7" s="104"/>
      <c r="D7" s="104"/>
      <c r="E7" s="104"/>
      <c r="F7" s="104"/>
      <c r="G7" s="104"/>
      <c r="H7" s="104"/>
      <c r="I7" s="104"/>
      <c r="J7" s="104"/>
      <c r="K7" s="104"/>
      <c r="L7" s="104"/>
      <c r="M7" s="104"/>
      <c r="N7" s="104"/>
      <c r="O7" s="104"/>
      <c r="P7" s="104"/>
      <c r="Q7" s="104"/>
      <c r="R7" s="43"/>
    </row>
    <row r="8" spans="2:18" ht="23.25" customHeight="1" thickBot="1" x14ac:dyDescent="0.25">
      <c r="B8" s="42"/>
      <c r="C8" s="4" t="s">
        <v>45</v>
      </c>
      <c r="D8" s="105" t="s">
        <v>38</v>
      </c>
      <c r="E8" s="106"/>
      <c r="F8" s="106"/>
      <c r="G8" s="106"/>
      <c r="H8" s="106"/>
      <c r="I8" s="107"/>
      <c r="J8" s="108" t="s">
        <v>41</v>
      </c>
      <c r="K8" s="109"/>
      <c r="L8" s="110" t="s">
        <v>112</v>
      </c>
      <c r="M8" s="111"/>
      <c r="N8" s="111"/>
      <c r="O8" s="111"/>
      <c r="P8" s="111"/>
      <c r="Q8" s="112"/>
      <c r="R8" s="43"/>
    </row>
    <row r="9" spans="2:18" ht="23.25" customHeight="1" thickBot="1" x14ac:dyDescent="0.25">
      <c r="B9" s="42"/>
      <c r="C9" s="4" t="s">
        <v>44</v>
      </c>
      <c r="D9" s="67" t="s">
        <v>103</v>
      </c>
      <c r="E9" s="68"/>
      <c r="F9" s="68"/>
      <c r="G9" s="68"/>
      <c r="H9" s="68"/>
      <c r="I9" s="69"/>
      <c r="J9" s="70" t="s">
        <v>42</v>
      </c>
      <c r="K9" s="71"/>
      <c r="L9" s="74" t="s">
        <v>121</v>
      </c>
      <c r="M9" s="75"/>
      <c r="N9" s="75"/>
      <c r="O9" s="75"/>
      <c r="P9" s="75"/>
      <c r="Q9" s="76"/>
      <c r="R9" s="43"/>
    </row>
    <row r="10" spans="2:18" ht="23.25" customHeight="1" thickBot="1" x14ac:dyDescent="0.25">
      <c r="B10" s="42"/>
      <c r="C10" s="4" t="s">
        <v>43</v>
      </c>
      <c r="D10" s="80" t="s">
        <v>105</v>
      </c>
      <c r="E10" s="68"/>
      <c r="F10" s="68"/>
      <c r="G10" s="68"/>
      <c r="H10" s="68"/>
      <c r="I10" s="69"/>
      <c r="J10" s="72"/>
      <c r="K10" s="73"/>
      <c r="L10" s="77"/>
      <c r="M10" s="78"/>
      <c r="N10" s="78"/>
      <c r="O10" s="78"/>
      <c r="P10" s="78"/>
      <c r="Q10" s="79"/>
      <c r="R10" s="43"/>
    </row>
    <row r="11" spans="2:18" ht="6" customHeight="1" thickBot="1" x14ac:dyDescent="0.25">
      <c r="B11" s="42"/>
      <c r="I11" s="6"/>
      <c r="R11" s="43"/>
    </row>
    <row r="12" spans="2:18" ht="15" customHeight="1" x14ac:dyDescent="0.2">
      <c r="B12" s="42"/>
      <c r="C12" s="134" t="s">
        <v>13</v>
      </c>
      <c r="D12" s="135"/>
      <c r="E12" s="134" t="s">
        <v>77</v>
      </c>
      <c r="F12" s="136"/>
      <c r="G12" s="137" t="s">
        <v>0</v>
      </c>
      <c r="H12" s="138"/>
      <c r="I12" s="134" t="s">
        <v>2</v>
      </c>
      <c r="J12" s="136"/>
      <c r="K12" s="139" t="s">
        <v>5</v>
      </c>
      <c r="L12" s="140"/>
      <c r="M12" s="141" t="s">
        <v>1</v>
      </c>
      <c r="N12" s="142"/>
      <c r="O12" s="143"/>
      <c r="P12" s="113" t="s">
        <v>46</v>
      </c>
      <c r="Q12" s="114"/>
      <c r="R12" s="43"/>
    </row>
    <row r="13" spans="2:18" ht="15" customHeight="1" x14ac:dyDescent="0.2">
      <c r="B13" s="42"/>
      <c r="C13" s="115" t="s">
        <v>113</v>
      </c>
      <c r="D13" s="116"/>
      <c r="E13" s="115" t="s">
        <v>119</v>
      </c>
      <c r="F13" s="120"/>
      <c r="G13" s="122" t="s">
        <v>114</v>
      </c>
      <c r="H13" s="123"/>
      <c r="I13" s="115" t="s">
        <v>53</v>
      </c>
      <c r="J13" s="120"/>
      <c r="K13" s="122" t="s">
        <v>7</v>
      </c>
      <c r="L13" s="123"/>
      <c r="M13" s="126" t="s">
        <v>115</v>
      </c>
      <c r="N13" s="127"/>
      <c r="O13" s="128"/>
      <c r="P13" s="132" t="s">
        <v>51</v>
      </c>
      <c r="Q13" s="120"/>
      <c r="R13" s="43"/>
    </row>
    <row r="14" spans="2:18" ht="29.25" customHeight="1" thickBot="1" x14ac:dyDescent="0.25">
      <c r="B14" s="42"/>
      <c r="C14" s="117"/>
      <c r="D14" s="118"/>
      <c r="E14" s="117"/>
      <c r="F14" s="121"/>
      <c r="G14" s="124"/>
      <c r="H14" s="125"/>
      <c r="I14" s="117"/>
      <c r="J14" s="121"/>
      <c r="K14" s="124"/>
      <c r="L14" s="125"/>
      <c r="M14" s="129"/>
      <c r="N14" s="130"/>
      <c r="O14" s="131"/>
      <c r="P14" s="133"/>
      <c r="Q14" s="121"/>
      <c r="R14" s="43"/>
    </row>
    <row r="15" spans="2:18" ht="8.25" customHeight="1" thickBot="1" x14ac:dyDescent="0.25">
      <c r="B15" s="42"/>
      <c r="M15" s="44"/>
      <c r="N15" s="44"/>
      <c r="O15" s="44"/>
      <c r="P15" s="44"/>
      <c r="Q15" s="44"/>
      <c r="R15" s="43"/>
    </row>
    <row r="16" spans="2:18" ht="13.5" thickBot="1" x14ac:dyDescent="0.25">
      <c r="B16" s="42"/>
      <c r="C16" s="141" t="s">
        <v>10</v>
      </c>
      <c r="D16" s="146" t="s">
        <v>21</v>
      </c>
      <c r="E16" s="147"/>
      <c r="F16" s="156" t="s">
        <v>117</v>
      </c>
      <c r="G16" s="157"/>
      <c r="H16" s="7"/>
      <c r="I16" s="7"/>
      <c r="J16" s="7"/>
      <c r="K16" s="7"/>
      <c r="L16" s="7"/>
      <c r="M16" s="44"/>
      <c r="N16" s="44"/>
      <c r="O16" s="44"/>
      <c r="P16" s="44"/>
      <c r="Q16" s="44"/>
      <c r="R16" s="43"/>
    </row>
    <row r="17" spans="2:20" ht="18.75" customHeight="1" x14ac:dyDescent="0.2">
      <c r="B17" s="42"/>
      <c r="C17" s="144"/>
      <c r="D17" s="150" t="s">
        <v>22</v>
      </c>
      <c r="E17" s="151"/>
      <c r="F17" s="152" t="s">
        <v>101</v>
      </c>
      <c r="G17" s="153"/>
      <c r="H17" s="7"/>
      <c r="I17" s="7"/>
      <c r="J17" s="7"/>
      <c r="K17" s="7"/>
      <c r="L17" s="7"/>
      <c r="M17" s="44"/>
      <c r="N17" s="44"/>
      <c r="O17" s="44"/>
      <c r="P17" s="44"/>
      <c r="Q17" s="44"/>
      <c r="R17" s="43"/>
    </row>
    <row r="18" spans="2:20" ht="18.75" customHeight="1" thickBot="1" x14ac:dyDescent="0.25">
      <c r="B18" s="42"/>
      <c r="C18" s="145"/>
      <c r="D18" s="154" t="s">
        <v>23</v>
      </c>
      <c r="E18" s="155"/>
      <c r="F18" s="156" t="s">
        <v>118</v>
      </c>
      <c r="G18" s="157"/>
      <c r="H18" s="7"/>
      <c r="I18" s="7"/>
      <c r="J18" s="7"/>
      <c r="K18" s="7"/>
      <c r="L18" s="7"/>
      <c r="M18" s="44"/>
      <c r="N18" s="44"/>
      <c r="O18" s="44"/>
      <c r="P18" s="44"/>
      <c r="Q18" s="44"/>
      <c r="R18" s="43"/>
    </row>
    <row r="19" spans="2:20" ht="6" customHeight="1" thickBot="1" x14ac:dyDescent="0.25">
      <c r="B19" s="42"/>
      <c r="R19" s="43"/>
    </row>
    <row r="20" spans="2:20" ht="13.5" thickBot="1" x14ac:dyDescent="0.25">
      <c r="B20" s="158" t="s">
        <v>19</v>
      </c>
      <c r="C20" s="159"/>
      <c r="D20" s="159"/>
      <c r="E20" s="159"/>
      <c r="F20" s="159"/>
      <c r="G20" s="159"/>
      <c r="H20" s="159"/>
      <c r="I20" s="159"/>
      <c r="J20" s="159"/>
      <c r="K20" s="159"/>
      <c r="L20" s="159"/>
      <c r="M20" s="159"/>
      <c r="N20" s="159"/>
      <c r="O20" s="159"/>
      <c r="P20" s="159"/>
      <c r="Q20" s="159"/>
      <c r="R20" s="160"/>
    </row>
    <row r="21" spans="2:20" ht="6" customHeight="1" x14ac:dyDescent="0.2">
      <c r="B21" s="42"/>
      <c r="G21" s="45"/>
      <c r="H21" s="45"/>
      <c r="R21" s="43"/>
    </row>
    <row r="22" spans="2:20" ht="4.5" customHeight="1" thickBot="1" x14ac:dyDescent="0.25">
      <c r="B22" s="42"/>
      <c r="R22" s="43"/>
    </row>
    <row r="23" spans="2:20" ht="15.75" customHeight="1" thickBot="1" x14ac:dyDescent="0.25">
      <c r="B23" s="42"/>
      <c r="C23" s="161" t="s">
        <v>11</v>
      </c>
      <c r="D23" s="197"/>
      <c r="E23" s="197"/>
      <c r="F23" s="162"/>
      <c r="G23" s="162"/>
      <c r="H23" s="162"/>
      <c r="I23" s="162"/>
      <c r="J23" s="162"/>
      <c r="K23" s="162"/>
      <c r="L23" s="162"/>
      <c r="M23" s="162"/>
      <c r="N23" s="162"/>
      <c r="O23" s="162"/>
      <c r="P23" s="162"/>
      <c r="Q23" s="163"/>
      <c r="R23" s="43"/>
    </row>
    <row r="24" spans="2:20" ht="27" customHeight="1" thickBot="1" x14ac:dyDescent="0.25">
      <c r="B24" s="42"/>
      <c r="C24" s="62" t="s">
        <v>15</v>
      </c>
      <c r="D24" s="164" t="s">
        <v>61</v>
      </c>
      <c r="E24" s="165"/>
      <c r="F24" s="166"/>
      <c r="G24" s="167" t="s">
        <v>62</v>
      </c>
      <c r="H24" s="165"/>
      <c r="I24" s="166"/>
      <c r="J24" s="167" t="s">
        <v>63</v>
      </c>
      <c r="K24" s="165"/>
      <c r="L24" s="166"/>
      <c r="M24" s="167" t="s">
        <v>64</v>
      </c>
      <c r="N24" s="165"/>
      <c r="O24" s="166"/>
      <c r="P24" s="162" t="s">
        <v>12</v>
      </c>
      <c r="Q24" s="163"/>
      <c r="R24" s="43"/>
    </row>
    <row r="25" spans="2:20" ht="15" customHeight="1" x14ac:dyDescent="0.2">
      <c r="B25" s="42"/>
      <c r="C25" s="63" t="s">
        <v>16</v>
      </c>
      <c r="D25" s="173" t="s">
        <v>101</v>
      </c>
      <c r="E25" s="174"/>
      <c r="F25" s="175"/>
      <c r="G25" s="173" t="s">
        <v>101</v>
      </c>
      <c r="H25" s="174"/>
      <c r="I25" s="175"/>
      <c r="J25" s="173" t="s">
        <v>101</v>
      </c>
      <c r="K25" s="174"/>
      <c r="L25" s="175"/>
      <c r="M25" s="173" t="s">
        <v>101</v>
      </c>
      <c r="N25" s="174"/>
      <c r="O25" s="175"/>
      <c r="P25" s="176">
        <v>6250</v>
      </c>
      <c r="Q25" s="195"/>
      <c r="R25" s="43"/>
    </row>
    <row r="26" spans="2:20" ht="13.5" thickBot="1" x14ac:dyDescent="0.25">
      <c r="B26" s="42"/>
      <c r="C26" s="64" t="s">
        <v>14</v>
      </c>
      <c r="D26" s="168">
        <v>464</v>
      </c>
      <c r="E26" s="169"/>
      <c r="F26" s="170"/>
      <c r="G26" s="168">
        <v>341</v>
      </c>
      <c r="H26" s="169"/>
      <c r="I26" s="170"/>
      <c r="J26" s="168"/>
      <c r="K26" s="169"/>
      <c r="L26" s="170"/>
      <c r="M26" s="168"/>
      <c r="N26" s="169"/>
      <c r="O26" s="170"/>
      <c r="P26" s="171">
        <f>SUM(D26:O26)</f>
        <v>805</v>
      </c>
      <c r="Q26" s="196"/>
      <c r="R26" s="43"/>
    </row>
    <row r="27" spans="2:20" ht="15.75" customHeight="1" thickBot="1" x14ac:dyDescent="0.25">
      <c r="B27" s="42"/>
      <c r="C27" s="65" t="s">
        <v>24</v>
      </c>
      <c r="D27" s="173" t="s">
        <v>101</v>
      </c>
      <c r="E27" s="174"/>
      <c r="F27" s="175"/>
      <c r="G27" s="173" t="s">
        <v>101</v>
      </c>
      <c r="H27" s="174"/>
      <c r="I27" s="175"/>
      <c r="J27" s="173" t="s">
        <v>101</v>
      </c>
      <c r="K27" s="174"/>
      <c r="L27" s="175"/>
      <c r="M27" s="173" t="s">
        <v>101</v>
      </c>
      <c r="N27" s="174"/>
      <c r="O27" s="175"/>
      <c r="P27" s="198"/>
      <c r="Q27" s="199"/>
      <c r="R27" s="43"/>
      <c r="T27" s="50"/>
    </row>
    <row r="28" spans="2:20" x14ac:dyDescent="0.2">
      <c r="B28" s="42"/>
      <c r="R28" s="43"/>
    </row>
    <row r="29" spans="2:20" x14ac:dyDescent="0.2">
      <c r="B29" s="42"/>
      <c r="I29" s="185"/>
      <c r="J29" s="185"/>
      <c r="K29" s="185"/>
      <c r="L29" s="185"/>
      <c r="M29" s="185"/>
      <c r="N29" s="185"/>
      <c r="O29" s="185"/>
      <c r="P29" s="185"/>
      <c r="Q29" s="185"/>
      <c r="R29" s="43"/>
    </row>
    <row r="30" spans="2:20" x14ac:dyDescent="0.2">
      <c r="B30" s="42"/>
      <c r="I30" s="44"/>
      <c r="J30" s="44"/>
      <c r="K30" s="44"/>
      <c r="L30" s="44"/>
      <c r="M30" s="44"/>
      <c r="N30" s="44"/>
      <c r="O30" s="44"/>
      <c r="P30" s="44"/>
      <c r="Q30" s="44"/>
      <c r="R30" s="43"/>
    </row>
    <row r="31" spans="2:20" x14ac:dyDescent="0.2">
      <c r="B31" s="42"/>
      <c r="I31" s="44"/>
      <c r="J31" s="44"/>
      <c r="K31" s="44"/>
      <c r="L31" s="44"/>
      <c r="M31" s="44"/>
      <c r="N31" s="44"/>
      <c r="O31" s="44"/>
      <c r="P31" s="44"/>
      <c r="Q31" s="44"/>
      <c r="R31" s="43"/>
    </row>
    <row r="32" spans="2:20" x14ac:dyDescent="0.2">
      <c r="B32" s="42"/>
      <c r="I32" s="44"/>
      <c r="J32" s="44"/>
      <c r="K32" s="44"/>
      <c r="L32" s="44"/>
      <c r="M32" s="44"/>
      <c r="N32" s="44"/>
      <c r="O32" s="44"/>
      <c r="P32" s="44"/>
      <c r="Q32" s="44"/>
      <c r="R32" s="43"/>
    </row>
    <row r="33" spans="2:18" x14ac:dyDescent="0.2">
      <c r="B33" s="42"/>
      <c r="I33" s="44"/>
      <c r="J33" s="44"/>
      <c r="K33" s="44"/>
      <c r="L33" s="44"/>
      <c r="M33" s="44"/>
      <c r="N33" s="44"/>
      <c r="O33" s="44"/>
      <c r="P33" s="44"/>
      <c r="Q33" s="44"/>
      <c r="R33" s="43"/>
    </row>
    <row r="34" spans="2:18" x14ac:dyDescent="0.2">
      <c r="B34" s="42"/>
      <c r="I34" s="44"/>
      <c r="J34" s="44"/>
      <c r="K34" s="44"/>
      <c r="L34" s="44"/>
      <c r="M34" s="44"/>
      <c r="N34" s="44"/>
      <c r="O34" s="44"/>
      <c r="P34" s="44"/>
      <c r="Q34" s="44"/>
      <c r="R34" s="43"/>
    </row>
    <row r="35" spans="2:18" x14ac:dyDescent="0.2">
      <c r="B35" s="42"/>
      <c r="I35" s="44"/>
      <c r="J35" s="44"/>
      <c r="K35" s="44"/>
      <c r="L35" s="44"/>
      <c r="M35" s="44"/>
      <c r="N35" s="44"/>
      <c r="O35" s="44"/>
      <c r="P35" s="44"/>
      <c r="Q35" s="44"/>
      <c r="R35" s="43"/>
    </row>
    <row r="36" spans="2:18" x14ac:dyDescent="0.2">
      <c r="B36" s="42"/>
      <c r="I36" s="44"/>
      <c r="J36" s="44"/>
      <c r="K36" s="44"/>
      <c r="L36" s="44"/>
      <c r="M36" s="44"/>
      <c r="N36" s="44"/>
      <c r="O36" s="44"/>
      <c r="P36" s="44"/>
      <c r="Q36" s="44"/>
      <c r="R36" s="43"/>
    </row>
    <row r="37" spans="2:18" x14ac:dyDescent="0.2">
      <c r="B37" s="42"/>
      <c r="I37" s="44"/>
      <c r="J37" s="44"/>
      <c r="K37" s="44"/>
      <c r="L37" s="44"/>
      <c r="M37" s="44"/>
      <c r="N37" s="44"/>
      <c r="O37" s="44"/>
      <c r="P37" s="44"/>
      <c r="Q37" s="44"/>
      <c r="R37" s="43"/>
    </row>
    <row r="38" spans="2:18" x14ac:dyDescent="0.2">
      <c r="B38" s="42"/>
      <c r="I38" s="44"/>
      <c r="J38" s="44"/>
      <c r="K38" s="44"/>
      <c r="L38" s="44"/>
      <c r="M38" s="44"/>
      <c r="N38" s="44"/>
      <c r="O38" s="44"/>
      <c r="P38" s="44"/>
      <c r="Q38" s="44"/>
      <c r="R38" s="43"/>
    </row>
    <row r="39" spans="2:18" ht="7.5" customHeight="1" thickBot="1" x14ac:dyDescent="0.25">
      <c r="B39" s="42"/>
      <c r="I39" s="44"/>
      <c r="J39" s="44"/>
      <c r="K39" s="44"/>
      <c r="L39" s="44"/>
      <c r="M39" s="44"/>
      <c r="N39" s="44"/>
      <c r="O39" s="44"/>
      <c r="P39" s="44"/>
      <c r="Q39" s="44"/>
      <c r="R39" s="43"/>
    </row>
    <row r="40" spans="2:18" ht="64.5" customHeight="1" thickBot="1" x14ac:dyDescent="0.25">
      <c r="B40" s="42"/>
      <c r="C40" s="186" t="s">
        <v>17</v>
      </c>
      <c r="D40" s="187"/>
      <c r="E40" s="187"/>
      <c r="F40" s="187"/>
      <c r="G40" s="187"/>
      <c r="H40" s="187"/>
      <c r="I40" s="187"/>
      <c r="J40" s="187"/>
      <c r="K40" s="101" t="s">
        <v>54</v>
      </c>
      <c r="L40" s="102"/>
      <c r="M40" s="102"/>
      <c r="N40" s="102"/>
      <c r="O40" s="102"/>
      <c r="P40" s="102"/>
      <c r="Q40" s="103"/>
      <c r="R40" s="43"/>
    </row>
    <row r="41" spans="2:18" ht="28.5" customHeight="1" thickBot="1" x14ac:dyDescent="0.25">
      <c r="B41" s="42"/>
      <c r="C41" s="51"/>
      <c r="D41" s="52" t="s">
        <v>56</v>
      </c>
      <c r="E41" s="188" t="s">
        <v>57</v>
      </c>
      <c r="F41" s="188"/>
      <c r="G41" s="188"/>
      <c r="H41" s="188"/>
      <c r="I41" s="188"/>
      <c r="J41" s="189"/>
      <c r="K41" s="53"/>
      <c r="L41" s="54"/>
      <c r="M41" s="54"/>
      <c r="N41" s="54"/>
      <c r="O41" s="54"/>
      <c r="P41" s="54"/>
      <c r="Q41" s="55"/>
      <c r="R41" s="43"/>
    </row>
    <row r="42" spans="2:18" ht="101.25" customHeight="1" thickBot="1" x14ac:dyDescent="0.25">
      <c r="B42" s="42"/>
      <c r="C42" s="11" t="s">
        <v>71</v>
      </c>
      <c r="D42" s="41">
        <v>44291</v>
      </c>
      <c r="E42" s="200" t="s">
        <v>122</v>
      </c>
      <c r="F42" s="201"/>
      <c r="G42" s="201"/>
      <c r="H42" s="201"/>
      <c r="I42" s="201"/>
      <c r="J42" s="202"/>
      <c r="K42" s="181"/>
      <c r="L42" s="181"/>
      <c r="M42" s="181"/>
      <c r="N42" s="181"/>
      <c r="O42" s="181"/>
      <c r="P42" s="181"/>
      <c r="Q42" s="182"/>
      <c r="R42" s="43"/>
    </row>
    <row r="43" spans="2:18" ht="95.25" customHeight="1" thickBot="1" x14ac:dyDescent="0.25">
      <c r="B43" s="42"/>
      <c r="C43" s="11" t="s">
        <v>72</v>
      </c>
      <c r="D43" s="41">
        <v>44365</v>
      </c>
      <c r="E43" s="200" t="s">
        <v>130</v>
      </c>
      <c r="F43" s="201"/>
      <c r="G43" s="201"/>
      <c r="H43" s="201"/>
      <c r="I43" s="201"/>
      <c r="J43" s="202"/>
      <c r="K43" s="181"/>
      <c r="L43" s="181"/>
      <c r="M43" s="181"/>
      <c r="N43" s="181"/>
      <c r="O43" s="181"/>
      <c r="P43" s="181"/>
      <c r="Q43" s="182"/>
      <c r="R43" s="43"/>
    </row>
    <row r="44" spans="2:18" ht="52.5" customHeight="1" thickBot="1" x14ac:dyDescent="0.25">
      <c r="B44" s="42"/>
      <c r="C44" s="11" t="s">
        <v>73</v>
      </c>
      <c r="D44" s="41"/>
      <c r="E44" s="190"/>
      <c r="F44" s="191"/>
      <c r="G44" s="191"/>
      <c r="H44" s="191"/>
      <c r="I44" s="191"/>
      <c r="J44" s="192"/>
      <c r="K44" s="181"/>
      <c r="L44" s="181"/>
      <c r="M44" s="181"/>
      <c r="N44" s="181"/>
      <c r="O44" s="181"/>
      <c r="P44" s="181"/>
      <c r="Q44" s="182"/>
      <c r="R44" s="43"/>
    </row>
    <row r="45" spans="2:18" ht="57.75" customHeight="1" thickBot="1" x14ac:dyDescent="0.25">
      <c r="B45" s="42"/>
      <c r="C45" s="11" t="s">
        <v>74</v>
      </c>
      <c r="D45" s="40"/>
      <c r="E45" s="178"/>
      <c r="F45" s="179"/>
      <c r="G45" s="179"/>
      <c r="H45" s="179"/>
      <c r="I45" s="179"/>
      <c r="J45" s="180"/>
      <c r="K45" s="181"/>
      <c r="L45" s="181"/>
      <c r="M45" s="181"/>
      <c r="N45" s="181"/>
      <c r="O45" s="181"/>
      <c r="P45" s="181"/>
      <c r="Q45" s="182"/>
      <c r="R45" s="43"/>
    </row>
    <row r="46" spans="2:18" x14ac:dyDescent="0.2">
      <c r="B46" s="42"/>
      <c r="R46" s="43"/>
    </row>
    <row r="47" spans="2:18" ht="13.5" thickBot="1" x14ac:dyDescent="0.25">
      <c r="B47" s="56"/>
      <c r="C47" s="57"/>
      <c r="D47" s="57"/>
      <c r="E47" s="57"/>
      <c r="F47" s="57"/>
      <c r="G47" s="57"/>
      <c r="H47" s="57"/>
      <c r="I47" s="57"/>
      <c r="J47" s="57"/>
      <c r="K47" s="57"/>
      <c r="L47" s="57"/>
      <c r="M47" s="57"/>
      <c r="N47" s="57"/>
      <c r="O47" s="57"/>
      <c r="P47" s="57"/>
      <c r="Q47" s="57"/>
      <c r="R47" s="58"/>
    </row>
    <row r="89" spans="3:21" ht="28.5" customHeight="1" x14ac:dyDescent="0.2"/>
    <row r="93" spans="3:21" ht="13.5" hidden="1" thickBot="1" x14ac:dyDescent="0.25">
      <c r="C93" s="15" t="s">
        <v>28</v>
      </c>
      <c r="D93" s="16"/>
      <c r="H93" s="59" t="s">
        <v>18</v>
      </c>
      <c r="I93" s="59" t="s">
        <v>20</v>
      </c>
      <c r="J93" s="59" t="s">
        <v>47</v>
      </c>
      <c r="U93" s="60" t="s">
        <v>25</v>
      </c>
    </row>
    <row r="94" spans="3:21" ht="25.5" hidden="1" x14ac:dyDescent="0.2">
      <c r="C94" s="18" t="s">
        <v>31</v>
      </c>
      <c r="D94" s="19"/>
      <c r="H94" s="61" t="s">
        <v>3</v>
      </c>
      <c r="I94" s="61" t="s">
        <v>6</v>
      </c>
      <c r="J94" s="61" t="s">
        <v>48</v>
      </c>
      <c r="M94" s="193"/>
      <c r="N94" s="193"/>
    </row>
    <row r="95" spans="3:21" ht="25.5" hidden="1" x14ac:dyDescent="0.2">
      <c r="C95" s="18" t="s">
        <v>32</v>
      </c>
      <c r="D95" s="19"/>
      <c r="H95" s="61" t="s">
        <v>53</v>
      </c>
      <c r="I95" s="61" t="s">
        <v>58</v>
      </c>
      <c r="J95" s="61" t="s">
        <v>49</v>
      </c>
      <c r="M95" s="85"/>
      <c r="N95" s="85"/>
    </row>
    <row r="96" spans="3:21" ht="38.25" hidden="1" x14ac:dyDescent="0.2">
      <c r="C96" s="18" t="s">
        <v>33</v>
      </c>
      <c r="D96" s="19"/>
      <c r="H96" s="61" t="s">
        <v>4</v>
      </c>
      <c r="I96" s="61" t="s">
        <v>7</v>
      </c>
      <c r="J96" s="61" t="s">
        <v>50</v>
      </c>
      <c r="M96" s="85"/>
      <c r="N96" s="85"/>
    </row>
    <row r="97" spans="3:14" hidden="1" x14ac:dyDescent="0.2">
      <c r="C97" s="18" t="s">
        <v>34</v>
      </c>
      <c r="D97" s="19"/>
      <c r="H97" s="61"/>
      <c r="I97" s="61" t="s">
        <v>52</v>
      </c>
      <c r="J97" s="61" t="s">
        <v>51</v>
      </c>
      <c r="M97" s="85"/>
      <c r="N97" s="85"/>
    </row>
    <row r="98" spans="3:14" ht="25.5" hidden="1" x14ac:dyDescent="0.2">
      <c r="C98" s="18" t="s">
        <v>65</v>
      </c>
      <c r="D98" s="19"/>
      <c r="H98" s="61"/>
      <c r="I98" s="61" t="s">
        <v>8</v>
      </c>
      <c r="J98" s="61" t="s">
        <v>55</v>
      </c>
      <c r="M98" s="85"/>
      <c r="N98" s="85"/>
    </row>
    <row r="99" spans="3:14" hidden="1" x14ac:dyDescent="0.2">
      <c r="C99" s="18" t="s">
        <v>66</v>
      </c>
      <c r="D99" s="19"/>
      <c r="H99" s="61"/>
      <c r="I99" s="61" t="s">
        <v>9</v>
      </c>
      <c r="J99" s="61"/>
      <c r="M99" s="85"/>
      <c r="N99" s="85"/>
    </row>
    <row r="100" spans="3:14" hidden="1" x14ac:dyDescent="0.2">
      <c r="C100" s="18" t="s">
        <v>35</v>
      </c>
      <c r="D100" s="19"/>
      <c r="M100" s="193"/>
      <c r="N100" s="193"/>
    </row>
    <row r="101" spans="3:14" ht="66" hidden="1" customHeight="1" x14ac:dyDescent="0.2">
      <c r="C101" s="18" t="s">
        <v>36</v>
      </c>
      <c r="D101" s="19"/>
      <c r="M101" s="194"/>
      <c r="N101" s="194"/>
    </row>
    <row r="102" spans="3:14" hidden="1" x14ac:dyDescent="0.2">
      <c r="C102" s="18" t="s">
        <v>27</v>
      </c>
      <c r="D102" s="19"/>
    </row>
    <row r="103" spans="3:14" ht="25.5" hidden="1" x14ac:dyDescent="0.2">
      <c r="C103" s="18" t="s">
        <v>37</v>
      </c>
      <c r="D103" s="19"/>
    </row>
    <row r="104" spans="3:14" ht="25.5" hidden="1" x14ac:dyDescent="0.2">
      <c r="C104" s="18" t="s">
        <v>38</v>
      </c>
      <c r="D104" s="19"/>
    </row>
    <row r="105" spans="3:14" ht="25.5" hidden="1" x14ac:dyDescent="0.2">
      <c r="C105" s="18" t="s">
        <v>39</v>
      </c>
      <c r="D105" s="19"/>
    </row>
    <row r="106" spans="3:14" hidden="1" x14ac:dyDescent="0.2">
      <c r="C106" s="18" t="s">
        <v>30</v>
      </c>
      <c r="D106" s="20"/>
    </row>
    <row r="107" spans="3:14" hidden="1" x14ac:dyDescent="0.2">
      <c r="C107" s="18" t="s">
        <v>29</v>
      </c>
      <c r="D107" s="21"/>
    </row>
    <row r="108" spans="3:14" hidden="1" x14ac:dyDescent="0.2">
      <c r="C108" s="18" t="s">
        <v>40</v>
      </c>
      <c r="D108" s="20"/>
    </row>
    <row r="110" spans="3:14" ht="6.75" customHeight="1" x14ac:dyDescent="0.2"/>
    <row r="111" spans="3:14" ht="15" customHeight="1" x14ac:dyDescent="0.2">
      <c r="C111" s="22"/>
    </row>
    <row r="112" spans="3:14" ht="18.75" customHeight="1" x14ac:dyDescent="0.2">
      <c r="C112" s="22"/>
    </row>
    <row r="113" spans="3:3" ht="15" customHeight="1" x14ac:dyDescent="0.2">
      <c r="C113" s="22"/>
    </row>
    <row r="114" spans="3:3" ht="11.25" customHeight="1" x14ac:dyDescent="0.2">
      <c r="C114" s="22"/>
    </row>
    <row r="115" spans="3:3" ht="16.5" customHeight="1" x14ac:dyDescent="0.2">
      <c r="C115" s="22"/>
    </row>
    <row r="116" spans="3:3" ht="12" customHeight="1" x14ac:dyDescent="0.2">
      <c r="C116" s="22"/>
    </row>
    <row r="117" spans="3:3" ht="25.5" customHeight="1" x14ac:dyDescent="0.2">
      <c r="C117" s="22"/>
    </row>
    <row r="118" spans="3:3" ht="27.75" customHeight="1" x14ac:dyDescent="0.2">
      <c r="C118" s="22"/>
    </row>
    <row r="119" spans="3:3" ht="36.75" customHeight="1" x14ac:dyDescent="0.2">
      <c r="C119" s="23"/>
    </row>
    <row r="120" spans="3:3" x14ac:dyDescent="0.2">
      <c r="C120" s="22"/>
    </row>
  </sheetData>
  <mergeCells count="78">
    <mergeCell ref="M26:O26"/>
    <mergeCell ref="M97:N97"/>
    <mergeCell ref="M98:N98"/>
    <mergeCell ref="M99:N99"/>
    <mergeCell ref="M100:N100"/>
    <mergeCell ref="I29:Q29"/>
    <mergeCell ref="C40:J40"/>
    <mergeCell ref="K40:Q40"/>
    <mergeCell ref="E41:J41"/>
    <mergeCell ref="M101:N101"/>
    <mergeCell ref="M96:N96"/>
    <mergeCell ref="M94:N94"/>
    <mergeCell ref="M95:N95"/>
    <mergeCell ref="E42:J42"/>
    <mergeCell ref="K42:Q42"/>
    <mergeCell ref="E43:J43"/>
    <mergeCell ref="K43:Q43"/>
    <mergeCell ref="E44:J44"/>
    <mergeCell ref="K44:Q44"/>
    <mergeCell ref="E45:J45"/>
    <mergeCell ref="K45:Q45"/>
    <mergeCell ref="D27:F27"/>
    <mergeCell ref="G27:I27"/>
    <mergeCell ref="J27:L27"/>
    <mergeCell ref="M27:O27"/>
    <mergeCell ref="P27:Q27"/>
    <mergeCell ref="P25:Q25"/>
    <mergeCell ref="P26:Q26"/>
    <mergeCell ref="D25:F25"/>
    <mergeCell ref="G25:I25"/>
    <mergeCell ref="B20:R20"/>
    <mergeCell ref="C23:Q23"/>
    <mergeCell ref="P24:Q24"/>
    <mergeCell ref="D24:F24"/>
    <mergeCell ref="G24:I24"/>
    <mergeCell ref="J24:L24"/>
    <mergeCell ref="M24:O24"/>
    <mergeCell ref="J25:L25"/>
    <mergeCell ref="M25:O25"/>
    <mergeCell ref="D26:F26"/>
    <mergeCell ref="G26:I26"/>
    <mergeCell ref="J26:L26"/>
    <mergeCell ref="K13:L14"/>
    <mergeCell ref="M13:O14"/>
    <mergeCell ref="P13:Q14"/>
    <mergeCell ref="C12:D12"/>
    <mergeCell ref="E12:F12"/>
    <mergeCell ref="G12:H12"/>
    <mergeCell ref="I12:J12"/>
    <mergeCell ref="K12:L12"/>
    <mergeCell ref="M12:O12"/>
    <mergeCell ref="D9:I9"/>
    <mergeCell ref="J9:K10"/>
    <mergeCell ref="L9:Q10"/>
    <mergeCell ref="D10:I10"/>
    <mergeCell ref="C16:C18"/>
    <mergeCell ref="D16:E16"/>
    <mergeCell ref="F16:G16"/>
    <mergeCell ref="D17:E17"/>
    <mergeCell ref="F17:G17"/>
    <mergeCell ref="D18:E18"/>
    <mergeCell ref="F18:G18"/>
    <mergeCell ref="P12:Q12"/>
    <mergeCell ref="C13:D14"/>
    <mergeCell ref="E13:F14"/>
    <mergeCell ref="G13:H14"/>
    <mergeCell ref="I13:J14"/>
    <mergeCell ref="B5:R5"/>
    <mergeCell ref="B6:R6"/>
    <mergeCell ref="C7:Q7"/>
    <mergeCell ref="D8:I8"/>
    <mergeCell ref="J8:K8"/>
    <mergeCell ref="L8:Q8"/>
    <mergeCell ref="B2:D4"/>
    <mergeCell ref="E2:N4"/>
    <mergeCell ref="O2:R2"/>
    <mergeCell ref="O3:R3"/>
    <mergeCell ref="O4:R4"/>
  </mergeCells>
  <dataValidations count="18">
    <dataValidation type="list" allowBlank="1" showInputMessage="1" showErrorMessage="1" prompt="Selecione de la lista desplegable la tendencia esperada" sqref="P13:Q14" xr:uid="{00000000-0002-0000-0100-000000000000}">
      <formula1>$J$94:$J$98</formula1>
    </dataValidation>
    <dataValidation allowBlank="1" showInputMessage="1" showErrorMessage="1" prompt="Identifique el(los) valor(es)  los valores máximos o mínimos de este rango de gestión." sqref="F17:G17" xr:uid="{00000000-0002-0000-0100-000001000000}"/>
    <dataValidation allowBlank="1" showInputMessage="1" showErrorMessage="1" prompt="Establezca el nombre del indicador" sqref="L8:Q8" xr:uid="{00000000-0002-0000-01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100-000003000000}"/>
    <dataValidation type="list" allowBlank="1" showInputMessage="1" showErrorMessage="1" sqref="D8:I8" xr:uid="{00000000-0002-0000-0100-000004000000}">
      <formula1>$C$94:$C$108</formula1>
    </dataValidation>
    <dataValidation allowBlank="1" showInputMessage="1" showErrorMessage="1" prompt="Realice un pequeño análisis, acerca del cumplimiento o incumplimiento del indicador, identificando los factores que fueron relevantes en el resultado del indicador." sqref="C42:C45 E42:J45" xr:uid="{00000000-0002-0000-0100-000005000000}"/>
    <dataValidation allowBlank="1" showInputMessage="1" showErrorMessage="1" prompt="Identifique el resultado del indicador en la medición desarrollada" sqref="P27" xr:uid="{00000000-0002-0000-0100-000006000000}"/>
    <dataValidation allowBlank="1" showInputMessage="1" showErrorMessage="1" prompt="Identifique el valor registrado en el numerador de la fórmula de cálculo" sqref="P26 M26 J26 G26 D26" xr:uid="{00000000-0002-0000-0100-000007000000}"/>
    <dataValidation allowBlank="1" showInputMessage="1" showErrorMessage="1" prompt="Valor que se espera alcance el Indicador" sqref="P25 D25 G25 J25 M25 M27 J27 G27 D27" xr:uid="{00000000-0002-0000-0100-000008000000}"/>
    <dataValidation allowBlank="1" showInputMessage="1" showErrorMessage="1" prompt="Identifique el(los) valor(es)  los valores máximos o mínimos de este rango de gestión. Tenga en cuenta que la meta definida para el indicador no puede estar en el rango bajo. " sqref="F18:G18 F16:G16" xr:uid="{00000000-0002-0000-0100-000009000000}"/>
    <dataValidation allowBlank="1" showInputMessage="1" showErrorMessage="1" prompt="Identifique la fuente de información usada para el reporte del indicador." sqref="M13" xr:uid="{00000000-0002-0000-0100-00000A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100-00000B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100-00000C000000}"/>
    <dataValidation allowBlank="1" showInputMessage="1" showErrorMessage="1" prompt="Fórmula matemática utilizada para medir el indicador." sqref="C13" xr:uid="{00000000-0002-0000-0100-00000D000000}"/>
    <dataValidation allowBlank="1" showInputMessage="1" showErrorMessage="1" prompt="Realice una breve descripción de que pretende medir el indicador." sqref="L9:Q10" xr:uid="{00000000-0002-0000-0100-00000E000000}"/>
    <dataValidation allowBlank="1" showInputMessage="1" showErrorMessage="1" prompt="Identifique el cargo y dependencia del servidor responsable de  reportar y análisis del indicador (solamente se registra el servidor que consolida la información final)." sqref="D10:I10" xr:uid="{00000000-0002-0000-0100-00000F000000}"/>
    <dataValidation allowBlank="1" showInputMessage="1" showErrorMessage="1" prompt="Identifique el cargo del Directivo responsable del Proceso." sqref="D9:I9" xr:uid="{00000000-0002-0000-0100-000010000000}"/>
    <dataValidation type="list" allowBlank="1" showInputMessage="1" showErrorMessage="1" prompt="Seleccione de la lista desplegable, la periodicidad de medición del indicador." sqref="K13:L14" xr:uid="{00000000-0002-0000-0100-000011000000}">
      <formula1>Periodicidad</formula1>
    </dataValidation>
  </dataValidations>
  <hyperlinks>
    <hyperlink ref="C8" location="'INSTRUCTIVO '!D10" display="Proceso :" xr:uid="{00000000-0004-0000-0100-000000000000}"/>
    <hyperlink ref="C9" location="'INSTRUCTIVO '!A1" display="Responsables: " xr:uid="{00000000-0004-0000-0100-000001000000}"/>
    <hyperlink ref="J9" location="'INSTRUCTIVO '!A1" display="Objetivo del Indicador" xr:uid="{00000000-0004-0000-0100-000002000000}"/>
    <hyperlink ref="C10" location="'INSTRUCTIVO '!A1" display="Responsable de la Medición " xr:uid="{00000000-0004-0000-01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1:U122"/>
  <sheetViews>
    <sheetView showGridLines="0" zoomScale="80" zoomScaleNormal="80" zoomScaleSheetLayoutView="100" workbookViewId="0">
      <selection activeCell="E45" sqref="E45:J45"/>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04"/>
      <c r="C2" s="205"/>
      <c r="D2" s="206"/>
      <c r="E2" s="210" t="s">
        <v>60</v>
      </c>
      <c r="F2" s="211"/>
      <c r="G2" s="211"/>
      <c r="H2" s="211"/>
      <c r="I2" s="211"/>
      <c r="J2" s="211"/>
      <c r="K2" s="211"/>
      <c r="L2" s="211"/>
      <c r="M2" s="211"/>
      <c r="N2" s="212"/>
      <c r="O2" s="219" t="s">
        <v>59</v>
      </c>
      <c r="P2" s="219"/>
      <c r="Q2" s="219"/>
      <c r="R2" s="219"/>
    </row>
    <row r="3" spans="2:18" ht="24.75" customHeight="1" x14ac:dyDescent="0.2">
      <c r="B3" s="207"/>
      <c r="C3" s="208"/>
      <c r="D3" s="209"/>
      <c r="E3" s="213"/>
      <c r="F3" s="214"/>
      <c r="G3" s="214"/>
      <c r="H3" s="214"/>
      <c r="I3" s="214"/>
      <c r="J3" s="214"/>
      <c r="K3" s="214"/>
      <c r="L3" s="214"/>
      <c r="M3" s="214"/>
      <c r="N3" s="215"/>
      <c r="O3" s="219" t="s">
        <v>98</v>
      </c>
      <c r="P3" s="219"/>
      <c r="Q3" s="219"/>
      <c r="R3" s="219"/>
    </row>
    <row r="4" spans="2:18" ht="24.75" customHeight="1" thickBot="1" x14ac:dyDescent="0.25">
      <c r="B4" s="207"/>
      <c r="C4" s="208"/>
      <c r="D4" s="209"/>
      <c r="E4" s="216"/>
      <c r="F4" s="217"/>
      <c r="G4" s="217"/>
      <c r="H4" s="217"/>
      <c r="I4" s="217"/>
      <c r="J4" s="217"/>
      <c r="K4" s="217"/>
      <c r="L4" s="217"/>
      <c r="M4" s="217"/>
      <c r="N4" s="218"/>
      <c r="O4" s="219" t="s">
        <v>99</v>
      </c>
      <c r="P4" s="219"/>
      <c r="Q4" s="219"/>
      <c r="R4" s="219"/>
    </row>
    <row r="5" spans="2:18" ht="13.5" thickBot="1" x14ac:dyDescent="0.25">
      <c r="B5" s="220" t="s">
        <v>100</v>
      </c>
      <c r="C5" s="221"/>
      <c r="D5" s="221"/>
      <c r="E5" s="221"/>
      <c r="F5" s="221"/>
      <c r="G5" s="221"/>
      <c r="H5" s="221"/>
      <c r="I5" s="221"/>
      <c r="J5" s="221"/>
      <c r="K5" s="221"/>
      <c r="L5" s="221"/>
      <c r="M5" s="221"/>
      <c r="N5" s="221"/>
      <c r="O5" s="222"/>
      <c r="P5" s="222"/>
      <c r="Q5" s="222"/>
      <c r="R5" s="223"/>
    </row>
    <row r="6" spans="2:18" ht="15" customHeight="1" thickBot="1" x14ac:dyDescent="0.25">
      <c r="B6" s="224" t="s">
        <v>76</v>
      </c>
      <c r="C6" s="225"/>
      <c r="D6" s="225"/>
      <c r="E6" s="225"/>
      <c r="F6" s="225"/>
      <c r="G6" s="225"/>
      <c r="H6" s="225"/>
      <c r="I6" s="225"/>
      <c r="J6" s="225"/>
      <c r="K6" s="225"/>
      <c r="L6" s="225"/>
      <c r="M6" s="225"/>
      <c r="N6" s="225"/>
      <c r="O6" s="225"/>
      <c r="P6" s="225"/>
      <c r="Q6" s="225"/>
      <c r="R6" s="226"/>
    </row>
    <row r="7" spans="2:18" ht="13.5" thickBot="1" x14ac:dyDescent="0.25">
      <c r="B7" s="2"/>
      <c r="C7" s="227"/>
      <c r="D7" s="227"/>
      <c r="E7" s="227"/>
      <c r="F7" s="227"/>
      <c r="G7" s="227"/>
      <c r="H7" s="227"/>
      <c r="I7" s="227"/>
      <c r="J7" s="227"/>
      <c r="K7" s="227"/>
      <c r="L7" s="227"/>
      <c r="M7" s="227"/>
      <c r="N7" s="227"/>
      <c r="O7" s="227"/>
      <c r="P7" s="227"/>
      <c r="Q7" s="227"/>
      <c r="R7" s="3"/>
    </row>
    <row r="8" spans="2:18" ht="23.25" customHeight="1" thickBot="1" x14ac:dyDescent="0.25">
      <c r="B8" s="2"/>
      <c r="C8" s="4" t="s">
        <v>45</v>
      </c>
      <c r="D8" s="105" t="s">
        <v>38</v>
      </c>
      <c r="E8" s="106"/>
      <c r="F8" s="106"/>
      <c r="G8" s="106"/>
      <c r="H8" s="106"/>
      <c r="I8" s="107"/>
      <c r="J8" s="108" t="s">
        <v>41</v>
      </c>
      <c r="K8" s="109"/>
      <c r="L8" s="110" t="s">
        <v>85</v>
      </c>
      <c r="M8" s="111"/>
      <c r="N8" s="111"/>
      <c r="O8" s="111"/>
      <c r="P8" s="111"/>
      <c r="Q8" s="112"/>
      <c r="R8" s="3"/>
    </row>
    <row r="9" spans="2:18" ht="23.25" customHeight="1" thickBot="1" x14ac:dyDescent="0.25">
      <c r="B9" s="2"/>
      <c r="C9" s="4" t="s">
        <v>44</v>
      </c>
      <c r="D9" s="203" t="s">
        <v>78</v>
      </c>
      <c r="E9" s="68"/>
      <c r="F9" s="68"/>
      <c r="G9" s="68"/>
      <c r="H9" s="68"/>
      <c r="I9" s="69"/>
      <c r="J9" s="70" t="s">
        <v>42</v>
      </c>
      <c r="K9" s="71"/>
      <c r="L9" s="74" t="s">
        <v>94</v>
      </c>
      <c r="M9" s="75"/>
      <c r="N9" s="75"/>
      <c r="O9" s="75"/>
      <c r="P9" s="75"/>
      <c r="Q9" s="76"/>
      <c r="R9" s="3"/>
    </row>
    <row r="10" spans="2:18" ht="23.25" customHeight="1" thickBot="1" x14ac:dyDescent="0.25">
      <c r="B10" s="2"/>
      <c r="C10" s="4" t="s">
        <v>43</v>
      </c>
      <c r="D10" s="80" t="s">
        <v>79</v>
      </c>
      <c r="E10" s="68"/>
      <c r="F10" s="68"/>
      <c r="G10" s="68"/>
      <c r="H10" s="68"/>
      <c r="I10" s="69"/>
      <c r="J10" s="72"/>
      <c r="K10" s="73"/>
      <c r="L10" s="77"/>
      <c r="M10" s="78"/>
      <c r="N10" s="78"/>
      <c r="O10" s="78"/>
      <c r="P10" s="78"/>
      <c r="Q10" s="79"/>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34" t="s">
        <v>13</v>
      </c>
      <c r="D12" s="135"/>
      <c r="E12" s="134" t="s">
        <v>77</v>
      </c>
      <c r="F12" s="136"/>
      <c r="G12" s="137" t="s">
        <v>0</v>
      </c>
      <c r="H12" s="138"/>
      <c r="I12" s="134" t="s">
        <v>2</v>
      </c>
      <c r="J12" s="136"/>
      <c r="K12" s="139" t="s">
        <v>5</v>
      </c>
      <c r="L12" s="140"/>
      <c r="M12" s="141" t="s">
        <v>1</v>
      </c>
      <c r="N12" s="142"/>
      <c r="O12" s="143"/>
      <c r="P12" s="113" t="s">
        <v>46</v>
      </c>
      <c r="Q12" s="114"/>
      <c r="R12" s="3"/>
    </row>
    <row r="13" spans="2:18" ht="15" customHeight="1" x14ac:dyDescent="0.2">
      <c r="B13" s="2"/>
      <c r="C13" s="228" t="s">
        <v>86</v>
      </c>
      <c r="D13" s="116"/>
      <c r="E13" s="229">
        <v>0.8</v>
      </c>
      <c r="F13" s="120"/>
      <c r="G13" s="122" t="s">
        <v>67</v>
      </c>
      <c r="H13" s="123"/>
      <c r="I13" s="230" t="s">
        <v>3</v>
      </c>
      <c r="J13" s="231"/>
      <c r="K13" s="234" t="s">
        <v>7</v>
      </c>
      <c r="L13" s="235"/>
      <c r="M13" s="238" t="s">
        <v>87</v>
      </c>
      <c r="N13" s="239"/>
      <c r="O13" s="240"/>
      <c r="P13" s="244" t="s">
        <v>49</v>
      </c>
      <c r="Q13" s="231"/>
      <c r="R13" s="3"/>
    </row>
    <row r="14" spans="2:18" ht="29.25" customHeight="1" thickBot="1" x14ac:dyDescent="0.25">
      <c r="B14" s="2"/>
      <c r="C14" s="117"/>
      <c r="D14" s="118"/>
      <c r="E14" s="117"/>
      <c r="F14" s="121"/>
      <c r="G14" s="124"/>
      <c r="H14" s="125"/>
      <c r="I14" s="232"/>
      <c r="J14" s="233"/>
      <c r="K14" s="236"/>
      <c r="L14" s="237"/>
      <c r="M14" s="241"/>
      <c r="N14" s="242"/>
      <c r="O14" s="243"/>
      <c r="P14" s="245"/>
      <c r="Q14" s="233"/>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41" t="s">
        <v>10</v>
      </c>
      <c r="D16" s="246" t="s">
        <v>21</v>
      </c>
      <c r="E16" s="247"/>
      <c r="F16" s="148" t="s">
        <v>68</v>
      </c>
      <c r="G16" s="149"/>
      <c r="H16" s="7"/>
      <c r="I16" s="7"/>
      <c r="J16" s="7"/>
      <c r="K16" s="7"/>
      <c r="L16" s="7"/>
      <c r="M16" s="8"/>
      <c r="N16" s="8"/>
      <c r="O16" s="8"/>
      <c r="P16" s="8"/>
      <c r="Q16" s="8"/>
      <c r="R16" s="3"/>
    </row>
    <row r="17" spans="2:20" ht="18.75" customHeight="1" x14ac:dyDescent="0.2">
      <c r="B17" s="2"/>
      <c r="C17" s="144"/>
      <c r="D17" s="248" t="s">
        <v>22</v>
      </c>
      <c r="E17" s="249"/>
      <c r="F17" s="152" t="s">
        <v>69</v>
      </c>
      <c r="G17" s="153"/>
      <c r="H17" s="7"/>
      <c r="I17" s="7"/>
      <c r="J17" s="7"/>
      <c r="K17" s="7"/>
      <c r="L17" s="7"/>
      <c r="M17" s="8"/>
      <c r="N17" s="8"/>
      <c r="O17" s="8"/>
      <c r="P17" s="8"/>
      <c r="Q17" s="8"/>
      <c r="R17" s="3"/>
    </row>
    <row r="18" spans="2:20" ht="18.75" customHeight="1" thickBot="1" x14ac:dyDescent="0.25">
      <c r="B18" s="2"/>
      <c r="C18" s="145"/>
      <c r="D18" s="250" t="s">
        <v>23</v>
      </c>
      <c r="E18" s="251"/>
      <c r="F18" s="156" t="s">
        <v>70</v>
      </c>
      <c r="G18" s="157"/>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52" t="s">
        <v>19</v>
      </c>
      <c r="C20" s="253"/>
      <c r="D20" s="253"/>
      <c r="E20" s="253"/>
      <c r="F20" s="253"/>
      <c r="G20" s="253"/>
      <c r="H20" s="253"/>
      <c r="I20" s="253"/>
      <c r="J20" s="253"/>
      <c r="K20" s="253"/>
      <c r="L20" s="253"/>
      <c r="M20" s="253"/>
      <c r="N20" s="253"/>
      <c r="O20" s="253"/>
      <c r="P20" s="253"/>
      <c r="Q20" s="253"/>
      <c r="R20" s="254"/>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55" t="s">
        <v>11</v>
      </c>
      <c r="D23" s="256"/>
      <c r="E23" s="256"/>
      <c r="F23" s="256"/>
      <c r="G23" s="256"/>
      <c r="H23" s="256"/>
      <c r="I23" s="256"/>
      <c r="J23" s="256"/>
      <c r="K23" s="256"/>
      <c r="L23" s="256"/>
      <c r="M23" s="256"/>
      <c r="N23" s="256"/>
      <c r="O23" s="256"/>
      <c r="P23" s="256"/>
      <c r="Q23" s="257"/>
      <c r="R23" s="3"/>
    </row>
    <row r="24" spans="2:20" ht="27" customHeight="1" thickBot="1" x14ac:dyDescent="0.25">
      <c r="B24" s="2"/>
      <c r="C24" s="28" t="s">
        <v>15</v>
      </c>
      <c r="D24" s="164" t="s">
        <v>61</v>
      </c>
      <c r="E24" s="165"/>
      <c r="F24" s="166"/>
      <c r="G24" s="167" t="s">
        <v>62</v>
      </c>
      <c r="H24" s="165"/>
      <c r="I24" s="166"/>
      <c r="J24" s="167" t="s">
        <v>63</v>
      </c>
      <c r="K24" s="165"/>
      <c r="L24" s="166"/>
      <c r="M24" s="167" t="s">
        <v>64</v>
      </c>
      <c r="N24" s="165"/>
      <c r="O24" s="166"/>
      <c r="P24" s="256" t="s">
        <v>12</v>
      </c>
      <c r="Q24" s="257"/>
      <c r="R24" s="3"/>
    </row>
    <row r="25" spans="2:20" ht="15" customHeight="1" x14ac:dyDescent="0.2">
      <c r="B25" s="2"/>
      <c r="C25" s="29" t="s">
        <v>16</v>
      </c>
      <c r="D25" s="266">
        <v>100</v>
      </c>
      <c r="E25" s="267"/>
      <c r="F25" s="268"/>
      <c r="G25" s="266">
        <v>100</v>
      </c>
      <c r="H25" s="267"/>
      <c r="I25" s="268"/>
      <c r="J25" s="266">
        <v>100</v>
      </c>
      <c r="K25" s="267"/>
      <c r="L25" s="268"/>
      <c r="M25" s="266">
        <v>100</v>
      </c>
      <c r="N25" s="267"/>
      <c r="O25" s="268"/>
      <c r="P25" s="269">
        <v>100</v>
      </c>
      <c r="Q25" s="270"/>
      <c r="R25" s="3"/>
    </row>
    <row r="26" spans="2:20" x14ac:dyDescent="0.2">
      <c r="B26" s="2"/>
      <c r="C26" s="30" t="s">
        <v>14</v>
      </c>
      <c r="D26" s="258">
        <v>9</v>
      </c>
      <c r="E26" s="259"/>
      <c r="F26" s="260"/>
      <c r="G26" s="261">
        <v>8</v>
      </c>
      <c r="H26" s="262"/>
      <c r="I26" s="263"/>
      <c r="J26" s="261"/>
      <c r="K26" s="262"/>
      <c r="L26" s="263"/>
      <c r="M26" s="261"/>
      <c r="N26" s="262"/>
      <c r="O26" s="263"/>
      <c r="P26" s="264"/>
      <c r="Q26" s="265"/>
      <c r="R26" s="3"/>
    </row>
    <row r="27" spans="2:20" ht="15.75" customHeight="1" x14ac:dyDescent="0.2">
      <c r="B27" s="2"/>
      <c r="C27" s="30" t="s">
        <v>26</v>
      </c>
      <c r="D27" s="258">
        <v>15</v>
      </c>
      <c r="E27" s="259"/>
      <c r="F27" s="260"/>
      <c r="G27" s="261">
        <v>9</v>
      </c>
      <c r="H27" s="262"/>
      <c r="I27" s="263"/>
      <c r="J27" s="261"/>
      <c r="K27" s="262"/>
      <c r="L27" s="263"/>
      <c r="M27" s="261"/>
      <c r="N27" s="262"/>
      <c r="O27" s="263"/>
      <c r="P27" s="264"/>
      <c r="Q27" s="265"/>
      <c r="R27" s="3"/>
    </row>
    <row r="28" spans="2:20" ht="15.75" customHeight="1" thickBot="1" x14ac:dyDescent="0.25">
      <c r="B28" s="2"/>
      <c r="C28" s="31" t="s">
        <v>24</v>
      </c>
      <c r="D28" s="271">
        <f>(D26/D27)*100</f>
        <v>60</v>
      </c>
      <c r="E28" s="272"/>
      <c r="F28" s="273"/>
      <c r="G28" s="271">
        <f t="shared" ref="G28" si="0">G26/G27*100</f>
        <v>88.888888888888886</v>
      </c>
      <c r="H28" s="272"/>
      <c r="I28" s="273"/>
      <c r="J28" s="271" t="e">
        <f t="shared" ref="J28" si="1">J26/J27*100</f>
        <v>#DIV/0!</v>
      </c>
      <c r="K28" s="272"/>
      <c r="L28" s="273"/>
      <c r="M28" s="271" t="e">
        <f t="shared" ref="M28" si="2">M26/M27*100</f>
        <v>#DIV/0!</v>
      </c>
      <c r="N28" s="272"/>
      <c r="O28" s="273"/>
      <c r="P28" s="274" t="e">
        <f>P26/P27*100</f>
        <v>#DIV/0!</v>
      </c>
      <c r="Q28" s="275"/>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76"/>
      <c r="J31" s="276"/>
      <c r="K31" s="276"/>
      <c r="L31" s="276"/>
      <c r="M31" s="276"/>
      <c r="N31" s="276"/>
      <c r="O31" s="276"/>
      <c r="P31" s="276"/>
      <c r="Q31" s="276"/>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77" t="s">
        <v>17</v>
      </c>
      <c r="D42" s="278"/>
      <c r="E42" s="278"/>
      <c r="F42" s="278"/>
      <c r="G42" s="278"/>
      <c r="H42" s="278"/>
      <c r="I42" s="278"/>
      <c r="J42" s="278"/>
      <c r="K42" s="224" t="s">
        <v>54</v>
      </c>
      <c r="L42" s="225"/>
      <c r="M42" s="225"/>
      <c r="N42" s="225"/>
      <c r="O42" s="225"/>
      <c r="P42" s="225"/>
      <c r="Q42" s="226"/>
      <c r="R42" s="3"/>
    </row>
    <row r="43" spans="2:18" ht="28.5" customHeight="1" thickBot="1" x14ac:dyDescent="0.25">
      <c r="B43" s="2"/>
      <c r="C43" s="26"/>
      <c r="D43" s="27" t="s">
        <v>56</v>
      </c>
      <c r="E43" s="279" t="s">
        <v>57</v>
      </c>
      <c r="F43" s="279"/>
      <c r="G43" s="279"/>
      <c r="H43" s="279"/>
      <c r="I43" s="279"/>
      <c r="J43" s="280"/>
      <c r="K43" s="32"/>
      <c r="L43" s="33"/>
      <c r="M43" s="33"/>
      <c r="N43" s="33"/>
      <c r="O43" s="33"/>
      <c r="P43" s="33"/>
      <c r="Q43" s="34"/>
      <c r="R43" s="3"/>
    </row>
    <row r="44" spans="2:18" ht="117" customHeight="1" thickBot="1" x14ac:dyDescent="0.25">
      <c r="B44" s="2"/>
      <c r="C44" s="11" t="s">
        <v>71</v>
      </c>
      <c r="D44" s="40">
        <v>44293</v>
      </c>
      <c r="E44" s="281" t="s">
        <v>123</v>
      </c>
      <c r="F44" s="282"/>
      <c r="G44" s="282"/>
      <c r="H44" s="282"/>
      <c r="I44" s="282"/>
      <c r="J44" s="283"/>
      <c r="K44" s="284" t="s">
        <v>124</v>
      </c>
      <c r="L44" s="285"/>
      <c r="M44" s="285"/>
      <c r="N44" s="285"/>
      <c r="O44" s="285"/>
      <c r="P44" s="285"/>
      <c r="Q44" s="286"/>
      <c r="R44" s="3"/>
    </row>
    <row r="45" spans="2:18" ht="73.5" customHeight="1" thickBot="1" x14ac:dyDescent="0.25">
      <c r="B45" s="2"/>
      <c r="C45" s="11" t="s">
        <v>72</v>
      </c>
      <c r="D45" s="40">
        <v>44383</v>
      </c>
      <c r="E45" s="281" t="s">
        <v>131</v>
      </c>
      <c r="F45" s="282"/>
      <c r="G45" s="282"/>
      <c r="H45" s="282"/>
      <c r="I45" s="282"/>
      <c r="J45" s="283"/>
      <c r="K45" s="319" t="s">
        <v>132</v>
      </c>
      <c r="L45" s="181"/>
      <c r="M45" s="181"/>
      <c r="N45" s="181"/>
      <c r="O45" s="181"/>
      <c r="P45" s="181"/>
      <c r="Q45" s="182"/>
      <c r="R45" s="3"/>
    </row>
    <row r="46" spans="2:18" ht="69" customHeight="1" thickBot="1" x14ac:dyDescent="0.25">
      <c r="B46" s="2"/>
      <c r="C46" s="11" t="s">
        <v>73</v>
      </c>
      <c r="D46" s="41"/>
      <c r="E46" s="190"/>
      <c r="F46" s="191"/>
      <c r="G46" s="191"/>
      <c r="H46" s="191"/>
      <c r="I46" s="191"/>
      <c r="J46" s="192"/>
      <c r="K46" s="181"/>
      <c r="L46" s="181"/>
      <c r="M46" s="181"/>
      <c r="N46" s="181"/>
      <c r="O46" s="181"/>
      <c r="P46" s="181"/>
      <c r="Q46" s="182"/>
      <c r="R46" s="3"/>
    </row>
    <row r="47" spans="2:18" ht="102" customHeight="1" thickBot="1" x14ac:dyDescent="0.25">
      <c r="B47" s="2"/>
      <c r="C47" s="11" t="s">
        <v>74</v>
      </c>
      <c r="D47" s="41"/>
      <c r="E47" s="287"/>
      <c r="F47" s="288"/>
      <c r="G47" s="288"/>
      <c r="H47" s="288"/>
      <c r="I47" s="288"/>
      <c r="J47" s="289"/>
      <c r="K47" s="181"/>
      <c r="L47" s="181"/>
      <c r="M47" s="181"/>
      <c r="N47" s="181"/>
      <c r="O47" s="181"/>
      <c r="P47" s="181"/>
      <c r="Q47" s="182"/>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39"/>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x14ac:dyDescent="0.2">
      <c r="C93" s="5"/>
      <c r="D93" s="5"/>
    </row>
    <row r="94" spans="3:21" x14ac:dyDescent="0.2">
      <c r="C94" s="5"/>
      <c r="D94" s="5"/>
    </row>
    <row r="95" spans="3:21" ht="13.5" hidden="1" thickBot="1" x14ac:dyDescent="0.25">
      <c r="C95" s="15" t="s">
        <v>28</v>
      </c>
      <c r="D95" s="16"/>
      <c r="H95" s="24" t="s">
        <v>18</v>
      </c>
      <c r="I95" s="24" t="s">
        <v>20</v>
      </c>
      <c r="J95" s="24" t="s">
        <v>47</v>
      </c>
      <c r="U95" s="17" t="s">
        <v>25</v>
      </c>
    </row>
    <row r="96" spans="3:21" ht="25.5" hidden="1" x14ac:dyDescent="0.2">
      <c r="C96" s="18" t="s">
        <v>31</v>
      </c>
      <c r="D96" s="19"/>
      <c r="H96" s="25" t="s">
        <v>3</v>
      </c>
      <c r="I96" s="25" t="s">
        <v>6</v>
      </c>
      <c r="J96" s="25" t="s">
        <v>48</v>
      </c>
      <c r="M96" s="290"/>
      <c r="N96" s="290"/>
    </row>
    <row r="97" spans="3:14" ht="25.5" hidden="1" x14ac:dyDescent="0.2">
      <c r="C97" s="18" t="s">
        <v>32</v>
      </c>
      <c r="D97" s="19"/>
      <c r="H97" s="25" t="s">
        <v>53</v>
      </c>
      <c r="I97" s="25" t="s">
        <v>58</v>
      </c>
      <c r="J97" s="25" t="s">
        <v>49</v>
      </c>
      <c r="M97" s="291"/>
      <c r="N97" s="291"/>
    </row>
    <row r="98" spans="3:14" ht="38.25" hidden="1" x14ac:dyDescent="0.2">
      <c r="C98" s="18" t="s">
        <v>33</v>
      </c>
      <c r="D98" s="19"/>
      <c r="H98" s="25" t="s">
        <v>4</v>
      </c>
      <c r="I98" s="25" t="s">
        <v>7</v>
      </c>
      <c r="J98" s="25" t="s">
        <v>50</v>
      </c>
      <c r="M98" s="291"/>
      <c r="N98" s="291"/>
    </row>
    <row r="99" spans="3:14" hidden="1" x14ac:dyDescent="0.2">
      <c r="C99" s="18" t="s">
        <v>34</v>
      </c>
      <c r="D99" s="19"/>
      <c r="H99" s="25"/>
      <c r="I99" s="25" t="s">
        <v>52</v>
      </c>
      <c r="J99" s="25" t="s">
        <v>51</v>
      </c>
      <c r="M99" s="291"/>
      <c r="N99" s="291"/>
    </row>
    <row r="100" spans="3:14" ht="25.5" hidden="1" x14ac:dyDescent="0.2">
      <c r="C100" s="18" t="s">
        <v>65</v>
      </c>
      <c r="D100" s="19"/>
      <c r="H100" s="25"/>
      <c r="I100" s="25" t="s">
        <v>8</v>
      </c>
      <c r="J100" s="25" t="s">
        <v>55</v>
      </c>
      <c r="M100" s="291"/>
      <c r="N100" s="291"/>
    </row>
    <row r="101" spans="3:14" hidden="1" x14ac:dyDescent="0.2">
      <c r="C101" s="18" t="s">
        <v>66</v>
      </c>
      <c r="D101" s="19"/>
      <c r="H101" s="25"/>
      <c r="I101" s="25" t="s">
        <v>9</v>
      </c>
      <c r="J101" s="25"/>
      <c r="M101" s="291"/>
      <c r="N101" s="291"/>
    </row>
    <row r="102" spans="3:14" hidden="1" x14ac:dyDescent="0.2">
      <c r="C102" s="18" t="s">
        <v>35</v>
      </c>
      <c r="D102" s="19"/>
      <c r="M102" s="290"/>
      <c r="N102" s="290"/>
    </row>
    <row r="103" spans="3:14" ht="66" hidden="1" customHeight="1" x14ac:dyDescent="0.2">
      <c r="C103" s="18" t="s">
        <v>36</v>
      </c>
      <c r="D103" s="19"/>
      <c r="M103" s="194"/>
      <c r="N103" s="194"/>
    </row>
    <row r="104" spans="3:14" hidden="1" x14ac:dyDescent="0.2">
      <c r="C104" s="18" t="s">
        <v>27</v>
      </c>
      <c r="D104" s="19"/>
    </row>
    <row r="105" spans="3:14" ht="25.5" hidden="1" x14ac:dyDescent="0.2">
      <c r="C105" s="18" t="s">
        <v>37</v>
      </c>
      <c r="D105" s="19"/>
    </row>
    <row r="106" spans="3:14" ht="25.5" hidden="1" x14ac:dyDescent="0.2">
      <c r="C106" s="18" t="s">
        <v>38</v>
      </c>
      <c r="D106" s="19"/>
    </row>
    <row r="107" spans="3:14" ht="25.5" hidden="1" x14ac:dyDescent="0.2">
      <c r="C107" s="18" t="s">
        <v>39</v>
      </c>
      <c r="D107" s="19"/>
    </row>
    <row r="108" spans="3:14" hidden="1" x14ac:dyDescent="0.2">
      <c r="C108" s="18" t="s">
        <v>30</v>
      </c>
      <c r="D108" s="20"/>
    </row>
    <row r="109" spans="3:14" hidden="1" x14ac:dyDescent="0.2">
      <c r="C109" s="18" t="s">
        <v>29</v>
      </c>
      <c r="D109" s="21"/>
    </row>
    <row r="110" spans="3:14" hidden="1" x14ac:dyDescent="0.2">
      <c r="C110" s="18" t="s">
        <v>40</v>
      </c>
      <c r="D110" s="20"/>
    </row>
    <row r="112" spans="3:14" ht="6.75" customHeight="1" x14ac:dyDescent="0.2"/>
    <row r="113" spans="3:3" ht="15" customHeight="1" x14ac:dyDescent="0.2">
      <c r="C113" s="22"/>
    </row>
    <row r="114" spans="3:3" ht="18.75" customHeight="1" x14ac:dyDescent="0.2">
      <c r="C114" s="22"/>
    </row>
    <row r="115" spans="3:3" ht="15" customHeight="1" x14ac:dyDescent="0.2">
      <c r="C115" s="22"/>
    </row>
    <row r="116" spans="3:3" ht="11.25" customHeight="1" x14ac:dyDescent="0.2">
      <c r="C116" s="22"/>
    </row>
    <row r="117" spans="3:3" ht="16.5" customHeight="1" x14ac:dyDescent="0.2">
      <c r="C117" s="22"/>
    </row>
    <row r="118" spans="3:3" ht="12" customHeight="1" x14ac:dyDescent="0.2">
      <c r="C118" s="22"/>
    </row>
    <row r="119" spans="3:3" ht="25.5" customHeight="1" x14ac:dyDescent="0.2">
      <c r="C119" s="22"/>
    </row>
    <row r="120" spans="3:3" ht="27.75" customHeight="1" x14ac:dyDescent="0.2">
      <c r="C120" s="22"/>
    </row>
    <row r="121" spans="3:3" ht="36.75" customHeight="1" x14ac:dyDescent="0.2">
      <c r="C121" s="23"/>
    </row>
    <row r="122" spans="3:3" x14ac:dyDescent="0.2">
      <c r="C122" s="22"/>
    </row>
  </sheetData>
  <mergeCells count="83">
    <mergeCell ref="M103:N103"/>
    <mergeCell ref="M96:N96"/>
    <mergeCell ref="M97:N97"/>
    <mergeCell ref="M98:N98"/>
    <mergeCell ref="M99:N99"/>
    <mergeCell ref="M100:N100"/>
    <mergeCell ref="M101:N101"/>
    <mergeCell ref="M102:N102"/>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cione de la lista desplegable, la periodicidad de medición del indicador." sqref="K13:L14" xr:uid="{00000000-0002-0000-0200-000000000000}">
      <formula1>Periodicidad</formula1>
    </dataValidation>
    <dataValidation allowBlank="1" showInputMessage="1" showErrorMessage="1" prompt="Identifique el cargo del Directivo responsable del Proceso." sqref="D9:I9" xr:uid="{00000000-0002-0000-02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200-000002000000}"/>
    <dataValidation allowBlank="1" showInputMessage="1" showErrorMessage="1" prompt="Realice una breve descripción de que pretende medir el indicador." sqref="L9:Q10" xr:uid="{00000000-0002-0000-0200-000003000000}"/>
    <dataValidation allowBlank="1" showInputMessage="1" showErrorMessage="1" prompt="Fórmula matemática utilizada para medir el indicador." sqref="C13" xr:uid="{00000000-0002-0000-0200-000004000000}"/>
    <dataValidation allowBlank="1" showInputMessage="1" showErrorMessage="1" prompt="Magnitud o relación de magnitudes que se referencia para la medición. _x000a_Ejemplo: Porcentaje, Minutos,  Pesos, Unidad o (Unidad/Año)" sqref="G13:H14" xr:uid="{00000000-0002-0000-02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200-000006000000}">
      <formula1>Tipo_indicador</formula1>
    </dataValidation>
    <dataValidation allowBlank="1" showInputMessage="1" showErrorMessage="1" prompt="Identifique la fuente de información usada para el reporte del indicador." sqref="M13" xr:uid="{00000000-0002-0000-02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200-000008000000}"/>
    <dataValidation allowBlank="1" showInputMessage="1" showErrorMessage="1" prompt="Valor que se espera alcance el Indicador" sqref="D25 P25 G25 J25 M25" xr:uid="{00000000-0002-0000-0200-000009000000}"/>
    <dataValidation allowBlank="1" showInputMessage="1" showErrorMessage="1" prompt="Identifique el valor registrado en el numerador de la fórmula de cálculo" sqref="M26 P26:P27 G26 J26 D26" xr:uid="{00000000-0002-0000-0200-00000A000000}"/>
    <dataValidation allowBlank="1" showInputMessage="1" showErrorMessage="1" prompt="Identifique el valor registrado en el denominador de la fórmula de cálculo" sqref="M27 J27 G27 D27" xr:uid="{00000000-0002-0000-0200-00000B000000}"/>
    <dataValidation allowBlank="1" showInputMessage="1" showErrorMessage="1" prompt="Identifique el resultado del indicador en la medición desarrollada" sqref="D28 P28 G28 J28 M28" xr:uid="{00000000-0002-0000-0200-00000C000000}"/>
    <dataValidation allowBlank="1" showInputMessage="1" showErrorMessage="1" prompt="Realice un pequeño análisis, acerca del cumplimiento o incumplimiento del indicador, identificando los factores que fueron relevantes en el resultado del indicador." sqref="C44:C47 E44:J47" xr:uid="{00000000-0002-0000-0200-00000D000000}"/>
    <dataValidation type="list" allowBlank="1" showInputMessage="1" showErrorMessage="1" sqref="D8:I8" xr:uid="{00000000-0002-0000-0200-00000E000000}">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200-00000F000000}"/>
    <dataValidation allowBlank="1" showInputMessage="1" showErrorMessage="1" prompt="Establezca el nombre del indicador" sqref="L8:Q8" xr:uid="{00000000-0002-0000-0200-000010000000}"/>
    <dataValidation allowBlank="1" showInputMessage="1" showErrorMessage="1" prompt="Identifique el(los) valor(es)  los valores máximos o mínimos de este rango de gestión." sqref="F16:G17" xr:uid="{00000000-0002-0000-0200-000011000000}"/>
    <dataValidation type="list" allowBlank="1" showInputMessage="1" showErrorMessage="1" prompt="Selecione de la lista desplegable la tendencia esperada" sqref="P13:Q14" xr:uid="{00000000-0002-0000-0200-000012000000}">
      <formula1>$J$96:$J$100</formula1>
    </dataValidation>
  </dataValidations>
  <hyperlinks>
    <hyperlink ref="C8" location="'INSTRUCTIVO '!D10" display="Proceso :" xr:uid="{00000000-0004-0000-0200-000000000000}"/>
    <hyperlink ref="C9" location="'INSTRUCTIVO '!A1" display="Responsables: " xr:uid="{00000000-0004-0000-0200-000001000000}"/>
    <hyperlink ref="J9" location="'INSTRUCTIVO '!A1" display="Objetivo del Indicador" xr:uid="{00000000-0004-0000-0200-000002000000}"/>
    <hyperlink ref="C10" location="'INSTRUCTIVO '!A1" display="Responsable de la Medición " xr:uid="{00000000-0004-0000-02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1:U122"/>
  <sheetViews>
    <sheetView showGridLines="0" zoomScale="80" zoomScaleNormal="80" zoomScaleSheetLayoutView="100" workbookViewId="0">
      <selection activeCell="E45" sqref="E45:J45"/>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04"/>
      <c r="C2" s="205"/>
      <c r="D2" s="206"/>
      <c r="E2" s="210" t="s">
        <v>60</v>
      </c>
      <c r="F2" s="211"/>
      <c r="G2" s="211"/>
      <c r="H2" s="211"/>
      <c r="I2" s="211"/>
      <c r="J2" s="211"/>
      <c r="K2" s="211"/>
      <c r="L2" s="211"/>
      <c r="M2" s="211"/>
      <c r="N2" s="212"/>
      <c r="O2" s="219" t="s">
        <v>59</v>
      </c>
      <c r="P2" s="219"/>
      <c r="Q2" s="219"/>
      <c r="R2" s="219"/>
    </row>
    <row r="3" spans="2:18" ht="24.75" customHeight="1" x14ac:dyDescent="0.2">
      <c r="B3" s="207"/>
      <c r="C3" s="208"/>
      <c r="D3" s="209"/>
      <c r="E3" s="213"/>
      <c r="F3" s="214"/>
      <c r="G3" s="214"/>
      <c r="H3" s="214"/>
      <c r="I3" s="214"/>
      <c r="J3" s="214"/>
      <c r="K3" s="214"/>
      <c r="L3" s="214"/>
      <c r="M3" s="214"/>
      <c r="N3" s="215"/>
      <c r="O3" s="219" t="s">
        <v>98</v>
      </c>
      <c r="P3" s="219"/>
      <c r="Q3" s="219"/>
      <c r="R3" s="219"/>
    </row>
    <row r="4" spans="2:18" ht="24.75" customHeight="1" thickBot="1" x14ac:dyDescent="0.25">
      <c r="B4" s="207"/>
      <c r="C4" s="208"/>
      <c r="D4" s="209"/>
      <c r="E4" s="216"/>
      <c r="F4" s="217"/>
      <c r="G4" s="217"/>
      <c r="H4" s="217"/>
      <c r="I4" s="217"/>
      <c r="J4" s="217"/>
      <c r="K4" s="217"/>
      <c r="L4" s="217"/>
      <c r="M4" s="217"/>
      <c r="N4" s="218"/>
      <c r="O4" s="219" t="s">
        <v>99</v>
      </c>
      <c r="P4" s="219"/>
      <c r="Q4" s="219"/>
      <c r="R4" s="219"/>
    </row>
    <row r="5" spans="2:18" ht="13.5" thickBot="1" x14ac:dyDescent="0.25">
      <c r="B5" s="220" t="s">
        <v>100</v>
      </c>
      <c r="C5" s="221"/>
      <c r="D5" s="221"/>
      <c r="E5" s="221"/>
      <c r="F5" s="221"/>
      <c r="G5" s="221"/>
      <c r="H5" s="221"/>
      <c r="I5" s="221"/>
      <c r="J5" s="221"/>
      <c r="K5" s="221"/>
      <c r="L5" s="221"/>
      <c r="M5" s="221"/>
      <c r="N5" s="221"/>
      <c r="O5" s="222"/>
      <c r="P5" s="222"/>
      <c r="Q5" s="222"/>
      <c r="R5" s="223"/>
    </row>
    <row r="6" spans="2:18" ht="15" customHeight="1" thickBot="1" x14ac:dyDescent="0.25">
      <c r="B6" s="224" t="s">
        <v>76</v>
      </c>
      <c r="C6" s="225"/>
      <c r="D6" s="225"/>
      <c r="E6" s="225"/>
      <c r="F6" s="225"/>
      <c r="G6" s="225"/>
      <c r="H6" s="225"/>
      <c r="I6" s="225"/>
      <c r="J6" s="225"/>
      <c r="K6" s="225"/>
      <c r="L6" s="225"/>
      <c r="M6" s="225"/>
      <c r="N6" s="225"/>
      <c r="O6" s="225"/>
      <c r="P6" s="225"/>
      <c r="Q6" s="225"/>
      <c r="R6" s="226"/>
    </row>
    <row r="7" spans="2:18" ht="13.5" thickBot="1" x14ac:dyDescent="0.25">
      <c r="B7" s="2"/>
      <c r="C7" s="227"/>
      <c r="D7" s="227"/>
      <c r="E7" s="227"/>
      <c r="F7" s="227"/>
      <c r="G7" s="227"/>
      <c r="H7" s="227"/>
      <c r="I7" s="227"/>
      <c r="J7" s="227"/>
      <c r="K7" s="227"/>
      <c r="L7" s="227"/>
      <c r="M7" s="227"/>
      <c r="N7" s="227"/>
      <c r="O7" s="227"/>
      <c r="P7" s="227"/>
      <c r="Q7" s="227"/>
      <c r="R7" s="3"/>
    </row>
    <row r="8" spans="2:18" ht="23.25" customHeight="1" thickBot="1" x14ac:dyDescent="0.25">
      <c r="B8" s="2"/>
      <c r="C8" s="4" t="s">
        <v>45</v>
      </c>
      <c r="D8" s="105" t="s">
        <v>38</v>
      </c>
      <c r="E8" s="106"/>
      <c r="F8" s="106"/>
      <c r="G8" s="106"/>
      <c r="H8" s="106"/>
      <c r="I8" s="107"/>
      <c r="J8" s="108" t="s">
        <v>41</v>
      </c>
      <c r="K8" s="109"/>
      <c r="L8" s="110" t="s">
        <v>81</v>
      </c>
      <c r="M8" s="111"/>
      <c r="N8" s="111"/>
      <c r="O8" s="111"/>
      <c r="P8" s="111"/>
      <c r="Q8" s="112"/>
      <c r="R8" s="3"/>
    </row>
    <row r="9" spans="2:18" ht="23.25" customHeight="1" thickBot="1" x14ac:dyDescent="0.25">
      <c r="B9" s="2"/>
      <c r="C9" s="4" t="s">
        <v>44</v>
      </c>
      <c r="D9" s="203" t="s">
        <v>78</v>
      </c>
      <c r="E9" s="68"/>
      <c r="F9" s="68"/>
      <c r="G9" s="68"/>
      <c r="H9" s="68"/>
      <c r="I9" s="69"/>
      <c r="J9" s="70" t="s">
        <v>42</v>
      </c>
      <c r="K9" s="71"/>
      <c r="L9" s="292" t="s">
        <v>91</v>
      </c>
      <c r="M9" s="293"/>
      <c r="N9" s="293"/>
      <c r="O9" s="293"/>
      <c r="P9" s="293"/>
      <c r="Q9" s="294"/>
      <c r="R9" s="3"/>
    </row>
    <row r="10" spans="2:18" ht="23.25" customHeight="1" thickBot="1" x14ac:dyDescent="0.25">
      <c r="B10" s="2"/>
      <c r="C10" s="4" t="s">
        <v>43</v>
      </c>
      <c r="D10" s="80" t="s">
        <v>79</v>
      </c>
      <c r="E10" s="68"/>
      <c r="F10" s="68"/>
      <c r="G10" s="68"/>
      <c r="H10" s="68"/>
      <c r="I10" s="69"/>
      <c r="J10" s="72"/>
      <c r="K10" s="73"/>
      <c r="L10" s="295"/>
      <c r="M10" s="296"/>
      <c r="N10" s="296"/>
      <c r="O10" s="296"/>
      <c r="P10" s="296"/>
      <c r="Q10" s="297"/>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34" t="s">
        <v>13</v>
      </c>
      <c r="D12" s="135"/>
      <c r="E12" s="134" t="s">
        <v>77</v>
      </c>
      <c r="F12" s="136"/>
      <c r="G12" s="137" t="s">
        <v>0</v>
      </c>
      <c r="H12" s="138"/>
      <c r="I12" s="134" t="s">
        <v>2</v>
      </c>
      <c r="J12" s="136"/>
      <c r="K12" s="139" t="s">
        <v>5</v>
      </c>
      <c r="L12" s="140"/>
      <c r="M12" s="141" t="s">
        <v>1</v>
      </c>
      <c r="N12" s="142"/>
      <c r="O12" s="143"/>
      <c r="P12" s="113" t="s">
        <v>46</v>
      </c>
      <c r="Q12" s="114"/>
      <c r="R12" s="3"/>
    </row>
    <row r="13" spans="2:18" ht="15" customHeight="1" x14ac:dyDescent="0.2">
      <c r="B13" s="2"/>
      <c r="C13" s="228" t="s">
        <v>84</v>
      </c>
      <c r="D13" s="116"/>
      <c r="E13" s="229">
        <v>0.83</v>
      </c>
      <c r="F13" s="120"/>
      <c r="G13" s="122" t="s">
        <v>67</v>
      </c>
      <c r="H13" s="123"/>
      <c r="I13" s="230" t="s">
        <v>3</v>
      </c>
      <c r="J13" s="231"/>
      <c r="K13" s="234" t="s">
        <v>7</v>
      </c>
      <c r="L13" s="235"/>
      <c r="M13" s="238" t="s">
        <v>80</v>
      </c>
      <c r="N13" s="239"/>
      <c r="O13" s="240"/>
      <c r="P13" s="244" t="s">
        <v>49</v>
      </c>
      <c r="Q13" s="231"/>
      <c r="R13" s="3"/>
    </row>
    <row r="14" spans="2:18" ht="29.25" customHeight="1" thickBot="1" x14ac:dyDescent="0.25">
      <c r="B14" s="2"/>
      <c r="C14" s="117"/>
      <c r="D14" s="118"/>
      <c r="E14" s="117"/>
      <c r="F14" s="121"/>
      <c r="G14" s="124"/>
      <c r="H14" s="125"/>
      <c r="I14" s="232"/>
      <c r="J14" s="233"/>
      <c r="K14" s="236"/>
      <c r="L14" s="237"/>
      <c r="M14" s="241"/>
      <c r="N14" s="242"/>
      <c r="O14" s="243"/>
      <c r="P14" s="245"/>
      <c r="Q14" s="233"/>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41" t="s">
        <v>10</v>
      </c>
      <c r="D16" s="246" t="s">
        <v>21</v>
      </c>
      <c r="E16" s="247"/>
      <c r="F16" s="148" t="s">
        <v>68</v>
      </c>
      <c r="G16" s="149"/>
      <c r="H16" s="7"/>
      <c r="I16" s="7"/>
      <c r="J16" s="7"/>
      <c r="K16" s="7"/>
      <c r="L16" s="7"/>
      <c r="M16" s="8"/>
      <c r="N16" s="8"/>
      <c r="O16" s="8"/>
      <c r="P16" s="8"/>
      <c r="Q16" s="8"/>
      <c r="R16" s="3"/>
    </row>
    <row r="17" spans="2:20" ht="18.75" customHeight="1" x14ac:dyDescent="0.2">
      <c r="B17" s="2"/>
      <c r="C17" s="144"/>
      <c r="D17" s="248" t="s">
        <v>22</v>
      </c>
      <c r="E17" s="249"/>
      <c r="F17" s="152" t="s">
        <v>69</v>
      </c>
      <c r="G17" s="153"/>
      <c r="H17" s="7"/>
      <c r="I17" s="7"/>
      <c r="J17" s="7"/>
      <c r="K17" s="7"/>
      <c r="L17" s="7"/>
      <c r="M17" s="8"/>
      <c r="N17" s="8"/>
      <c r="O17" s="8"/>
      <c r="P17" s="8"/>
      <c r="Q17" s="8"/>
      <c r="R17" s="3"/>
    </row>
    <row r="18" spans="2:20" ht="18.75" customHeight="1" thickBot="1" x14ac:dyDescent="0.25">
      <c r="B18" s="2"/>
      <c r="C18" s="145"/>
      <c r="D18" s="250" t="s">
        <v>23</v>
      </c>
      <c r="E18" s="251"/>
      <c r="F18" s="156" t="s">
        <v>70</v>
      </c>
      <c r="G18" s="157"/>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52" t="s">
        <v>19</v>
      </c>
      <c r="C20" s="253"/>
      <c r="D20" s="253"/>
      <c r="E20" s="253"/>
      <c r="F20" s="253"/>
      <c r="G20" s="253"/>
      <c r="H20" s="253"/>
      <c r="I20" s="253"/>
      <c r="J20" s="253"/>
      <c r="K20" s="253"/>
      <c r="L20" s="253"/>
      <c r="M20" s="253"/>
      <c r="N20" s="253"/>
      <c r="O20" s="253"/>
      <c r="P20" s="253"/>
      <c r="Q20" s="253"/>
      <c r="R20" s="254"/>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55" t="s">
        <v>11</v>
      </c>
      <c r="D23" s="256"/>
      <c r="E23" s="256"/>
      <c r="F23" s="256"/>
      <c r="G23" s="256"/>
      <c r="H23" s="256"/>
      <c r="I23" s="256"/>
      <c r="J23" s="256"/>
      <c r="K23" s="256"/>
      <c r="L23" s="256"/>
      <c r="M23" s="256"/>
      <c r="N23" s="256"/>
      <c r="O23" s="256"/>
      <c r="P23" s="256"/>
      <c r="Q23" s="257"/>
      <c r="R23" s="3"/>
    </row>
    <row r="24" spans="2:20" ht="27" customHeight="1" thickBot="1" x14ac:dyDescent="0.25">
      <c r="B24" s="2"/>
      <c r="C24" s="28" t="s">
        <v>15</v>
      </c>
      <c r="D24" s="164" t="s">
        <v>61</v>
      </c>
      <c r="E24" s="165"/>
      <c r="F24" s="166"/>
      <c r="G24" s="167" t="s">
        <v>62</v>
      </c>
      <c r="H24" s="165"/>
      <c r="I24" s="166"/>
      <c r="J24" s="167" t="s">
        <v>63</v>
      </c>
      <c r="K24" s="165"/>
      <c r="L24" s="166"/>
      <c r="M24" s="167" t="s">
        <v>64</v>
      </c>
      <c r="N24" s="165"/>
      <c r="O24" s="166"/>
      <c r="P24" s="256" t="s">
        <v>12</v>
      </c>
      <c r="Q24" s="257"/>
      <c r="R24" s="3"/>
    </row>
    <row r="25" spans="2:20" ht="15" customHeight="1" thickBot="1" x14ac:dyDescent="0.25">
      <c r="B25" s="2"/>
      <c r="C25" s="29" t="s">
        <v>16</v>
      </c>
      <c r="D25" s="298">
        <v>100</v>
      </c>
      <c r="E25" s="299"/>
      <c r="F25" s="300"/>
      <c r="G25" s="298">
        <v>100</v>
      </c>
      <c r="H25" s="299"/>
      <c r="I25" s="300"/>
      <c r="J25" s="298">
        <v>100</v>
      </c>
      <c r="K25" s="299"/>
      <c r="L25" s="300"/>
      <c r="M25" s="298">
        <v>100</v>
      </c>
      <c r="N25" s="299"/>
      <c r="O25" s="300"/>
      <c r="P25" s="269">
        <v>100</v>
      </c>
      <c r="Q25" s="270"/>
      <c r="R25" s="3"/>
    </row>
    <row r="26" spans="2:20" x14ac:dyDescent="0.2">
      <c r="B26" s="2"/>
      <c r="C26" s="30" t="s">
        <v>14</v>
      </c>
      <c r="D26" s="258">
        <f>15+20+24</f>
        <v>59</v>
      </c>
      <c r="E26" s="259"/>
      <c r="F26" s="260"/>
      <c r="G26" s="301">
        <v>30</v>
      </c>
      <c r="H26" s="262"/>
      <c r="I26" s="263"/>
      <c r="J26" s="301"/>
      <c r="K26" s="262"/>
      <c r="L26" s="263"/>
      <c r="M26" s="302"/>
      <c r="N26" s="259"/>
      <c r="O26" s="260"/>
      <c r="P26" s="264"/>
      <c r="Q26" s="265"/>
      <c r="R26" s="3"/>
    </row>
    <row r="27" spans="2:20" ht="15.75" customHeight="1" x14ac:dyDescent="0.2">
      <c r="B27" s="2"/>
      <c r="C27" s="30" t="s">
        <v>26</v>
      </c>
      <c r="D27" s="258">
        <f>59+23</f>
        <v>82</v>
      </c>
      <c r="E27" s="259"/>
      <c r="F27" s="260"/>
      <c r="G27" s="301">
        <v>33</v>
      </c>
      <c r="H27" s="262"/>
      <c r="I27" s="263"/>
      <c r="J27" s="301"/>
      <c r="K27" s="262"/>
      <c r="L27" s="263"/>
      <c r="M27" s="302"/>
      <c r="N27" s="259"/>
      <c r="O27" s="260"/>
      <c r="P27" s="264"/>
      <c r="Q27" s="265"/>
      <c r="R27" s="3"/>
    </row>
    <row r="28" spans="2:20" ht="15.75" customHeight="1" thickBot="1" x14ac:dyDescent="0.25">
      <c r="B28" s="2"/>
      <c r="C28" s="31" t="s">
        <v>24</v>
      </c>
      <c r="D28" s="271">
        <f>D26/D27*100</f>
        <v>71.951219512195124</v>
      </c>
      <c r="E28" s="272"/>
      <c r="F28" s="273"/>
      <c r="G28" s="271">
        <f>G26/G27*100</f>
        <v>90.909090909090907</v>
      </c>
      <c r="H28" s="272"/>
      <c r="I28" s="273"/>
      <c r="J28" s="271" t="e">
        <f>J26/J27*100</f>
        <v>#DIV/0!</v>
      </c>
      <c r="K28" s="272"/>
      <c r="L28" s="273"/>
      <c r="M28" s="303" t="e">
        <f>M26/M27*100</f>
        <v>#DIV/0!</v>
      </c>
      <c r="N28" s="304"/>
      <c r="O28" s="305"/>
      <c r="P28" s="274" t="e">
        <f>(P26/P27)*100</f>
        <v>#DIV/0!</v>
      </c>
      <c r="Q28" s="275"/>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76"/>
      <c r="J31" s="276"/>
      <c r="K31" s="276"/>
      <c r="L31" s="276"/>
      <c r="M31" s="276"/>
      <c r="N31" s="276"/>
      <c r="O31" s="276"/>
      <c r="P31" s="276"/>
      <c r="Q31" s="276"/>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77" t="s">
        <v>17</v>
      </c>
      <c r="D42" s="278"/>
      <c r="E42" s="278"/>
      <c r="F42" s="278"/>
      <c r="G42" s="278"/>
      <c r="H42" s="278"/>
      <c r="I42" s="278"/>
      <c r="J42" s="278"/>
      <c r="K42" s="224" t="s">
        <v>54</v>
      </c>
      <c r="L42" s="225"/>
      <c r="M42" s="225"/>
      <c r="N42" s="225"/>
      <c r="O42" s="225"/>
      <c r="P42" s="225"/>
      <c r="Q42" s="226"/>
      <c r="R42" s="3"/>
    </row>
    <row r="43" spans="2:18" ht="28.5" customHeight="1" thickBot="1" x14ac:dyDescent="0.25">
      <c r="B43" s="2"/>
      <c r="C43" s="26"/>
      <c r="D43" s="27" t="s">
        <v>56</v>
      </c>
      <c r="E43" s="279" t="s">
        <v>57</v>
      </c>
      <c r="F43" s="279"/>
      <c r="G43" s="279"/>
      <c r="H43" s="279"/>
      <c r="I43" s="279"/>
      <c r="J43" s="280"/>
      <c r="K43" s="32"/>
      <c r="L43" s="33"/>
      <c r="M43" s="33"/>
      <c r="N43" s="33"/>
      <c r="O43" s="33"/>
      <c r="P43" s="33"/>
      <c r="Q43" s="34"/>
      <c r="R43" s="3"/>
    </row>
    <row r="44" spans="2:18" ht="77.25" customHeight="1" thickBot="1" x14ac:dyDescent="0.25">
      <c r="B44" s="2"/>
      <c r="C44" s="11" t="s">
        <v>71</v>
      </c>
      <c r="D44" s="40">
        <v>44293</v>
      </c>
      <c r="E44" s="281" t="s">
        <v>125</v>
      </c>
      <c r="F44" s="282"/>
      <c r="G44" s="282"/>
      <c r="H44" s="282"/>
      <c r="I44" s="282"/>
      <c r="J44" s="283"/>
      <c r="K44" s="181"/>
      <c r="L44" s="181"/>
      <c r="M44" s="181"/>
      <c r="N44" s="181"/>
      <c r="O44" s="181"/>
      <c r="P44" s="181"/>
      <c r="Q44" s="182"/>
      <c r="R44" s="3"/>
    </row>
    <row r="45" spans="2:18" ht="48.75" customHeight="1" thickBot="1" x14ac:dyDescent="0.25">
      <c r="B45" s="2"/>
      <c r="C45" s="11" t="s">
        <v>72</v>
      </c>
      <c r="D45" s="40">
        <v>44383</v>
      </c>
      <c r="E45" s="281" t="s">
        <v>133</v>
      </c>
      <c r="F45" s="282"/>
      <c r="G45" s="282"/>
      <c r="H45" s="282"/>
      <c r="I45" s="282"/>
      <c r="J45" s="283"/>
      <c r="K45" s="181"/>
      <c r="L45" s="181"/>
      <c r="M45" s="181"/>
      <c r="N45" s="181"/>
      <c r="O45" s="181"/>
      <c r="P45" s="181"/>
      <c r="Q45" s="182"/>
      <c r="R45" s="3"/>
    </row>
    <row r="46" spans="2:18" ht="73.5" customHeight="1" thickBot="1" x14ac:dyDescent="0.25">
      <c r="B46" s="2"/>
      <c r="C46" s="11" t="s">
        <v>73</v>
      </c>
      <c r="D46" s="41"/>
      <c r="E46" s="306"/>
      <c r="F46" s="307"/>
      <c r="G46" s="307"/>
      <c r="H46" s="307"/>
      <c r="I46" s="307"/>
      <c r="J46" s="308"/>
      <c r="K46" s="181"/>
      <c r="L46" s="181"/>
      <c r="M46" s="181"/>
      <c r="N46" s="181"/>
      <c r="O46" s="181"/>
      <c r="P46" s="181"/>
      <c r="Q46" s="182"/>
      <c r="R46" s="3"/>
    </row>
    <row r="47" spans="2:18" ht="133.5" customHeight="1" thickBot="1" x14ac:dyDescent="0.25">
      <c r="B47" s="2"/>
      <c r="C47" s="11" t="s">
        <v>74</v>
      </c>
      <c r="D47" s="41"/>
      <c r="E47" s="287"/>
      <c r="F47" s="288"/>
      <c r="G47" s="288"/>
      <c r="H47" s="288"/>
      <c r="I47" s="288"/>
      <c r="J47" s="289"/>
      <c r="K47" s="181"/>
      <c r="L47" s="181"/>
      <c r="M47" s="181"/>
      <c r="N47" s="181"/>
      <c r="O47" s="181"/>
      <c r="P47" s="181"/>
      <c r="Q47" s="182"/>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39"/>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x14ac:dyDescent="0.2">
      <c r="C93" s="5"/>
      <c r="D93" s="5"/>
    </row>
    <row r="94" spans="3:21" x14ac:dyDescent="0.2">
      <c r="C94" s="5"/>
      <c r="D94" s="5"/>
    </row>
    <row r="95" spans="3:21" ht="13.5" hidden="1" thickBot="1" x14ac:dyDescent="0.25">
      <c r="C95" s="15" t="s">
        <v>28</v>
      </c>
      <c r="D95" s="16"/>
      <c r="H95" s="24" t="s">
        <v>18</v>
      </c>
      <c r="I95" s="24" t="s">
        <v>20</v>
      </c>
      <c r="J95" s="24" t="s">
        <v>47</v>
      </c>
      <c r="U95" s="17" t="s">
        <v>25</v>
      </c>
    </row>
    <row r="96" spans="3:21" ht="25.5" hidden="1" x14ac:dyDescent="0.2">
      <c r="C96" s="18" t="s">
        <v>31</v>
      </c>
      <c r="D96" s="19"/>
      <c r="H96" s="25" t="s">
        <v>3</v>
      </c>
      <c r="I96" s="25" t="s">
        <v>6</v>
      </c>
      <c r="J96" s="25" t="s">
        <v>48</v>
      </c>
      <c r="M96" s="290"/>
      <c r="N96" s="290"/>
    </row>
    <row r="97" spans="3:14" ht="25.5" hidden="1" x14ac:dyDescent="0.2">
      <c r="C97" s="18" t="s">
        <v>32</v>
      </c>
      <c r="D97" s="19"/>
      <c r="H97" s="25" t="s">
        <v>53</v>
      </c>
      <c r="I97" s="25" t="s">
        <v>58</v>
      </c>
      <c r="J97" s="25" t="s">
        <v>49</v>
      </c>
      <c r="M97" s="291"/>
      <c r="N97" s="291"/>
    </row>
    <row r="98" spans="3:14" ht="38.25" hidden="1" x14ac:dyDescent="0.2">
      <c r="C98" s="18" t="s">
        <v>33</v>
      </c>
      <c r="D98" s="19"/>
      <c r="H98" s="25" t="s">
        <v>4</v>
      </c>
      <c r="I98" s="25" t="s">
        <v>7</v>
      </c>
      <c r="J98" s="25" t="s">
        <v>50</v>
      </c>
      <c r="M98" s="291"/>
      <c r="N98" s="291"/>
    </row>
    <row r="99" spans="3:14" hidden="1" x14ac:dyDescent="0.2">
      <c r="C99" s="18" t="s">
        <v>34</v>
      </c>
      <c r="D99" s="19"/>
      <c r="H99" s="25"/>
      <c r="I99" s="25" t="s">
        <v>52</v>
      </c>
      <c r="J99" s="25" t="s">
        <v>51</v>
      </c>
      <c r="M99" s="291"/>
      <c r="N99" s="291"/>
    </row>
    <row r="100" spans="3:14" ht="25.5" hidden="1" x14ac:dyDescent="0.2">
      <c r="C100" s="18" t="s">
        <v>65</v>
      </c>
      <c r="D100" s="19"/>
      <c r="H100" s="25"/>
      <c r="I100" s="25" t="s">
        <v>8</v>
      </c>
      <c r="J100" s="25" t="s">
        <v>55</v>
      </c>
      <c r="M100" s="291"/>
      <c r="N100" s="291"/>
    </row>
    <row r="101" spans="3:14" hidden="1" x14ac:dyDescent="0.2">
      <c r="C101" s="18" t="s">
        <v>66</v>
      </c>
      <c r="D101" s="19"/>
      <c r="H101" s="25"/>
      <c r="I101" s="25" t="s">
        <v>9</v>
      </c>
      <c r="J101" s="25"/>
      <c r="M101" s="291"/>
      <c r="N101" s="291"/>
    </row>
    <row r="102" spans="3:14" hidden="1" x14ac:dyDescent="0.2">
      <c r="C102" s="18" t="s">
        <v>35</v>
      </c>
      <c r="D102" s="19"/>
      <c r="M102" s="290"/>
      <c r="N102" s="290"/>
    </row>
    <row r="103" spans="3:14" ht="66" hidden="1" customHeight="1" x14ac:dyDescent="0.2">
      <c r="C103" s="18" t="s">
        <v>36</v>
      </c>
      <c r="D103" s="19"/>
      <c r="M103" s="194"/>
      <c r="N103" s="194"/>
    </row>
    <row r="104" spans="3:14" hidden="1" x14ac:dyDescent="0.2">
      <c r="C104" s="18" t="s">
        <v>27</v>
      </c>
      <c r="D104" s="19"/>
    </row>
    <row r="105" spans="3:14" ht="25.5" hidden="1" x14ac:dyDescent="0.2">
      <c r="C105" s="18" t="s">
        <v>37</v>
      </c>
      <c r="D105" s="19"/>
    </row>
    <row r="106" spans="3:14" ht="25.5" hidden="1" x14ac:dyDescent="0.2">
      <c r="C106" s="18" t="s">
        <v>38</v>
      </c>
      <c r="D106" s="19"/>
    </row>
    <row r="107" spans="3:14" ht="25.5" hidden="1" x14ac:dyDescent="0.2">
      <c r="C107" s="18" t="s">
        <v>39</v>
      </c>
      <c r="D107" s="19"/>
    </row>
    <row r="108" spans="3:14" hidden="1" x14ac:dyDescent="0.2">
      <c r="C108" s="18" t="s">
        <v>30</v>
      </c>
      <c r="D108" s="20"/>
    </row>
    <row r="109" spans="3:14" hidden="1" x14ac:dyDescent="0.2">
      <c r="C109" s="18" t="s">
        <v>29</v>
      </c>
      <c r="D109" s="21"/>
    </row>
    <row r="110" spans="3:14" hidden="1" x14ac:dyDescent="0.2">
      <c r="C110" s="18" t="s">
        <v>40</v>
      </c>
      <c r="D110" s="20"/>
    </row>
    <row r="112" spans="3:14" ht="6.75" customHeight="1" x14ac:dyDescent="0.2"/>
    <row r="113" spans="3:3" ht="15" customHeight="1" x14ac:dyDescent="0.2">
      <c r="C113" s="22"/>
    </row>
    <row r="114" spans="3:3" ht="18.75" customHeight="1" x14ac:dyDescent="0.2">
      <c r="C114" s="22"/>
    </row>
    <row r="115" spans="3:3" ht="15" customHeight="1" x14ac:dyDescent="0.2">
      <c r="C115" s="22"/>
    </row>
    <row r="116" spans="3:3" ht="11.25" customHeight="1" x14ac:dyDescent="0.2">
      <c r="C116" s="22"/>
    </row>
    <row r="117" spans="3:3" ht="16.5" customHeight="1" x14ac:dyDescent="0.2">
      <c r="C117" s="22"/>
    </row>
    <row r="118" spans="3:3" ht="12" customHeight="1" x14ac:dyDescent="0.2">
      <c r="C118" s="22"/>
    </row>
    <row r="119" spans="3:3" ht="25.5" customHeight="1" x14ac:dyDescent="0.2">
      <c r="C119" s="22"/>
    </row>
    <row r="120" spans="3:3" ht="27.75" customHeight="1" x14ac:dyDescent="0.2">
      <c r="C120" s="22"/>
    </row>
    <row r="121" spans="3:3" ht="36.75" customHeight="1" x14ac:dyDescent="0.2">
      <c r="C121" s="23"/>
    </row>
    <row r="122" spans="3:3" x14ac:dyDescent="0.2">
      <c r="C122" s="22"/>
    </row>
  </sheetData>
  <mergeCells count="83">
    <mergeCell ref="M101:N101"/>
    <mergeCell ref="M102:N102"/>
    <mergeCell ref="M103:N103"/>
    <mergeCell ref="M96:N96"/>
    <mergeCell ref="M97:N97"/>
    <mergeCell ref="M98:N98"/>
    <mergeCell ref="M99:N99"/>
    <mergeCell ref="M100:N100"/>
    <mergeCell ref="E45:J45"/>
    <mergeCell ref="K45:Q45"/>
    <mergeCell ref="E46:J46"/>
    <mergeCell ref="K46:Q46"/>
    <mergeCell ref="E47:J47"/>
    <mergeCell ref="K47:Q47"/>
    <mergeCell ref="I31:Q31"/>
    <mergeCell ref="C42:J42"/>
    <mergeCell ref="K42:Q42"/>
    <mergeCell ref="E43:J43"/>
    <mergeCell ref="E44:J44"/>
    <mergeCell ref="K44:Q44"/>
    <mergeCell ref="D28:F28"/>
    <mergeCell ref="G28:I28"/>
    <mergeCell ref="J28:L28"/>
    <mergeCell ref="M28:O28"/>
    <mergeCell ref="P28:Q28"/>
    <mergeCell ref="D27:F27"/>
    <mergeCell ref="G27:I27"/>
    <mergeCell ref="J27:L27"/>
    <mergeCell ref="M27:O27"/>
    <mergeCell ref="P27:Q27"/>
    <mergeCell ref="D26:F26"/>
    <mergeCell ref="G26:I26"/>
    <mergeCell ref="J26:L26"/>
    <mergeCell ref="M26:O26"/>
    <mergeCell ref="P26:Q26"/>
    <mergeCell ref="D25:F25"/>
    <mergeCell ref="G25:I25"/>
    <mergeCell ref="J25:L25"/>
    <mergeCell ref="M25:O25"/>
    <mergeCell ref="P25:Q25"/>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3:Q14"/>
    <mergeCell ref="C12:D12"/>
    <mergeCell ref="E12:F12"/>
    <mergeCell ref="G12:H12"/>
    <mergeCell ref="I12:J12"/>
    <mergeCell ref="K12:L12"/>
    <mergeCell ref="M12:O12"/>
    <mergeCell ref="C13:D14"/>
    <mergeCell ref="E13:F14"/>
    <mergeCell ref="G13:H14"/>
    <mergeCell ref="I13:J14"/>
    <mergeCell ref="K13:L14"/>
    <mergeCell ref="M13:O14"/>
    <mergeCell ref="P12:Q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cione de la lista desplegable, la periodicidad de medición del indicador." sqref="K13:L14" xr:uid="{00000000-0002-0000-0300-000000000000}">
      <formula1>Periodicidad</formula1>
    </dataValidation>
    <dataValidation allowBlank="1" showInputMessage="1" showErrorMessage="1" prompt="Identifique el cargo del Directivo responsable del Proceso." sqref="D9:I9" xr:uid="{00000000-0002-0000-03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300-000002000000}"/>
    <dataValidation allowBlank="1" showInputMessage="1" showErrorMessage="1" prompt="Realice una breve descripción de que pretende medir el indicador." sqref="L9:Q10" xr:uid="{00000000-0002-0000-0300-000003000000}"/>
    <dataValidation allowBlank="1" showInputMessage="1" showErrorMessage="1" prompt="Fórmula matemática utilizada para medir el indicador." sqref="C13" xr:uid="{00000000-0002-0000-0300-000004000000}"/>
    <dataValidation allowBlank="1" showInputMessage="1" showErrorMessage="1" prompt="Magnitud o relación de magnitudes que se referencia para la medición. _x000a_Ejemplo: Porcentaje, Minutos,  Pesos, Unidad o (Unidad/Año)" sqref="G13:H14" xr:uid="{00000000-0002-0000-03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300-000006000000}">
      <formula1>Tipo_indicador</formula1>
    </dataValidation>
    <dataValidation allowBlank="1" showInputMessage="1" showErrorMessage="1" prompt="Identifique la fuente de información usada para el reporte del indicador." sqref="M13" xr:uid="{00000000-0002-0000-03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300-000008000000}"/>
    <dataValidation allowBlank="1" showInputMessage="1" showErrorMessage="1" prompt="Valor que se espera alcance el Indicador" sqref="D25 P25 G25 J25 M25" xr:uid="{00000000-0002-0000-0300-000009000000}"/>
    <dataValidation allowBlank="1" showInputMessage="1" showErrorMessage="1" prompt="Identifique el valor registrado en el numerador de la fórmula de cálculo" sqref="G26 P26:P27 J26 M26 D26" xr:uid="{00000000-0002-0000-0300-00000A000000}"/>
    <dataValidation allowBlank="1" showInputMessage="1" showErrorMessage="1" prompt="Identifique el valor registrado en el denominador de la fórmula de cálculo" sqref="J27 G27 M27 D27" xr:uid="{00000000-0002-0000-0300-00000B000000}"/>
    <dataValidation allowBlank="1" showInputMessage="1" showErrorMessage="1" prompt="Identifique el resultado del indicador en la medición desarrollada" sqref="D28 P28 M28 J28 G28" xr:uid="{00000000-0002-0000-0300-00000C000000}"/>
    <dataValidation allowBlank="1" showInputMessage="1" showErrorMessage="1" prompt="Realice un pequeño análisis, acerca del cumplimiento o incumplimiento del indicador, identificando los factores que fueron relevantes en el resultado del indicador." sqref="C44:C47 E44:J47" xr:uid="{00000000-0002-0000-0300-00000D000000}"/>
    <dataValidation type="list" allowBlank="1" showInputMessage="1" showErrorMessage="1" sqref="D8:I8" xr:uid="{00000000-0002-0000-0300-00000E000000}">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300-00000F000000}"/>
    <dataValidation allowBlank="1" showInputMessage="1" showErrorMessage="1" prompt="Establezca el nombre del indicador" sqref="L8:Q8" xr:uid="{00000000-0002-0000-0300-000010000000}"/>
    <dataValidation allowBlank="1" showInputMessage="1" showErrorMessage="1" prompt="Identifique el(los) valor(es)  los valores máximos o mínimos de este rango de gestión." sqref="F16:G17" xr:uid="{00000000-0002-0000-0300-000011000000}"/>
    <dataValidation type="list" allowBlank="1" showInputMessage="1" showErrorMessage="1" prompt="Selecione de la lista desplegable la tendencia esperada" sqref="P13:Q14" xr:uid="{00000000-0002-0000-0300-000012000000}">
      <formula1>$J$96:$J$100</formula1>
    </dataValidation>
  </dataValidations>
  <hyperlinks>
    <hyperlink ref="C8" location="'INSTRUCTIVO '!D10" display="Proceso :" xr:uid="{00000000-0004-0000-0300-000000000000}"/>
    <hyperlink ref="C9" location="'INSTRUCTIVO '!A1" display="Responsables: " xr:uid="{00000000-0004-0000-0300-000001000000}"/>
    <hyperlink ref="J9" location="'INSTRUCTIVO '!A1" display="Objetivo del Indicador" xr:uid="{00000000-0004-0000-0300-000002000000}"/>
    <hyperlink ref="C10" location="'INSTRUCTIVO '!A1" display="Responsable de la Medición " xr:uid="{00000000-0004-0000-03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B1:U122"/>
  <sheetViews>
    <sheetView showGridLines="0" zoomScale="80" zoomScaleNormal="80" zoomScaleSheetLayoutView="100" workbookViewId="0">
      <selection activeCell="E45" sqref="E45:J45"/>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04"/>
      <c r="C2" s="205"/>
      <c r="D2" s="206"/>
      <c r="E2" s="210" t="s">
        <v>60</v>
      </c>
      <c r="F2" s="211"/>
      <c r="G2" s="211"/>
      <c r="H2" s="211"/>
      <c r="I2" s="211"/>
      <c r="J2" s="211"/>
      <c r="K2" s="211"/>
      <c r="L2" s="211"/>
      <c r="M2" s="211"/>
      <c r="N2" s="212"/>
      <c r="O2" s="219" t="s">
        <v>59</v>
      </c>
      <c r="P2" s="219"/>
      <c r="Q2" s="219"/>
      <c r="R2" s="219"/>
    </row>
    <row r="3" spans="2:18" ht="24.75" customHeight="1" x14ac:dyDescent="0.2">
      <c r="B3" s="207"/>
      <c r="C3" s="208"/>
      <c r="D3" s="209"/>
      <c r="E3" s="213"/>
      <c r="F3" s="214"/>
      <c r="G3" s="214"/>
      <c r="H3" s="214"/>
      <c r="I3" s="214"/>
      <c r="J3" s="214"/>
      <c r="K3" s="214"/>
      <c r="L3" s="214"/>
      <c r="M3" s="214"/>
      <c r="N3" s="215"/>
      <c r="O3" s="219" t="s">
        <v>98</v>
      </c>
      <c r="P3" s="219"/>
      <c r="Q3" s="219"/>
      <c r="R3" s="219"/>
    </row>
    <row r="4" spans="2:18" ht="24.75" customHeight="1" thickBot="1" x14ac:dyDescent="0.25">
      <c r="B4" s="207"/>
      <c r="C4" s="208"/>
      <c r="D4" s="209"/>
      <c r="E4" s="216"/>
      <c r="F4" s="217"/>
      <c r="G4" s="217"/>
      <c r="H4" s="217"/>
      <c r="I4" s="217"/>
      <c r="J4" s="217"/>
      <c r="K4" s="217"/>
      <c r="L4" s="217"/>
      <c r="M4" s="217"/>
      <c r="N4" s="218"/>
      <c r="O4" s="219" t="s">
        <v>99</v>
      </c>
      <c r="P4" s="219"/>
      <c r="Q4" s="219"/>
      <c r="R4" s="219"/>
    </row>
    <row r="5" spans="2:18" ht="13.5" thickBot="1" x14ac:dyDescent="0.25">
      <c r="B5" s="220" t="s">
        <v>100</v>
      </c>
      <c r="C5" s="221"/>
      <c r="D5" s="221"/>
      <c r="E5" s="221"/>
      <c r="F5" s="221"/>
      <c r="G5" s="221"/>
      <c r="H5" s="221"/>
      <c r="I5" s="221"/>
      <c r="J5" s="221"/>
      <c r="K5" s="221"/>
      <c r="L5" s="221"/>
      <c r="M5" s="221"/>
      <c r="N5" s="221"/>
      <c r="O5" s="222"/>
      <c r="P5" s="222"/>
      <c r="Q5" s="222"/>
      <c r="R5" s="223"/>
    </row>
    <row r="6" spans="2:18" ht="15" customHeight="1" thickBot="1" x14ac:dyDescent="0.25">
      <c r="B6" s="224" t="s">
        <v>76</v>
      </c>
      <c r="C6" s="225"/>
      <c r="D6" s="225"/>
      <c r="E6" s="225"/>
      <c r="F6" s="225"/>
      <c r="G6" s="225"/>
      <c r="H6" s="225"/>
      <c r="I6" s="225"/>
      <c r="J6" s="225"/>
      <c r="K6" s="225"/>
      <c r="L6" s="225"/>
      <c r="M6" s="225"/>
      <c r="N6" s="225"/>
      <c r="O6" s="225"/>
      <c r="P6" s="225"/>
      <c r="Q6" s="225"/>
      <c r="R6" s="226"/>
    </row>
    <row r="7" spans="2:18" ht="13.5" thickBot="1" x14ac:dyDescent="0.25">
      <c r="B7" s="2"/>
      <c r="C7" s="227"/>
      <c r="D7" s="227"/>
      <c r="E7" s="227"/>
      <c r="F7" s="227"/>
      <c r="G7" s="227"/>
      <c r="H7" s="227"/>
      <c r="I7" s="227"/>
      <c r="J7" s="227"/>
      <c r="K7" s="227"/>
      <c r="L7" s="227"/>
      <c r="M7" s="227"/>
      <c r="N7" s="227"/>
      <c r="O7" s="227"/>
      <c r="P7" s="227"/>
      <c r="Q7" s="227"/>
      <c r="R7" s="3"/>
    </row>
    <row r="8" spans="2:18" ht="23.25" customHeight="1" thickBot="1" x14ac:dyDescent="0.25">
      <c r="B8" s="2"/>
      <c r="C8" s="4" t="s">
        <v>45</v>
      </c>
      <c r="D8" s="105" t="s">
        <v>38</v>
      </c>
      <c r="E8" s="106"/>
      <c r="F8" s="106"/>
      <c r="G8" s="106"/>
      <c r="H8" s="106"/>
      <c r="I8" s="107"/>
      <c r="J8" s="108" t="s">
        <v>41</v>
      </c>
      <c r="K8" s="109"/>
      <c r="L8" s="110" t="s">
        <v>82</v>
      </c>
      <c r="M8" s="111"/>
      <c r="N8" s="111"/>
      <c r="O8" s="111"/>
      <c r="P8" s="111"/>
      <c r="Q8" s="112"/>
      <c r="R8" s="3"/>
    </row>
    <row r="9" spans="2:18" ht="23.25" customHeight="1" thickBot="1" x14ac:dyDescent="0.25">
      <c r="B9" s="2"/>
      <c r="C9" s="4" t="s">
        <v>44</v>
      </c>
      <c r="D9" s="203" t="s">
        <v>92</v>
      </c>
      <c r="E9" s="68"/>
      <c r="F9" s="68"/>
      <c r="G9" s="68"/>
      <c r="H9" s="68"/>
      <c r="I9" s="69"/>
      <c r="J9" s="70" t="s">
        <v>42</v>
      </c>
      <c r="K9" s="71"/>
      <c r="L9" s="292" t="s">
        <v>93</v>
      </c>
      <c r="M9" s="293"/>
      <c r="N9" s="293"/>
      <c r="O9" s="293"/>
      <c r="P9" s="293"/>
      <c r="Q9" s="294"/>
      <c r="R9" s="3"/>
    </row>
    <row r="10" spans="2:18" ht="23.25" customHeight="1" thickBot="1" x14ac:dyDescent="0.25">
      <c r="B10" s="2"/>
      <c r="C10" s="4" t="s">
        <v>43</v>
      </c>
      <c r="D10" s="80" t="s">
        <v>79</v>
      </c>
      <c r="E10" s="68"/>
      <c r="F10" s="68"/>
      <c r="G10" s="68"/>
      <c r="H10" s="68"/>
      <c r="I10" s="69"/>
      <c r="J10" s="72"/>
      <c r="K10" s="73"/>
      <c r="L10" s="295"/>
      <c r="M10" s="296"/>
      <c r="N10" s="296"/>
      <c r="O10" s="296"/>
      <c r="P10" s="296"/>
      <c r="Q10" s="297"/>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34" t="s">
        <v>13</v>
      </c>
      <c r="D12" s="135"/>
      <c r="E12" s="134" t="s">
        <v>77</v>
      </c>
      <c r="F12" s="136"/>
      <c r="G12" s="137" t="s">
        <v>0</v>
      </c>
      <c r="H12" s="138"/>
      <c r="I12" s="134" t="s">
        <v>2</v>
      </c>
      <c r="J12" s="136"/>
      <c r="K12" s="139" t="s">
        <v>5</v>
      </c>
      <c r="L12" s="140"/>
      <c r="M12" s="141" t="s">
        <v>1</v>
      </c>
      <c r="N12" s="142"/>
      <c r="O12" s="143"/>
      <c r="P12" s="113" t="s">
        <v>46</v>
      </c>
      <c r="Q12" s="114"/>
      <c r="R12" s="3"/>
    </row>
    <row r="13" spans="2:18" ht="15" customHeight="1" x14ac:dyDescent="0.2">
      <c r="B13" s="2"/>
      <c r="C13" s="228" t="s">
        <v>83</v>
      </c>
      <c r="D13" s="116"/>
      <c r="E13" s="229">
        <v>1</v>
      </c>
      <c r="F13" s="120"/>
      <c r="G13" s="122" t="s">
        <v>67</v>
      </c>
      <c r="H13" s="123"/>
      <c r="I13" s="230" t="s">
        <v>3</v>
      </c>
      <c r="J13" s="231"/>
      <c r="K13" s="234" t="s">
        <v>7</v>
      </c>
      <c r="L13" s="235"/>
      <c r="M13" s="238" t="s">
        <v>38</v>
      </c>
      <c r="N13" s="239"/>
      <c r="O13" s="240"/>
      <c r="P13" s="244" t="s">
        <v>49</v>
      </c>
      <c r="Q13" s="231"/>
      <c r="R13" s="3"/>
    </row>
    <row r="14" spans="2:18" ht="29.25" customHeight="1" thickBot="1" x14ac:dyDescent="0.25">
      <c r="B14" s="2"/>
      <c r="C14" s="117"/>
      <c r="D14" s="118"/>
      <c r="E14" s="117"/>
      <c r="F14" s="121"/>
      <c r="G14" s="124"/>
      <c r="H14" s="125"/>
      <c r="I14" s="232"/>
      <c r="J14" s="233"/>
      <c r="K14" s="236"/>
      <c r="L14" s="237"/>
      <c r="M14" s="241"/>
      <c r="N14" s="242"/>
      <c r="O14" s="243"/>
      <c r="P14" s="245"/>
      <c r="Q14" s="233"/>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41" t="s">
        <v>10</v>
      </c>
      <c r="D16" s="246" t="s">
        <v>21</v>
      </c>
      <c r="E16" s="247"/>
      <c r="F16" s="148" t="s">
        <v>68</v>
      </c>
      <c r="G16" s="149"/>
      <c r="H16" s="7"/>
      <c r="I16" s="7"/>
      <c r="J16" s="7"/>
      <c r="K16" s="7"/>
      <c r="L16" s="7"/>
      <c r="M16" s="8"/>
      <c r="N16" s="8"/>
      <c r="O16" s="8"/>
      <c r="P16" s="8"/>
      <c r="Q16" s="8"/>
      <c r="R16" s="3"/>
    </row>
    <row r="17" spans="2:20" ht="18.75" customHeight="1" x14ac:dyDescent="0.2">
      <c r="B17" s="2"/>
      <c r="C17" s="144"/>
      <c r="D17" s="248" t="s">
        <v>22</v>
      </c>
      <c r="E17" s="249"/>
      <c r="F17" s="152" t="s">
        <v>69</v>
      </c>
      <c r="G17" s="153"/>
      <c r="H17" s="7"/>
      <c r="I17" s="7"/>
      <c r="J17" s="7"/>
      <c r="K17" s="7"/>
      <c r="L17" s="7"/>
      <c r="M17" s="8"/>
      <c r="N17" s="8"/>
      <c r="O17" s="8"/>
      <c r="P17" s="8"/>
      <c r="Q17" s="8"/>
      <c r="R17" s="3"/>
    </row>
    <row r="18" spans="2:20" ht="18.75" customHeight="1" thickBot="1" x14ac:dyDescent="0.25">
      <c r="B18" s="2"/>
      <c r="C18" s="145"/>
      <c r="D18" s="250" t="s">
        <v>23</v>
      </c>
      <c r="E18" s="251"/>
      <c r="F18" s="156" t="s">
        <v>70</v>
      </c>
      <c r="G18" s="157"/>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52" t="s">
        <v>19</v>
      </c>
      <c r="C20" s="253"/>
      <c r="D20" s="253"/>
      <c r="E20" s="253"/>
      <c r="F20" s="253"/>
      <c r="G20" s="253"/>
      <c r="H20" s="253"/>
      <c r="I20" s="253"/>
      <c r="J20" s="253"/>
      <c r="K20" s="253"/>
      <c r="L20" s="253"/>
      <c r="M20" s="253"/>
      <c r="N20" s="253"/>
      <c r="O20" s="253"/>
      <c r="P20" s="253"/>
      <c r="Q20" s="253"/>
      <c r="R20" s="254"/>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55" t="s">
        <v>11</v>
      </c>
      <c r="D23" s="256"/>
      <c r="E23" s="256"/>
      <c r="F23" s="256"/>
      <c r="G23" s="256"/>
      <c r="H23" s="256"/>
      <c r="I23" s="256"/>
      <c r="J23" s="256"/>
      <c r="K23" s="256"/>
      <c r="L23" s="256"/>
      <c r="M23" s="256"/>
      <c r="N23" s="256"/>
      <c r="O23" s="256"/>
      <c r="P23" s="256"/>
      <c r="Q23" s="257"/>
      <c r="R23" s="3"/>
    </row>
    <row r="24" spans="2:20" ht="27" customHeight="1" thickBot="1" x14ac:dyDescent="0.25">
      <c r="B24" s="2"/>
      <c r="C24" s="28" t="s">
        <v>15</v>
      </c>
      <c r="D24" s="164" t="s">
        <v>61</v>
      </c>
      <c r="E24" s="165"/>
      <c r="F24" s="166"/>
      <c r="G24" s="167" t="s">
        <v>62</v>
      </c>
      <c r="H24" s="165"/>
      <c r="I24" s="166"/>
      <c r="J24" s="167" t="s">
        <v>63</v>
      </c>
      <c r="K24" s="165"/>
      <c r="L24" s="166"/>
      <c r="M24" s="167" t="s">
        <v>64</v>
      </c>
      <c r="N24" s="165"/>
      <c r="O24" s="166"/>
      <c r="P24" s="256" t="s">
        <v>12</v>
      </c>
      <c r="Q24" s="257"/>
      <c r="R24" s="3"/>
    </row>
    <row r="25" spans="2:20" ht="15" customHeight="1" x14ac:dyDescent="0.2">
      <c r="B25" s="2"/>
      <c r="C25" s="29" t="s">
        <v>16</v>
      </c>
      <c r="D25" s="266">
        <v>90</v>
      </c>
      <c r="E25" s="267"/>
      <c r="F25" s="268"/>
      <c r="G25" s="266">
        <v>90</v>
      </c>
      <c r="H25" s="267"/>
      <c r="I25" s="268"/>
      <c r="J25" s="266">
        <v>90</v>
      </c>
      <c r="K25" s="267"/>
      <c r="L25" s="268"/>
      <c r="M25" s="266">
        <v>90</v>
      </c>
      <c r="N25" s="267"/>
      <c r="O25" s="268"/>
      <c r="P25" s="269">
        <v>90</v>
      </c>
      <c r="Q25" s="270"/>
      <c r="R25" s="3"/>
    </row>
    <row r="26" spans="2:20" x14ac:dyDescent="0.2">
      <c r="B26" s="2"/>
      <c r="C26" s="30" t="s">
        <v>14</v>
      </c>
      <c r="D26" s="261">
        <v>27</v>
      </c>
      <c r="E26" s="262"/>
      <c r="F26" s="263"/>
      <c r="G26" s="301">
        <v>44</v>
      </c>
      <c r="H26" s="262"/>
      <c r="I26" s="263"/>
      <c r="J26" s="301"/>
      <c r="K26" s="262"/>
      <c r="L26" s="263"/>
      <c r="M26" s="302"/>
      <c r="N26" s="259"/>
      <c r="O26" s="260"/>
      <c r="P26" s="264"/>
      <c r="Q26" s="265"/>
      <c r="R26" s="3"/>
    </row>
    <row r="27" spans="2:20" ht="15.75" customHeight="1" x14ac:dyDescent="0.2">
      <c r="B27" s="2"/>
      <c r="C27" s="30" t="s">
        <v>26</v>
      </c>
      <c r="D27" s="261">
        <v>27</v>
      </c>
      <c r="E27" s="262"/>
      <c r="F27" s="263"/>
      <c r="G27" s="301">
        <v>44</v>
      </c>
      <c r="H27" s="262"/>
      <c r="I27" s="263"/>
      <c r="J27" s="301"/>
      <c r="K27" s="262"/>
      <c r="L27" s="263"/>
      <c r="M27" s="302"/>
      <c r="N27" s="259"/>
      <c r="O27" s="260"/>
      <c r="P27" s="264"/>
      <c r="Q27" s="265"/>
      <c r="R27" s="3"/>
    </row>
    <row r="28" spans="2:20" ht="15.75" customHeight="1" thickBot="1" x14ac:dyDescent="0.25">
      <c r="B28" s="2"/>
      <c r="C28" s="31" t="s">
        <v>24</v>
      </c>
      <c r="D28" s="298">
        <f>D26/D27*100</f>
        <v>100</v>
      </c>
      <c r="E28" s="299"/>
      <c r="F28" s="300"/>
      <c r="G28" s="298">
        <f t="shared" ref="G28" si="0">G26/G27*100</f>
        <v>100</v>
      </c>
      <c r="H28" s="299"/>
      <c r="I28" s="300"/>
      <c r="J28" s="298" t="e">
        <f t="shared" ref="J28" si="1">J26/J27*100</f>
        <v>#DIV/0!</v>
      </c>
      <c r="K28" s="299"/>
      <c r="L28" s="300"/>
      <c r="M28" s="298" t="e">
        <f t="shared" ref="M28" si="2">M26/M27*100</f>
        <v>#DIV/0!</v>
      </c>
      <c r="N28" s="299"/>
      <c r="O28" s="300"/>
      <c r="P28" s="309" t="e">
        <f>(P26/P27)*100</f>
        <v>#DIV/0!</v>
      </c>
      <c r="Q28" s="310"/>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76"/>
      <c r="J31" s="276"/>
      <c r="K31" s="276"/>
      <c r="L31" s="276"/>
      <c r="M31" s="276"/>
      <c r="N31" s="276"/>
      <c r="O31" s="276"/>
      <c r="P31" s="276"/>
      <c r="Q31" s="276"/>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77" t="s">
        <v>17</v>
      </c>
      <c r="D42" s="278"/>
      <c r="E42" s="278"/>
      <c r="F42" s="278"/>
      <c r="G42" s="278"/>
      <c r="H42" s="278"/>
      <c r="I42" s="278"/>
      <c r="J42" s="278"/>
      <c r="K42" s="224" t="s">
        <v>54</v>
      </c>
      <c r="L42" s="225"/>
      <c r="M42" s="225"/>
      <c r="N42" s="225"/>
      <c r="O42" s="225"/>
      <c r="P42" s="225"/>
      <c r="Q42" s="226"/>
      <c r="R42" s="3"/>
    </row>
    <row r="43" spans="2:18" ht="28.5" customHeight="1" thickBot="1" x14ac:dyDescent="0.25">
      <c r="B43" s="2"/>
      <c r="C43" s="26"/>
      <c r="D43" s="27" t="s">
        <v>56</v>
      </c>
      <c r="E43" s="279" t="s">
        <v>57</v>
      </c>
      <c r="F43" s="279"/>
      <c r="G43" s="279"/>
      <c r="H43" s="279"/>
      <c r="I43" s="279"/>
      <c r="J43" s="280"/>
      <c r="K43" s="32"/>
      <c r="L43" s="33"/>
      <c r="M43" s="33"/>
      <c r="N43" s="33"/>
      <c r="O43" s="33"/>
      <c r="P43" s="33"/>
      <c r="Q43" s="34"/>
      <c r="R43" s="3"/>
    </row>
    <row r="44" spans="2:18" ht="84" customHeight="1" thickBot="1" x14ac:dyDescent="0.25">
      <c r="B44" s="2"/>
      <c r="C44" s="38" t="s">
        <v>71</v>
      </c>
      <c r="D44" s="41">
        <v>44293</v>
      </c>
      <c r="E44" s="200" t="s">
        <v>126</v>
      </c>
      <c r="F44" s="201"/>
      <c r="G44" s="201"/>
      <c r="H44" s="201"/>
      <c r="I44" s="201"/>
      <c r="J44" s="202"/>
      <c r="K44" s="181"/>
      <c r="L44" s="181"/>
      <c r="M44" s="181"/>
      <c r="N44" s="181"/>
      <c r="O44" s="181"/>
      <c r="P44" s="181"/>
      <c r="Q44" s="182"/>
      <c r="R44" s="3"/>
    </row>
    <row r="45" spans="2:18" ht="98.25" customHeight="1" thickBot="1" x14ac:dyDescent="0.25">
      <c r="B45" s="2"/>
      <c r="C45" s="11" t="s">
        <v>72</v>
      </c>
      <c r="D45" s="41">
        <v>44385</v>
      </c>
      <c r="E45" s="200" t="s">
        <v>134</v>
      </c>
      <c r="F45" s="201"/>
      <c r="G45" s="201"/>
      <c r="H45" s="201"/>
      <c r="I45" s="201"/>
      <c r="J45" s="202"/>
      <c r="K45" s="181"/>
      <c r="L45" s="181"/>
      <c r="M45" s="181"/>
      <c r="N45" s="181"/>
      <c r="O45" s="181"/>
      <c r="P45" s="181"/>
      <c r="Q45" s="182"/>
      <c r="R45" s="3"/>
    </row>
    <row r="46" spans="2:18" ht="78" customHeight="1" thickBot="1" x14ac:dyDescent="0.25">
      <c r="B46" s="2"/>
      <c r="C46" s="11" t="s">
        <v>73</v>
      </c>
      <c r="D46" s="41"/>
      <c r="E46" s="200"/>
      <c r="F46" s="201"/>
      <c r="G46" s="201"/>
      <c r="H46" s="201"/>
      <c r="I46" s="201"/>
      <c r="J46" s="202"/>
      <c r="K46" s="181"/>
      <c r="L46" s="181"/>
      <c r="M46" s="181"/>
      <c r="N46" s="181"/>
      <c r="O46" s="181"/>
      <c r="P46" s="181"/>
      <c r="Q46" s="182"/>
      <c r="R46" s="3"/>
    </row>
    <row r="47" spans="2:18" ht="74.25" customHeight="1" thickBot="1" x14ac:dyDescent="0.25">
      <c r="B47" s="2"/>
      <c r="C47" s="11" t="s">
        <v>74</v>
      </c>
      <c r="D47" s="41"/>
      <c r="E47" s="311"/>
      <c r="F47" s="312"/>
      <c r="G47" s="312"/>
      <c r="H47" s="312"/>
      <c r="I47" s="312"/>
      <c r="J47" s="313"/>
      <c r="K47" s="181"/>
      <c r="L47" s="181"/>
      <c r="M47" s="181"/>
      <c r="N47" s="181"/>
      <c r="O47" s="181"/>
      <c r="P47" s="181"/>
      <c r="Q47" s="182"/>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54" spans="2:18" x14ac:dyDescent="0.2">
      <c r="B54" s="39"/>
    </row>
    <row r="91" spans="3:21" ht="28.5" customHeight="1" x14ac:dyDescent="0.2"/>
    <row r="92" spans="3:21" x14ac:dyDescent="0.2">
      <c r="C92" s="5"/>
      <c r="D92" s="5"/>
    </row>
    <row r="93" spans="3:21" x14ac:dyDescent="0.2">
      <c r="C93" s="5"/>
      <c r="D93" s="5"/>
    </row>
    <row r="94" spans="3:21" x14ac:dyDescent="0.2">
      <c r="C94" s="5"/>
      <c r="D94" s="5"/>
    </row>
    <row r="95" spans="3:21" ht="13.5" hidden="1" thickBot="1" x14ac:dyDescent="0.25">
      <c r="C95" s="15" t="s">
        <v>28</v>
      </c>
      <c r="D95" s="16"/>
      <c r="H95" s="24" t="s">
        <v>18</v>
      </c>
      <c r="I95" s="24" t="s">
        <v>20</v>
      </c>
      <c r="J95" s="24" t="s">
        <v>47</v>
      </c>
      <c r="U95" s="17" t="s">
        <v>25</v>
      </c>
    </row>
    <row r="96" spans="3:21" ht="25.5" hidden="1" x14ac:dyDescent="0.2">
      <c r="C96" s="18" t="s">
        <v>31</v>
      </c>
      <c r="D96" s="19"/>
      <c r="H96" s="25" t="s">
        <v>3</v>
      </c>
      <c r="I96" s="25" t="s">
        <v>6</v>
      </c>
      <c r="J96" s="25" t="s">
        <v>48</v>
      </c>
      <c r="M96" s="290"/>
      <c r="N96" s="290"/>
    </row>
    <row r="97" spans="3:14" ht="25.5" hidden="1" x14ac:dyDescent="0.2">
      <c r="C97" s="18" t="s">
        <v>32</v>
      </c>
      <c r="D97" s="19"/>
      <c r="H97" s="25" t="s">
        <v>53</v>
      </c>
      <c r="I97" s="25" t="s">
        <v>58</v>
      </c>
      <c r="J97" s="25" t="s">
        <v>49</v>
      </c>
      <c r="M97" s="291"/>
      <c r="N97" s="291"/>
    </row>
    <row r="98" spans="3:14" ht="38.25" hidden="1" x14ac:dyDescent="0.2">
      <c r="C98" s="18" t="s">
        <v>33</v>
      </c>
      <c r="D98" s="19"/>
      <c r="H98" s="25" t="s">
        <v>4</v>
      </c>
      <c r="I98" s="25" t="s">
        <v>7</v>
      </c>
      <c r="J98" s="25" t="s">
        <v>50</v>
      </c>
      <c r="M98" s="291"/>
      <c r="N98" s="291"/>
    </row>
    <row r="99" spans="3:14" hidden="1" x14ac:dyDescent="0.2">
      <c r="C99" s="18" t="s">
        <v>34</v>
      </c>
      <c r="D99" s="19"/>
      <c r="H99" s="25"/>
      <c r="I99" s="25" t="s">
        <v>52</v>
      </c>
      <c r="J99" s="25" t="s">
        <v>51</v>
      </c>
      <c r="M99" s="291"/>
      <c r="N99" s="291"/>
    </row>
    <row r="100" spans="3:14" ht="25.5" hidden="1" x14ac:dyDescent="0.2">
      <c r="C100" s="18" t="s">
        <v>65</v>
      </c>
      <c r="D100" s="19"/>
      <c r="H100" s="25"/>
      <c r="I100" s="25" t="s">
        <v>8</v>
      </c>
      <c r="J100" s="25" t="s">
        <v>55</v>
      </c>
      <c r="M100" s="291"/>
      <c r="N100" s="291"/>
    </row>
    <row r="101" spans="3:14" hidden="1" x14ac:dyDescent="0.2">
      <c r="C101" s="18" t="s">
        <v>66</v>
      </c>
      <c r="D101" s="19"/>
      <c r="H101" s="25"/>
      <c r="I101" s="25" t="s">
        <v>9</v>
      </c>
      <c r="J101" s="25"/>
      <c r="M101" s="291"/>
      <c r="N101" s="291"/>
    </row>
    <row r="102" spans="3:14" hidden="1" x14ac:dyDescent="0.2">
      <c r="C102" s="18" t="s">
        <v>35</v>
      </c>
      <c r="D102" s="19"/>
      <c r="M102" s="290"/>
      <c r="N102" s="290"/>
    </row>
    <row r="103" spans="3:14" ht="66" hidden="1" customHeight="1" x14ac:dyDescent="0.2">
      <c r="C103" s="18" t="s">
        <v>36</v>
      </c>
      <c r="D103" s="19"/>
      <c r="M103" s="194"/>
      <c r="N103" s="194"/>
    </row>
    <row r="104" spans="3:14" hidden="1" x14ac:dyDescent="0.2">
      <c r="C104" s="18" t="s">
        <v>27</v>
      </c>
      <c r="D104" s="19"/>
    </row>
    <row r="105" spans="3:14" ht="25.5" hidden="1" x14ac:dyDescent="0.2">
      <c r="C105" s="18" t="s">
        <v>37</v>
      </c>
      <c r="D105" s="19"/>
    </row>
    <row r="106" spans="3:14" ht="25.5" hidden="1" x14ac:dyDescent="0.2">
      <c r="C106" s="18" t="s">
        <v>38</v>
      </c>
      <c r="D106" s="19"/>
    </row>
    <row r="107" spans="3:14" ht="25.5" hidden="1" x14ac:dyDescent="0.2">
      <c r="C107" s="18" t="s">
        <v>39</v>
      </c>
      <c r="D107" s="19"/>
    </row>
    <row r="108" spans="3:14" hidden="1" x14ac:dyDescent="0.2">
      <c r="C108" s="18" t="s">
        <v>30</v>
      </c>
      <c r="D108" s="20"/>
    </row>
    <row r="109" spans="3:14" hidden="1" x14ac:dyDescent="0.2">
      <c r="C109" s="18" t="s">
        <v>29</v>
      </c>
      <c r="D109" s="21"/>
    </row>
    <row r="110" spans="3:14" hidden="1" x14ac:dyDescent="0.2">
      <c r="C110" s="18" t="s">
        <v>40</v>
      </c>
      <c r="D110" s="20"/>
    </row>
    <row r="112" spans="3:14" ht="6.75" customHeight="1" x14ac:dyDescent="0.2"/>
    <row r="113" spans="3:3" ht="15" customHeight="1" x14ac:dyDescent="0.2">
      <c r="C113" s="22"/>
    </row>
    <row r="114" spans="3:3" ht="18.75" customHeight="1" x14ac:dyDescent="0.2">
      <c r="C114" s="22"/>
    </row>
    <row r="115" spans="3:3" ht="15" customHeight="1" x14ac:dyDescent="0.2">
      <c r="C115" s="22"/>
    </row>
    <row r="116" spans="3:3" ht="11.25" customHeight="1" x14ac:dyDescent="0.2">
      <c r="C116" s="22"/>
    </row>
    <row r="117" spans="3:3" ht="16.5" customHeight="1" x14ac:dyDescent="0.2">
      <c r="C117" s="22"/>
    </row>
    <row r="118" spans="3:3" ht="12" customHeight="1" x14ac:dyDescent="0.2">
      <c r="C118" s="22"/>
    </row>
    <row r="119" spans="3:3" ht="25.5" customHeight="1" x14ac:dyDescent="0.2">
      <c r="C119" s="22"/>
    </row>
    <row r="120" spans="3:3" ht="27.75" customHeight="1" x14ac:dyDescent="0.2">
      <c r="C120" s="22"/>
    </row>
    <row r="121" spans="3:3" ht="36.75" customHeight="1" x14ac:dyDescent="0.2">
      <c r="C121" s="23"/>
    </row>
    <row r="122" spans="3:3" x14ac:dyDescent="0.2">
      <c r="C122" s="22"/>
    </row>
  </sheetData>
  <mergeCells count="83">
    <mergeCell ref="M103:N103"/>
    <mergeCell ref="M96:N96"/>
    <mergeCell ref="M97:N97"/>
    <mergeCell ref="M98:N98"/>
    <mergeCell ref="M99:N99"/>
    <mergeCell ref="M100:N100"/>
    <mergeCell ref="M101:N101"/>
    <mergeCell ref="M102:N102"/>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cione de la lista desplegable, la periodicidad de medición del indicador." sqref="K13:L14" xr:uid="{00000000-0002-0000-0400-000000000000}">
      <formula1>Periodicidad</formula1>
    </dataValidation>
    <dataValidation allowBlank="1" showInputMessage="1" showErrorMessage="1" prompt="Identifique el cargo del Directivo responsable del Proceso." sqref="D9:I9" xr:uid="{00000000-0002-0000-04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400-000002000000}"/>
    <dataValidation allowBlank="1" showInputMessage="1" showErrorMessage="1" prompt="Realice una breve descripción de que pretende medir el indicador." sqref="L9:Q10" xr:uid="{00000000-0002-0000-0400-000003000000}"/>
    <dataValidation allowBlank="1" showInputMessage="1" showErrorMessage="1" prompt="Fórmula matemática utilizada para medir el indicador." sqref="C13" xr:uid="{00000000-0002-0000-0400-000004000000}"/>
    <dataValidation allowBlank="1" showInputMessage="1" showErrorMessage="1" prompt="Magnitud o relación de magnitudes que se referencia para la medición. _x000a_Ejemplo: Porcentaje, Minutos,  Pesos, Unidad o (Unidad/Año)" sqref="G13:H14" xr:uid="{00000000-0002-0000-04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400-000006000000}">
      <formula1>Tipo_indicador</formula1>
    </dataValidation>
    <dataValidation allowBlank="1" showInputMessage="1" showErrorMessage="1" prompt="Identifique la fuente de información usada para el reporte del indicador." sqref="M13" xr:uid="{00000000-0002-0000-04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400-000008000000}"/>
    <dataValidation allowBlank="1" showInputMessage="1" showErrorMessage="1" prompt="Valor que se espera alcance el Indicador" sqref="D25 P25 G25 J25 M25" xr:uid="{00000000-0002-0000-0400-000009000000}"/>
    <dataValidation allowBlank="1" showInputMessage="1" showErrorMessage="1" prompt="Identifique el valor registrado en el numerador de la fórmula de cálculo" sqref="D26 G26 J26 P26:P27 M26" xr:uid="{00000000-0002-0000-0400-00000A000000}"/>
    <dataValidation allowBlank="1" showInputMessage="1" showErrorMessage="1" prompt="Identifique el valor registrado en el denominador de la fórmula de cálculo" sqref="D27 G27 J27 M27" xr:uid="{00000000-0002-0000-0400-00000B000000}"/>
    <dataValidation allowBlank="1" showInputMessage="1" showErrorMessage="1" prompt="Identifique el resultado del indicador en la medición desarrollada" sqref="D28 P28 G28 J28 M28" xr:uid="{00000000-0002-0000-0400-00000C000000}"/>
    <dataValidation allowBlank="1" showInputMessage="1" showErrorMessage="1" prompt="Realice un pequeño análisis, acerca del cumplimiento o incumplimiento del indicador, identificando los factores que fueron relevantes en el resultado del indicador." sqref="C44:C47 E44:J47" xr:uid="{00000000-0002-0000-0400-00000D000000}"/>
    <dataValidation type="list" allowBlank="1" showInputMessage="1" showErrorMessage="1" sqref="D8:I8" xr:uid="{00000000-0002-0000-0400-00000E000000}">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400-00000F000000}"/>
    <dataValidation allowBlank="1" showInputMessage="1" showErrorMessage="1" prompt="Establezca el nombre del indicador" sqref="L8:Q8" xr:uid="{00000000-0002-0000-0400-000010000000}"/>
    <dataValidation allowBlank="1" showInputMessage="1" showErrorMessage="1" prompt="Identifique el(los) valor(es)  los valores máximos o mínimos de este rango de gestión." sqref="F16:G17" xr:uid="{00000000-0002-0000-0400-000011000000}"/>
    <dataValidation type="list" allowBlank="1" showInputMessage="1" showErrorMessage="1" prompt="Selecione de la lista desplegable la tendencia esperada" sqref="P13:Q14" xr:uid="{00000000-0002-0000-0400-000012000000}">
      <formula1>$J$96:$J$100</formula1>
    </dataValidation>
  </dataValidations>
  <hyperlinks>
    <hyperlink ref="C8" location="'INSTRUCTIVO '!D10" display="Proceso :" xr:uid="{00000000-0004-0000-0400-000000000000}"/>
    <hyperlink ref="C9" location="'INSTRUCTIVO '!A1" display="Responsables: " xr:uid="{00000000-0004-0000-0400-000001000000}"/>
    <hyperlink ref="J9" location="'INSTRUCTIVO '!A1" display="Objetivo del Indicador" xr:uid="{00000000-0004-0000-0400-000002000000}"/>
    <hyperlink ref="C10" location="'INSTRUCTIVO '!A1" display="Responsable de la Medición " xr:uid="{00000000-0004-0000-04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B1:U122"/>
  <sheetViews>
    <sheetView showGridLines="0" zoomScale="80" zoomScaleNormal="80" zoomScaleSheetLayoutView="100" workbookViewId="0">
      <selection activeCell="E45" sqref="E45:J45"/>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04"/>
      <c r="C2" s="205"/>
      <c r="D2" s="206"/>
      <c r="E2" s="210" t="s">
        <v>60</v>
      </c>
      <c r="F2" s="211"/>
      <c r="G2" s="211"/>
      <c r="H2" s="211"/>
      <c r="I2" s="211"/>
      <c r="J2" s="211"/>
      <c r="K2" s="211"/>
      <c r="L2" s="211"/>
      <c r="M2" s="211"/>
      <c r="N2" s="212"/>
      <c r="O2" s="219" t="s">
        <v>59</v>
      </c>
      <c r="P2" s="219"/>
      <c r="Q2" s="219"/>
      <c r="R2" s="219"/>
    </row>
    <row r="3" spans="2:18" ht="24.75" customHeight="1" x14ac:dyDescent="0.2">
      <c r="B3" s="207"/>
      <c r="C3" s="208"/>
      <c r="D3" s="209"/>
      <c r="E3" s="213"/>
      <c r="F3" s="214"/>
      <c r="G3" s="214"/>
      <c r="H3" s="214"/>
      <c r="I3" s="214"/>
      <c r="J3" s="214"/>
      <c r="K3" s="214"/>
      <c r="L3" s="214"/>
      <c r="M3" s="214"/>
      <c r="N3" s="215"/>
      <c r="O3" s="219" t="s">
        <v>98</v>
      </c>
      <c r="P3" s="219"/>
      <c r="Q3" s="219"/>
      <c r="R3" s="219"/>
    </row>
    <row r="4" spans="2:18" ht="24.75" customHeight="1" thickBot="1" x14ac:dyDescent="0.25">
      <c r="B4" s="207"/>
      <c r="C4" s="208"/>
      <c r="D4" s="209"/>
      <c r="E4" s="216"/>
      <c r="F4" s="217"/>
      <c r="G4" s="217"/>
      <c r="H4" s="217"/>
      <c r="I4" s="217"/>
      <c r="J4" s="217"/>
      <c r="K4" s="217"/>
      <c r="L4" s="217"/>
      <c r="M4" s="217"/>
      <c r="N4" s="218"/>
      <c r="O4" s="219" t="s">
        <v>99</v>
      </c>
      <c r="P4" s="219"/>
      <c r="Q4" s="219"/>
      <c r="R4" s="219"/>
    </row>
    <row r="5" spans="2:18" ht="13.5" thickBot="1" x14ac:dyDescent="0.25">
      <c r="B5" s="220" t="s">
        <v>100</v>
      </c>
      <c r="C5" s="221"/>
      <c r="D5" s="221"/>
      <c r="E5" s="221"/>
      <c r="F5" s="221"/>
      <c r="G5" s="221"/>
      <c r="H5" s="221"/>
      <c r="I5" s="221"/>
      <c r="J5" s="221"/>
      <c r="K5" s="221"/>
      <c r="L5" s="221"/>
      <c r="M5" s="221"/>
      <c r="N5" s="221"/>
      <c r="O5" s="222"/>
      <c r="P5" s="222"/>
      <c r="Q5" s="222"/>
      <c r="R5" s="223"/>
    </row>
    <row r="6" spans="2:18" ht="15" customHeight="1" thickBot="1" x14ac:dyDescent="0.25">
      <c r="B6" s="224" t="s">
        <v>76</v>
      </c>
      <c r="C6" s="225"/>
      <c r="D6" s="225"/>
      <c r="E6" s="225"/>
      <c r="F6" s="225"/>
      <c r="G6" s="225"/>
      <c r="H6" s="225"/>
      <c r="I6" s="225"/>
      <c r="J6" s="225"/>
      <c r="K6" s="225"/>
      <c r="L6" s="225"/>
      <c r="M6" s="225"/>
      <c r="N6" s="225"/>
      <c r="O6" s="225"/>
      <c r="P6" s="225"/>
      <c r="Q6" s="225"/>
      <c r="R6" s="226"/>
    </row>
    <row r="7" spans="2:18" ht="13.5" thickBot="1" x14ac:dyDescent="0.25">
      <c r="B7" s="2"/>
      <c r="C7" s="227"/>
      <c r="D7" s="227"/>
      <c r="E7" s="227"/>
      <c r="F7" s="227"/>
      <c r="G7" s="227"/>
      <c r="H7" s="227"/>
      <c r="I7" s="227"/>
      <c r="J7" s="227"/>
      <c r="K7" s="227"/>
      <c r="L7" s="227"/>
      <c r="M7" s="227"/>
      <c r="N7" s="227"/>
      <c r="O7" s="227"/>
      <c r="P7" s="227"/>
      <c r="Q7" s="227"/>
      <c r="R7" s="3"/>
    </row>
    <row r="8" spans="2:18" ht="23.25" customHeight="1" thickBot="1" x14ac:dyDescent="0.25">
      <c r="B8" s="2"/>
      <c r="C8" s="4" t="s">
        <v>45</v>
      </c>
      <c r="D8" s="105" t="s">
        <v>38</v>
      </c>
      <c r="E8" s="106"/>
      <c r="F8" s="106"/>
      <c r="G8" s="106"/>
      <c r="H8" s="106"/>
      <c r="I8" s="107"/>
      <c r="J8" s="108" t="s">
        <v>41</v>
      </c>
      <c r="K8" s="109"/>
      <c r="L8" s="110" t="s">
        <v>90</v>
      </c>
      <c r="M8" s="111"/>
      <c r="N8" s="111"/>
      <c r="O8" s="111"/>
      <c r="P8" s="111"/>
      <c r="Q8" s="112"/>
      <c r="R8" s="3"/>
    </row>
    <row r="9" spans="2:18" ht="23.25" customHeight="1" thickBot="1" x14ac:dyDescent="0.25">
      <c r="B9" s="2"/>
      <c r="C9" s="4" t="s">
        <v>44</v>
      </c>
      <c r="D9" s="203" t="s">
        <v>88</v>
      </c>
      <c r="E9" s="68"/>
      <c r="F9" s="68"/>
      <c r="G9" s="68"/>
      <c r="H9" s="68"/>
      <c r="I9" s="69"/>
      <c r="J9" s="70" t="s">
        <v>42</v>
      </c>
      <c r="K9" s="71"/>
      <c r="L9" s="292" t="s">
        <v>96</v>
      </c>
      <c r="M9" s="293"/>
      <c r="N9" s="293"/>
      <c r="O9" s="293"/>
      <c r="P9" s="293"/>
      <c r="Q9" s="294"/>
      <c r="R9" s="3"/>
    </row>
    <row r="10" spans="2:18" ht="23.25" customHeight="1" thickBot="1" x14ac:dyDescent="0.25">
      <c r="B10" s="2"/>
      <c r="C10" s="4" t="s">
        <v>43</v>
      </c>
      <c r="D10" s="80" t="s">
        <v>97</v>
      </c>
      <c r="E10" s="68"/>
      <c r="F10" s="68"/>
      <c r="G10" s="68"/>
      <c r="H10" s="68"/>
      <c r="I10" s="69"/>
      <c r="J10" s="72"/>
      <c r="K10" s="73"/>
      <c r="L10" s="295"/>
      <c r="M10" s="296"/>
      <c r="N10" s="296"/>
      <c r="O10" s="296"/>
      <c r="P10" s="296"/>
      <c r="Q10" s="297"/>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34" t="s">
        <v>13</v>
      </c>
      <c r="D12" s="135"/>
      <c r="E12" s="134" t="s">
        <v>77</v>
      </c>
      <c r="F12" s="136"/>
      <c r="G12" s="137" t="s">
        <v>0</v>
      </c>
      <c r="H12" s="138"/>
      <c r="I12" s="134" t="s">
        <v>2</v>
      </c>
      <c r="J12" s="136"/>
      <c r="K12" s="139" t="s">
        <v>5</v>
      </c>
      <c r="L12" s="140"/>
      <c r="M12" s="141" t="s">
        <v>1</v>
      </c>
      <c r="N12" s="142"/>
      <c r="O12" s="143"/>
      <c r="P12" s="113" t="s">
        <v>46</v>
      </c>
      <c r="Q12" s="114"/>
      <c r="R12" s="3"/>
    </row>
    <row r="13" spans="2:18" ht="15" customHeight="1" x14ac:dyDescent="0.2">
      <c r="B13" s="2"/>
      <c r="C13" s="228" t="s">
        <v>95</v>
      </c>
      <c r="D13" s="116"/>
      <c r="E13" s="229">
        <v>1</v>
      </c>
      <c r="F13" s="120"/>
      <c r="G13" s="122" t="s">
        <v>67</v>
      </c>
      <c r="H13" s="123"/>
      <c r="I13" s="230" t="s">
        <v>3</v>
      </c>
      <c r="J13" s="231"/>
      <c r="K13" s="234" t="s">
        <v>7</v>
      </c>
      <c r="L13" s="235"/>
      <c r="M13" s="238" t="s">
        <v>89</v>
      </c>
      <c r="N13" s="239"/>
      <c r="O13" s="240"/>
      <c r="P13" s="244" t="s">
        <v>48</v>
      </c>
      <c r="Q13" s="231"/>
      <c r="R13" s="3"/>
    </row>
    <row r="14" spans="2:18" ht="29.25" customHeight="1" thickBot="1" x14ac:dyDescent="0.25">
      <c r="B14" s="2"/>
      <c r="C14" s="117"/>
      <c r="D14" s="118"/>
      <c r="E14" s="117"/>
      <c r="F14" s="121"/>
      <c r="G14" s="124"/>
      <c r="H14" s="125"/>
      <c r="I14" s="232"/>
      <c r="J14" s="233"/>
      <c r="K14" s="236"/>
      <c r="L14" s="237"/>
      <c r="M14" s="241"/>
      <c r="N14" s="242"/>
      <c r="O14" s="243"/>
      <c r="P14" s="245"/>
      <c r="Q14" s="233"/>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41" t="s">
        <v>10</v>
      </c>
      <c r="D16" s="246" t="s">
        <v>21</v>
      </c>
      <c r="E16" s="247"/>
      <c r="F16" s="148" t="s">
        <v>68</v>
      </c>
      <c r="G16" s="149"/>
      <c r="H16" s="7"/>
      <c r="I16" s="7"/>
      <c r="J16" s="7"/>
      <c r="K16" s="7"/>
      <c r="L16" s="7"/>
      <c r="M16" s="8"/>
      <c r="N16" s="8"/>
      <c r="O16" s="8"/>
      <c r="P16" s="8"/>
      <c r="Q16" s="8"/>
      <c r="R16" s="3"/>
    </row>
    <row r="17" spans="2:20" ht="18.75" customHeight="1" x14ac:dyDescent="0.2">
      <c r="B17" s="2"/>
      <c r="C17" s="144"/>
      <c r="D17" s="248" t="s">
        <v>22</v>
      </c>
      <c r="E17" s="249"/>
      <c r="F17" s="152" t="s">
        <v>69</v>
      </c>
      <c r="G17" s="153"/>
      <c r="H17" s="7"/>
      <c r="I17" s="7"/>
      <c r="J17" s="7"/>
      <c r="K17" s="7"/>
      <c r="L17" s="7"/>
      <c r="M17" s="8"/>
      <c r="N17" s="8"/>
      <c r="O17" s="8"/>
      <c r="P17" s="8"/>
      <c r="Q17" s="8"/>
      <c r="R17" s="3"/>
    </row>
    <row r="18" spans="2:20" ht="18.75" customHeight="1" thickBot="1" x14ac:dyDescent="0.25">
      <c r="B18" s="2"/>
      <c r="C18" s="145"/>
      <c r="D18" s="250" t="s">
        <v>23</v>
      </c>
      <c r="E18" s="251"/>
      <c r="F18" s="156" t="s">
        <v>70</v>
      </c>
      <c r="G18" s="157"/>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52" t="s">
        <v>19</v>
      </c>
      <c r="C20" s="253"/>
      <c r="D20" s="253"/>
      <c r="E20" s="253"/>
      <c r="F20" s="253"/>
      <c r="G20" s="253"/>
      <c r="H20" s="253"/>
      <c r="I20" s="253"/>
      <c r="J20" s="253"/>
      <c r="K20" s="253"/>
      <c r="L20" s="253"/>
      <c r="M20" s="253"/>
      <c r="N20" s="253"/>
      <c r="O20" s="253"/>
      <c r="P20" s="253"/>
      <c r="Q20" s="253"/>
      <c r="R20" s="254"/>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55" t="s">
        <v>11</v>
      </c>
      <c r="D23" s="256"/>
      <c r="E23" s="256"/>
      <c r="F23" s="256"/>
      <c r="G23" s="256"/>
      <c r="H23" s="256"/>
      <c r="I23" s="256"/>
      <c r="J23" s="256"/>
      <c r="K23" s="256"/>
      <c r="L23" s="256"/>
      <c r="M23" s="256"/>
      <c r="N23" s="256"/>
      <c r="O23" s="256"/>
      <c r="P23" s="256"/>
      <c r="Q23" s="257"/>
      <c r="R23" s="3"/>
    </row>
    <row r="24" spans="2:20" ht="27" customHeight="1" thickBot="1" x14ac:dyDescent="0.25">
      <c r="B24" s="2"/>
      <c r="C24" s="28" t="s">
        <v>15</v>
      </c>
      <c r="D24" s="164" t="s">
        <v>61</v>
      </c>
      <c r="E24" s="165"/>
      <c r="F24" s="166"/>
      <c r="G24" s="167" t="s">
        <v>62</v>
      </c>
      <c r="H24" s="165"/>
      <c r="I24" s="166"/>
      <c r="J24" s="167" t="s">
        <v>63</v>
      </c>
      <c r="K24" s="165"/>
      <c r="L24" s="166"/>
      <c r="M24" s="167" t="s">
        <v>64</v>
      </c>
      <c r="N24" s="165"/>
      <c r="O24" s="166"/>
      <c r="P24" s="256" t="s">
        <v>12</v>
      </c>
      <c r="Q24" s="257"/>
      <c r="R24" s="3"/>
    </row>
    <row r="25" spans="2:20" ht="15" customHeight="1" x14ac:dyDescent="0.2">
      <c r="B25" s="2"/>
      <c r="C25" s="29" t="s">
        <v>16</v>
      </c>
      <c r="D25" s="316">
        <v>100</v>
      </c>
      <c r="E25" s="317"/>
      <c r="F25" s="318"/>
      <c r="G25" s="316">
        <v>100</v>
      </c>
      <c r="H25" s="317"/>
      <c r="I25" s="318"/>
      <c r="J25" s="316">
        <v>100</v>
      </c>
      <c r="K25" s="317"/>
      <c r="L25" s="318"/>
      <c r="M25" s="316">
        <v>100</v>
      </c>
      <c r="N25" s="317"/>
      <c r="O25" s="318"/>
      <c r="P25" s="269">
        <v>100</v>
      </c>
      <c r="Q25" s="270"/>
      <c r="R25" s="3"/>
    </row>
    <row r="26" spans="2:20" x14ac:dyDescent="0.2">
      <c r="B26" s="2"/>
      <c r="C26" s="30" t="s">
        <v>14</v>
      </c>
      <c r="D26" s="258">
        <v>6520</v>
      </c>
      <c r="E26" s="259"/>
      <c r="F26" s="260"/>
      <c r="G26" s="258">
        <v>7040</v>
      </c>
      <c r="H26" s="259"/>
      <c r="I26" s="260"/>
      <c r="J26" s="261"/>
      <c r="K26" s="262"/>
      <c r="L26" s="263"/>
      <c r="M26" s="258"/>
      <c r="N26" s="259"/>
      <c r="O26" s="260"/>
      <c r="P26" s="264"/>
      <c r="Q26" s="265"/>
      <c r="R26" s="3"/>
    </row>
    <row r="27" spans="2:20" ht="15.75" customHeight="1" thickBot="1" x14ac:dyDescent="0.25">
      <c r="B27" s="2"/>
      <c r="C27" s="30" t="s">
        <v>26</v>
      </c>
      <c r="D27" s="258">
        <v>6520</v>
      </c>
      <c r="E27" s="259"/>
      <c r="F27" s="260"/>
      <c r="G27" s="258">
        <v>7040</v>
      </c>
      <c r="H27" s="259"/>
      <c r="I27" s="260"/>
      <c r="J27" s="261"/>
      <c r="K27" s="262"/>
      <c r="L27" s="263"/>
      <c r="M27" s="258"/>
      <c r="N27" s="259"/>
      <c r="O27" s="260"/>
      <c r="P27" s="264"/>
      <c r="Q27" s="265"/>
      <c r="R27" s="3"/>
    </row>
    <row r="28" spans="2:20" ht="15.75" customHeight="1" thickBot="1" x14ac:dyDescent="0.25">
      <c r="B28" s="2"/>
      <c r="C28" s="31" t="s">
        <v>24</v>
      </c>
      <c r="D28" s="266">
        <f>D26/D27*100</f>
        <v>100</v>
      </c>
      <c r="E28" s="267"/>
      <c r="F28" s="268"/>
      <c r="G28" s="266">
        <f t="shared" ref="G28" si="0">G26/G27*100</f>
        <v>100</v>
      </c>
      <c r="H28" s="267"/>
      <c r="I28" s="268"/>
      <c r="J28" s="266" t="e">
        <f t="shared" ref="J28" si="1">J26/J27*100</f>
        <v>#DIV/0!</v>
      </c>
      <c r="K28" s="267"/>
      <c r="L28" s="268"/>
      <c r="M28" s="266" t="e">
        <f t="shared" ref="M28" si="2">M26/M27*100</f>
        <v>#DIV/0!</v>
      </c>
      <c r="N28" s="267"/>
      <c r="O28" s="268"/>
      <c r="P28" s="309" t="e">
        <f>(P26/P27)*100</f>
        <v>#DIV/0!</v>
      </c>
      <c r="Q28" s="310"/>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76"/>
      <c r="J31" s="276"/>
      <c r="K31" s="276"/>
      <c r="L31" s="276"/>
      <c r="M31" s="276"/>
      <c r="N31" s="276"/>
      <c r="O31" s="276"/>
      <c r="P31" s="276"/>
      <c r="Q31" s="276"/>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77" t="s">
        <v>17</v>
      </c>
      <c r="D42" s="278"/>
      <c r="E42" s="278"/>
      <c r="F42" s="278"/>
      <c r="G42" s="278"/>
      <c r="H42" s="278"/>
      <c r="I42" s="278"/>
      <c r="J42" s="278"/>
      <c r="K42" s="224" t="s">
        <v>54</v>
      </c>
      <c r="L42" s="225"/>
      <c r="M42" s="225"/>
      <c r="N42" s="225"/>
      <c r="O42" s="225"/>
      <c r="P42" s="225"/>
      <c r="Q42" s="226"/>
      <c r="R42" s="3"/>
    </row>
    <row r="43" spans="2:18" ht="28.5" customHeight="1" thickBot="1" x14ac:dyDescent="0.25">
      <c r="B43" s="2"/>
      <c r="C43" s="26"/>
      <c r="D43" s="27" t="s">
        <v>56</v>
      </c>
      <c r="E43" s="279" t="s">
        <v>57</v>
      </c>
      <c r="F43" s="279"/>
      <c r="G43" s="279"/>
      <c r="H43" s="279"/>
      <c r="I43" s="279"/>
      <c r="J43" s="280"/>
      <c r="K43" s="35"/>
      <c r="L43" s="36"/>
      <c r="M43" s="36"/>
      <c r="N43" s="36"/>
      <c r="O43" s="36"/>
      <c r="P43" s="36"/>
      <c r="Q43" s="37"/>
      <c r="R43" s="3"/>
    </row>
    <row r="44" spans="2:18" ht="52.5" customHeight="1" thickBot="1" x14ac:dyDescent="0.25">
      <c r="B44" s="2"/>
      <c r="C44" s="11" t="s">
        <v>71</v>
      </c>
      <c r="D44" s="41">
        <v>44293</v>
      </c>
      <c r="E44" s="281" t="s">
        <v>127</v>
      </c>
      <c r="F44" s="282"/>
      <c r="G44" s="282"/>
      <c r="H44" s="282"/>
      <c r="I44" s="282"/>
      <c r="J44" s="283"/>
      <c r="K44" s="181"/>
      <c r="L44" s="181"/>
      <c r="M44" s="181"/>
      <c r="N44" s="181"/>
      <c r="O44" s="181"/>
      <c r="P44" s="181"/>
      <c r="Q44" s="182"/>
      <c r="R44" s="3"/>
    </row>
    <row r="45" spans="2:18" ht="105" customHeight="1" thickBot="1" x14ac:dyDescent="0.25">
      <c r="B45" s="2"/>
      <c r="C45" s="11" t="s">
        <v>72</v>
      </c>
      <c r="D45" s="66">
        <v>44385</v>
      </c>
      <c r="E45" s="281" t="s">
        <v>135</v>
      </c>
      <c r="F45" s="282"/>
      <c r="G45" s="282"/>
      <c r="H45" s="282"/>
      <c r="I45" s="282"/>
      <c r="J45" s="283"/>
      <c r="K45" s="181"/>
      <c r="L45" s="181"/>
      <c r="M45" s="181"/>
      <c r="N45" s="181"/>
      <c r="O45" s="181"/>
      <c r="P45" s="181"/>
      <c r="Q45" s="182"/>
      <c r="R45" s="3"/>
    </row>
    <row r="46" spans="2:18" ht="84.75" customHeight="1" thickBot="1" x14ac:dyDescent="0.25">
      <c r="B46" s="2"/>
      <c r="C46" s="11" t="s">
        <v>73</v>
      </c>
      <c r="D46" s="66"/>
      <c r="E46" s="190"/>
      <c r="F46" s="191"/>
      <c r="G46" s="191"/>
      <c r="H46" s="191"/>
      <c r="I46" s="191"/>
      <c r="J46" s="192"/>
      <c r="K46" s="181"/>
      <c r="L46" s="181"/>
      <c r="M46" s="181"/>
      <c r="N46" s="181"/>
      <c r="O46" s="181"/>
      <c r="P46" s="181"/>
      <c r="Q46" s="182"/>
      <c r="R46" s="3"/>
    </row>
    <row r="47" spans="2:18" ht="74.25" customHeight="1" thickBot="1" x14ac:dyDescent="0.25">
      <c r="B47" s="2"/>
      <c r="C47" s="11" t="s">
        <v>74</v>
      </c>
      <c r="D47" s="41"/>
      <c r="E47" s="105"/>
      <c r="F47" s="314"/>
      <c r="G47" s="314"/>
      <c r="H47" s="314"/>
      <c r="I47" s="314"/>
      <c r="J47" s="315"/>
      <c r="K47" s="181"/>
      <c r="L47" s="181"/>
      <c r="M47" s="181"/>
      <c r="N47" s="181"/>
      <c r="O47" s="181"/>
      <c r="P47" s="181"/>
      <c r="Q47" s="182"/>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39"/>
      <c r="C53" s="5"/>
      <c r="D53" s="5"/>
      <c r="E53" s="5"/>
      <c r="F53" s="5"/>
      <c r="G53" s="5"/>
      <c r="H53" s="5"/>
      <c r="I53" s="5"/>
      <c r="J53" s="5"/>
      <c r="K53" s="5"/>
      <c r="L53" s="5"/>
      <c r="M53" s="5"/>
      <c r="N53" s="5"/>
      <c r="O53" s="5"/>
      <c r="P53" s="5"/>
    </row>
    <row r="91" spans="3:21" ht="28.5" customHeight="1" x14ac:dyDescent="0.2"/>
    <row r="92" spans="3:21" x14ac:dyDescent="0.2">
      <c r="C92" s="5"/>
      <c r="D92" s="5"/>
    </row>
    <row r="93" spans="3:21" x14ac:dyDescent="0.2">
      <c r="C93" s="5"/>
      <c r="D93" s="5"/>
    </row>
    <row r="94" spans="3:21" x14ac:dyDescent="0.2">
      <c r="C94" s="5"/>
      <c r="D94" s="5"/>
    </row>
    <row r="95" spans="3:21" ht="13.5" hidden="1" thickBot="1" x14ac:dyDescent="0.25">
      <c r="C95" s="15" t="s">
        <v>28</v>
      </c>
      <c r="D95" s="16"/>
      <c r="H95" s="24" t="s">
        <v>18</v>
      </c>
      <c r="I95" s="24" t="s">
        <v>20</v>
      </c>
      <c r="J95" s="24" t="s">
        <v>47</v>
      </c>
      <c r="U95" s="17" t="s">
        <v>25</v>
      </c>
    </row>
    <row r="96" spans="3:21" ht="25.5" hidden="1" x14ac:dyDescent="0.2">
      <c r="C96" s="18" t="s">
        <v>31</v>
      </c>
      <c r="D96" s="19"/>
      <c r="H96" s="25" t="s">
        <v>3</v>
      </c>
      <c r="I96" s="25" t="s">
        <v>6</v>
      </c>
      <c r="J96" s="25" t="s">
        <v>48</v>
      </c>
      <c r="M96" s="290"/>
      <c r="N96" s="290"/>
    </row>
    <row r="97" spans="3:14" ht="25.5" hidden="1" x14ac:dyDescent="0.2">
      <c r="C97" s="18" t="s">
        <v>32</v>
      </c>
      <c r="D97" s="19"/>
      <c r="H97" s="25" t="s">
        <v>53</v>
      </c>
      <c r="I97" s="25" t="s">
        <v>58</v>
      </c>
      <c r="J97" s="25" t="s">
        <v>49</v>
      </c>
      <c r="M97" s="291"/>
      <c r="N97" s="291"/>
    </row>
    <row r="98" spans="3:14" ht="38.25" hidden="1" x14ac:dyDescent="0.2">
      <c r="C98" s="18" t="s">
        <v>33</v>
      </c>
      <c r="D98" s="19"/>
      <c r="H98" s="25" t="s">
        <v>4</v>
      </c>
      <c r="I98" s="25" t="s">
        <v>7</v>
      </c>
      <c r="J98" s="25" t="s">
        <v>50</v>
      </c>
      <c r="M98" s="291"/>
      <c r="N98" s="291"/>
    </row>
    <row r="99" spans="3:14" hidden="1" x14ac:dyDescent="0.2">
      <c r="C99" s="18" t="s">
        <v>34</v>
      </c>
      <c r="D99" s="19"/>
      <c r="H99" s="25"/>
      <c r="I99" s="25" t="s">
        <v>52</v>
      </c>
      <c r="J99" s="25" t="s">
        <v>51</v>
      </c>
      <c r="M99" s="291"/>
      <c r="N99" s="291"/>
    </row>
    <row r="100" spans="3:14" ht="25.5" hidden="1" x14ac:dyDescent="0.2">
      <c r="C100" s="18" t="s">
        <v>65</v>
      </c>
      <c r="D100" s="19"/>
      <c r="H100" s="25"/>
      <c r="I100" s="25" t="s">
        <v>8</v>
      </c>
      <c r="J100" s="25" t="s">
        <v>55</v>
      </c>
      <c r="M100" s="291"/>
      <c r="N100" s="291"/>
    </row>
    <row r="101" spans="3:14" hidden="1" x14ac:dyDescent="0.2">
      <c r="C101" s="18" t="s">
        <v>66</v>
      </c>
      <c r="D101" s="19"/>
      <c r="H101" s="25"/>
      <c r="I101" s="25" t="s">
        <v>9</v>
      </c>
      <c r="J101" s="25"/>
      <c r="M101" s="291"/>
      <c r="N101" s="291"/>
    </row>
    <row r="102" spans="3:14" hidden="1" x14ac:dyDescent="0.2">
      <c r="C102" s="18" t="s">
        <v>35</v>
      </c>
      <c r="D102" s="19"/>
      <c r="M102" s="290"/>
      <c r="N102" s="290"/>
    </row>
    <row r="103" spans="3:14" ht="66" hidden="1" customHeight="1" x14ac:dyDescent="0.2">
      <c r="C103" s="18" t="s">
        <v>36</v>
      </c>
      <c r="D103" s="19"/>
      <c r="M103" s="194"/>
      <c r="N103" s="194"/>
    </row>
    <row r="104" spans="3:14" hidden="1" x14ac:dyDescent="0.2">
      <c r="C104" s="18" t="s">
        <v>27</v>
      </c>
      <c r="D104" s="19"/>
    </row>
    <row r="105" spans="3:14" ht="25.5" hidden="1" x14ac:dyDescent="0.2">
      <c r="C105" s="18" t="s">
        <v>37</v>
      </c>
      <c r="D105" s="19"/>
    </row>
    <row r="106" spans="3:14" ht="25.5" hidden="1" x14ac:dyDescent="0.2">
      <c r="C106" s="18" t="s">
        <v>38</v>
      </c>
      <c r="D106" s="19"/>
    </row>
    <row r="107" spans="3:14" ht="25.5" hidden="1" x14ac:dyDescent="0.2">
      <c r="C107" s="18" t="s">
        <v>39</v>
      </c>
      <c r="D107" s="19"/>
    </row>
    <row r="108" spans="3:14" hidden="1" x14ac:dyDescent="0.2">
      <c r="C108" s="18" t="s">
        <v>30</v>
      </c>
      <c r="D108" s="20"/>
    </row>
    <row r="109" spans="3:14" hidden="1" x14ac:dyDescent="0.2">
      <c r="C109" s="18" t="s">
        <v>29</v>
      </c>
      <c r="D109" s="21"/>
    </row>
    <row r="110" spans="3:14" hidden="1" x14ac:dyDescent="0.2">
      <c r="C110" s="18" t="s">
        <v>40</v>
      </c>
      <c r="D110" s="20"/>
    </row>
    <row r="112" spans="3:14" ht="6.75" customHeight="1" x14ac:dyDescent="0.2"/>
    <row r="113" spans="3:3" ht="15" customHeight="1" x14ac:dyDescent="0.2">
      <c r="C113" s="22"/>
    </row>
    <row r="114" spans="3:3" ht="18.75" customHeight="1" x14ac:dyDescent="0.2">
      <c r="C114" s="22"/>
    </row>
    <row r="115" spans="3:3" ht="15" customHeight="1" x14ac:dyDescent="0.2">
      <c r="C115" s="22"/>
    </row>
    <row r="116" spans="3:3" ht="11.25" customHeight="1" x14ac:dyDescent="0.2">
      <c r="C116" s="22"/>
    </row>
    <row r="117" spans="3:3" ht="16.5" customHeight="1" x14ac:dyDescent="0.2">
      <c r="C117" s="22"/>
    </row>
    <row r="118" spans="3:3" ht="12" customHeight="1" x14ac:dyDescent="0.2">
      <c r="C118" s="22"/>
    </row>
    <row r="119" spans="3:3" ht="25.5" customHeight="1" x14ac:dyDescent="0.2">
      <c r="C119" s="22"/>
    </row>
    <row r="120" spans="3:3" ht="27.75" customHeight="1" x14ac:dyDescent="0.2">
      <c r="C120" s="22"/>
    </row>
    <row r="121" spans="3:3" ht="36.75" customHeight="1" x14ac:dyDescent="0.2">
      <c r="C121" s="23"/>
    </row>
    <row r="122" spans="3:3" x14ac:dyDescent="0.2">
      <c r="C122" s="22"/>
    </row>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9">
    <dataValidation type="list" allowBlank="1" showInputMessage="1" showErrorMessage="1" prompt="Selecione de la lista desplegable la tendencia esperada" sqref="P13:Q14" xr:uid="{00000000-0002-0000-0500-000000000000}">
      <formula1>$J$96:$J$100</formula1>
    </dataValidation>
    <dataValidation allowBlank="1" showInputMessage="1" showErrorMessage="1" prompt="Identifique el(los) valor(es)  los valores máximos o mínimos de este rango de gestión." sqref="F16:G17" xr:uid="{00000000-0002-0000-0500-000001000000}"/>
    <dataValidation allowBlank="1" showInputMessage="1" showErrorMessage="1" prompt="Establezca el nombre del indicador" sqref="L8:Q8" xr:uid="{00000000-0002-0000-05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500-000003000000}"/>
    <dataValidation type="list" allowBlank="1" showInputMessage="1" showErrorMessage="1" sqref="D8:I8" xr:uid="{00000000-0002-0000-0500-000004000000}">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xr:uid="{00000000-0002-0000-0500-000005000000}"/>
    <dataValidation allowBlank="1" showInputMessage="1" showErrorMessage="1" prompt="Identifique el resultado del indicador en la medición desarrollada" sqref="P28" xr:uid="{00000000-0002-0000-0500-000006000000}"/>
    <dataValidation allowBlank="1" showInputMessage="1" showErrorMessage="1" prompt="Identifique el valor registrado en el denominador de la fórmula de cálculo" sqref="M27 G27 J27" xr:uid="{00000000-0002-0000-0500-000007000000}"/>
    <dataValidation allowBlank="1" showInputMessage="1" showErrorMessage="1" prompt="Identifique el valor registrado en el numerador de la fórmula de cálculo" sqref="M26 P26:P27 G26 J26 D26:D27" xr:uid="{00000000-0002-0000-0500-000008000000}"/>
    <dataValidation allowBlank="1" showInputMessage="1" showErrorMessage="1" prompt="Valor que se espera alcance el Indicador" sqref="D25 P25 D28 G28 J28 M28 G25 J25 M25" xr:uid="{00000000-0002-0000-0500-000009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500-00000A000000}"/>
    <dataValidation allowBlank="1" showInputMessage="1" showErrorMessage="1" prompt="Identifique la fuente de información usada para el reporte del indicador." sqref="M13" xr:uid="{00000000-0002-0000-0500-00000B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500-00000C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500-00000D000000}"/>
    <dataValidation allowBlank="1" showInputMessage="1" showErrorMessage="1" prompt="Fórmula matemática utilizada para medir el indicador." sqref="C13" xr:uid="{00000000-0002-0000-0500-00000E000000}"/>
    <dataValidation allowBlank="1" showInputMessage="1" showErrorMessage="1" prompt="Realice una breve descripción de que pretende medir el indicador." sqref="L9:Q10" xr:uid="{00000000-0002-0000-0500-00000F000000}"/>
    <dataValidation allowBlank="1" showInputMessage="1" showErrorMessage="1" prompt="Identifique el cargo y dependencia del servidor responsable de  reportar y análisis del indicador (solamente se registra el servidor que consolida la información final)." sqref="D10:I10" xr:uid="{00000000-0002-0000-0500-000010000000}"/>
    <dataValidation allowBlank="1" showInputMessage="1" showErrorMessage="1" prompt="Identifique el cargo del Directivo responsable del Proceso." sqref="D9:I9" xr:uid="{00000000-0002-0000-0500-000011000000}"/>
    <dataValidation type="list" allowBlank="1" showInputMessage="1" showErrorMessage="1" prompt="Seleccione de la lista desplegable, la periodicidad de medición del indicador." sqref="K13:L14" xr:uid="{00000000-0002-0000-0500-000012000000}">
      <formula1>Periodicidad</formula1>
    </dataValidation>
  </dataValidations>
  <hyperlinks>
    <hyperlink ref="C8" location="'INSTRUCTIVO '!D10" display="Proceso :" xr:uid="{00000000-0004-0000-0500-000000000000}"/>
    <hyperlink ref="C9" location="'INSTRUCTIVO '!A1" display="Responsables: " xr:uid="{00000000-0004-0000-0500-000001000000}"/>
    <hyperlink ref="J9" location="'INSTRUCTIVO '!A1" display="Objetivo del Indicador" xr:uid="{00000000-0004-0000-0500-000002000000}"/>
    <hyperlink ref="C10" location="'INSTRUCTIVO '!A1" display="Responsable de la Medición " xr:uid="{00000000-0004-0000-0500-000003000000}"/>
  </hyperlinks>
  <printOptions horizontalCentered="1" verticalCentered="1"/>
  <pageMargins left="0" right="0" top="0" bottom="0.55118110236220474" header="0.19685039370078741" footer="0.31496062992125984"/>
  <pageSetup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24</vt:i4>
      </vt:variant>
    </vt:vector>
  </HeadingPairs>
  <TitlesOfParts>
    <vt:vector size="30" baseType="lpstr">
      <vt:lpstr>Energía</vt:lpstr>
      <vt:lpstr>Agua</vt:lpstr>
      <vt:lpstr>Mantenimiento1</vt:lpstr>
      <vt:lpstr>Mantenimiento2</vt:lpstr>
      <vt:lpstr>Solicitudes Mto Vehí</vt:lpstr>
      <vt:lpstr>Correspondencia</vt:lpstr>
      <vt:lpstr>Agua!Área_de_impresión</vt:lpstr>
      <vt:lpstr>Correspondencia!Área_de_impresión</vt:lpstr>
      <vt:lpstr>Energía!Área_de_impresión</vt:lpstr>
      <vt:lpstr>Mantenimiento1!Área_de_impresión</vt:lpstr>
      <vt:lpstr>Mantenimiento2!Área_de_impresión</vt:lpstr>
      <vt:lpstr>'Solicitudes Mto Vehí'!Área_de_impresión</vt:lpstr>
      <vt:lpstr>Agua!Fuente_indicador</vt:lpstr>
      <vt:lpstr>Correspondencia!Fuente_indicador</vt:lpstr>
      <vt:lpstr>Energía!Fuente_indicador</vt:lpstr>
      <vt:lpstr>Mantenimiento1!Fuente_indicador</vt:lpstr>
      <vt:lpstr>Mantenimiento2!Fuente_indicador</vt:lpstr>
      <vt:lpstr>'Solicitudes Mto Vehí'!Fuente_indicador</vt:lpstr>
      <vt:lpstr>Agua!Periodicidad</vt:lpstr>
      <vt:lpstr>Correspondencia!Periodicidad</vt:lpstr>
      <vt:lpstr>Energía!Periodicidad</vt:lpstr>
      <vt:lpstr>Mantenimiento1!Periodicidad</vt:lpstr>
      <vt:lpstr>Mantenimiento2!Periodicidad</vt:lpstr>
      <vt:lpstr>'Solicitudes Mto Vehí'!Periodicidad</vt:lpstr>
      <vt:lpstr>Agua!Tipo_indicador</vt:lpstr>
      <vt:lpstr>Correspondencia!Tipo_indicador</vt:lpstr>
      <vt:lpstr>Energía!Tipo_indicador</vt:lpstr>
      <vt:lpstr>Mantenimiento1!Tipo_indicador</vt:lpstr>
      <vt:lpstr>Mantenimiento2!Tipo_indicador</vt:lpstr>
      <vt:lpstr>'Solicitudes Mto Vehí'!Tipo_indicador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Home</cp:lastModifiedBy>
  <cp:lastPrinted>2019-06-25T16:05:32Z</cp:lastPrinted>
  <dcterms:created xsi:type="dcterms:W3CDTF">2013-03-27T13:59:56Z</dcterms:created>
  <dcterms:modified xsi:type="dcterms:W3CDTF">2021-08-19T16:18:13Z</dcterms:modified>
</cp:coreProperties>
</file>