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cavila\Documents\Transparencia\Publicar\4_3 Planeacion Institucional\"/>
    </mc:Choice>
  </mc:AlternateContent>
  <bookViews>
    <workbookView xWindow="0" yWindow="0" windowWidth="24000" windowHeight="9735" tabRatio="420"/>
  </bookViews>
  <sheets>
    <sheet name="Plan de acción Anual 2022" sheetId="1" r:id="rId1"/>
  </sheets>
  <definedNames>
    <definedName name="_xlnm._FilterDatabase" localSheetId="0" hidden="1">'Plan de acción Anual 2022'!$A$6:$BM$6</definedName>
    <definedName name="_xlnm.Print_Area" localSheetId="0">'Plan de acción Anual 2022'!$L$1:$AB$145</definedName>
    <definedName name="_xlnm.Print_Titles" localSheetId="0">'Plan de acción Anual 2022'!$5:$6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8" i="1" l="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7" i="1"/>
  <c r="AG129" i="1" l="1"/>
  <c r="AG128" i="1"/>
  <c r="AG127" i="1"/>
  <c r="AG125" i="1"/>
  <c r="AG124" i="1"/>
  <c r="AG11" i="1"/>
  <c r="AG10" i="1"/>
  <c r="AG9" i="1"/>
  <c r="AG8" i="1"/>
  <c r="AG7" i="1"/>
  <c r="AG74" i="1" l="1"/>
  <c r="AG72" i="1"/>
  <c r="AG71" i="1"/>
  <c r="AG140" i="1" l="1"/>
  <c r="AG135" i="1" l="1"/>
  <c r="AG133" i="1"/>
  <c r="AG117" i="1"/>
  <c r="AG115" i="1"/>
  <c r="AG114" i="1"/>
  <c r="AD110" i="1"/>
  <c r="AG106" i="1"/>
  <c r="AG109" i="1"/>
  <c r="AG105" i="1"/>
  <c r="AG104" i="1"/>
  <c r="AG103" i="1"/>
  <c r="AG102" i="1"/>
  <c r="AG101" i="1"/>
  <c r="AG100" i="1"/>
  <c r="AG99" i="1"/>
  <c r="AG98" i="1"/>
  <c r="AG97" i="1"/>
  <c r="AG96" i="1"/>
  <c r="AG94" i="1"/>
  <c r="AG86" i="1"/>
  <c r="AG76" i="1" l="1"/>
  <c r="AG138" i="1" l="1"/>
  <c r="AG68" i="1" l="1"/>
  <c r="AG67" i="1"/>
  <c r="AG63" i="1"/>
  <c r="AG46" i="1"/>
  <c r="AG143" i="1" l="1"/>
  <c r="AG144" i="1" s="1"/>
  <c r="O8" i="1"/>
  <c r="O9" i="1" s="1"/>
  <c r="O10" i="1" s="1"/>
  <c r="O11" i="1" s="1"/>
  <c r="O12" i="1" s="1"/>
  <c r="O13" i="1" s="1"/>
  <c r="O14" i="1" s="1"/>
  <c r="O15" i="1" s="1"/>
  <c r="O16" i="1" s="1"/>
  <c r="O19" i="1" s="1"/>
  <c r="O20" i="1" s="1"/>
  <c r="O21" i="1" s="1"/>
  <c r="O22" i="1" s="1"/>
  <c r="O23" i="1" s="1"/>
  <c r="O24" i="1" s="1"/>
  <c r="O25" i="1" s="1"/>
  <c r="O26" i="1" s="1"/>
  <c r="O27" i="1" s="1"/>
  <c r="O28" i="1" s="1"/>
  <c r="O30" i="1" s="1"/>
  <c r="O31" i="1" s="1"/>
  <c r="O32" i="1" l="1"/>
  <c r="O34" i="1" l="1"/>
  <c r="O35" i="1" s="1"/>
  <c r="O36" i="1" s="1"/>
  <c r="O37" i="1" s="1"/>
  <c r="O38" i="1" s="1"/>
  <c r="O39" i="1" s="1"/>
  <c r="O42" i="1" l="1"/>
  <c r="O43" i="1" s="1"/>
  <c r="O44" i="1" s="1"/>
  <c r="O45" i="1" s="1"/>
  <c r="O46" i="1" s="1"/>
  <c r="O47" i="1" s="1"/>
  <c r="O48" i="1" s="1"/>
  <c r="O49" i="1" l="1"/>
  <c r="O50" i="1" s="1"/>
  <c r="O51" i="1" s="1"/>
  <c r="O52" i="1" s="1"/>
  <c r="O55" i="1" s="1"/>
  <c r="O57" i="1" s="1"/>
  <c r="O59" i="1" s="1"/>
  <c r="O60" i="1" s="1"/>
  <c r="O63" i="1" l="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alcChain>
</file>

<file path=xl/sharedStrings.xml><?xml version="1.0" encoding="utf-8"?>
<sst xmlns="http://schemas.openxmlformats.org/spreadsheetml/2006/main" count="1718" uniqueCount="862">
  <si>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</si>
  <si>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</si>
  <si>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</si>
  <si>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</si>
  <si>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</si>
  <si>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</si>
  <si>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</si>
  <si>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</si>
  <si>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</si>
  <si>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</si>
  <si>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</si>
  <si>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</si>
  <si>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</si>
  <si>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</si>
  <si>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</si>
  <si>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</si>
  <si>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</si>
  <si>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</si>
  <si>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</si>
  <si>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</si>
  <si>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</si>
  <si>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</si>
  <si>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t>Control de cambios</t>
  </si>
  <si>
    <t>Versión</t>
  </si>
  <si>
    <t>Fecha</t>
  </si>
  <si>
    <t>Soporte</t>
  </si>
  <si>
    <t>LOGROS / METAS CUATRIENIO</t>
  </si>
  <si>
    <t>LINEAS DE ACCIÓN</t>
  </si>
  <si>
    <t xml:space="preserve">OBJETIVOS ESTRATÉGICOS </t>
  </si>
  <si>
    <t xml:space="preserve">APUESTAS ESTRATÉGICAS </t>
  </si>
  <si>
    <t xml:space="preserve">Concejo confiable y con credibilidad, que genera  valor público y transforma realidades
</t>
  </si>
  <si>
    <t xml:space="preserve">Profundizar la incidencia de la participación ciudadana en el  Control Político y la Gestión Normativa </t>
  </si>
  <si>
    <t>Mecanismos para armonizar  la agenda de control político  y gestión normativa con las prioridades de la ciudadanía y partes interesadas</t>
  </si>
  <si>
    <t>Agendas estratégicas semestrales de control político y gestión normativa, programadas por la junta de voceros, que incorporan las prioridades de la ciudadanía y de las partes interesadas, e incluyen el seguimiento a las políticas públicas</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</si>
  <si>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</si>
  <si>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</si>
  <si>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</si>
  <si>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t>Mínimo 3 Proyectos de Acuerdo debatidos, originados por los cabildantes estudiantiles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</si>
  <si>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</si>
  <si>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</si>
  <si>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</si>
  <si>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</si>
  <si>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Generar mecanismos para enriquecer el debate de  control político y las iniciativas  de gestión normativa en el Concejo de Bogotá</t>
  </si>
  <si>
    <t>Gestión del conocimiento para comprender  las diversas dinámicas   y complejidades de la ciudad.</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</si>
  <si>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</si>
  <si>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</si>
  <si>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</si>
  <si>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</si>
  <si>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</si>
  <si>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Capacidades de gestión de los procesos misionales  fortalecidas, para hacer mas eficiente el ejercicio del control político y la gestión normativa.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</si>
  <si>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</si>
  <si>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</si>
  <si>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</si>
  <si>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</si>
  <si>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</si>
  <si>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</si>
  <si>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Profundizar la relación y coordinación del Concejo de Bogota con los Concejos de la región para un eficaz ejercicio del control político y  la gestión normativa frente a los temas de interés regional.</t>
  </si>
  <si>
    <t>Esquema de armonización, coordinación y cooperación del Concejo de Bogota con los Concejos de la región.</t>
  </si>
  <si>
    <t>Agenda de trabajo conjunto coordinada con los Concejos de la región</t>
  </si>
  <si>
    <t>Mesa Directiva
Junta de Voceros
Secretaria General</t>
  </si>
  <si>
    <t xml:space="preserve">Mínimo 3 encuentros temáticos con los Concejos de la región realizados </t>
  </si>
  <si>
    <t>Mesa Directiva
Junta de Voceros
Secretaria General</t>
  </si>
  <si>
    <t>Concejo visible, transparente, abierto, cercano y sintonizado con la ciudadanía</t>
  </si>
  <si>
    <t>Diseñar y desarrollar el laboratorio de innovación del Concejo de Bogotá D.C. DEMO – Lab, como el espacio para cocrear y experimentar con nuevas formas de generar valor público, modernizar la relación con la ciudadanía, generar nuevos canales de participación y colaboración</t>
  </si>
  <si>
    <t>Cultura de la innovación</t>
  </si>
  <si>
    <t>Comunidad consolidada y formada de actores del ecosistema de innovación del Concejo de Bogotá</t>
  </si>
  <si>
    <t>Mesa Directiva
Dirección Administrativa</t>
  </si>
  <si>
    <t>Semillero de innovación del Concejo de Bogotá consolidado</t>
  </si>
  <si>
    <t xml:space="preserve">Prototipos de
metodologías, espacios,
herramientas, para la incidencia de la participación ciudadana en los asuntos de ciudad. </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</si>
  <si>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</si>
  <si>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</si>
  <si>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</si>
  <si>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</si>
  <si>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Diseñar e implementar una estrategia de comunicación interna y externa, innovadora y asertiva.</t>
  </si>
  <si>
    <t xml:space="preserve">Estrategia de comunicación y de posicionamiento de la gestión del Concejo,  con protagonismo de los canales digitales </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</si>
  <si>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</si>
  <si>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</si>
  <si>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</si>
  <si>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 xml:space="preserve">Herramientas de transparencia y acceso a la información </t>
  </si>
  <si>
    <t>Página web rediseñada y con manual de administración y uso</t>
  </si>
  <si>
    <t>Intranet rediseñada y con manual de administración y uso</t>
  </si>
  <si>
    <t xml:space="preserve">Desempeño superior al 90% en la medición del Índice de Trasparencia y Acceso a la Información de la Procuraduría General de la Nación  </t>
  </si>
  <si>
    <t xml:space="preserve">Nivel de riesgo moderado en las dos mediciones bienales del Índice de Transparencia por Bogotá </t>
  </si>
  <si>
    <t xml:space="preserve">Mecanismos interactivos de rendiciones de cuentas con la ciudadanía </t>
  </si>
  <si>
    <t>Estrategia de rendición de cuentas permanente interactiva del Concejo de Bogotá,  que promueva la transparencia, la participación y la colaboración de los grupos de valor y los grupos de interés</t>
  </si>
  <si>
    <t xml:space="preserve">Fortalecer los mecanismos de atención a la ciudadanía cálidos, plurales e incluyentes.  </t>
  </si>
  <si>
    <t>Canales para la atención al ciudadano accesibles</t>
  </si>
  <si>
    <t>Canales para la atención al ciudadano adecuados con criterios de accesibilidad, en cumplimiento de la política pública de atención a la ciudadanía</t>
  </si>
  <si>
    <t>Dirección Jurídica - Atención al Ciudadano</t>
  </si>
  <si>
    <t>Talento Humano con competencias y habilidades para una atención  al ciudadano cálida, digna y  respetuosa</t>
  </si>
  <si>
    <t>Personal responsable del  contacto con el ciudadano, con competencias fortalecidas para su atención</t>
  </si>
  <si>
    <t>Gestión y trámite efectivo de  las PQRS</t>
  </si>
  <si>
    <t>Informes de seguimiento  a la calidad y oportunidad de las respuestas a las PQRS, validando  la atención con soluciones de fondo</t>
  </si>
  <si>
    <t>Concejo moderno y eficaz, con capacidades de gestión fortalecidas y generador de resultados.</t>
  </si>
  <si>
    <t>Adecuar la arquitectura organizacional a los desafíos de  una  gestión publica innovadora, inteligente, sostenible y efectiva.</t>
  </si>
  <si>
    <t xml:space="preserve">Esquema  organizacional  fortalecido </t>
  </si>
  <si>
    <t>Rediseño y fortalecimiento organizacional del Concejo de Bogotá</t>
  </si>
  <si>
    <t xml:space="preserve">Modelo de operación dinámico e innovador </t>
  </si>
  <si>
    <t>Mapa de procesos innovador, integrador y articulador</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</si>
  <si>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</si>
  <si>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</si>
  <si>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</si>
  <si>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Talento humano capaz, comprometido y generador de valor público</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</si>
  <si>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</si>
  <si>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</si>
  <si>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</si>
  <si>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</si>
  <si>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</si>
  <si>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Estrategia de teletrabajo cumpliendo la meta del Distrito Capital de funcionarios vinculados a dicha modalidad</t>
  </si>
  <si>
    <t>Concejo responsable con el ambiente y comprometido con la gestión de sus  impactos ambientales.</t>
  </si>
  <si>
    <t>Reconocimiento en la categoría "En marcha hacia la excelencia ambiental", del programa de Excelencia Ambiental Distrital</t>
  </si>
  <si>
    <t xml:space="preserve">Sistema de gestión Basura Cero implementado en la sede de la Corporación </t>
  </si>
  <si>
    <t xml:space="preserve">Gestión Documental preservadora de la memoria institucional, comprometida con la política de cero papel. </t>
  </si>
  <si>
    <t xml:space="preserve">Sistema de gestión documental que responda a los instrumentos normativos, técnicos y tecnológicos  contemplados en la Ley 594 de 2000 y 1712 de 2014 </t>
  </si>
  <si>
    <t>Secretaría General- Gestión Documental</t>
  </si>
  <si>
    <t>Sistema de Gestión de Documentos Electrónicos de Archivo (SGDEA), en el marco de la política de cero papel</t>
  </si>
  <si>
    <t>Uso y aprovechamiento de las TICS para generar un entorno de gobierno digital confiable y seguro.</t>
  </si>
  <si>
    <t>Mínimo 3 buenas practicas de TI implementadas (Arquitectura empresarial, Gobierno de TI y Gestión de TI)</t>
  </si>
  <si>
    <t>Sede electrónica del Concejo de Bogotá implementada</t>
  </si>
  <si>
    <t>Infraestructura  tecnológica (Software y Hardware), renovada de acuerdo a lo establecido en el PETIC</t>
  </si>
  <si>
    <t>Plan de recuperación de desastres de tecnología adoptado</t>
  </si>
  <si>
    <t>Modernizar la infraestructura física  del Concejo de Bogota</t>
  </si>
  <si>
    <t xml:space="preserve">Sede unificada, moderna y adecuada para la gestión eficiente del Concejo de Bogota </t>
  </si>
  <si>
    <t>Sede nueva para el Concejo de Bogotá dotada</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</si>
  <si>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</si>
  <si>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</si>
  <si>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</si>
  <si>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</si>
  <si>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</si>
  <si>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</si>
  <si>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</si>
  <si>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</si>
  <si>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</si>
  <si>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</si>
  <si>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</si>
  <si>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</si>
  <si>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</si>
  <si>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</si>
  <si>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</si>
  <si>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</si>
  <si>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</si>
  <si>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</si>
  <si>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</si>
  <si>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</si>
  <si>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</si>
  <si>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</si>
  <si>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</si>
  <si>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Número de agendas de trabajo conjunto de los Concejos de la región, convenidas</t>
  </si>
  <si>
    <t>Número de encuentros temáticos con los Concejos de la región, realizados por año</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</si>
  <si>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</si>
  <si>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</si>
  <si>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</si>
  <si>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</si>
  <si>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</si>
  <si>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</si>
  <si>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</si>
  <si>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</si>
  <si>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</si>
  <si>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Número de paginas web rediseñadas y con manual de administración y uso adoptados</t>
  </si>
  <si>
    <t>Número de Intranet rediseñadas y con manual de administración y uso adoptados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</si>
  <si>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</si>
  <si>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</si>
  <si>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</si>
  <si>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</si>
  <si>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</si>
  <si>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</si>
  <si>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</si>
  <si>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</si>
  <si>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</si>
  <si>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</si>
  <si>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</si>
  <si>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</si>
  <si>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</si>
  <si>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</si>
  <si>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</si>
  <si>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</si>
  <si>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</si>
  <si>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</si>
  <si>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requisitos técnicos y funcionales del sistema de gestión de documentos electrónicos</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</si>
  <si>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</si>
  <si>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</si>
  <si>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</si>
  <si>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</si>
  <si>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</si>
  <si>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</si>
  <si>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</si>
  <si>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</si>
  <si>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</si>
  <si>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</si>
  <si>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</si>
  <si>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</si>
  <si>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</si>
  <si>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</si>
  <si>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</si>
  <si>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</si>
  <si>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</si>
  <si>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</si>
  <si>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</si>
  <si>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Número de audiencias, para discusión de temas prioritarios en materia de gestión normativa y control político, identificados en la agenda estratégica, realizadas</t>
  </si>
  <si>
    <t>Biblioteca Jurídica Virtual en operación, para el seguimiento de los acuerdos y de los proyectos de acuerdo</t>
  </si>
  <si>
    <t>Código: GDE-FO-001
Versión: 4
Vigencia : 11-Dic-2020</t>
  </si>
  <si>
    <t>PLAN DE ACCIÓN ANUAL 2022</t>
  </si>
  <si>
    <t xml:space="preserve">Gestión con Valores para resultados </t>
  </si>
  <si>
    <t>Participación ciudadana en la gestión pública</t>
  </si>
  <si>
    <t>Gestión de Direccionamiento Estratégico</t>
  </si>
  <si>
    <t xml:space="preserve">Registros de participación ciudadana en la planeación institucional </t>
  </si>
  <si>
    <t>Número de espacios de participación ciudadana para la planeación</t>
  </si>
  <si>
    <t>Número</t>
  </si>
  <si>
    <t xml:space="preserve">Eficacia </t>
  </si>
  <si>
    <t>Analizar la implementación de la estrategia de participación ciudadana y el resultado de los espacios de participación desarrollados, con base en la consolidación de los formatos internos de reporte aportados por las áreas misionales y de apoyo</t>
  </si>
  <si>
    <t>Informe de la estrategia de participación ciudadana elaborado</t>
  </si>
  <si>
    <t>Número de informes de la estrategia de participación ciudadana elaborados</t>
  </si>
  <si>
    <t>Informe de evaluación de la estrategia de participación ciudadana elaborado</t>
  </si>
  <si>
    <t>Gestión con valores para resultados</t>
  </si>
  <si>
    <t>Fortalecimiento organizacional y simplificación de procesos</t>
  </si>
  <si>
    <t>Plan de Acción</t>
  </si>
  <si>
    <t>Tramitar la aprobación y adopción del Mapa de procesos de la Corporación</t>
  </si>
  <si>
    <t>Gestión de Mejora Continua del SIG</t>
  </si>
  <si>
    <t>Propuesta de actualización presentada ante el Comité Institucional de Gestión y Desempeño</t>
  </si>
  <si>
    <t xml:space="preserve">Número de propuestas de actualización del mapa de procesos presentadas </t>
  </si>
  <si>
    <t xml:space="preserve">Fortalecimiento organizacional y simplificación de procesos </t>
  </si>
  <si>
    <t>Asesorar a los equipos de los procesos en la incorporación de controles en los procedimientos que se actualicen</t>
  </si>
  <si>
    <t>Procedimientos presentados al CIGD con controles incorporados</t>
  </si>
  <si>
    <t>Porcentaje</t>
  </si>
  <si>
    <t>Procedimientos aprobados en sesión del Comité Institucional de Gestión y Desempeño</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</si>
  <si>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</si>
  <si>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</si>
  <si>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</si>
  <si>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</si>
  <si>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</si>
  <si>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</si>
  <si>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Estrategia de divulgación implementadas</t>
  </si>
  <si>
    <t>Registros de actividades de divulgación</t>
  </si>
  <si>
    <t>Presentar ante el Comité Institucional de Gestión y Desempeño el avance del Plan de Acción Institucional y del comportamiento de los indicadores de gestión de los procesos</t>
  </si>
  <si>
    <t>Direccionamiento Estratégico y Planeación</t>
  </si>
  <si>
    <t>Información y Comunicación</t>
  </si>
  <si>
    <t>Consolidar los informes de gestión semestral de la Corporación, de conformidad con lo establecido en el artìculo 22 del Acuerdo 741 de 2019</t>
  </si>
  <si>
    <t>Informe consolidado presentado al presidente de la Corporaciòn</t>
  </si>
  <si>
    <t xml:space="preserve">Número de informes presentados </t>
  </si>
  <si>
    <t xml:space="preserve">Informe semestral publicado </t>
  </si>
  <si>
    <t xml:space="preserve">Planeación institucional </t>
  </si>
  <si>
    <t>Mesa Directiva- DEMOLAB</t>
  </si>
  <si>
    <t>Control Político
Gestión Normativa</t>
  </si>
  <si>
    <t xml:space="preserve">Propuestas provenientes ciudadanos, organizaciones sociales y Juntas Administradoras Locales -JAL, recibidas a través de la plataforma de participación de demolab </t>
  </si>
  <si>
    <t xml:space="preserve">Número de propuestas provenientes de ciudadanos, organizaciones sociales y Juntas Administradoras Locales -JAL, recibidas a través de la plataforma de participación de demolab </t>
  </si>
  <si>
    <t>(Número de actividades ejecutadas / Número de actividades programadas) * 100</t>
  </si>
  <si>
    <t>(Número de actividades ejecutadas para el lanzamiento y la puesta en operación  / Número de actividades para el lanzamiento y la puesta en operación programadas) * 100</t>
  </si>
  <si>
    <t>Centro de pensamiento de la Corporación en operación</t>
  </si>
  <si>
    <t>Eficacia</t>
  </si>
  <si>
    <t>Base de datos de las  personas y organizaciones que han participado en actividades del Demolab</t>
  </si>
  <si>
    <t xml:space="preserve">Número </t>
  </si>
  <si>
    <t>Documentos metodológicos que orientan el desarrollo de los foros en las temáticas definidas</t>
  </si>
  <si>
    <t>Construir y presentar una propuesta para incorporar la innovación, el gobierno abierto y la co-creación, en la agenda de trabajo conjunto coordinada con los Concejos de la región</t>
  </si>
  <si>
    <t>Comunicación dirigida por Demolab a la instancia competente, en la que se remite la Base de Datos con la información de personas y organizaciones que han participado en actividades del Demolab</t>
  </si>
  <si>
    <t>Comunicación dirigida por Demolab a la instancia competente, en la que se remiten los documentos metodológicos que orientan el desarrollo de los foros en las temáticas definidas</t>
  </si>
  <si>
    <t>Comunicación dirigida por Demolab a la instancia competente, en la que se presenta la propuesta para incorporar la innovación, el gobierno abierto y la co-creación, en la agenda de trabajo conjunto coordinada con los Concejos de la región</t>
  </si>
  <si>
    <t>Documento de propuesta para incorporar la innovación, el gobierno abierto y la co-creación, en la agenda de trabajo conjunto coordinada con los Concejos de la región</t>
  </si>
  <si>
    <t>Número de documentos metodológicos</t>
  </si>
  <si>
    <t>Mesa Directiva - Demolab
Equipo Técnico de Gestión del Conocimiento y la innovación</t>
  </si>
  <si>
    <t>Talento Humano</t>
  </si>
  <si>
    <t>Registros disponibles en la dependencia responsable</t>
  </si>
  <si>
    <t>Semillero de innovación de la Corporación consolidado</t>
  </si>
  <si>
    <t>(Número de actividades de la ruta de consolidación ejecutadas / Número de actividades de la ruta de consolidación programadas) * 100</t>
  </si>
  <si>
    <t>Mesa Directiva - Demolab</t>
  </si>
  <si>
    <t>Diagnóstico de los retos, necesidades y oportunidades de mejora para una participación efectiva de la ciudadanía en la Corporación, con los avances programados para la vigencia</t>
  </si>
  <si>
    <t>Diseñar e implementar metodologías  para la apertura y la participación ciudadana en proyectos de acuerdo y debates de control político</t>
  </si>
  <si>
    <t>Mesa Directiva- Demolab</t>
  </si>
  <si>
    <t>Metodologías, espacios, herramientas u otras soluciones para la apertura y la participación ciudadana, diseñadas y entregadas</t>
  </si>
  <si>
    <t>Número de metodologías, espacios, herramientas u otras soluciones para la apertura y la participación ciudadana, diseñadas y entregadas</t>
  </si>
  <si>
    <t>Metodologías para la apertura y la participación ciudadana, entregadas a la Mesa Directiva</t>
  </si>
  <si>
    <t>Diseñar e implementar metodologías para la innovación política</t>
  </si>
  <si>
    <t>Metodologías, espacios, herramientas u otras soluciones para la innovación política, diseñadas y entregadas</t>
  </si>
  <si>
    <t>Número de metodologías, espacios, herramientas u otras soluciones para la innovación política, diseñadas y entregadas</t>
  </si>
  <si>
    <t>Metodologías para la innovación política, entregadas a la Mesa Directiva</t>
  </si>
  <si>
    <t>Actas de sesiones de Junta de voceros 
Registros de priorización en la plataforma demolab
Informe de las priorizaciones realizadas por la ciudadanía a través de la plataforma, presentado por Demolab</t>
  </si>
  <si>
    <t>Servicios de habilitación desarrollados</t>
  </si>
  <si>
    <t>Número de servicios de habilitación desarrollados</t>
  </si>
  <si>
    <t>Registros del desarrollo de los servicios de habilitación</t>
  </si>
  <si>
    <t>Kit de innovación del Concejo actualizado</t>
  </si>
  <si>
    <t>Número de kits actualizados</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</si>
  <si>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</si>
  <si>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</si>
  <si>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</si>
  <si>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Realizar las juntas de voceros para definir  la agenda mensual de sesiones para los debates de control político, foros y proyectos de Acuerdo, atendiendo equitativamente la participación de las bancadas</t>
  </si>
  <si>
    <t>Control Político
Gestión Normativa
Elecciones de servidores públicos</t>
  </si>
  <si>
    <t xml:space="preserve">Actas de reuniones 
Agendas mensuales </t>
  </si>
  <si>
    <t>Número de reuniones de junta de voceros realizadas</t>
  </si>
  <si>
    <t>Actas de reuniones 
Agendas mensuales 
Disponibles en red interna</t>
  </si>
  <si>
    <t>Secretaría General</t>
  </si>
  <si>
    <t>Verificar que los Acuerdos de ciudad sancionados por el Alcalde, sean publicados en los Anales del Concejo y en el Registro Distrital.</t>
  </si>
  <si>
    <t>Gestión Normativa</t>
  </si>
  <si>
    <t xml:space="preserve">(Número de acuerdos de ciudad sancionados por el Alcalde, publicados en los Anales y en el registro distrital/ Número de acuerdos de ciudad sancionados por el alcalde)*100 </t>
  </si>
  <si>
    <t xml:space="preserve">Agendas estratégicas de control político semestrales, programadas por la Junta de Voceros
Actas de reuniones </t>
  </si>
  <si>
    <t>Número de agendas estratégicas de control político, programadas por la Junta de Voceros</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</si>
  <si>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</si>
  <si>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</si>
  <si>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</si>
  <si>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Verificar que los proyectos de Acuerdo priorizados por la junta de voceros y  definidos en la agenda estratégica, se hayan debatido.</t>
  </si>
  <si>
    <t>Secretaría General
Comisiones permanentes</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</si>
  <si>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</si>
  <si>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</si>
  <si>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</si>
  <si>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</si>
  <si>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</si>
  <si>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</si>
  <si>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N/A</t>
  </si>
  <si>
    <t>Ejecutar: Mesas Directivas
Reportar: Secretaría General
 y Comisiones permanentes</t>
  </si>
  <si>
    <t>Control Político</t>
  </si>
  <si>
    <t>Sesiones para el seguimiento de la emergencia sanitaria y la recuperación económica post pandemia</t>
  </si>
  <si>
    <t>(Número de sesiones realizadas/Número de sesiones programadas)*100</t>
  </si>
  <si>
    <t xml:space="preserve">Actas de reuniones de junta de voceros 
Agendas mensuales 
Acta de sesión
(Disponibles en red interna) </t>
  </si>
  <si>
    <t>Registro del cabildo abierto, los temas que se abordaron, los participantes, las memorias del evento y la respuesta de la corporación respectiva</t>
  </si>
  <si>
    <t xml:space="preserve">Lista de las organizaciones civiles que se puedan acercar a la Corporaciòn </t>
  </si>
  <si>
    <t>Número de listados de las organizaciones civiles que se pueda acercar a la Corporación</t>
  </si>
  <si>
    <t xml:space="preserve">Lista de organizciones </t>
  </si>
  <si>
    <t>Realizar foros con participación de expertos y ciudadanía en general, basados en la agenda estratégica definida en la junta de voceros</t>
  </si>
  <si>
    <t xml:space="preserve">Secretaría General </t>
  </si>
  <si>
    <t xml:space="preserve">Biblioteca Jurídica Virtual, con los avances programados para la vigencia </t>
  </si>
  <si>
    <t>Anales y Relatoría</t>
  </si>
  <si>
    <t>Sistema de relatoría y  modelo de gestión de contenidos e información, actualizados</t>
  </si>
  <si>
    <t>(Número de actividades ejecutadas / Número de actividades programadas)*100</t>
  </si>
  <si>
    <t>Solicitudes de contratación del equipo 
Solicitud para la adquisición del software</t>
  </si>
  <si>
    <t>Desarrollar el 100% de las actividades previstas para la vigencia, para avanzar en el diseño y adopción del sistema de medición de la gestión del Concejo y de los Honorables Concejales de Bogota</t>
  </si>
  <si>
    <t>Mesa Directiva 
Junta de Voceros 
Secretaría General</t>
  </si>
  <si>
    <t xml:space="preserve">Sistema de medición de la gestión del Concejo y de los Concejales de Bogotá, con los avances programados para la vigencia </t>
  </si>
  <si>
    <t>Encuentros temáticos con los concejos de la región realizados, conforme a lo programado para la vigencia</t>
  </si>
  <si>
    <t xml:space="preserve">Citar: Presidente de la Corporación
Participar: Junta de Voceros 
Realizar la convocatoria, elaborar acta y reportar a OAP: Secretaría General  </t>
  </si>
  <si>
    <t>Definir, en Junta de Voceros,  la agenda estratégica semestral de sesiones para los debates de control político, foros, y proyectos de Acuerdo, incorporando las prioridades de la ciudadanía y de las partes interesadas detectadas en el ejercicio de participación realizado por DemoLab</t>
  </si>
  <si>
    <t>Canalizar y entregar a los Honorables Concejales   las propuestas provenientes de ciudadanos, organizaciones sociales y Juntas Administradoras Locales -JAL, a través de la plataforma de participación de Demolab, para nutrir los ejercicios de control político y gestión normativa</t>
  </si>
  <si>
    <t>Registros de propuestas ciudadanas en la plataforma de participación de Demolab
Registro de entrega a SAC Jurídica para el trámite de respuesta</t>
  </si>
  <si>
    <t>Mesa Directiva</t>
  </si>
  <si>
    <t>Mesa Directiva
Junta de Voceros</t>
  </si>
  <si>
    <t>Priorizar en Junta de Voceros al menos un proyecto de acuerdo originados por los cabildantes estudiantiles, con base en las propuestas presentadas por las diferentes bancadas</t>
  </si>
  <si>
    <t>Proyectos de Acuerdo originados por los cabildantes estudiantiles priorizados debatidos</t>
  </si>
  <si>
    <t>Realizar sesiones de control político para el seguimiento de la emergencia sanitaria y la recuperación económica post pandemia</t>
  </si>
  <si>
    <t>Mesa Directiva
Secretaría General
Subsecretarías de Comisiones Permanentes</t>
  </si>
  <si>
    <t>Planificar y ejecutar Cabildo abierto, para discusión con la ciudadanía de temas prioritarios en materia de gestión normativa y control político, identificados en la agenda estratégica.</t>
  </si>
  <si>
    <t>Realizar lanzamiento y puesta en operación del Centro de pensamiento para la gestión normativa y el control político</t>
  </si>
  <si>
    <t>Establecer el esquema de manejo de la información del directorio de organizaciones de la sociedad civil, especializado por temas consolidado que se relacionen con el Concejo de Bogotá, D.C.</t>
  </si>
  <si>
    <t xml:space="preserve">Equipo Técnico de Rendición de cuentas,
participación y transparencia </t>
  </si>
  <si>
    <t>Consolidar y entregar la base de datos de las  personas y organizaciones que han participado en actividades del Demolab, como insumo para la consolidación del directorio de organizaciones de la sociedad civil,  especializadas por temas, de la Corporación</t>
  </si>
  <si>
    <t>Foros presenciales o virtuales con participación de expertos y ciudadanía en general, basados en la agenda estratégica definida en la junta de voceros</t>
  </si>
  <si>
    <t>Número de foros presenciales o virtuales con participación de expertos y ciudadanía en general, basados en la agenda estratégica definida en la junta de voceros</t>
  </si>
  <si>
    <t>Mesa Directiva
Junta de Voceros
Oficina Asesora de Comunicaciones</t>
  </si>
  <si>
    <t>Brindar apoyo metodológico al diseño y desarrollo de los foros previstos para la vigencia, en las temáticas definidas 
Propuesta de temática: Innovación política o pública o democrática, participación ciudadana</t>
  </si>
  <si>
    <t>Gestión Documental</t>
  </si>
  <si>
    <t>Mesa Directiva 
Junta de Voceros 
Secretaría General
Mesa Directiva- DEMOLAB</t>
  </si>
  <si>
    <t>Formular e implementar la ruta de consolidación del semillero de innovación de la Corpoación, en el marco del Equipo Técnico de innovación y gestión del conocimiento</t>
  </si>
  <si>
    <t>Realizar el diagnóstico de los retos, necesidades y oportunidades de participación, en las actividades lideradas por el Demolab, como insumo para el Equipo Técnico de Rendición de cuentas, participación y transparencia</t>
  </si>
  <si>
    <t xml:space="preserve">Desarrollar informes semestrales de las actividades establecidas en en la estrategia ACERCAR del programa de Gestión Ambiental Empresarial de la Secretaría de Ambiente. </t>
  </si>
  <si>
    <t>Dirección Administrativa - Gestión Ambiental</t>
  </si>
  <si>
    <t>Gestión de Recursos Físicos</t>
  </si>
  <si>
    <t xml:space="preserve">Informe semestral de avance de las actividades en la estrategia ACERCAR del programa de Gestión Ambiental Empresarial de la Secretaría de Ambiente. </t>
  </si>
  <si>
    <t>Número de informes de avances realizados</t>
  </si>
  <si>
    <t>Acta de presentación e informe de avance en el programa de Gestión Ambiental Empresarial  de la estrategía Acercar  ante el equipo técnico de Gestión Ambiental</t>
  </si>
  <si>
    <t>Ejecutar las actividades previstas en el Plan de acción operativo del PIGA para el programa de Uso eficiente del Agua.</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</si>
  <si>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</si>
  <si>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</si>
  <si>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</si>
  <si>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</si>
  <si>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</si>
  <si>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</si>
  <si>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</si>
  <si>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</si>
  <si>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</si>
  <si>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Registro mensual de biciusuarios,  orden de servicio de mantenimiento de cobertura vegetal, fumigación, pieza divulgativa, registro fotográfico,  registros de asistencia  y/o convocatoria de capacitación, informe de huella de Carbono, Matriz de aspectos e impactos, solicitud de contratación.</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</si>
  <si>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</si>
  <si>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</si>
  <si>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</si>
  <si>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</si>
  <si>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(Número de actividades ejecutadas en el programa Gestión Integral de residuos / Número de actividades previstas)* 100</t>
  </si>
  <si>
    <t>Acciones orientadas a la gestión integral de residuos.</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</si>
  <si>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reporte de cargue de la información al IDEAM</t>
  </si>
  <si>
    <t xml:space="preserve">Realizar la matriz DOFA para determinar las cuestiones externas e internas </t>
  </si>
  <si>
    <t xml:space="preserve">Matriz DOFA con la idenficación de cuestiones internas y  externas </t>
  </si>
  <si>
    <t>Numero de Matrices elaboradas</t>
  </si>
  <si>
    <t xml:space="preserve">
 Matriz con la idenficación de cuestiones internas y  externas</t>
  </si>
  <si>
    <t>Identificar las partes interesadas, sus necesidades y expectativas, respecto al Sistema de Gestión Basura Cero</t>
  </si>
  <si>
    <t>Matriz de partes interesadas</t>
  </si>
  <si>
    <t>Matriz de partes interesadas elaborada</t>
  </si>
  <si>
    <t>Actualizar la  Política de Gestión Ambiental incorporando lo requerido por el Sistema de Gestión Basura Cero en la Corporacíon</t>
  </si>
  <si>
    <t>Politica  Gestión Ambiental actualizada incorporando lo pertinente al Sistema de Gestión Basura Cero en la Corporacíon</t>
  </si>
  <si>
    <t>Identificar riesgos y oportunidades relacionadas con el Sistema de Gestión Basura Cero.</t>
  </si>
  <si>
    <t>Matriz de riesgos y oportunidades</t>
  </si>
  <si>
    <t>Realizar la actualización del procedimiento de Gestion Integral de Residuos Solidos (GIRS)</t>
  </si>
  <si>
    <t>Procedimiento de GIRS actualizado.</t>
  </si>
  <si>
    <t>Numero de procedimientos elaborados</t>
  </si>
  <si>
    <t>Realizar la solicitud de necesidad de adquisición de los puntos ecologicos, contenedores para residuos aprovechables y peligrosos.</t>
  </si>
  <si>
    <t xml:space="preserve"> Solicitud de necesidad de adquisición de los puntos ecologicos, contenedores para residuos aprovechables y peligrosos.</t>
  </si>
  <si>
    <t>Numero de Solicitudes elaboradas</t>
  </si>
  <si>
    <t>Solicitud radicada a Dirección Financiera</t>
  </si>
  <si>
    <t>Transparencia, acceso a la información pública y lucha contra la corrupción</t>
  </si>
  <si>
    <t>Realizar jornadas de Escuela al Concejo, acorde con la demanda y apertura por la pandemia de covid 19 de los colegios  del Distrito</t>
  </si>
  <si>
    <t>Comunicaciones e información</t>
  </si>
  <si>
    <t xml:space="preserve">Jornadas de Escuela al Concejo ejecutadas </t>
  </si>
  <si>
    <t>Número de jornadas ejecutadas</t>
  </si>
  <si>
    <t>Página web
Informe de Gestión</t>
  </si>
  <si>
    <t>Plan de acción</t>
  </si>
  <si>
    <t>Realizar los productos comunicativos para visibilizar la gestión del Concejo</t>
  </si>
  <si>
    <t>- Comunicados y boletines, publicados en diferentes medios
- Banco de fotografias publicadas y almacenadas
- Banco de piezas comunicativas, publicadas y almacenadas
- Productos realizados que demanden los eventos (publicaciones, piezas comunicativas, material grafico)</t>
  </si>
  <si>
    <t>Número de productos comunicativos realizados</t>
  </si>
  <si>
    <t>Pagina web
Redes sociales
Informe de gestión</t>
  </si>
  <si>
    <t>Estrategia de comunicación interna en  fase de implementación</t>
  </si>
  <si>
    <t>Número de Estrategias de comunicación interna en fase de implementación</t>
  </si>
  <si>
    <t>Página intranet
Correos electrónicos
Informe de gestión</t>
  </si>
  <si>
    <t>Solicitar asignación de recursos; solicitar contratación  y demás procesos administrativos,  para:  
- Contratar experto que defina los términos de referencia y/o ficha técnica para la realización de la "Medición de la imagen y reconocimiento del Concejo de Bogotá" , que permita,
-Contratar una empresa que realice la "Medición de la imagen y reconocimiento del Concejo de Bogotá"</t>
  </si>
  <si>
    <t>Coordina:
Oficina Asesora de Comunicaciones
Acompañamiento y asesoría:
-Demolab
- Oficina Asesora de Planeación</t>
  </si>
  <si>
    <t>Solicitud de asignación de recursos, solicitud de contratación de experto elaboración ficha técnica, solicitud de contratación de la empresa que realizará la "Medición de la imagen y reconocimiento del Concejo de Bogotá"</t>
  </si>
  <si>
    <t>Número de solicitud de recursos, ficha técnica y solicitud de contratación elaborados</t>
  </si>
  <si>
    <t>Trámites administrativos realizados, 
Informe de gestión</t>
  </si>
  <si>
    <t>Plan Anticorrupción y de Atención al Ciudadano</t>
  </si>
  <si>
    <t>Realizar las actividades preparatorias para la Audiencia pública de Rendición de Cuentas semestral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</si>
  <si>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</si>
  <si>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</si>
  <si>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</si>
  <si>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Gestión Presupuestal y Eficiencia del gasto público 
Compras y contratación pública</t>
  </si>
  <si>
    <t>Plan de Adquisiciones</t>
  </si>
  <si>
    <t>Adoptar los roles y niveles de servicio definidos en un documento de entendimiento entre el Concejo de Bogotá y la Secretaria Distrital de Hacienda, para el proceso de adquisición de bienes y servicios para la Corporación, en el ejercicio de las etapas contractuales y presupuestales, en el marco del Acuerdo 59 de 2002.</t>
  </si>
  <si>
    <t>Gestión Financiera</t>
  </si>
  <si>
    <t>Documento de entendimiento en el que se precisan los roles y niveles de servicio entre el Concejo de Bogotá y la Secretaria Distrital de Hacienda adoptado.</t>
  </si>
  <si>
    <t>Registros de las sesiones de trabajo entre el Concejo de Bogotá y la Secretaría Distrital de Hacienda - SDH  para la construcción de un documento de entendimiento en el proceso de adquisiciòn de bienes y servicios para la Corporaciòn.</t>
  </si>
  <si>
    <t>Gestión Presupuestal y Eficiencia del gasto público</t>
  </si>
  <si>
    <t>Realizar el proceso de gestión de cobro de la cartera clasificada por edades en relación con el concepto de incapacidades, que permita una sostenibilidad y razonabilidad de la misma, de conformidad con las etapas definidas para el cobro persuasivo y remitir en los casos que corresponda a cobro coactivo.</t>
  </si>
  <si>
    <t>Cartera gestionada para su recupeaciòn por concepto de incapacidades.</t>
  </si>
  <si>
    <t>(Cartera gestionada para su recuperación por concepto de incapacidades / Cartera por cobrar, por concepto de incapacidades) * 100</t>
  </si>
  <si>
    <t>Informe de avance del cobro de la cartera clasificada por edades en relación con el concepto de incapacidades, presentado ante el Director Financiero como insumo para el Comité de Sostenibilidad Contable y el Comité de Cartera.</t>
  </si>
  <si>
    <t>Implementar el sistema de información que soporte el proceso de nómina, de conformidad con los requerimientos administrativos, presupuestales, técnicos y operativos.</t>
  </si>
  <si>
    <t>Dirección Administrativa - Sistemas (Estructuración de los términos de referencia)
Dirección Financiera (implementación funcional)</t>
  </si>
  <si>
    <t>Informe de implementación del sistema de información que soporte el proceso de nómina. con los requerimientos técnicos, administrativos y operativos.</t>
  </si>
  <si>
    <t>Informe de seguimiento que contenga los siguientes elementos: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</si>
  <si>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Actualizar la información de las historias laborales de los funcionarios y exfuncionarios de la Corporación en los diferentes grupos actuariales, para la consecución y gestión de aprobación del cálculo actuarial del pasivo pensional del Distrito.</t>
  </si>
  <si>
    <t>Sistema de infomación actualizada de las historias laborlaes de los funcionarios y exuficionarios del Concejo de Bogotà.</t>
  </si>
  <si>
    <t>Número de informes de actualización presentados</t>
  </si>
  <si>
    <t>Informe de actualización de la información de las historias laborales de los funcionarios y exfuncionarios de la Corporación, generado por el Ministerio de Hacieda y Crédito Público y el Foncep, que contenga los siguientes elementos:
1. Base de datos de la información de la historia laboral de los funcionarios y exfuncionarios de la Corporación.
2. Informe de estado de gestión del calculo actuarial y del pasivo pensional del Distrito Capital. (Documento externo).</t>
  </si>
  <si>
    <t>Fortalecimiento organizacional y simplificación de procesos.</t>
  </si>
  <si>
    <t>Actas de las actividades de seguimiento y apoyo técnico realizados.</t>
  </si>
  <si>
    <t>Actualizar las Tablas de Retención Documental, someterlas a consideración del CIGD para su aprobación y posteriormente al Consejo Distrital de Archivo para su evaluación y convalidación.</t>
  </si>
  <si>
    <t>Secretaría General / Gestión Documental</t>
  </si>
  <si>
    <t>Tabla de Retención Documental Actualizada</t>
  </si>
  <si>
    <t>Acuerdo de convalidación</t>
  </si>
  <si>
    <t>PINAR</t>
  </si>
  <si>
    <t xml:space="preserve">Acta CIGD </t>
  </si>
  <si>
    <t>Elaborar el Programa de Gestión Documental - PGD, con base en los resultados que arroje el Diagnóstico Integral de Archivo.</t>
  </si>
  <si>
    <t>PGD</t>
  </si>
  <si>
    <t xml:space="preserve">Efectuar inventario en el FUID del material de archivo ubicado en la Biblioteca  </t>
  </si>
  <si>
    <t>Inventario en FUID</t>
  </si>
  <si>
    <t>FUID</t>
  </si>
  <si>
    <t>Elaborar el documento del Modelo de requisitos  para la gestión de documentos electrónicos de archivo que incorpore  los requisitos técnicos y funcionales para la implementación de una herramienta de gestión documental con base en el Diagnóstico Integral de Archivo</t>
  </si>
  <si>
    <t>Documento  Modelo de Requisitos  para la gestión de documentos electrónicosde archivo</t>
  </si>
  <si>
    <t xml:space="preserve">Documento modelo de requisitos </t>
  </si>
  <si>
    <t>Defensa Jurídica</t>
  </si>
  <si>
    <t>Revisar y aprobar las modificaciones al normograma, enviadas por los responsables de los procesos de la Corporación</t>
  </si>
  <si>
    <t xml:space="preserve">Dirección Jurídica </t>
  </si>
  <si>
    <t>Gestión Jurídica</t>
  </si>
  <si>
    <t>Reportes de actualizaciones de normograma revisados y aprobados</t>
  </si>
  <si>
    <t>Número de actualizaciones de normograma revisadas y aprobadas</t>
  </si>
  <si>
    <t>Reporte enviado a la Oficina Asesora de Planeación</t>
  </si>
  <si>
    <t xml:space="preserve">Elaborar y remitir memorando de recomendaciones para la mesa directiva y  los Concejales en el marco de la política de prevención del daño antijurídico </t>
  </si>
  <si>
    <t xml:space="preserve">Memorando de recomendaciones para la mesa directiva y a Concejales </t>
  </si>
  <si>
    <t>Número de memorandos remitidos</t>
  </si>
  <si>
    <t>Memorandos Radicados y enviados.</t>
  </si>
  <si>
    <t xml:space="preserve">Actualizar el procedimiento Asesoria Juridica Interna del proceso de Gestion juridica </t>
  </si>
  <si>
    <t>Procedimiento actualizado</t>
  </si>
  <si>
    <t>Procedimiento remitido al Comité Institucional de Gestión y Desempeño</t>
  </si>
  <si>
    <t>Revisar y/o actualizar el indicador del procedimiento de control interno disciplinario, denominado «movimiento o impulso procesal de expedientes»</t>
  </si>
  <si>
    <t>Indicador revisado y/o actualizado  denominado «movimiento o impulso procesal de expedientes»</t>
  </si>
  <si>
    <t xml:space="preserve"> Número de indicadores revisados y/o actualizados</t>
  </si>
  <si>
    <t>Hoja del indicador actualizado y publicado en la red interna</t>
  </si>
  <si>
    <t xml:space="preserve">Control Interno </t>
  </si>
  <si>
    <t>Control interno</t>
  </si>
  <si>
    <t>Oficina de Control Interno</t>
  </si>
  <si>
    <t>Evaluación independiente</t>
  </si>
  <si>
    <t>Informe de Auditoria y papeles de trabajo asociados.</t>
  </si>
  <si>
    <t xml:space="preserve">Σ No. Auditorias realizadas ( planeadas*0.5 + ejecutadas *0.45 +evaluadas * 0.05) / Número de auditorías programadas) * 100    </t>
  </si>
  <si>
    <t>Red Intena_ X:\AÑO 2022; link página web.</t>
  </si>
  <si>
    <t>Realizar los informes de seguimiento y evaluación programados</t>
  </si>
  <si>
    <t>Informes de Seguimiento y Evaluación</t>
  </si>
  <si>
    <t>Evaluar la gestión de riesgo en la entidad</t>
  </si>
  <si>
    <t>Informe de Evaluación del riesgo de la entidad</t>
  </si>
  <si>
    <t xml:space="preserve">Talento Humano </t>
  </si>
  <si>
    <t xml:space="preserve">Gestión estratégica del Talento Humano </t>
  </si>
  <si>
    <t>Plan Estratégico de Seguridad Vial</t>
  </si>
  <si>
    <t>Desarrollar las actividades programadas del plan de acción 2022 del Plan Estratégico de Seguridad Vial del Concejo de Bogotá D.C.</t>
  </si>
  <si>
    <t>Dirección Administrativa 
(Talento Humano, Capacitación/Mantenimiento/Movilidad/ y Seguridad y Salud en el Trabajo)</t>
  </si>
  <si>
    <t xml:space="preserve">Talento Humano
Gestión de Recursos Fisicos </t>
  </si>
  <si>
    <t xml:space="preserve">Actividades del plan de Acción del PESV 2022  ejecutadas </t>
  </si>
  <si>
    <t>(Número de actividades ejecutadas plan de accion PESV / Número de actividades programadas del plan de accion PESV) *100</t>
  </si>
  <si>
    <t>Dirección Administrativa -  Capacitaciones</t>
  </si>
  <si>
    <t xml:space="preserve">Capacitación o sensibilización del Equipo Técnico realizada </t>
  </si>
  <si>
    <t>Número de capacitaciones o sensibilizaciones realizadas</t>
  </si>
  <si>
    <t>Identificar: Mesa Directiva (Demolab),Dirección Jurídica - Atención al Ciudadano, Secretaria General, Comisiones permanentes, Dirección administrativa, Dirección Financiera, Oficina Asesora de Comunicaciones y Oficina Asesora de Planeación
Reporte: Líder del Equipo</t>
  </si>
  <si>
    <t>Atención al Ciudadano</t>
  </si>
  <si>
    <t>Documento con la identificación de los espacios de participación ciudadana elaborado</t>
  </si>
  <si>
    <t>Número de documentos con la identificación de los espacios de participación ciudadana elaborados</t>
  </si>
  <si>
    <t>Elaboración: Mesa Directiva (Demolab)
Dirección Jurídica - Atención al Ciudadano, Secretaria General, Comisiones permanentes, Dirección administrativa, Dirección Financiera.
Consolidación:  Oficina Asesora de Planeación
Divulgar: Oficina Asesora de Comunicaciones
Reporte: Líder del Equipo</t>
  </si>
  <si>
    <t>Atención al Ciudadano
Procesos misionales</t>
  </si>
  <si>
    <t>Cronograma elaborado</t>
  </si>
  <si>
    <t>Número de cronogramas elaborados</t>
  </si>
  <si>
    <t>Ejecución y reportes: Dependencias responsables de las actividad de participación (Ver cronograma)
Consolidación:  Oficina Asesora de Planeación
Reporte: Líder del Equipo</t>
  </si>
  <si>
    <t>Todos los Procesos</t>
  </si>
  <si>
    <t>Informe y/o reporte de las actividades desarrolladas según el cronograma de participación</t>
  </si>
  <si>
    <t>Número de informes y/o reportes de las  actividades desarrolladas</t>
  </si>
  <si>
    <t>Elaborar un informe de la estrategia de participación ciudadana, con base en los resultados de los espacios e instancias de participación desarrollados por las diferentes  áreas  misionales, estrategicas y de apoyo, reportados en el  formato interno de participación</t>
  </si>
  <si>
    <t>Evaluar y verificar la aplicación de los mecanismos de participación ciudadana, que en el desarrollo del mandato constitucional y legal diseñe la Corporación, según el literal I del articulo 12 de la ley 87 de 1993</t>
  </si>
  <si>
    <t>Evaluación Independiente</t>
  </si>
  <si>
    <t>Número de informes de evaluación de la estrategia de participación ciudadana elaborados</t>
  </si>
  <si>
    <t>Plan de trabajo del Sistema de Gestión de Seguridad y Salud en el Trabajo</t>
  </si>
  <si>
    <t>Ejecutar las actividades establecidas en el plan de trabajo de sistema de gestión de Seguridad y Salud en el trabajo  - SGSST</t>
  </si>
  <si>
    <t>Dirección Administrativa - SST, Talento Humano</t>
  </si>
  <si>
    <t>Registros, asistencias, formatos, memorandos, correos electrónicos
Informes, actas</t>
  </si>
  <si>
    <t>Cumplimiento</t>
  </si>
  <si>
    <t>Registros, asistencias, memorandos, oficios, correos electrónicos.
Informes de avance en la ejecución del plan de trabajo del SGSST</t>
  </si>
  <si>
    <t>Dirección Administrativa - SST</t>
  </si>
  <si>
    <t>Realizar las actividades pertinentes al proceso de recertificación de la Sala  Amiga de la  Familia Lactante Laboral</t>
  </si>
  <si>
    <t>Talento Humano y todos los procesos de la Corporación</t>
  </si>
  <si>
    <t>Elaborar el Plan Institucional de Archivo - PINAR, con base en los resultados que arroje el Diagnóstico Integral de Archivo, de manera articulada con la alta dirección de la Corporación de acuerdo con los lineamientos establecidos por el AGN</t>
  </si>
  <si>
    <t>Gestión del Conocimiento y la Innovación</t>
  </si>
  <si>
    <t xml:space="preserve">Fortalecimiento institucional y simplificación de procesos </t>
  </si>
  <si>
    <t>Evaluación de Resultados</t>
  </si>
  <si>
    <t>Seguimiento y Evaluación del Desempeño Institucional</t>
  </si>
  <si>
    <t>Realizar el seguimiento y el apoyo técnico a las actividades definidas en los preliminares de la etapa 4 correspondientes a la optimización de la sede actual de la Corporación, en el marco de la supervisión para el convenio suscrito con la Agencia Inmobiliaria Virgilio Barco Vargas.</t>
  </si>
  <si>
    <t>Dirección Financiera
Dirección Administrativa
(Apoyo Técnico)</t>
  </si>
  <si>
    <t>Gestión Financiera
Gestión de Recursos Físicos 
(Apoyo técnico)</t>
  </si>
  <si>
    <t>Gestión Financiera
Gestión de Recursos Físicos
(Apoyo técnico)</t>
  </si>
  <si>
    <t xml:space="preserve"> Número de seguimientos a la ejecución de las etapa 3 del convenio suscrito con la ANIM VBV</t>
  </si>
  <si>
    <t>Actas de seguimiento a la ejecución del Convenio, que contenga los siguientes elementos:
- Actividades ejecutadas 
Fase 1 (Amoblamiento de los pisos 1 al 4 y el cambio de la subestación eléctrica) 
Fase 2 (Optimización y adecuación tecnológica de las 3 comisiones)
- Avances fisicos.
- Estado de la programación de las etapas del convenio en ejecución.
- Observaciones y otros aspectos a tratar en el proyecto.</t>
  </si>
  <si>
    <t>Número de seguimientos a la ejecución de los preliminares de la etapa 4 del convenio suscrito con la ANIM VBV</t>
  </si>
  <si>
    <t>Actas de seguimiento a la ejecución del Convenio, que contenga los siguientes elementos:
- Actividades ejecutadas.
Fase 1 (Diagnóstico, estudios y diseños)
- Avances fisicos.
- Estado de la programación de las etapas del convenio en ejecución.
- Observaciones y otros aspectos a tratar en el proyecto.</t>
  </si>
  <si>
    <t>Gestión Estratégica del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</si>
  <si>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</si>
  <si>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</si>
  <si>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</si>
  <si>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 xml:space="preserve">Carpeta de Carrera Administrativa con la información de la planta actualizada. </t>
  </si>
  <si>
    <t xml:space="preserve">Actualizar la Caracterización de los servidores públicos de la Corporación. </t>
  </si>
  <si>
    <t xml:space="preserve">Documento de caracterización de los servidores de la Corporación </t>
  </si>
  <si>
    <t xml:space="preserve">Caracterización de servidores publicos actualizada y presentada ante el Equipo Técnico de Talento Humano </t>
  </si>
  <si>
    <t>Consolidar una herramienta digital con la información de la planta de personal y sus situaciones administrativas, que permita generar reportes y conocer el estado en tiempo real.</t>
  </si>
  <si>
    <t>Herramienta digital con la información de planta y sus situaciones administrativas actualizada</t>
  </si>
  <si>
    <t xml:space="preserve">Recopilar la información proveniente de los diferentes diagnósticos, que permita tener una visión global de las necesidades que deben ser cubiertas en la gestión del Talento Humano </t>
  </si>
  <si>
    <t>Dirección Administrativa - Equipo Técnico de Talento Humano</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</si>
  <si>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</si>
  <si>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Documento consolidado presentado en sesión del  Equipo Técnico de Taleno Humano</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</si>
  <si>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</si>
  <si>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</si>
  <si>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Registro de asistencia de los jefes de dependencia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</si>
  <si>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</si>
  <si>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</si>
  <si>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</si>
  <si>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</si>
  <si>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Diseñar y levantar línea base de los indicadores para medir los movimientos de personal (rotación, movilidad, ausentismo)</t>
  </si>
  <si>
    <t>Dirección Administrativa - Equipo de Carrera Administrativa y Equipo de SGSST</t>
  </si>
  <si>
    <t>Indicadores implementados para medir los movimientos de personal (rotación, movilidad y ausentismos)</t>
  </si>
  <si>
    <t xml:space="preserve">Resultado de los indicadores aplicados, presentado al Equipo Técnico de Talento Humano </t>
  </si>
  <si>
    <t>Presentar un informe a la alta dirección de los resultados de la evaluación de los acuerdos de gestión de los gerentes públicos.</t>
  </si>
  <si>
    <t>Informe presentado a la Mesa Directiva de la evaluación de los gerentes públicos</t>
  </si>
  <si>
    <t>Informe de resultados de la evaluación de los acuerdos de gestión de los gerentes públicos</t>
  </si>
  <si>
    <t>Plan Anual de Vacantes</t>
  </si>
  <si>
    <t>Formular y publicar el Plan anual de Vacantes de la Corporación para la vigencia</t>
  </si>
  <si>
    <t>Dirección Administrativa -
Equipo de Carrera Administrativa</t>
  </si>
  <si>
    <t>Plan anual de vacantes de la Corporación formulado y publicado</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</si>
  <si>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</si>
  <si>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</si>
  <si>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</si>
  <si>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</si>
  <si>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porcentaje</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</si>
  <si>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</si>
  <si>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</si>
  <si>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</si>
  <si>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</si>
  <si>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</si>
  <si>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</si>
  <si>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</si>
  <si>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Plan Institucional de Gestión Ambiental</t>
  </si>
  <si>
    <t>Cuadro de seguimiento de consumo de  energía, piezas divulgativas,  inventario, registros asistencia y/o convocatoria de capacitación, documento técnico de analisis de implementación de sistema fotovoltaico a nivel estructural.</t>
  </si>
  <si>
    <t>Solicitudes de contratación con claúsulas ambientales incorporadas, guia para definir requisitos ambientales en los proceos de adquisición de bienes y servicios, reporte consumo de mezcladores</t>
  </si>
  <si>
    <t>Servicio al Ciudadano</t>
  </si>
  <si>
    <t>Dirección Juridica - Equipo de atención a la  ciudadanía</t>
  </si>
  <si>
    <t>1  socializacion del protocolo de atención a través de redes sociales</t>
  </si>
  <si>
    <t>Protocolo en  la pagina web, y/o correo interinstitucional general</t>
  </si>
  <si>
    <t>1 socializacion de la carta del trato digno, tando a los ciudadanos como a los funcionarios</t>
  </si>
  <si>
    <t>Gestionar las adecuaciones exigidas para garantizar la accesibilidad a la Corporación de los ciudadanos, identificadas en el informe de la Veeduría de Bogotá</t>
  </si>
  <si>
    <t xml:space="preserve">Capacitar a los servidores de atención al ciudadano en cultura de servicio al ciudadano y en el fortalecimiento de competencias para el desarrollo de la labor de servicio, correspondiente al componente 4 del PAAC: Mecanismos para mejorar la atención al ciudadano </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</si>
  <si>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</si>
  <si>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</si>
  <si>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</si>
  <si>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Rendir Informe semestral de seguimiento  a la calidad y oportunidad de las respuestas a las PQRS, validando  la atención</t>
  </si>
  <si>
    <t>Defensor al Ciudadano</t>
  </si>
  <si>
    <t>Informe semestral de seguimiento PQRS</t>
  </si>
  <si>
    <t>Numero de Informes realizados/ Numero de informes programados</t>
  </si>
  <si>
    <t>Informe Semestral publicado en la pagina web de la corporación</t>
  </si>
  <si>
    <t>Soporte de la pagina web, y/o correo interinstitucional general</t>
  </si>
  <si>
    <t>Gobierno Digital</t>
  </si>
  <si>
    <t>Plan Estratégico de Tecnologías de la Información y Comunicación</t>
  </si>
  <si>
    <t>Sistemas y Seguridad de la Información</t>
  </si>
  <si>
    <t>Documentación de gobierno de tecnologias de la información</t>
  </si>
  <si>
    <t>Documentos generados por la implementación</t>
  </si>
  <si>
    <t>Plan de Seguridad y Privacidad de la Información</t>
  </si>
  <si>
    <t>Socializar temas de seguridad de la información al interior de la Corporación</t>
  </si>
  <si>
    <t>Socializaciones presenciales o virtuales en seguridad de la información</t>
  </si>
  <si>
    <t>Cantidad de socializaciones realizadas</t>
  </si>
  <si>
    <t>Grabaciones y listados de asistencia</t>
  </si>
  <si>
    <t>Plan de Tratamiento de Riesgos de Seguridad y Privacidad de la Información</t>
  </si>
  <si>
    <t>Revisar la guía de política de Administración del Riesgo de TI</t>
  </si>
  <si>
    <t>Dirección Administrativa
Oficina Asesora de Planeación</t>
  </si>
  <si>
    <t>Sistemas y Seguridad de la Información
Gestión mejora continua del SIG</t>
  </si>
  <si>
    <t>Guia actualizada</t>
  </si>
  <si>
    <t>Politica de administración de Riesgo Actualizada</t>
  </si>
  <si>
    <t>Realizar las actividades requeridas para la solicitud de los procesos de contratación, para Implementar los nuevos portales WEB</t>
  </si>
  <si>
    <t>Dirección Administrativa
Oficina Asesora de Comunicaciones</t>
  </si>
  <si>
    <t>Sistemas y Seguridad de la Información
Comunicaciones e información</t>
  </si>
  <si>
    <t>Solicitud de contratación</t>
  </si>
  <si>
    <t>Numero de solicitudes realizadas</t>
  </si>
  <si>
    <t>Ficha tecnica y solicitud de contratación tramitadas</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</si>
  <si>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</si>
  <si>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</si>
  <si>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</si>
  <si>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Establecer la infraestructura critica de tecnología</t>
  </si>
  <si>
    <t>Informe con la infraestructura critica de la Corporación</t>
  </si>
  <si>
    <t>Número de informes realizados</t>
  </si>
  <si>
    <t>Documento con la identificación de la infraestructura critica de la Corporación</t>
  </si>
  <si>
    <t>Diagnóstico de necesidades y requerimientos para el diseño del modelo de operación de la heramienta para el seguimiento a la implementación de los Acuerdos distritales</t>
  </si>
  <si>
    <t>Desarrollar el 100% de las actividades previstas para la vigencia, para avanzar en la puesta en operación de la Biblioteca Jurídica Virtual, que permita hacer seguimiento a los acuerdos y proyectos de acuerdo</t>
  </si>
  <si>
    <t>Diseñar e implementar un sistema de relatoría actualizado y un modelo de gestión de contenidos e información, con base en el diagnóstico realizado en la vigencia 2020</t>
  </si>
  <si>
    <t>Desarrollar la agenda de trabajo conjunto con la región a través de encuentros temáticos</t>
  </si>
  <si>
    <t xml:space="preserve">Matrices consolidadas con el monitoreo cuatrimestral </t>
  </si>
  <si>
    <t xml:space="preserve">Número de matrices consolidadas de monitoreo cuatrimestral realizados </t>
  </si>
  <si>
    <t>II TRI: Seguimiento corte 30 de abril 2022. 
III TRI: Seguimiento corte 30 de agosto 2022.</t>
  </si>
  <si>
    <t>Mantener actualizada la información mínima obligatoria del menú de transparencia de la página web del Concejo de Bogotá D.C., en cumplimiento de lo dispuesto en la Ley 1712 de 2014 y el Decreto 103 de 2015, en lo  de su competencia</t>
  </si>
  <si>
    <t>Responsables de la información que se publicay solicitud de publicación  en el Menú de Transparencia: Todas las dependencias, en lo de su competencia.
Responsable de publicar en la página Web: OAC
Responsable de coordinar el diligenciamiento del aplicativo o herramienta de medición del ITA: OAP</t>
  </si>
  <si>
    <t>Documentos e información publicados en el Menú de transparencia de la pagina Web</t>
  </si>
  <si>
    <t>Porcentaje de calificación anual del Índice de Trasparencia  y Acceso a la Información</t>
  </si>
  <si>
    <t>Informe de medición del ITA</t>
  </si>
  <si>
    <t>Ejecutar las actividades  de mantenimiento locativo previstas en el cronograma establecido con el contratista</t>
  </si>
  <si>
    <t>Dirección Administrativa - Equipo de Mantenimiento</t>
  </si>
  <si>
    <t>(Número de actividades ejecutadas del cronograma / Número de actividades previstas)*100</t>
  </si>
  <si>
    <t>Evidencias incorporadas al informe de actividades del contratista</t>
  </si>
  <si>
    <t>Realizar el seguimiento y el apoyo técnico a las actividades definidas en la etapa 3 correspondientes a la adecuación de las instalaciones del nuevo edificio, en el marco de la supervisión para el convenio suscrito con la Agencia Inmobiliaria Virgilio Barco Vargas.</t>
  </si>
  <si>
    <t>PLAN DE ACCIÓN INSTITUCIONAL 
VIGENCIA 2022</t>
  </si>
  <si>
    <t>Mínimo 3 Proyectos de Acuerdo priorizados por la junta de voceros, debatidos, originados en temas priorizados por la ciudadanía y las partes interesadas en la agenda estratégica</t>
  </si>
  <si>
    <t>Resolución de adopción del Mapa de procesos, presentada para firma de la Mesa Directiva  de la Corporación</t>
  </si>
  <si>
    <t>Consolidar el monitoreo cuatrimestral al comportamiento de los riesgos de gestión y sus controles, así  como la implementación de los planes de tratamiento de los mismos</t>
  </si>
  <si>
    <t>Implementar una estrategia para divulgar los componentes y herramientas del Sistema de Gestión de la Corporación</t>
  </si>
  <si>
    <t>Reporte consolidado de avance del plan de acción e indicadores de gestión de los procesos presentado</t>
  </si>
  <si>
    <t>Número de reportes consolidados presentados ante el CIGD presentados</t>
  </si>
  <si>
    <t>I TRI: Consolidado 2021
II TRI: Consolidado primer trimestre 2022
III TRI: Consolidado segundo trimestre 2022
IV TRI: Consolidado tercer  trimestre 2022</t>
  </si>
  <si>
    <t>Consolidar el monitoreo cuatrimestral del cumplimiento del Plan Anticorrupción y de Atención al ciudadano -PAAC- de la Corporación de la vigencia</t>
  </si>
  <si>
    <t>Monitoreo del PAAC consolidado</t>
  </si>
  <si>
    <t>Número de reportes de monitoreo consolidados</t>
  </si>
  <si>
    <t>Asistencias, formatos, correos electrónicos y certificación</t>
  </si>
  <si>
    <t>Registros, asistencias, memorandos, oficios,  formatos, correos electrónicos y certificación</t>
  </si>
  <si>
    <t>Plan Institucional de Archivos PINAR</t>
  </si>
  <si>
    <t>Plan Estratégico de Talento Humano</t>
  </si>
  <si>
    <t>Plan de Participación ciudadana</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</si>
  <si>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</si>
  <si>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</si>
  <si>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</si>
  <si>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</si>
  <si>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</si>
  <si>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 xml:space="preserve">Plan Institucional de gestión de integridad formulado y publicado. </t>
  </si>
  <si>
    <t>Ejecutar el Plan Institucional de Gestión de Integridad de la Corporación para la vigencia</t>
  </si>
  <si>
    <t>Actividades de gestión de integridad ejecutadas</t>
  </si>
  <si>
    <t>Informe de ejecución del Plan Institucional de Gestión de Integridad presentado ante el Equipo Técnico de Talento Humano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</si>
  <si>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</si>
  <si>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</si>
  <si>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</si>
  <si>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 xml:space="preserve">Plan Institucional de Capacitación formulado y publicado </t>
  </si>
  <si>
    <t>Publicación del plan en el portal web de la Corporación</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</si>
  <si>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</si>
  <si>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</si>
  <si>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 xml:space="preserve">Registros de asistencia y evaluación de las actividades de capacitación. </t>
  </si>
  <si>
    <t>Plan de Incentivos Institucionales</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</si>
  <si>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</si>
  <si>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</si>
  <si>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</si>
  <si>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</si>
  <si>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 xml:space="preserve">Registros  fotograficos y encuesta de satisfacción de la ceremonia de incentivos. </t>
  </si>
  <si>
    <t>Plan de Bienestar</t>
  </si>
  <si>
    <t>Ejecutar las actividades establecidas en el Plan Institucional de Bienestar, para los funcionarios del Concejo de Bogotá</t>
  </si>
  <si>
    <t>Plan Institucional de Bienestar ejecutado</t>
  </si>
  <si>
    <t>Registros de inscripción a las actividades de Bienestar</t>
  </si>
  <si>
    <t>Formular y publicar el Plan de Bienestar para los funcionarios de la Corporación y sus familias, de conformidad con la normatividad vigente</t>
  </si>
  <si>
    <t>Seguridad Digital</t>
  </si>
  <si>
    <t xml:space="preserve"> Transparencia, acceso a la información pública y lucha contra la corrupción</t>
  </si>
  <si>
    <t>Ejecutar el plan anual de auditoría basado en riesgos</t>
  </si>
  <si>
    <t>Dirección Administrativa
Dirección Financiera</t>
  </si>
  <si>
    <t>Sistemas y Seguridad de la Información
Gestión Financiera</t>
  </si>
  <si>
    <t xml:space="preserve">Fortalecimiento Institucional y Simplificación de Procesos </t>
  </si>
  <si>
    <t>Realizar las actividades requeridas para la solicitud de los procesos de contratación, para realizar las adecuaciones tecnológicas requeridas</t>
  </si>
  <si>
    <t>Adelantar dos convocatorias de vinculación de funcionarios a la Modalidad de Teletrabajo</t>
  </si>
  <si>
    <t>Convocatorias de vinculación de funcionarios a la Modalidad de Teletrabajo</t>
  </si>
  <si>
    <t>Publicación de Convocatorias en el Semestre</t>
  </si>
  <si>
    <t>Número de Convocatorias  realizadas en cada semestre</t>
  </si>
  <si>
    <t xml:space="preserve">Dirección Administrativa - Carrera Administrativa </t>
  </si>
  <si>
    <t>(Número de actividades ejecutadas del plan de trabajo de SGSST / Número de actividades previstas en el plan de trabajo de SGSST)* 100</t>
  </si>
  <si>
    <t>(Número de actividades ejecutadas para la recertificación / Número de actividades previstas para la recertificación)* 100</t>
  </si>
  <si>
    <t>Informe de medición de clima laboral</t>
  </si>
  <si>
    <t>Informe de la medición realizada</t>
  </si>
  <si>
    <t>Realizar la segunda medición de clima laboral, por parte del Departamento Administrativo del Servicio Civil Distrital,  en el transcurso del año de acuerdo a la programación establecida para tal fin</t>
  </si>
  <si>
    <t>Desarrollar acciones que permitan fortalecer la comunicación corporativa, las relaciones laborales, el trabajo en equipo y las habilidades blandas y de liderazgo en el equipo directivo la Entidad, para la transformación cultural de la organización</t>
  </si>
  <si>
    <t>Taller de clima laboral y taller para directivos</t>
  </si>
  <si>
    <t>Listados de asistencia a los talleres y encuestas de satisfacción de la actividad.</t>
  </si>
  <si>
    <t>Número de talleres desarrollados</t>
  </si>
  <si>
    <t xml:space="preserve">Número de informes de medición presentados </t>
  </si>
  <si>
    <t>Número de procedimientos actualizados</t>
  </si>
  <si>
    <t>Número de informes de evaluaciones de riesgo realizadas</t>
  </si>
  <si>
    <t>Número de Matrices elaboradas</t>
  </si>
  <si>
    <t>Número de Politicas elaboradas</t>
  </si>
  <si>
    <t>&gt; 90%</t>
  </si>
  <si>
    <t>Registros de participación ciudadana en la planeación 2022</t>
  </si>
  <si>
    <t>Mantenimientos realizados según el cronograma establecido</t>
  </si>
  <si>
    <t xml:space="preserve">Política de Gestión Ambiental actualizada </t>
  </si>
  <si>
    <t>Procedimiento presentado para aprobacion ante el Comité Instittucional de Gestion y Desempeño</t>
  </si>
  <si>
    <t>Acuerdo de ciudad sancionado por el alcalde, publicado en los Anales del Concejo y en el Registro Distrital</t>
  </si>
  <si>
    <t>Citar: Presidencia de la Corporación
Definir agenda: Junta de Voceros
Presentar insumos ciudadanos: Mesa Directiva - Demolab
Elaborar acta y reportar a OAP: Secretaría General</t>
  </si>
  <si>
    <t>Publicación de los acuerdos en los Anales del Concejo y en el Registro Distrital</t>
  </si>
  <si>
    <t>Sesiones de Cabildo abierto realizadas</t>
  </si>
  <si>
    <t xml:space="preserve">Número de cabildos abiertos realizados </t>
  </si>
  <si>
    <t>Registros del lanzamiento del Centro de Pensamiento y de su operación, de acuerdo a las líneas de acción definidas</t>
  </si>
  <si>
    <t>Documento de diagnóstico de las necesidades y requerimientos</t>
  </si>
  <si>
    <t>Número de bases de datos entregada por Demolab a la instancia competente</t>
  </si>
  <si>
    <t>Número de documentos de diagnóstico entregados a la/s instancia/s correspondiente/s</t>
  </si>
  <si>
    <t>Registro de entrega y/o presentación del documento diagnóstico a la/s instancia/s correspondiente/s</t>
  </si>
  <si>
    <t>Registros de presentación y socialización del Kit de innovación</t>
  </si>
  <si>
    <t>Ejecutar y reportar las actividades del cronograma de participación ciudadana, liderada   por cada dependencia responsable del espacio o instancia de participación establecidas para la vigencia 2022</t>
  </si>
  <si>
    <t>Gestionar capacitación o sensibilización dirigida a los servidores del Equipo Técnico que lidera el proceso de planeación e implementación de los ejercicios de participación ciudadana  del Concejo de Bogotá en temáticas de participación ciudadana</t>
  </si>
  <si>
    <t>Identificar y definir  los espacios de participación ciudadana, presenciales y virtuales, que se emplearán en el Concejo de Bogotá y los grupos de interés (incluye instancias legalmente conformadas) que se involucrarán en su desarrollo</t>
  </si>
  <si>
    <t>Elaborar  y divulgar el  cronograma que identifica y define los espacios de participación ciudadana, presenciales y virtuales, que se emplearán y los grupos de interés (incluye instancias legalmente conformadas) que se involucrarán en su desarrollo</t>
  </si>
  <si>
    <t>Desarrollar los espacios de participación ciudadana para el ejercicio de la planeación anual de 2022</t>
  </si>
  <si>
    <t>Registros de capacitación o sensibilización</t>
  </si>
  <si>
    <t>Formato Inventario de Material Bibliográfico</t>
  </si>
  <si>
    <t xml:space="preserve">Efectuar inventario en el Formato inventario de material bibliográfico, del material bibliográfico  ubicado en la Biblioteca  </t>
  </si>
  <si>
    <t>Registros de sesiones de Junta de voceros</t>
  </si>
  <si>
    <t>Documento con la identificación de los espacios de participación ciudadana</t>
  </si>
  <si>
    <t>Cronograma con los espacios de participación ciudadana, presenciales y virtuales</t>
  </si>
  <si>
    <t>Acta de sesión del Equipo Técnico de Información y Comunicación Pública, Transparencia, Anticorrupción, Servicio a la Ciudadanía, Participación Ciudadana y Rendición de Cuentas, en el que se presenta el informe</t>
  </si>
  <si>
    <t>Número de sistemas de información de nómina implementados</t>
  </si>
  <si>
    <t xml:space="preserve">Registros, informes de las actividades previstas en el plan de acción del PESV
Acta de sesión del Equipo Técnico de Seguridad Vial y Movilidad Sostenible y de Talento Humano (SST) en la que se presenta seguimientos al plan </t>
  </si>
  <si>
    <t>Desarrollar cuatro servicios de habilitación a la innovación y la apertura, con base en la metodología definida por Demolab</t>
  </si>
  <si>
    <t>II TRI: Seguimiento corte 30 de abril 2022
III TRI: Seguimiento corte 30 de agosto 2022</t>
  </si>
  <si>
    <t>Realizar jornadas de capacitación, socialización y/o sensibilización en Gestión del conocimiento y la innovación, en torno al reto definido en la vigencia 2021</t>
  </si>
  <si>
    <t>Número de socializaciones del protocolo de atención a través de redes sociales,</t>
  </si>
  <si>
    <t>Número de socializaciones</t>
  </si>
  <si>
    <t>Realizar socializacion del protocolo de redes sociales</t>
  </si>
  <si>
    <t xml:space="preserve">Realizar socializacion  de la Carta de trato digno al ciudadano </t>
  </si>
  <si>
    <t>Número de adecuaciones gestionadas</t>
  </si>
  <si>
    <t>2 adecuaciones gestionadas</t>
  </si>
  <si>
    <t xml:space="preserve">Dirección Juridica - Equipo de atención a la  ciudadanía </t>
  </si>
  <si>
    <t>Número de actualizaciones ejecutadas</t>
  </si>
  <si>
    <t>Número de documentos de caracterización actualizados</t>
  </si>
  <si>
    <t>Número de herramientas actualizadas</t>
  </si>
  <si>
    <t>Número de documentos consolidados</t>
  </si>
  <si>
    <t>Número de jornadas de capacitación desarrolladas</t>
  </si>
  <si>
    <t xml:space="preserve">Número de Indicadores aplicados </t>
  </si>
  <si>
    <t>Número de Informes presentados</t>
  </si>
  <si>
    <t>Número de planes formulados y publicados</t>
  </si>
  <si>
    <t>Número de de planes formulados y publicados</t>
  </si>
  <si>
    <t xml:space="preserve">Plan Institucional de bienestar formulado y publicado </t>
  </si>
  <si>
    <t>Cantidad de guias actualizadas</t>
  </si>
  <si>
    <t>Número de solicitudes realizadas</t>
  </si>
  <si>
    <t>(Número de Procedimientos que incorporan controles / número de procedimientos que son presentados para aprobación en el Comité Institucional de Gestión y Desempeño) *100</t>
  </si>
  <si>
    <t>Porcentaje del documento de entendimiento consolidado y adoptado</t>
  </si>
  <si>
    <t>(Número de actividades de divulgación implementadas / Número de actividades de divulgación programadas)*100</t>
  </si>
  <si>
    <t>Número de Informes realizados en el periodo de medición/ Numero de informes programados en el periodo de medición *100</t>
  </si>
  <si>
    <t>(Número de vacantes provistasde acuerdo con la priorización del plan anual de vacantes/ número total de vacantes de la Corporación)*100</t>
  </si>
  <si>
    <t>(Número de actividades ejecutadas/ número de actividades programadas) * 100</t>
  </si>
  <si>
    <t>(Número de capacitaciones ejecutadas del PIC / Número de capacitaciones programadas en el PIC para la vigencia)* 100</t>
  </si>
  <si>
    <t>('Número de actividades ejecutadas / Número de actividades programadas en el plan)*100</t>
  </si>
  <si>
    <t>(Número de actividades ejecutadas para contar con un Documento elaborado,   revisado y aprobado por el CIGD y convalidado por el Consejo Distrital de Archivo / Número de actividades previstas para contar con un Documento elaborado,   revisado y aprobado por el CIGD y convalidado por el Consejo Distrital de Archivo) * 100</t>
  </si>
  <si>
    <t>(Número de actividades ejecutadas para contar con un documento elaborado,   revisado y aprobado por el CIGD /  Número de actividades previstas para contar con un documento elaborado,   revisado y aprobado por el CIGD) * 100</t>
  </si>
  <si>
    <t>(Número de registros ingresados en el FUID / Número de registros que deben ser ingresados en el FUID) * 100</t>
  </si>
  <si>
    <t>(Número de actividades ejecutadas para la Implementación de un marco de referencia para el Gobierno de tecnologías de la información (TI) / Número de actividades previstas  para la Implementación de un marco de referencia para el Gobierno de tecnologías de la información (TI)) * 100</t>
  </si>
  <si>
    <t>(Número de actividades ejecutadas para la Implementación de un modelo de arquitectura empresarial en tecnologías de la información / Número de actividades previstas  para la Implementación de un modelo de arquitectura empresarial en tecnologías de la información) * 100</t>
  </si>
  <si>
    <t>(Número de actividades ejecutadas para la Implementación de  buenas prácticas para la gestión de servicios de tecnologías de la información (TI) / Número de actividades previstas  para la Implementación de buenas prácticas para la gestión de servicios de tecnologías de la información (TI)) * 100</t>
  </si>
  <si>
    <t>Actualizar el Kit de innovación del Concejo</t>
  </si>
  <si>
    <t>Implementar un marco de referencia para el Gobierno de tecnologías de la información (TI)</t>
  </si>
  <si>
    <t>Implementar un modelo de arquitectura empresarial en tecnologías de la información (TI)</t>
  </si>
  <si>
    <t>Implementar buenas prácticas para la gestión de servicios de tecnologías de la información (TI)</t>
  </si>
  <si>
    <t>Sistemas y seguridad de la información
Gestión Financiera</t>
  </si>
  <si>
    <t>Dar continuidad a la implementación de la estrategia de comunicación interna, para difundir las decisiones administrativas a los funcionarios de la Corporación</t>
  </si>
  <si>
    <t>28 de enero de 2022</t>
  </si>
  <si>
    <t>Registros de las gestiones para la realización de las adecuaciones</t>
  </si>
  <si>
    <t>Aprobado en sesión del Comité Institucional de Gestión y Desempeño del 28 de enero de 2022</t>
  </si>
  <si>
    <t>29 de marzo de 2022</t>
  </si>
  <si>
    <t>Se modifican las siguientes actividades: 
30.  "Gestionar capacitación o sensibilización dirigida a los servidores del Equipo Técnico que lidera el proceso de planeación e implementación de los ejercicios de participación ciudadana  del Concejo de Bogotá en temáticas de participación ciudadana"; modificando la programación de 0,5 en primer y segundo trimestre, a 1 en tercer trimestre.
33.   "Ejecutar y reportar las actividades del cronograma de participación ciudadana, liderada   por cada dependencia responsable del espacio o instancia de participación establecidas para la vigencia 2022"; modificando la programación de 0,5 en primer y segundo trimestre, a 1 en tercer y cuarto trimestre.</t>
  </si>
  <si>
    <t>Meta Trimestre</t>
  </si>
  <si>
    <t>Avance</t>
  </si>
  <si>
    <t>Descripción / Análisis del Avance</t>
  </si>
  <si>
    <t>Medio de Verificación entregables</t>
  </si>
  <si>
    <t>Cálculo del avance</t>
  </si>
  <si>
    <t>Para la formulación de la planeación institucional para la vigencia 2022 se abrió espacio de participación ciudadana mediante publicación de los borradores del Plan de acción anual 2022, el Plan Anticorrupción y de Atención al Ciudadano 2022 y el Mapa de Riesgos de Corrupción 2022 para consulta en la página web de la Corporación, en el período del 22 de diciembre de 2021 al 10 de enero del 2022. El canal dispuesto para recibir las observaciones de la ciudadanía fue mediante comunicación a la cuenta de correo electrónico institucional de la Oficina Asesora de Planeacion: planeacion@concejobogota.gov.co.</t>
  </si>
  <si>
    <t>Página Web de la Corporación
https://concejodebogota.gov.co/participe-en-la-elaboracion-del-plan-de-accion-anual-integrado-plan/cbogota/2021-12-22/171105.php</t>
  </si>
  <si>
    <t>La Oficina Asesora de Planeación en el primer trimestre recibio para revisión metodologica tres procedimientos, de los cuales dos se encuentran en tramite de ajustes por parte de los procesos y uno fue aprobado en el Comité Institucional de Gestión y Desempeño del dia 29 de Marzo del 2022: Procedimiento Presupuesto GFI-PR-001.</t>
  </si>
  <si>
    <t>Red Interna:\\Cbprint\planeacion_sig\Manual de Procesos y Procedimientos\14-Gestión Financiera\3_Procedimientos
Acta de sesión del Comité Institucional de Gestión y Desempeño</t>
  </si>
  <si>
    <t xml:space="preserve">La Oficina Asesora de Planeación y  la Oficina Asesora de Comunicaciones estructuraron propuesta de estrategia de comunicación del MIPG y el Plan de Acción cuatrienal para ser desarrollada en la vigencia 2022, de manera articulada con los resultados alcanzados en las pasadas vigencias. Dicha propuesta fue presentada en sesión de trabajo entre las mencinadas Oficinas Asesoras y la Dirección Administrativa que tuvo lugar el 17 de marzo, y fue presentada igualmente en sesión del Comité Institucional de Gestión y Desempeño del 29 de marzo </t>
  </si>
  <si>
    <t>Acta de sesión de trabajo 
Acta de sesión del Comité Institucional de Gestión y Desempeño</t>
  </si>
  <si>
    <t>En sesión del Comité Institucional de Gestión y Desempeño del mes de marzose realizó presentación de los avances consolidados del plan de acción de la Corporación con corte a 31 de diciembre de 2022.
Con respecto a los indicadores de gestión de los procesos del cuarto trimestre,  se consolidaron y publicaron en la ruta interna U:\Indicadores de Gestión\Año 2021</t>
  </si>
  <si>
    <t>Ruta interna U:\Indicadores de Gestión\Año 2021</t>
  </si>
  <si>
    <t>Análisis de avance de las actividades:
Para el periodo se realizaron las siguientes actividades en el marco del convenio interadministrativo 180450 suscrito entre la Agencia Nacional Inmobiliaria y Secretaría Distrital de Hacienda, para la construcción del edificio nuevo de la Corporación:
1. Seguimiento desde la supervisión del convenio, con la participación de la Secretaría Distrital de Hacienda y la Agencia Nacional Inmobiliaria.
2. Sesiones de trabajo con los responsables del convenio para: entrega de equipos instalados en el edificio y cada uno de los espacios con su acta de entrega e informe final de interventoría y se realizó observaciones de la supervisión para que sean atendidas por el constructor.
3. Revisión presupuestal y financiera del convenio.
4.  Revisión de la gestión para la contratación del mobiliario del edificio.
5. Revisión del avance físico de la obra: ajuste de flanche en cubierta de vidrio de módulos 3 y 4, ajuste de los listones de madera, reubicación de sanitario, como también la realización de una prueba de carga a las barandas, control de aguas lluvias en el recorrido del edificio y red contra incendios.
5. Revisión de la gestión ambiental, de calidad y de seguridad industrial.
6. Actividades pendientes por realizar.
7. Compromisos para el informe final de la interventoría y gestión contractual del mobiliario.</t>
  </si>
  <si>
    <t xml:space="preserve">"Los metodos de verificación son:
Acta de reunión de seguimiento realizado el 10 de marzo de 2022, en el marco del Convenio entre la Agencia Nacional Inmobiliaria Virgilio Barco, Secretaria Distrital de Hacienda, el Concejo de Bogotá D.C."
</t>
  </si>
  <si>
    <t>A la fecha la Oficina de control Interno se realizó el 100% de los informes programados para el primer trimestre los cuales son:
• Informe de Seguimiento a la Audiencia de Rendición de Cuentas de la Corporación.
• Informe de Seguimiento cuatrimestral al Plan Anticorrupción y Atención al Ciudadano.        (Tercer cuatrimestre 2021)
• Rendición de  cuenta anual de la Corporación a la Contraloría. (Seguimiento al plan de mejoramiento institucional a la Contraloría.) 
• Informe de Control Interno Contable
• Informe de Derechos de Autor
•  Informe de Evaluación por Dependencias Vigencia 2021 
• Informe de Seguimiento del Plan de Acción Anual vigencia 2021
• Formulario Único Reporte de Avances de la Gestión- FURAG</t>
  </si>
  <si>
    <t>Red Interna:CONTROL_INTERNO(X:)\AÑO 2022  y botón de  de transparencia: https://concejodebogota.gov.co/transparencia-y-acceso-a-informacion-publica-nuevo/cbogota/2021-02-23/172039.php</t>
  </si>
  <si>
    <t>Se finalizó la etapa de planeación de la  auditoria de Sistemas y Seguridad de la Información haciendo apertura de la auditoria el 25 de marzo de 2022, evidenciando así un avance del 5 % del  avance del indicador.</t>
  </si>
  <si>
    <t>Red Interna:CONTROL_INTERNO(X:)\AÑO 2022 \AUDITORIAS INTERNAS/ y botón de  de transparencia: https://concejodebogota.gov.co/transparencia-y-acceso-a-informacion-publica-nuevo/cbogota/2021-02-23/172039.php</t>
  </si>
  <si>
    <t>Carpeta de Carrera Administrativa con la información de la planta actualizada trimestralmente.</t>
  </si>
  <si>
    <t>La información de la planta actualizada se ha venido publicando en la Carpeta de Administrativa.</t>
  </si>
  <si>
    <t xml:space="preserve">El Plan Anual de Vacantes fue actualizado y presentado al Comité  de Gestión y Desempeño y se encuentra publicado en la pagina de Planeación. </t>
  </si>
  <si>
    <t xml:space="preserve">El Plan de Previsión de Recursos Humanos fue actualizado y presentado al Comité  de Gestión y Desempeño y se encuentra publicado en la pagina de Planeación. </t>
  </si>
  <si>
    <t xml:space="preserve">La provisión de los cargos se ha ejecutado de conformidad con el Plan de Previsión de Recursos Humanos de la Corporación de la presente vigencia. </t>
  </si>
  <si>
    <t>Se elaboró el Plan de Gestión de la Integridad para el año 2022 en los tiempos requeridos</t>
  </si>
  <si>
    <t>Los documentos se encuentran publicados en la red interna de la Corporación: adminstrativa-Integridad-Integridad 2022, así como en la Intranet.</t>
  </si>
  <si>
    <t>Durante el primer trimestre se han realizado las siguientes actividades:                                                   1) Socializar el Código de Integridad en la inducción y la reinducción de los funcionarios                                                 2) Oficiar a las áreas que no tienen Gestor de Integridad, para que designen un representante o enlace para la promoción y desarrollo de las actividades (Se socializó la Circular No. 04 del 26 de enero de 2022)                                                                                                                           Se expidió la Resolución No. 139 del 14 de marzo de 2022 "Por medio de la cual se actualiza la conformación del equipo de Gestores de la Integridad"                                                                                 - Se publicó como Wallpapers desde la Oficina de Sistemas el valor de la Honestidad                            - El 16 de marzo de 2022, se realizó la I reunión del Equipo de Gestores de la Integridad                      - El 01 de abril se publicó el mosaico con las fotografías de los nuevos Gestores.</t>
  </si>
  <si>
    <t>Se encuentra publicado el Plan de Capacitación en la Intranet del Concejo de Bogota</t>
  </si>
  <si>
    <t>Módulo de Bienestar Social, Articulo Plan Insitucional de Capacitación 2022</t>
  </si>
  <si>
    <t>Las distintas capacitaciones programadas dentro del PIC, se han ejecutado de conformidad con la planeación realizada y el cronograma establecido.</t>
  </si>
  <si>
    <t>Cronograma de las capacitaciones, y os registros de asistencia y evaluación de las actividades de capacitación ejecutadas en el trimestre, podrán ser consultados con Bienestar, una vez se culmine totalmente la respectiva capacitación.</t>
  </si>
  <si>
    <t>Se encuentra publicado el Plan de Incentivos en la Intranet del Concejo de Bogota</t>
  </si>
  <si>
    <t>Módulo de Incentivos, Articulo Plan Institucional de Incentivos 2022</t>
  </si>
  <si>
    <t>Se ha venido ejecutando el Plan de Incentivos Institucionales y se han realizado las distintas actividades que se requieren para su ejecución. El Equipo Técnico de Bienestar e Incentivos, se ha reunido en 3 oportunidades en lo corrido de 2022, trabajando en los temas de la convocatoria de mejores equipos de trabajo y los temas de incentivos a mejores funcionarios.</t>
  </si>
  <si>
    <t>Grabaciones de las sesiones del Equipo Técnico de Bienestar e Incentivos</t>
  </si>
  <si>
    <t>Se encuentra publicado el Plan de Bienestar en la Intranet del Concejo de Bogota</t>
  </si>
  <si>
    <t>Módulo de Bienestar Social, Articulo Plan Insitucional de Bienestar 2022</t>
  </si>
  <si>
    <t xml:space="preserve">Durante el Pimer trimestre de esta vigencia se han realizado las siguientes actividades de Bienestar, de conformidad con el Plan Institucional de Bienestar:
-Día del Periodista: Actividad realizada el 2 de marzo de 2022 (población  periodistas del Concejo de Bogotá - 54 asistentes)
-Taller de Liderazgo: Actividad realizada el 3 de marzo de 2022 (población Secretario General, Directivos y Jefes de Oficina - 7 asistentes)
-Día de la Mujer: Actividad realizada el 8 de marzo de 2022 (población mujeres del Concejo de Bogotá - 300 mujeres)
-Día del Hombre: Obsequio entregado del 18 al 31 de marzo (población hombres del Concejo de Bogotá - 300 hombres)
</t>
  </si>
  <si>
    <t>Copia de TH-PR001-FO1 Registro Asistencia Día del Periodista
Encuesta Impacto y Evaluación Día del Periodista (Formulario en Línea)
Copia de TH-PR001-FO1 Registro Asistencia Taller de Liderazgo
Encuesta Impacto y Evaluación Taller de Liderazgo (Formulario en Línea)
Informe de Actividades Taller de Liderazgo publicado en la Red Interna y la Intranet  del Concejo de Bogotá
Copia de TH-PR001-FO1 Registro Asistencia Conmemoración Día de la Mujer
Encuesta Impacto y Evaluación Conmemoración Día de la Mujer (Formulario en Línea)
Informe de Actividades Conmemoración Día de la Mujer publicado en la Red Interna y la Intranet  del Concejo de Bogotá
Copia de TH-PR001-FO1 Registro Asistencia Día del Hombre
Encuesta Impacto y Evaluación Conmemoración Día del Hombre (Formulario en Línea)
Informe de Actividades Día del Hombre (en construcción)</t>
  </si>
  <si>
    <t xml:space="preserve">14% Se desarrollaron la totalidad de las 4 actividades programadas para el trimestre en  la Linea de Acción Vehículos Seguros del Plan Estrategico de Seguridad Vial  PESV, de la siguiente forma: 
1. Se establecieron las rutinas y el cronograma proyectado de mantenimiento preventivo de los vehículos propios. 
2. Se efectuó seguimiento a las solicitudes tramitadas de mantenimiento de vehículos propios y no propios y se registró la información correspondiente.
3. Se realizó consulta en las paginas web de los organismos de tránsito la existencia de comparendos cargados al parque automotor  propio y no propio al servicio de la Corporación.
4. Se realizó seguimiento a la entrega de los formatos de Inspección Pre Operacional Diaria de Vehículo y de Inventario de Vehículo por parte de los funcionarios con cargo Conductor.  Evidencia verificable reposa en la red interna en la carpeta de la Dirección Administrativa/Recursos Fisicos/Parque Automotor. 
Acta de sesión del Equipo Técnico de Seguridad vial y Movilidad Sostenible del 22 de marzo de 2022 que reposa en la red interna en la carpeta de Planeación/Equipos Técnicos MIPG/E T Seg Vial y Movilidad S. 
Se gestionan nuevas capacitaciones a Conductores y se realizan: Prevención de consumo de sustancias psicoactivas (SPA)/ Higiene postural/ Pausas activas / A.T. 
 </t>
  </si>
  <si>
    <t>* Capacitaciones: conductores en SPA, seguridad de la información en  Bienestar físico y emocional,  higiene postural, pausas activas y accidentalidad laboral. Taller  lúdico de salud mental en 2 sedes, Brigada de Emergencias, Individual en higiene postural y adaptación puesto de trabajo,  Actual Protocolo de bioseguridad COVID-19, Comite de Convivencia laboral: normatividad y COPASST: Funciones.
* Tips masivo: 4
*Coordinación 3  tomas de pruebas Covid, y 2 de vacuanción y entrega de paños desinfectantes a funcionarios para puestos de trabajo.
* Elaboracióny envío encuesta diagnostica de condicIones osteomusculares para UAN.
* Actualización Documental: SVE OAM, SVE   Covid 19, Protocolo covid 19, Formato  Inscripción Brigadista emergencias y  eliminación Declaración juramentada  visitantes covid 19.
* Indicadores estandares Res. 0312/2019 y Dcto. 1072 de 2015, Inclusión en  página  Mintrabajo-estandares  mínimos año 2021, informes mensuales COPASST y participación en las reuniones, ingreso en SIDEAP: indicadores, datos de medicina laboral. accidentalidad, estandares,  indicador madurez  y planes de trabajo 2018 a 2022. 
* Elaboración, presntación y divulgación de :  Informe Dx  de condiciones de trabajo 2021, Informe Accidentalidad y Ausentismo por condición médica 2021,  Diagnóstico condiciones de salud 2021, 
*Divulgación invitación a conformar Brigada de Emergencia, plan de trabajo 2022, actualización y entrega información Basica integrantes COE, memorando de responsabilidades SGSST  a Mesa Directiva 
* Reporte  de 5 accidentes laborales y 1 incidente e investigación en plazos normativos.
* Inspeciones planeadas de seguridad: 10
* Elaboración plan de trabajo Plan de Emergencias,
* Seguimientos medicos de los S.V.E. Psiosocial, Osteomuscular, Covid  19
* Seguimientos medicos Programas VE: visual, auditivo y cardiovascular
*Examenes mèdicos de ingreso/egreso/cambio de labor/ brigadistas de emergencia.
* Presentación SGSST  en CIGD
* Presentación de las fichas de solicitudes de contratación (8)  y trámites documentos de pagos
* Participación en  los comites y equipos técnicos que integra (TAHUM, PESV y MS, SGA)</t>
  </si>
  <si>
    <t xml:space="preserve">Listados de asistencias y entregas, Actas reunión, correo electrónico, comunicados </t>
  </si>
  <si>
    <t>*Reunión S.I.S., definición plan de capacitación 
*Socialización por dependencias divulgación de la estrategia de la SALFL-L y generalidades. 
*Capacitación Beneficio de la Lactancia y alimentación complementaria.
* Formato Autoapreciación  feb 2022
* Gestión ante Secretaría General adquirir e instalar dos señalizaciones para la SALFLL
* Divulgación correo  masivo: información  recertificación SALFLL-  202, cartelera Física divulgación Estrategia y Video corporativo en  pantallas
* Registro de temperatura mensual
* Informe SALFLL 2 semestre 2021
* Socialización Estrategia SALFLL- Mesa Directiva</t>
  </si>
  <si>
    <t>Memorando, correo electrónico, listado de asistencias, Acta</t>
  </si>
  <si>
    <t xml:space="preserve">Para el primer trimestre se realizó seguimiento a consumo de agua, un lavado de tanques de agua potable, se elaboró y divulgo la pieza divulgativa mediante correo masivo y  se  realizó revisión de unidades hidrosanitarias. </t>
  </si>
  <si>
    <t>Cuadro de consumo de agua, orden de servicio de lavado de tanques, correo masivo y registro de revisión de unidades hidrosanitarias.</t>
  </si>
  <si>
    <t>Para el primer trimestre se realizó seguimiento a  factura de consumo de nergía y se eleaboro y divulgo pieza de comunicación referente al uso de la energía.</t>
  </si>
  <si>
    <t>Cuadro consumo de energía, correo masivo.</t>
  </si>
  <si>
    <t>Para el primer trimestre se realizó el seguimiento al registro de biciusuarios,  se elaboró y divulgo pieza comunicativa relacionada con el uso de la bicicleta, no se realizó el día sin carro ya que la Alcaldía lo pospuso.</t>
  </si>
  <si>
    <t>Registro de biciusuarios, correo masivo.</t>
  </si>
  <si>
    <t xml:space="preserve">Se realizó verificación de registro de residuos aprovechables,  bitacora de residuos peligrosos,  envasado,etiquetado de residuos peligrosos, etiquetado de sustancias quimicas, verificación de fichas de datos de seguridad, reporte del registro del IDEAM del generador de residuos peligrosos de la sede principal, </t>
  </si>
  <si>
    <t>Registro de residuos aprovechables, bitacora de residuos peligrosos,  registro seguimiento etiquetado de sustancias quimicas, fichas de datos de seguridad, registro cierre de plataforma del IDEAM</t>
  </si>
  <si>
    <t>Actualmente no se cuenta con la persona responsable de seguridad de la información de la Corporación, es estima que esta persona sea contratada finalizando la ley de garantias</t>
  </si>
  <si>
    <t>Archivo: 11. Gestión de Recursos Físicos - Indicador Mantenimiento 1</t>
  </si>
  <si>
    <t>Se han podido ejecutar todas las actividades que se tenían programadas para el mes Cantidad de actvidades ejecutadas = 7
Cantidad de actividades programadas = 7</t>
  </si>
  <si>
    <r>
      <t xml:space="preserve">Se realizó  la revisión mensual de la actualización del normograma de acuerdo con la información remitida por los responsables de los procesos, así:
</t>
    </r>
    <r>
      <rPr>
        <b/>
        <sz val="12"/>
        <color theme="1"/>
        <rFont val="Arial"/>
        <family val="2"/>
      </rPr>
      <t>Enero:</t>
    </r>
    <r>
      <rPr>
        <sz val="12"/>
        <color theme="1"/>
        <rFont val="Arial"/>
        <family val="2"/>
      </rPr>
      <t xml:space="preserve">
7. Atención al Ciudadano 
9. Gestión Jurídica
</t>
    </r>
    <r>
      <rPr>
        <b/>
        <sz val="12"/>
        <color theme="1"/>
        <rFont val="Arial"/>
        <family val="2"/>
      </rPr>
      <t>Febrero:</t>
    </r>
    <r>
      <rPr>
        <sz val="12"/>
        <color theme="1"/>
        <rFont val="Arial"/>
        <family val="2"/>
      </rPr>
      <t xml:space="preserve">
1. Gestión Direccionamiento Estratégico
5. Elección de Servidores Públicos Distritales
7. Atención al Ciudadano
9. Gestión Jurídica
</t>
    </r>
    <r>
      <rPr>
        <b/>
        <sz val="12"/>
        <color theme="1"/>
        <rFont val="Arial"/>
        <family val="2"/>
      </rPr>
      <t>Marzo:</t>
    </r>
    <r>
      <rPr>
        <sz val="12"/>
        <color theme="1"/>
        <rFont val="Arial"/>
        <family val="2"/>
      </rPr>
      <t xml:space="preserve">
8. Talento Humano
9. Gestión Jurídica
15. Evaluación Independiente</t>
    </r>
  </si>
  <si>
    <t>Correos eléctronicos del 26-01-2022 y memorandos 2022IE2798 del 28-02-2022 y 2022IE3877 DEL 24-03-2022, remitidos en la misma fecha,  al webmaster de la Corporación y a la  Oficina Asesora de Planeación, responsables de publicar el normograma en la página web y en la red interna de la entidad, respectivamente.</t>
  </si>
  <si>
    <t>Se remitieron sendos memorandos a la Mesa Directiva y a los Honorables Concejales impartiendo recomendaciones para el ejercicio de la decisión discrecional de declarar insubsistentes los nombramientos de los funcionarios de las Unidades de Apoyo Normativo.</t>
  </si>
  <si>
    <t>Memorandos 2022IE916 del 26-01-2022   y 2022 IE947 del 26-01-2022, dirigidos a la Mesa Directiva y a los Honorables Concejales, respectivamente, remitidos mediante correo electrónico del 26 de enro de 2022.</t>
  </si>
  <si>
    <t>Se actualizó el  indicador de gestión - Movimiento o Impulsó Procesal de Expedientes,  el cual fue aprobado por el Director Jurídico y  remitido a la oficina asesora de planeación  mediante correo electrónico del 3 de marzo de 2022.</t>
  </si>
  <si>
    <t xml:space="preserve">Hoja de vida de indicador de gestión - Movimiento o Impulsó Procesal de Expedientes, publicada en la siguinte ruta de la  Red Interna:  U:\Indicadores de Gestion\Año 2022 </t>
  </si>
  <si>
    <t>Nivel de avance del plan en el trimestre</t>
  </si>
  <si>
    <t xml:space="preserve">Nivel de avance del plan acumulado durante el año </t>
  </si>
  <si>
    <t xml:space="preserve">En el primer trimestre se efectuaron 6  reuniones de voceros así:
11 de enero 2022
24 de Enero 2022
1° de febrero 2022
8 de febrero 2022
2 de Marzo 2022
26 de Marzo 2022
</t>
  </si>
  <si>
    <t>Se elaboraron  6 convocatorias las cuales pueden ser consultadas en la Red interna de Secretaría General, junto con las actas respectivas.</t>
  </si>
  <si>
    <t>No se realizaron priorizaciones por plataforma de DEMOLAB, por cuanto depende es de un tercero no vinculado a la Secretaria General</t>
  </si>
  <si>
    <t>En el Primer  Trimestre del 2022  los siete (7) Acuerdos Distritales radicados por la Alcaldía Mayor de Bogotá D.C., en la Secretaría General del Concejo de Bogotá se encuentran publicados en los Anales de la Corporación y en el Registro Distrital estos Acuerdos son:                                                                                               El  831  de 2022 del 15 de febrero de 2022;   832 de 2021 el día 28 de febrero de 2022; 833 de 2021 el día 28 de febrero de 2022;834 el día 10 de marzo de 2022.;835 el día 10 de marzo de 2022;836 el día 10 de marzo de 2022 y 837 el día 29 de marzo de 2022.                                                                                                                       :</t>
  </si>
  <si>
    <r>
      <rPr>
        <b/>
        <sz val="12"/>
        <rFont val="Arial"/>
        <family val="2"/>
      </rPr>
      <t>En la Red Intern</t>
    </r>
    <r>
      <rPr>
        <sz val="12"/>
        <rFont val="Arial"/>
        <family val="2"/>
      </rPr>
      <t>a de la Corporación, en la siguiente RUTA: SECRETARIA GENERAL &gt; PERIODO 2023 &gt; AÑO 2022  &gt; ACUERDOS                                                                                                           -</t>
    </r>
    <r>
      <rPr>
        <b/>
        <sz val="12"/>
        <rFont val="Arial"/>
        <family val="2"/>
      </rPr>
      <t>Así mismo, en la página web de la Corporación en el siguiente link</t>
    </r>
    <r>
      <rPr>
        <sz val="12"/>
        <rFont val="Arial"/>
        <family val="2"/>
      </rPr>
      <t xml:space="preserve">: https://concejodebogota.gov.co/acuerdos-y-resoluciones-2022/cbogota/2022-01-03/094542.php                                                                                                                                          </t>
    </r>
    <r>
      <rPr>
        <b/>
        <sz val="12"/>
        <rFont val="Arial"/>
        <family val="2"/>
      </rPr>
      <t>Las publicaciones en el Registro Distrital se pueden consultar en el Sistema de Información de Registro Distrital, en el siguiente link</t>
    </r>
    <r>
      <rPr>
        <sz val="12"/>
        <rFont val="Arial"/>
        <family val="2"/>
      </rPr>
      <t>:https://www.alcaldiabogota.gov.co/sisjur/consulta_avanzada.jsp?dS=N&amp;p_arg_names=vnorm_tipn_nombre&amp;tipodoc=3&amp;p_arg_names=vnorm_numero&amp;nrodoc=837&amp;p_arg_names=vnorm_anoIni&amp;ano1=2022&amp;p_arg_names=vnorm_anoFin&amp;ano2=2022&amp;p_arg_</t>
    </r>
  </si>
  <si>
    <t>El porcentaje de avance se da porque el contratista de apoyo con la obligación inicio el 21 de febrero ejecución. Se tiene elaborado el cronograma de visitas a dependencias y recopilación de información institucional junto con la normatividad que determina la producción documental.</t>
  </si>
  <si>
    <t>Carpeta con ruta C:\Users\harodriguez\Documents\CONCEJO\INSTRUMENTOS ARCHIVISTICOS\TRD\Actualización</t>
  </si>
  <si>
    <t>Se tiene el avance en la elaboración del documento de acuerdo con los datos identificados en el Diagnóstico Integral de Archivo</t>
  </si>
  <si>
    <t>Documento avance PINAR</t>
  </si>
  <si>
    <t>No se han tenido avances toda vez que la persona destinada para efectuar esta labor fue reubicada en otra dependencia. Esta actividad debe ser objeto de reprogramación dentro del plan de acción.</t>
  </si>
  <si>
    <t>Se han inventariado 1010 registros de 8116. 
Al momento de proyectar la ejecución de la actividad se tenia contemplada la identificaciòn y transcripción de cuatro (4) campos. Una vez ajustado el formato GDO-FO-024 INVENTARIO MATERIAL BIBLIOGRAFICO V01, se determino la identificación de diez (10) campos, lo que infiere en el tiempo requerido para el ingreso de cada registro. 
Esta actividad debe ser objeto de reprogramación dentro del plan de acción para efectuar el inventario e ingreso de 4950 registros en la vigencia 2022.</t>
  </si>
  <si>
    <t>Formato GDO-FO-024 INVENTARIO MATERIAL BIBLIOGRAFICO V01</t>
  </si>
  <si>
    <t>No se han tenido avances en esta actividad toda vez que no logró la contratación de un ingeniero de sistemas con experiencia en gestión documental que con base en el Diagnóstico Integral de Archivo inicie la elaboración del modelo de requisitos. Esta actividad debe ser objeto de reprogramación dentro del plan de acción.</t>
  </si>
  <si>
    <t>Evidencia verificable reposa en la red interna en la carpeta de la Dirección Administrativa/Recursos Fisicos/Parque Automotor. 
Acta de sesión del Equipo Técnico de Seguridad vial y Movilidad Sostenible del 22 de marzo de 2022 que reposa en la red interna en la carpeta de Planeación/Equipos Técnicos MIPG/E T Seg Vial y Movilidad S. 
Listado de Asistencia</t>
  </si>
  <si>
    <t>SEGUIMIENTO TRIMESTRE 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</si>
</sst>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0.0"/>
  </numFmts>
  <fonts count="19">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1"/>
      <color theme="1"/>
      <name val="Arial"/>
      <family val="2"/>
    </font>
    <font>
      <sz val="10"/>
      <color rgb="FF000000"/>
      <name val="Arial"/>
      <family val="2"/>
    </font>
    <font>
      <sz val="8"/>
      <name val="Calibri"/>
      <family val="2"/>
      <scheme val="minor"/>
    </font>
    <font>
      <sz val="11"/>
      <color theme="1"/>
      <name val="Arial"/>
      <family val="2"/>
    </font>
    <font>
      <sz val="13"/>
      <color rgb="FFFF0000"/>
      <name val="Calibri"/>
      <family val="2"/>
    </font>
    <font>
      <sz val="12"/>
      <color theme="0"/>
      <name val="Arial"/>
      <family val="2"/>
    </font>
    <font>
      <sz val="12"/>
      <color theme="1"/>
      <name val="Arial"/>
      <family val="2"/>
    </font>
    <font>
      <b/>
      <sz val="12"/>
      <color theme="1"/>
      <name val="Arial Narrow"/>
      <family val="2"/>
    </font>
    <font>
      <b/>
      <sz val="12"/>
      <color theme="1"/>
      <name val="Arial"/>
      <family val="2"/>
    </font>
    <font>
      <b/>
      <i/>
      <sz val="12"/>
      <color theme="1"/>
      <name val="Arial"/>
      <family val="2"/>
    </font>
    <font>
      <sz val="16"/>
      <color theme="1"/>
      <name val="Arial "/>
    </font>
    <font>
      <b/>
      <sz val="16"/>
      <name val="Arial "/>
    </font>
  </fonts>
  <fills count="11">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
      <patternFill patternType="solid">
        <fgColor theme="8" tint="0.39997558519241921"/>
        <bgColor rgb="FFE2EFD9"/>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right style="thin">
        <color rgb="FF000000"/>
      </right>
      <top style="thin">
        <color rgb="FF000000"/>
      </top>
      <bottom style="thin">
        <color rgb="FF000000"/>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right style="thin">
        <color theme="1" tint="0.249977111117893"/>
      </right>
      <top/>
      <bottom/>
      <diagonal/>
    </border>
    <border>
      <left/>
      <right style="thin">
        <color theme="1" tint="0.249977111117893"/>
      </right>
      <top/>
      <bottom style="thin">
        <color theme="1" tint="0.249977111117893"/>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s>
  <cellStyleXfs count="11">
    <xf numFmtId="0" fontId="0" fillId="0" borderId="0"/>
    <xf numFmtId="0" fontId="1" fillId="0" borderId="0"/>
    <xf numFmtId="0" fontId="2" fillId="0" borderId="0"/>
    <xf numFmtId="9" fontId="3" fillId="0" borderId="0" applyFont="0" applyFill="0" applyBorder="0" applyAlignment="0" applyProtection="0"/>
    <xf numFmtId="0" fontId="7" fillId="0" borderId="0"/>
    <xf numFmtId="0" fontId="8"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xf numFmtId="0" fontId="7" fillId="0" borderId="0"/>
  </cellStyleXfs>
  <cellXfs count="272">
    <xf numFmtId="0" fontId="0" fillId="0" borderId="0" xfId="0"/>
    <xf numFmtId="0" fontId="5" fillId="0" borderId="13" xfId="0"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5" fillId="9" borderId="1" xfId="1" applyFont="1" applyFill="1" applyBorder="1" applyAlignment="1">
      <alignment horizontal="center" vertical="center" wrapText="1"/>
    </xf>
    <xf numFmtId="0" fontId="5" fillId="0" borderId="0" xfId="1" applyFont="1" applyFill="1" applyBorder="1" applyAlignment="1" applyProtection="1">
      <alignment horizontal="center" vertical="center"/>
      <protection hidden="1"/>
    </xf>
    <xf numFmtId="0" fontId="5" fillId="0" borderId="0" xfId="1" applyFont="1" applyFill="1" applyBorder="1" applyAlignment="1" applyProtection="1">
      <alignment horizontal="justify" vertical="center" wrapText="1"/>
      <protection hidden="1"/>
    </xf>
    <xf numFmtId="0" fontId="5" fillId="9" borderId="1" xfId="1" applyFont="1" applyFill="1" applyBorder="1" applyAlignment="1">
      <alignment horizontal="justify" vertical="center" wrapText="1"/>
    </xf>
    <xf numFmtId="0" fontId="5" fillId="0" borderId="0" xfId="1" applyFont="1" applyFill="1" applyBorder="1" applyProtection="1">
      <protection hidden="1"/>
    </xf>
    <xf numFmtId="0" fontId="5" fillId="0" borderId="0" xfId="1" applyFont="1" applyFill="1" applyAlignment="1" applyProtection="1">
      <alignment horizontal="justify" vertical="center" wrapText="1"/>
      <protection hidden="1"/>
    </xf>
    <xf numFmtId="0" fontId="5" fillId="0" borderId="2" xfId="1" applyFont="1" applyFill="1" applyBorder="1" applyAlignment="1" applyProtection="1">
      <alignment horizontal="center"/>
      <protection hidden="1"/>
    </xf>
    <xf numFmtId="0" fontId="5" fillId="0" borderId="1" xfId="0" applyFont="1" applyFill="1" applyBorder="1" applyAlignment="1">
      <alignment horizontal="left" vertical="center" wrapText="1" shrinkToFit="1"/>
    </xf>
    <xf numFmtId="0" fontId="5" fillId="0" borderId="0" xfId="1" applyFont="1" applyFill="1" applyAlignment="1" applyProtection="1">
      <alignment horizontal="center"/>
      <protection hidden="1"/>
    </xf>
    <xf numFmtId="0" fontId="6" fillId="2" borderId="3" xfId="0" applyFont="1" applyFill="1" applyBorder="1" applyAlignment="1" applyProtection="1">
      <alignment vertical="center" wrapText="1"/>
    </xf>
    <xf numFmtId="0" fontId="5" fillId="0" borderId="0" xfId="1" applyFont="1" applyFill="1" applyAlignment="1" applyProtection="1">
      <alignment horizontal="center" vertical="center"/>
      <protection hidden="1"/>
    </xf>
    <xf numFmtId="0" fontId="5" fillId="0" borderId="1" xfId="0" quotePrefix="1" applyFont="1" applyFill="1" applyBorder="1" applyAlignment="1" applyProtection="1">
      <alignment horizontal="center" vertical="center" wrapText="1" shrinkToFit="1"/>
    </xf>
    <xf numFmtId="9" fontId="5" fillId="0" borderId="1" xfId="1" applyNumberFormat="1" applyFont="1" applyFill="1" applyBorder="1" applyAlignment="1" applyProtection="1">
      <alignment horizontal="center" vertical="center"/>
    </xf>
    <xf numFmtId="0" fontId="5" fillId="0" borderId="0" xfId="1" applyFont="1" applyFill="1" applyAlignment="1" applyProtection="1">
      <alignment horizontal="center"/>
    </xf>
    <xf numFmtId="0" fontId="5" fillId="0" borderId="0" xfId="1" applyFont="1" applyFill="1" applyAlignment="1" applyProtection="1">
      <alignment horizontal="center" vertical="center"/>
    </xf>
    <xf numFmtId="0" fontId="5" fillId="0" borderId="0" xfId="1" applyFont="1" applyProtection="1"/>
    <xf numFmtId="9" fontId="5" fillId="0" borderId="1" xfId="1" applyNumberFormat="1" applyFont="1" applyFill="1" applyBorder="1" applyAlignment="1">
      <alignment horizontal="center" vertical="center"/>
    </xf>
    <xf numFmtId="0" fontId="5" fillId="0" borderId="1" xfId="0" quotePrefix="1" applyFont="1" applyFill="1" applyBorder="1" applyAlignment="1">
      <alignment horizontal="center" vertical="center" wrapText="1" shrinkToFit="1"/>
    </xf>
    <xf numFmtId="0" fontId="5" fillId="0" borderId="0" xfId="1" applyFont="1" applyFill="1" applyProtection="1">
      <protection hidden="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0" fontId="5" fillId="0" borderId="0" xfId="1" applyFont="1" applyProtection="1">
      <protection hidden="1"/>
    </xf>
    <xf numFmtId="9" fontId="5" fillId="0" borderId="1" xfId="1" applyNumberFormat="1" applyFont="1" applyFill="1" applyBorder="1" applyAlignment="1" applyProtection="1">
      <alignment horizontal="center" vertical="center" wrapText="1"/>
    </xf>
    <xf numFmtId="0" fontId="5" fillId="0" borderId="1" xfId="1" applyFont="1" applyFill="1" applyBorder="1" applyProtection="1">
      <protection hidden="1"/>
    </xf>
    <xf numFmtId="1"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lignment horizontal="center" vertical="center" wrapText="1"/>
    </xf>
    <xf numFmtId="0" fontId="5" fillId="0" borderId="1" xfId="0" quotePrefix="1" applyFont="1" applyFill="1" applyBorder="1" applyAlignment="1">
      <alignment horizontal="justify" vertical="center" wrapText="1" shrinkToFit="1"/>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0" xfId="1" applyFont="1" applyFill="1" applyProtection="1"/>
    <xf numFmtId="0" fontId="5" fillId="0" borderId="1" xfId="1"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9" fontId="5" fillId="0" borderId="1" xfId="1"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5" xfId="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0" xfId="1" applyFont="1" applyFill="1" applyBorder="1" applyAlignment="1">
      <alignment horizontal="justify" vertical="center" wrapText="1"/>
    </xf>
    <xf numFmtId="9"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164" fontId="5" fillId="0" borderId="0" xfId="1" applyNumberFormat="1" applyFont="1" applyFill="1" applyBorder="1" applyAlignment="1">
      <alignment horizontal="center" vertical="center"/>
    </xf>
    <xf numFmtId="0" fontId="5" fillId="0" borderId="0" xfId="1" applyFont="1" applyFill="1" applyAlignment="1" applyProtection="1">
      <alignment horizontal="justify"/>
    </xf>
    <xf numFmtId="0" fontId="5" fillId="0" borderId="0" xfId="1" applyFont="1" applyFill="1" applyAlignment="1" applyProtection="1">
      <alignment horizontal="justify" vertical="center"/>
      <protection hidden="1"/>
    </xf>
    <xf numFmtId="0" fontId="5" fillId="9" borderId="0" xfId="1" applyFont="1" applyFill="1" applyBorder="1" applyAlignment="1">
      <alignment horizontal="justify" vertical="center" wrapText="1"/>
    </xf>
    <xf numFmtId="0" fontId="5" fillId="9" borderId="0" xfId="1" applyFont="1" applyFill="1" applyAlignment="1" applyProtection="1">
      <alignment horizontal="justify" vertical="center" wrapText="1"/>
    </xf>
    <xf numFmtId="0" fontId="5" fillId="9" borderId="0" xfId="1" applyFont="1" applyFill="1" applyAlignment="1" applyProtection="1">
      <alignment horizontal="justify" vertical="center" wrapText="1"/>
      <protection hidden="1"/>
    </xf>
    <xf numFmtId="0" fontId="5" fillId="0" borderId="18" xfId="0" applyFont="1" applyFill="1" applyBorder="1" applyAlignment="1">
      <alignment horizontal="center" vertical="center" wrapText="1"/>
    </xf>
    <xf numFmtId="0" fontId="6" fillId="3" borderId="1" xfId="1" applyFont="1" applyFill="1" applyBorder="1" applyAlignment="1" applyProtection="1">
      <alignment horizontal="center" vertical="center" wrapText="1"/>
    </xf>
    <xf numFmtId="0" fontId="5" fillId="0" borderId="1" xfId="1" applyFont="1" applyFill="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0" fontId="5" fillId="0" borderId="1" xfId="1" applyFont="1" applyFill="1" applyBorder="1" applyAlignment="1" applyProtection="1">
      <alignment horizontal="center" vertical="center" wrapText="1"/>
      <protection hidden="1"/>
    </xf>
    <xf numFmtId="49" fontId="5" fillId="0" borderId="1" xfId="1" applyNumberFormat="1" applyFont="1" applyFill="1" applyBorder="1" applyAlignment="1">
      <alignment horizontal="justify" vertical="center" wrapText="1"/>
    </xf>
    <xf numFmtId="0" fontId="5" fillId="0" borderId="1" xfId="0" applyFont="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1" xfId="1" applyFont="1" applyFill="1" applyBorder="1" applyAlignment="1" applyProtection="1">
      <alignment horizontal="center" vertical="center"/>
      <protection hidden="1"/>
    </xf>
    <xf numFmtId="164" fontId="5" fillId="0" borderId="1"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6" fillId="0" borderId="0" xfId="1" applyFont="1" applyAlignment="1" applyProtection="1">
      <alignment vertical="center"/>
    </xf>
    <xf numFmtId="0" fontId="6" fillId="5" borderId="1" xfId="1" applyFont="1" applyFill="1" applyBorder="1" applyAlignment="1" applyProtection="1">
      <alignment horizontal="center" vertical="center"/>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1" fontId="5" fillId="0" borderId="1" xfId="1" applyNumberFormat="1" applyFont="1" applyFill="1" applyBorder="1" applyAlignment="1" applyProtection="1">
      <alignment horizontal="center" vertical="center"/>
    </xf>
    <xf numFmtId="0" fontId="5" fillId="0" borderId="1" xfId="1" applyFont="1" applyFill="1" applyBorder="1" applyAlignment="1" applyProtection="1">
      <alignment vertical="center" wrapText="1"/>
    </xf>
    <xf numFmtId="0" fontId="5" fillId="0" borderId="12" xfId="4" applyFont="1" applyBorder="1" applyAlignment="1">
      <alignment horizontal="center" vertical="center" wrapText="1"/>
    </xf>
    <xf numFmtId="1" fontId="5" fillId="0" borderId="2" xfId="0" applyNumberFormat="1" applyFont="1" applyFill="1" applyBorder="1" applyAlignment="1">
      <alignment horizontal="center" vertical="center" wrapText="1"/>
    </xf>
    <xf numFmtId="10" fontId="5" fillId="0" borderId="1" xfId="3" applyNumberFormat="1" applyFont="1" applyFill="1" applyBorder="1" applyAlignment="1">
      <alignment horizontal="center" vertical="center"/>
    </xf>
    <xf numFmtId="0" fontId="5" fillId="0" borderId="4" xfId="0" applyFont="1" applyFill="1" applyBorder="1" applyAlignment="1">
      <alignment horizontal="justify" vertical="center" wrapText="1"/>
    </xf>
    <xf numFmtId="0" fontId="5" fillId="0" borderId="4" xfId="0" applyFont="1"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9" fontId="5" fillId="0" borderId="1" xfId="0" applyNumberFormat="1" applyFont="1" applyFill="1" applyBorder="1" applyAlignment="1">
      <alignment horizontal="center" vertical="center" wrapText="1" shrinkToFit="1"/>
    </xf>
    <xf numFmtId="0" fontId="6" fillId="0" borderId="3" xfId="0" applyFont="1" applyFill="1" applyBorder="1" applyAlignment="1" applyProtection="1">
      <alignment horizontal="justify" vertical="center" wrapText="1"/>
    </xf>
    <xf numFmtId="0" fontId="5" fillId="0" borderId="1" xfId="1" applyFont="1" applyFill="1" applyBorder="1" applyAlignment="1" applyProtection="1">
      <alignment horizontal="justify" vertical="center" wrapText="1"/>
    </xf>
    <xf numFmtId="0" fontId="5" fillId="0" borderId="1" xfId="0" applyFont="1" applyFill="1" applyBorder="1" applyAlignment="1">
      <alignment horizontal="center" vertical="center" wrapText="1" readingOrder="1"/>
    </xf>
    <xf numFmtId="0" fontId="5" fillId="0" borderId="7" xfId="0" applyFont="1" applyFill="1" applyBorder="1" applyAlignment="1">
      <alignment horizontal="center" vertical="center" wrapText="1"/>
    </xf>
    <xf numFmtId="0" fontId="5" fillId="0" borderId="10" xfId="4" applyFont="1" applyBorder="1" applyAlignment="1">
      <alignment horizontal="center" vertical="center" wrapText="1"/>
    </xf>
    <xf numFmtId="0" fontId="6" fillId="2" borderId="3" xfId="0" applyFont="1" applyFill="1" applyBorder="1" applyAlignment="1" applyProtection="1">
      <alignment horizontal="center" vertical="center" wrapText="1"/>
    </xf>
    <xf numFmtId="0" fontId="5" fillId="0" borderId="1" xfId="1" applyFont="1" applyBorder="1" applyAlignment="1" applyProtection="1">
      <alignment horizontal="center" vertical="center"/>
      <protection hidden="1"/>
    </xf>
    <xf numFmtId="10" fontId="5" fillId="0" borderId="1" xfId="1"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0" xfId="1" applyFont="1" applyAlignment="1" applyProtection="1">
      <alignment horizontal="justify" vertical="center"/>
      <protection hidden="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xf>
    <xf numFmtId="0" fontId="5" fillId="0" borderId="0" xfId="1" applyFont="1" applyBorder="1" applyProtection="1">
      <protection hidden="1"/>
    </xf>
    <xf numFmtId="0" fontId="5" fillId="0" borderId="11" xfId="0" applyFont="1" applyFill="1" applyBorder="1" applyAlignment="1">
      <alignment horizontal="center" vertical="center" wrapText="1"/>
    </xf>
    <xf numFmtId="0" fontId="6" fillId="0" borderId="0" xfId="1" applyFont="1" applyAlignment="1" applyProtection="1">
      <alignment horizontal="justify" vertical="center"/>
      <protection hidden="1"/>
    </xf>
    <xf numFmtId="9" fontId="5" fillId="0" borderId="1" xfId="3" applyFont="1" applyFill="1" applyBorder="1" applyAlignment="1">
      <alignment horizontal="center" vertical="center"/>
    </xf>
    <xf numFmtId="0" fontId="5" fillId="0" borderId="2" xfId="0" applyFont="1" applyFill="1" applyBorder="1" applyAlignment="1">
      <alignment horizontal="center" vertical="center"/>
    </xf>
    <xf numFmtId="0" fontId="6" fillId="4" borderId="1"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4"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1" xfId="1" applyFont="1" applyFill="1" applyBorder="1" applyAlignment="1">
      <alignment horizontal="justify" vertical="center" wrapText="1"/>
    </xf>
    <xf numFmtId="0" fontId="5" fillId="0" borderId="1" xfId="1" quotePrefix="1" applyFont="1" applyFill="1" applyBorder="1" applyAlignment="1">
      <alignment horizontal="justify" vertical="center" wrapText="1"/>
    </xf>
    <xf numFmtId="0" fontId="5" fillId="0" borderId="5" xfId="1" quotePrefix="1" applyFont="1" applyFill="1" applyBorder="1" applyAlignment="1">
      <alignment horizontal="center" vertical="center" wrapText="1"/>
    </xf>
    <xf numFmtId="49" fontId="5" fillId="0" borderId="5" xfId="1" applyNumberFormat="1"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5" xfId="0" applyFont="1" applyFill="1" applyBorder="1" applyAlignment="1">
      <alignment horizontal="center" vertical="center" wrapText="1"/>
    </xf>
    <xf numFmtId="0" fontId="5" fillId="0" borderId="5" xfId="1" applyFont="1" applyFill="1" applyBorder="1" applyAlignment="1" applyProtection="1">
      <alignment horizontal="center" vertical="center" wrapText="1"/>
      <protection hidden="1"/>
    </xf>
    <xf numFmtId="0" fontId="5" fillId="0" borderId="29" xfId="1" applyFont="1" applyFill="1" applyBorder="1" applyAlignment="1">
      <alignment horizontal="center" vertical="center" wrapText="1"/>
    </xf>
    <xf numFmtId="9" fontId="5" fillId="0" borderId="1" xfId="3" applyFont="1" applyFill="1" applyBorder="1" applyAlignment="1" applyProtection="1">
      <alignment horizontal="center" vertical="center"/>
      <protection hidden="1"/>
    </xf>
    <xf numFmtId="165" fontId="5" fillId="0" borderId="1" xfId="3" applyNumberFormat="1" applyFont="1" applyFill="1" applyBorder="1" applyAlignment="1">
      <alignment horizontal="center" vertical="center" wrapText="1"/>
    </xf>
    <xf numFmtId="0" fontId="6" fillId="2" borderId="3" xfId="0" applyFont="1" applyFill="1" applyBorder="1" applyAlignment="1" applyProtection="1">
      <alignment horizontal="justify" vertical="center" wrapText="1"/>
    </xf>
    <xf numFmtId="49" fontId="5" fillId="0" borderId="1" xfId="1" quotePrefix="1" applyNumberFormat="1" applyFont="1" applyFill="1" applyBorder="1" applyAlignment="1">
      <alignment horizontal="justify" vertical="center" wrapText="1"/>
    </xf>
    <xf numFmtId="0" fontId="5" fillId="0" borderId="1" xfId="0" applyFont="1" applyFill="1" applyBorder="1" applyAlignment="1">
      <alignment horizontal="justify" vertical="center" wrapText="1" shrinkToFit="1"/>
    </xf>
    <xf numFmtId="0" fontId="5" fillId="0" borderId="1" xfId="1" applyFont="1" applyFill="1" applyBorder="1" applyAlignment="1" applyProtection="1">
      <alignment horizontal="justify" vertical="center" wrapText="1"/>
      <protection hidden="1"/>
    </xf>
    <xf numFmtId="0" fontId="5" fillId="0" borderId="4" xfId="1" applyFont="1" applyFill="1" applyBorder="1" applyAlignment="1">
      <alignment horizontal="justify" vertical="center" wrapText="1"/>
    </xf>
    <xf numFmtId="49" fontId="5" fillId="0" borderId="1" xfId="1" applyNumberFormat="1" applyFont="1" applyFill="1" applyBorder="1" applyAlignment="1" applyProtection="1">
      <alignment horizontal="justify" vertical="center" wrapText="1"/>
    </xf>
    <xf numFmtId="9" fontId="5" fillId="0" borderId="1" xfId="1" applyNumberFormat="1" applyFont="1" applyFill="1" applyBorder="1" applyAlignment="1">
      <alignment horizontal="justify" vertical="center" wrapText="1"/>
    </xf>
    <xf numFmtId="0" fontId="5" fillId="0" borderId="0" xfId="1" applyFont="1" applyFill="1" applyAlignment="1" applyProtection="1">
      <alignment horizontal="justify" vertical="center" wrapText="1"/>
    </xf>
    <xf numFmtId="0" fontId="5" fillId="9" borderId="0" xfId="1" applyFont="1" applyFill="1" applyAlignment="1" applyProtection="1">
      <alignment horizontal="center" vertical="center" wrapText="1"/>
      <protection hidden="1"/>
    </xf>
    <xf numFmtId="0" fontId="5" fillId="0" borderId="30" xfId="0" applyFont="1" applyFill="1" applyBorder="1" applyAlignment="1">
      <alignment horizontal="center" vertical="center" wrapText="1"/>
    </xf>
    <xf numFmtId="0" fontId="5" fillId="0" borderId="18" xfId="0" applyFont="1" applyFill="1" applyBorder="1" applyAlignment="1">
      <alignment horizontal="justify" vertical="center" wrapText="1"/>
    </xf>
    <xf numFmtId="0" fontId="5" fillId="0" borderId="7" xfId="1" applyFont="1" applyFill="1" applyBorder="1" applyAlignment="1">
      <alignment horizontal="justify" vertical="center" wrapText="1"/>
    </xf>
    <xf numFmtId="0" fontId="5" fillId="0" borderId="1" xfId="1" applyFont="1" applyFill="1" applyBorder="1" applyAlignment="1" applyProtection="1">
      <alignment vertical="center"/>
      <protection hidden="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0" fontId="5" fillId="0" borderId="2" xfId="1" applyFont="1" applyFill="1" applyBorder="1" applyAlignment="1">
      <alignment horizontal="center" vertical="center"/>
    </xf>
    <xf numFmtId="0" fontId="5" fillId="0" borderId="2" xfId="1" applyNumberFormat="1" applyFont="1" applyFill="1" applyBorder="1" applyAlignment="1" applyProtection="1">
      <alignment horizontal="center" vertical="center" wrapText="1"/>
    </xf>
    <xf numFmtId="0" fontId="5" fillId="0" borderId="2" xfId="1" applyFont="1" applyFill="1" applyBorder="1" applyAlignment="1">
      <alignment horizontal="left" vertical="center" wrapText="1"/>
    </xf>
    <xf numFmtId="0" fontId="5" fillId="0" borderId="1" xfId="0" applyFont="1" applyFill="1" applyBorder="1" applyAlignment="1">
      <alignment horizontal="center" vertical="center" shrinkToFit="1"/>
    </xf>
    <xf numFmtId="3" fontId="5" fillId="0" borderId="18" xfId="0"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5" fillId="0" borderId="1" xfId="1" applyFont="1" applyFill="1" applyBorder="1" applyAlignment="1" applyProtection="1">
      <alignment horizontal="left" vertical="center"/>
      <protection hidden="1"/>
    </xf>
    <xf numFmtId="9" fontId="5" fillId="0" borderId="1" xfId="3" applyFont="1" applyFill="1" applyBorder="1" applyAlignment="1">
      <alignment horizontal="center" vertical="center" wrapText="1"/>
    </xf>
    <xf numFmtId="3" fontId="5" fillId="0" borderId="27" xfId="0" applyNumberFormat="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 xfId="0" quotePrefix="1" applyFont="1" applyFill="1" applyBorder="1" applyAlignment="1">
      <alignment horizontal="center" vertical="center" shrinkToFit="1"/>
    </xf>
    <xf numFmtId="9" fontId="5" fillId="0" borderId="2"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2" xfId="1" applyFont="1" applyFill="1" applyBorder="1" applyAlignment="1" applyProtection="1">
      <alignment horizontal="justify" vertical="center" wrapText="1"/>
    </xf>
    <xf numFmtId="0" fontId="5" fillId="9" borderId="2" xfId="1" applyFont="1" applyFill="1" applyBorder="1" applyAlignment="1">
      <alignment horizontal="center" vertical="center" wrapText="1"/>
    </xf>
    <xf numFmtId="0" fontId="5" fillId="0" borderId="2" xfId="1" applyFont="1" applyFill="1" applyBorder="1" applyAlignment="1">
      <alignment horizontal="justify" vertical="center" wrapText="1"/>
    </xf>
    <xf numFmtId="0" fontId="5" fillId="0" borderId="26" xfId="1" applyFont="1" applyFill="1" applyBorder="1" applyAlignment="1" applyProtection="1">
      <alignment horizontal="center" vertical="center" wrapText="1"/>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justify" vertical="center" wrapText="1"/>
    </xf>
    <xf numFmtId="0" fontId="5" fillId="0" borderId="2" xfId="1" applyFont="1" applyFill="1" applyBorder="1" applyAlignment="1" applyProtection="1">
      <alignment horizontal="center" vertical="center" wrapText="1"/>
    </xf>
    <xf numFmtId="9" fontId="5" fillId="0" borderId="2" xfId="1" applyNumberFormat="1" applyFont="1" applyFill="1" applyBorder="1" applyAlignment="1" applyProtection="1">
      <alignment horizontal="center" vertical="center" wrapText="1"/>
    </xf>
    <xf numFmtId="0" fontId="5" fillId="9" borderId="7" xfId="1" applyFont="1" applyFill="1" applyBorder="1" applyAlignment="1">
      <alignment horizontal="center" vertical="center" wrapText="1"/>
    </xf>
    <xf numFmtId="0" fontId="13" fillId="9" borderId="18" xfId="0" applyFont="1" applyFill="1" applyBorder="1" applyAlignment="1">
      <alignment horizontal="center" vertical="center" wrapText="1"/>
    </xf>
    <xf numFmtId="0" fontId="5" fillId="9" borderId="7" xfId="1" applyFont="1" applyFill="1" applyBorder="1" applyAlignment="1">
      <alignment horizontal="center" vertical="center" wrapText="1"/>
    </xf>
    <xf numFmtId="0" fontId="13" fillId="9" borderId="18"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5" fillId="9" borderId="7" xfId="1" applyFont="1" applyFill="1" applyBorder="1" applyAlignment="1">
      <alignment horizontal="center" vertical="center" wrapText="1"/>
    </xf>
    <xf numFmtId="0" fontId="13" fillId="9" borderId="18" xfId="0" applyFont="1" applyFill="1" applyBorder="1" applyAlignment="1">
      <alignment horizontal="center" vertical="center" wrapText="1"/>
    </xf>
    <xf numFmtId="0" fontId="5" fillId="0" borderId="27" xfId="0" applyFont="1" applyFill="1" applyBorder="1" applyAlignment="1">
      <alignment horizontal="justify" vertical="center" wrapText="1"/>
    </xf>
    <xf numFmtId="0" fontId="5" fillId="9" borderId="1" xfId="1" applyFont="1" applyFill="1" applyBorder="1" applyAlignment="1">
      <alignment horizontal="justify" vertical="center" wrapText="1"/>
    </xf>
    <xf numFmtId="0" fontId="5" fillId="9" borderId="1" xfId="1" applyFont="1" applyFill="1" applyBorder="1" applyAlignment="1">
      <alignment horizontal="justify" vertical="center" wrapText="1"/>
    </xf>
    <xf numFmtId="0" fontId="5" fillId="9" borderId="1" xfId="1" applyFont="1" applyFill="1" applyBorder="1" applyAlignment="1">
      <alignment horizontal="justify" vertical="center" wrapText="1"/>
    </xf>
    <xf numFmtId="0" fontId="5" fillId="0" borderId="1" xfId="1" applyFont="1" applyFill="1" applyBorder="1" applyAlignment="1">
      <alignment horizontal="justify" vertical="center" wrapText="1"/>
    </xf>
    <xf numFmtId="0" fontId="5" fillId="9" borderId="1" xfId="1" applyFont="1" applyFill="1" applyBorder="1" applyAlignment="1">
      <alignment horizontal="justify" vertical="center" wrapText="1"/>
    </xf>
    <xf numFmtId="0" fontId="5" fillId="0" borderId="1" xfId="1" applyFont="1" applyFill="1" applyBorder="1" applyAlignment="1">
      <alignment horizontal="justify" vertical="center" wrapText="1"/>
    </xf>
    <xf numFmtId="0" fontId="5" fillId="0" borderId="1" xfId="1" applyFont="1" applyFill="1" applyBorder="1" applyProtection="1">
      <protection hidden="1"/>
    </xf>
    <xf numFmtId="0" fontId="5" fillId="0" borderId="1" xfId="1" applyFont="1" applyFill="1" applyBorder="1" applyAlignment="1" applyProtection="1">
      <alignment horizontal="center" vertical="center"/>
      <protection hidden="1"/>
    </xf>
    <xf numFmtId="0" fontId="5" fillId="9" borderId="1" xfId="0" applyFont="1" applyFill="1" applyBorder="1" applyAlignment="1">
      <alignment horizontal="center" vertical="center" wrapText="1" shrinkToFit="1"/>
    </xf>
    <xf numFmtId="0" fontId="5" fillId="0" borderId="1" xfId="1" applyFont="1" applyFill="1" applyBorder="1" applyAlignment="1" applyProtection="1">
      <alignment horizontal="justify" vertical="center" wrapText="1"/>
      <protection hidden="1"/>
    </xf>
    <xf numFmtId="0" fontId="15" fillId="1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5" fillId="0" borderId="1" xfId="1" applyFont="1" applyFill="1" applyBorder="1" applyAlignment="1" applyProtection="1">
      <alignment horizontal="center"/>
      <protection hidden="1"/>
    </xf>
    <xf numFmtId="0" fontId="5" fillId="9" borderId="1" xfId="0" quotePrefix="1" applyFont="1" applyFill="1" applyBorder="1" applyAlignment="1">
      <alignment horizontal="justify" vertical="center" wrapText="1" shrinkToFit="1"/>
    </xf>
    <xf numFmtId="0" fontId="5" fillId="0" borderId="0" xfId="1" applyFont="1" applyAlignment="1" applyProtection="1">
      <alignment horizontal="center"/>
      <protection hidden="1"/>
    </xf>
    <xf numFmtId="0" fontId="5" fillId="0" borderId="0" xfId="1" applyFont="1" applyBorder="1" applyAlignment="1" applyProtection="1">
      <alignment horizontal="center"/>
      <protection hidden="1"/>
    </xf>
    <xf numFmtId="0" fontId="5" fillId="0" borderId="0" xfId="1" applyFont="1" applyAlignment="1" applyProtection="1">
      <alignment horizontal="center" vertical="center"/>
      <protection hidden="1"/>
    </xf>
    <xf numFmtId="0" fontId="5" fillId="0" borderId="0" xfId="1" applyFont="1" applyAlignment="1" applyProtection="1">
      <alignment horizontal="left" vertical="center"/>
      <protection hidden="1"/>
    </xf>
    <xf numFmtId="0" fontId="5" fillId="0" borderId="0" xfId="1" applyFont="1" applyFill="1" applyAlignment="1" applyProtection="1">
      <alignment horizontal="left" vertical="center"/>
      <protection hidden="1"/>
    </xf>
    <xf numFmtId="0" fontId="5" fillId="0" borderId="0" xfId="1" applyFont="1" applyBorder="1" applyAlignment="1" applyProtection="1">
      <alignment horizontal="left" vertical="center"/>
      <protection hidden="1"/>
    </xf>
    <xf numFmtId="9" fontId="5" fillId="0" borderId="0" xfId="1" applyNumberFormat="1" applyFont="1" applyFill="1" applyBorder="1" applyAlignment="1">
      <alignment horizontal="left" vertical="center" wrapText="1"/>
    </xf>
    <xf numFmtId="0" fontId="5" fillId="0" borderId="0" xfId="1" applyFont="1" applyFill="1" applyBorder="1" applyAlignment="1" applyProtection="1">
      <alignment horizontal="left" vertical="center"/>
      <protection hidden="1"/>
    </xf>
    <xf numFmtId="0" fontId="5" fillId="0" borderId="1" xfId="0" applyFont="1" applyFill="1" applyBorder="1" applyAlignment="1">
      <alignment horizontal="center"/>
    </xf>
    <xf numFmtId="9" fontId="5" fillId="0" borderId="0" xfId="1" applyNumberFormat="1" applyFont="1" applyAlignment="1" applyProtection="1">
      <alignment horizontal="center"/>
      <protection hidden="1"/>
    </xf>
    <xf numFmtId="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 fontId="5" fillId="0" borderId="1" xfId="1" applyNumberFormat="1" applyFont="1" applyFill="1" applyBorder="1" applyAlignment="1" applyProtection="1">
      <alignment horizontal="center" vertical="center"/>
      <protection hidden="1"/>
    </xf>
    <xf numFmtId="0" fontId="5" fillId="0" borderId="1" xfId="1" applyFont="1" applyFill="1" applyBorder="1" applyAlignment="1" applyProtection="1">
      <alignment vertical="center" wrapText="1"/>
      <protection hidden="1"/>
    </xf>
    <xf numFmtId="0" fontId="5" fillId="0" borderId="1" xfId="1" applyFont="1" applyFill="1" applyBorder="1" applyAlignment="1" applyProtection="1">
      <alignment wrapText="1"/>
      <protection hidden="1"/>
    </xf>
    <xf numFmtId="9" fontId="5" fillId="0" borderId="1" xfId="1" applyNumberFormat="1" applyFont="1" applyFill="1" applyBorder="1" applyAlignment="1" applyProtection="1">
      <alignment horizontal="center" vertical="center"/>
      <protection hidden="1"/>
    </xf>
    <xf numFmtId="49" fontId="13" fillId="0" borderId="1" xfId="1" applyNumberFormat="1" applyFont="1" applyFill="1" applyBorder="1" applyAlignment="1" applyProtection="1">
      <alignment horizontal="justify" vertical="center" wrapText="1"/>
      <protection locked="0"/>
    </xf>
    <xf numFmtId="49" fontId="5" fillId="0" borderId="1" xfId="1" applyNumberFormat="1" applyFont="1" applyFill="1" applyBorder="1" applyAlignment="1" applyProtection="1">
      <alignment horizontal="justify" vertical="center" wrapText="1"/>
      <protection locked="0"/>
    </xf>
    <xf numFmtId="10" fontId="5" fillId="0" borderId="1" xfId="3" applyNumberFormat="1" applyFont="1" applyFill="1" applyBorder="1" applyAlignment="1" applyProtection="1">
      <alignment horizontal="center" vertical="center"/>
      <protection hidden="1"/>
    </xf>
    <xf numFmtId="0" fontId="5" fillId="0" borderId="1" xfId="1" applyFont="1" applyFill="1" applyBorder="1" applyAlignment="1" applyProtection="1">
      <alignment vertical="top" wrapText="1"/>
      <protection hidden="1"/>
    </xf>
    <xf numFmtId="9" fontId="13" fillId="0" borderId="1" xfId="1" applyNumberFormat="1" applyFont="1" applyFill="1" applyBorder="1" applyAlignment="1" applyProtection="1">
      <alignment horizontal="center" vertical="center"/>
      <protection hidden="1"/>
    </xf>
    <xf numFmtId="0" fontId="13" fillId="0" borderId="1" xfId="1" applyFont="1" applyFill="1" applyBorder="1" applyAlignment="1" applyProtection="1">
      <alignment horizontal="center" vertical="center" wrapText="1"/>
      <protection hidden="1"/>
    </xf>
    <xf numFmtId="9" fontId="5" fillId="0" borderId="1" xfId="1" applyNumberFormat="1" applyFont="1" applyFill="1" applyBorder="1" applyAlignment="1" applyProtection="1">
      <alignment horizontal="center" vertical="center" wrapText="1"/>
      <protection hidden="1"/>
    </xf>
    <xf numFmtId="10" fontId="5" fillId="0" borderId="1" xfId="1" applyNumberFormat="1" applyFont="1" applyFill="1" applyBorder="1" applyAlignment="1" applyProtection="1">
      <alignment horizontal="center" vertical="center"/>
      <protection hidden="1"/>
    </xf>
    <xf numFmtId="0" fontId="5" fillId="0" borderId="1" xfId="1" applyFont="1" applyFill="1" applyBorder="1" applyAlignment="1" applyProtection="1">
      <alignment horizontal="left" vertical="center" wrapText="1"/>
      <protection hidden="1"/>
    </xf>
    <xf numFmtId="165" fontId="17" fillId="0" borderId="1" xfId="1" applyNumberFormat="1" applyFont="1" applyFill="1" applyBorder="1" applyAlignment="1" applyProtection="1">
      <alignment horizontal="justify" vertical="center" wrapText="1"/>
    </xf>
    <xf numFmtId="164" fontId="18" fillId="0" borderId="1" xfId="1" applyNumberFormat="1" applyFont="1" applyFill="1" applyBorder="1" applyAlignment="1" applyProtection="1">
      <alignment horizontal="center"/>
      <protection hidden="1"/>
    </xf>
    <xf numFmtId="0" fontId="14" fillId="10" borderId="1" xfId="0" applyFont="1" applyFill="1" applyBorder="1" applyAlignment="1">
      <alignment horizontal="center" vertical="center"/>
    </xf>
    <xf numFmtId="0" fontId="14" fillId="10" borderId="2" xfId="0" applyFont="1" applyFill="1" applyBorder="1" applyAlignment="1">
      <alignment horizontal="center" vertical="center"/>
    </xf>
    <xf numFmtId="9" fontId="5" fillId="0" borderId="2" xfId="0" applyNumberFormat="1" applyFont="1" applyFill="1" applyBorder="1" applyAlignment="1">
      <alignment horizontal="center" vertical="center"/>
    </xf>
    <xf numFmtId="9" fontId="5" fillId="0" borderId="8"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1" applyFont="1" applyBorder="1" applyAlignment="1" applyProtection="1">
      <alignment horizontal="justify" vertical="center" wrapText="1"/>
      <protection hidden="1"/>
    </xf>
    <xf numFmtId="0" fontId="5" fillId="0" borderId="7" xfId="1" applyFont="1" applyBorder="1" applyAlignment="1" applyProtection="1">
      <alignment horizontal="justify" vertical="center" wrapText="1"/>
      <protection hidden="1"/>
    </xf>
    <xf numFmtId="0" fontId="6" fillId="5" borderId="1" xfId="1" applyFont="1" applyFill="1" applyBorder="1" applyAlignment="1" applyProtection="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0" fontId="6" fillId="6" borderId="1" xfId="1" applyFont="1" applyFill="1" applyBorder="1" applyAlignment="1" applyProtection="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19" xfId="0" applyFont="1" applyBorder="1" applyAlignment="1">
      <alignment horizontal="center" vertical="center" wrapText="1"/>
    </xf>
    <xf numFmtId="0" fontId="6" fillId="3" borderId="1" xfId="1" applyFont="1" applyFill="1" applyBorder="1" applyAlignment="1" applyProtection="1">
      <alignment horizontal="center" vertical="center" wrapText="1"/>
    </xf>
    <xf numFmtId="0" fontId="6" fillId="7" borderId="1" xfId="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horizontal="justify" vertical="center" wrapText="1"/>
      <protection hidden="1"/>
    </xf>
    <xf numFmtId="0" fontId="5" fillId="0" borderId="0" xfId="1" applyFont="1" applyAlignment="1" applyProtection="1">
      <alignment horizontal="right" vertical="center" wrapText="1"/>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vertical="center" wrapText="1"/>
      <protection hidden="1"/>
    </xf>
    <xf numFmtId="0" fontId="6" fillId="3"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justify" vertical="center" wrapText="1"/>
      <protection hidden="1"/>
    </xf>
    <xf numFmtId="0" fontId="5" fillId="0" borderId="9" xfId="0" applyFont="1" applyBorder="1" applyAlignment="1">
      <alignment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quotePrefix="1" applyFont="1" applyFill="1" applyBorder="1" applyAlignment="1" applyProtection="1">
      <alignment horizontal="center" vertical="center" wrapText="1"/>
    </xf>
  </cellXfs>
  <cellStyles count="11">
    <cellStyle name="Millares [0] 2" xfId="6"/>
    <cellStyle name="Millares [0] 2 2" xfId="7"/>
    <cellStyle name="Millares [0] 3" xfId="8"/>
    <cellStyle name="Normal" xfId="0" builtinId="0"/>
    <cellStyle name="Normal 2" xfId="4"/>
    <cellStyle name="Normal 2 2" xfId="2"/>
    <cellStyle name="Normal 3" xfId="5"/>
    <cellStyle name="Normal 4" xfId="9"/>
    <cellStyle name="Normal 4 2" xfId="10"/>
    <cellStyle name="Normal_Libro1" xfId="1"/>
    <cellStyle name="Porcentaje" xfId="3" builtinId="5"/>
  </cellStyles>
  <dxfs count="0"/>
  <tableStyles count="0" defaultTableStyle="TableStyleMedium2" defaultPivotStyle="PivotStyleLight16"/>
  <colors>
    <mruColors>
      <color rgb="FFA7FFEE"/>
      <color rgb="FFFF66FF"/>
      <color rgb="FF6B4779"/>
      <color rgb="FFFF66CC"/>
      <color rgb="FFF9DEAD"/>
      <color rgb="FFCC99FF"/>
      <color rgb="FFBD0338"/>
      <color rgb="FFCCECFF"/>
      <color rgb="FFFF0066"/>
      <color rgb="FFCD33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1097189</xdr:colOff>
      <xdr:row>0</xdr:row>
      <xdr:rowOff>166797</xdr:rowOff>
    </xdr:from>
    <xdr:to>
      <xdr:col>14</xdr:col>
      <xdr:colOff>88164</xdr:colOff>
      <xdr:row>0</xdr:row>
      <xdr:rowOff>1550296</xdr:rowOff>
    </xdr:to>
    <xdr:pic>
      <xdr:nvPicPr>
        <xdr:cNvPr id="2" name="Imagen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1433064" y="166797"/>
          <a:ext cx="1574631" cy="13834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78"/>
  <sheetViews>
    <sheetView showGridLines="0" tabSelected="1" topLeftCell="AA1" zoomScale="80" zoomScaleNormal="80" zoomScaleSheetLayoutView="85" workbookViewId="0">
      <selection activeCell="AE3" sqref="AE3"/>
    </sheetView>
  </sheetViews>
  <sheetFormatPr baseColWidth="10" defaultColWidth="11.42578125" defaultRowHeight="15"/>
  <cols>
    <col min="1" max="5" width="39.42578125" style="24" customWidth="1"/>
    <col min="6" max="6" width="26.7109375" style="24" customWidth="1"/>
    <col min="7" max="7" width="21" style="24" customWidth="1"/>
    <col min="8" max="8" width="10.28515625" style="21" customWidth="1"/>
    <col min="9" max="11" width="10.28515625" style="24" customWidth="1"/>
    <col min="12" max="12" width="18.7109375" style="21" customWidth="1"/>
    <col min="13" max="13" width="20.28515625" style="21" customWidth="1"/>
    <col min="14" max="14" width="18.42578125" style="11" customWidth="1"/>
    <col min="15" max="15" width="17.85546875" style="21" customWidth="1"/>
    <col min="16" max="16" width="52" style="50" customWidth="1"/>
    <col min="17" max="17" width="25.7109375" style="13" customWidth="1"/>
    <col min="18" max="18" width="21.140625" style="13" customWidth="1"/>
    <col min="19" max="19" width="16.140625" style="13" customWidth="1"/>
    <col min="20" max="20" width="32.85546875" style="8" customWidth="1"/>
    <col min="21" max="21" width="29.140625" style="13" customWidth="1"/>
    <col min="22" max="22" width="17.42578125" style="13" customWidth="1"/>
    <col min="23" max="23" width="14.42578125" style="13" customWidth="1"/>
    <col min="24" max="24" width="12.42578125" style="13" customWidth="1"/>
    <col min="25" max="25" width="11" style="13" customWidth="1"/>
    <col min="26" max="26" width="9.28515625" style="13" customWidth="1"/>
    <col min="27" max="27" width="15.42578125" style="13" customWidth="1"/>
    <col min="28" max="28" width="57.28515625" style="47" customWidth="1"/>
    <col min="29" max="29" width="28.28515625" style="24" customWidth="1"/>
    <col min="30" max="30" width="11.42578125" style="189" customWidth="1"/>
    <col min="31" max="32" width="86.140625" style="24" customWidth="1"/>
    <col min="33" max="33" width="26.42578125" style="189" customWidth="1"/>
    <col min="34" max="34" width="37.5703125" style="192" customWidth="1"/>
    <col min="35" max="35" width="11.42578125" style="191"/>
    <col min="36" max="16384" width="11.42578125" style="24"/>
  </cols>
  <sheetData>
    <row r="1" spans="1:35" ht="126.75" customHeight="1">
      <c r="L1" s="24"/>
      <c r="M1" s="24"/>
      <c r="O1" s="24"/>
      <c r="P1" s="83"/>
      <c r="Q1" s="88"/>
      <c r="R1" s="12"/>
      <c r="S1" s="12"/>
      <c r="T1" s="127"/>
      <c r="U1" s="88"/>
      <c r="V1" s="12"/>
      <c r="W1" s="12"/>
      <c r="X1" s="12"/>
      <c r="Y1" s="12"/>
      <c r="Z1" s="12"/>
      <c r="AA1" s="12"/>
      <c r="AB1" s="12"/>
    </row>
    <row r="2" spans="1:35" ht="45.75" customHeight="1">
      <c r="A2" s="258" t="s">
        <v>637</v>
      </c>
      <c r="B2" s="258"/>
      <c r="C2" s="258"/>
      <c r="D2" s="258"/>
      <c r="E2" s="258"/>
      <c r="F2" s="258"/>
      <c r="G2" s="258"/>
      <c r="H2" s="258"/>
      <c r="I2" s="258"/>
      <c r="J2" s="258"/>
      <c r="K2" s="258"/>
      <c r="L2" s="258"/>
      <c r="M2" s="258"/>
      <c r="N2" s="258"/>
      <c r="O2" s="258"/>
      <c r="P2" s="258"/>
      <c r="Q2" s="258"/>
      <c r="R2" s="258"/>
      <c r="S2" s="258"/>
      <c r="T2" s="259"/>
      <c r="U2" s="258"/>
      <c r="V2" s="258"/>
      <c r="W2" s="258"/>
      <c r="X2" s="258"/>
      <c r="Y2" s="258"/>
      <c r="Z2" s="258"/>
      <c r="AA2" s="258"/>
      <c r="AB2" s="258"/>
    </row>
    <row r="3" spans="1:35" ht="55.5" customHeight="1">
      <c r="A3" s="260" t="s">
        <v>200</v>
      </c>
      <c r="B3" s="260"/>
      <c r="C3" s="260"/>
      <c r="D3" s="260"/>
      <c r="E3" s="260"/>
      <c r="F3" s="260"/>
      <c r="G3" s="260"/>
      <c r="H3" s="260"/>
      <c r="I3" s="260"/>
      <c r="J3" s="260"/>
      <c r="K3" s="260"/>
      <c r="L3" s="260"/>
      <c r="M3" s="260"/>
      <c r="N3" s="260"/>
      <c r="O3" s="260"/>
      <c r="P3" s="260"/>
      <c r="Q3" s="260"/>
      <c r="R3" s="260"/>
      <c r="S3" s="260"/>
      <c r="T3" s="261"/>
      <c r="U3" s="262"/>
      <c r="V3" s="260"/>
      <c r="W3" s="260"/>
      <c r="X3" s="260"/>
      <c r="Y3" s="260"/>
      <c r="Z3" s="260"/>
      <c r="AA3" s="260"/>
      <c r="AB3" s="260"/>
    </row>
    <row r="4" spans="1:35" ht="15.75">
      <c r="A4" s="266" t="s">
        <v>186</v>
      </c>
      <c r="B4" s="267"/>
      <c r="C4" s="267"/>
      <c r="D4" s="267"/>
      <c r="E4" s="268"/>
      <c r="F4" s="269" t="s">
        <v>185</v>
      </c>
      <c r="G4" s="270"/>
      <c r="H4" s="270"/>
      <c r="I4" s="270"/>
      <c r="J4" s="270"/>
      <c r="K4" s="270"/>
      <c r="L4" s="263" t="s">
        <v>201</v>
      </c>
      <c r="M4" s="263"/>
      <c r="N4" s="263"/>
      <c r="O4" s="263"/>
      <c r="P4" s="263"/>
      <c r="Q4" s="263"/>
      <c r="R4" s="263"/>
      <c r="S4" s="263"/>
      <c r="T4" s="264"/>
      <c r="U4" s="263"/>
      <c r="V4" s="263"/>
      <c r="W4" s="263"/>
      <c r="X4" s="263"/>
      <c r="Y4" s="263"/>
      <c r="Z4" s="263"/>
      <c r="AA4" s="263"/>
      <c r="AB4" s="263"/>
      <c r="AC4" s="216" t="s">
        <v>861</v>
      </c>
      <c r="AD4" s="216"/>
      <c r="AE4" s="216"/>
      <c r="AF4" s="216"/>
      <c r="AG4" s="216"/>
    </row>
    <row r="5" spans="1:35" ht="15.75">
      <c r="A5" s="249" t="s">
        <v>29</v>
      </c>
      <c r="B5" s="249" t="s">
        <v>28</v>
      </c>
      <c r="C5" s="249" t="s">
        <v>27</v>
      </c>
      <c r="D5" s="249" t="s">
        <v>26</v>
      </c>
      <c r="E5" s="249" t="s">
        <v>127</v>
      </c>
      <c r="F5" s="255" t="s">
        <v>128</v>
      </c>
      <c r="G5" s="256" t="s">
        <v>129</v>
      </c>
      <c r="H5" s="257" t="s">
        <v>6</v>
      </c>
      <c r="I5" s="257"/>
      <c r="J5" s="257"/>
      <c r="K5" s="257"/>
      <c r="L5" s="254" t="s">
        <v>11</v>
      </c>
      <c r="M5" s="254" t="s">
        <v>12</v>
      </c>
      <c r="N5" s="254" t="s">
        <v>10</v>
      </c>
      <c r="O5" s="254" t="s">
        <v>20</v>
      </c>
      <c r="P5" s="248" t="s">
        <v>13</v>
      </c>
      <c r="Q5" s="248" t="s">
        <v>14</v>
      </c>
      <c r="R5" s="248" t="s">
        <v>5</v>
      </c>
      <c r="S5" s="248" t="s">
        <v>15</v>
      </c>
      <c r="T5" s="248" t="s">
        <v>16</v>
      </c>
      <c r="U5" s="271" t="s">
        <v>0</v>
      </c>
      <c r="V5" s="271"/>
      <c r="W5" s="271"/>
      <c r="X5" s="271" t="s">
        <v>6</v>
      </c>
      <c r="Y5" s="271"/>
      <c r="Z5" s="271"/>
      <c r="AA5" s="271"/>
      <c r="AB5" s="271"/>
      <c r="AC5" s="217"/>
      <c r="AD5" s="217"/>
      <c r="AE5" s="217"/>
      <c r="AF5" s="217"/>
      <c r="AG5" s="217"/>
    </row>
    <row r="6" spans="1:35" ht="65.25" customHeight="1">
      <c r="A6" s="249"/>
      <c r="B6" s="249"/>
      <c r="C6" s="249"/>
      <c r="D6" s="249"/>
      <c r="E6" s="249"/>
      <c r="F6" s="255"/>
      <c r="G6" s="256"/>
      <c r="H6" s="65">
        <v>2020</v>
      </c>
      <c r="I6" s="66">
        <v>2021</v>
      </c>
      <c r="J6" s="66">
        <v>2022</v>
      </c>
      <c r="K6" s="66">
        <v>2023</v>
      </c>
      <c r="L6" s="254"/>
      <c r="M6" s="254"/>
      <c r="N6" s="254"/>
      <c r="O6" s="254"/>
      <c r="P6" s="248"/>
      <c r="Q6" s="248"/>
      <c r="R6" s="248"/>
      <c r="S6" s="248"/>
      <c r="T6" s="248"/>
      <c r="U6" s="103" t="s">
        <v>19</v>
      </c>
      <c r="V6" s="52" t="s">
        <v>17</v>
      </c>
      <c r="W6" s="52" t="s">
        <v>18</v>
      </c>
      <c r="X6" s="52" t="s">
        <v>1</v>
      </c>
      <c r="Y6" s="52" t="s">
        <v>2</v>
      </c>
      <c r="Z6" s="52" t="s">
        <v>3</v>
      </c>
      <c r="AA6" s="52" t="s">
        <v>4</v>
      </c>
      <c r="AB6" s="52" t="s">
        <v>21</v>
      </c>
      <c r="AC6" s="185" t="s">
        <v>784</v>
      </c>
      <c r="AD6" s="185" t="s">
        <v>785</v>
      </c>
      <c r="AE6" s="185" t="s">
        <v>786</v>
      </c>
      <c r="AF6" s="185" t="s">
        <v>787</v>
      </c>
      <c r="AG6" s="186" t="s">
        <v>788</v>
      </c>
    </row>
    <row r="7" spans="1:35" s="21" customFormat="1" ht="179.25" customHeight="1">
      <c r="A7" s="250" t="s">
        <v>30</v>
      </c>
      <c r="B7" s="250" t="s">
        <v>31</v>
      </c>
      <c r="C7" s="250" t="s">
        <v>32</v>
      </c>
      <c r="D7" s="243" t="s">
        <v>33</v>
      </c>
      <c r="E7" s="242" t="s">
        <v>34</v>
      </c>
      <c r="F7" s="225" t="s">
        <v>130</v>
      </c>
      <c r="G7" s="225">
        <v>6</v>
      </c>
      <c r="H7" s="227">
        <v>0.5</v>
      </c>
      <c r="I7" s="227">
        <v>1.5</v>
      </c>
      <c r="J7" s="227">
        <v>2</v>
      </c>
      <c r="K7" s="227">
        <v>2</v>
      </c>
      <c r="L7" s="114" t="s">
        <v>213</v>
      </c>
      <c r="M7" s="114" t="s">
        <v>203</v>
      </c>
      <c r="N7" s="35" t="s">
        <v>397</v>
      </c>
      <c r="O7" s="114">
        <v>1</v>
      </c>
      <c r="P7" s="162" t="s">
        <v>283</v>
      </c>
      <c r="Q7" s="114" t="s">
        <v>326</v>
      </c>
      <c r="R7" s="114" t="s">
        <v>284</v>
      </c>
      <c r="S7" s="116">
        <v>12</v>
      </c>
      <c r="T7" s="117" t="s">
        <v>285</v>
      </c>
      <c r="U7" s="33" t="s">
        <v>286</v>
      </c>
      <c r="V7" s="115" t="s">
        <v>207</v>
      </c>
      <c r="W7" s="116" t="s">
        <v>208</v>
      </c>
      <c r="X7" s="116">
        <v>3</v>
      </c>
      <c r="Y7" s="116">
        <v>3</v>
      </c>
      <c r="Z7" s="116">
        <v>3</v>
      </c>
      <c r="AA7" s="116">
        <v>3</v>
      </c>
      <c r="AB7" s="117" t="s">
        <v>287</v>
      </c>
      <c r="AC7" s="116">
        <v>3</v>
      </c>
      <c r="AD7" s="182">
        <v>3</v>
      </c>
      <c r="AE7" s="56" t="s">
        <v>847</v>
      </c>
      <c r="AF7" s="56" t="s">
        <v>848</v>
      </c>
      <c r="AG7" s="125">
        <f>+AD7/AC7</f>
        <v>1</v>
      </c>
      <c r="AH7" s="193"/>
      <c r="AI7" s="13">
        <f>X7-AC7</f>
        <v>0</v>
      </c>
    </row>
    <row r="8" spans="1:35" s="21" customFormat="1" ht="209.25" customHeight="1">
      <c r="A8" s="250"/>
      <c r="B8" s="250"/>
      <c r="C8" s="250"/>
      <c r="D8" s="222"/>
      <c r="E8" s="224"/>
      <c r="F8" s="226"/>
      <c r="G8" s="226"/>
      <c r="H8" s="228"/>
      <c r="I8" s="228"/>
      <c r="J8" s="228"/>
      <c r="K8" s="228"/>
      <c r="L8" s="114" t="s">
        <v>213</v>
      </c>
      <c r="M8" s="114" t="s">
        <v>203</v>
      </c>
      <c r="N8" s="35" t="s">
        <v>397</v>
      </c>
      <c r="O8" s="114">
        <f>O7+1</f>
        <v>2</v>
      </c>
      <c r="P8" s="162" t="s">
        <v>327</v>
      </c>
      <c r="Q8" s="114" t="s">
        <v>713</v>
      </c>
      <c r="R8" s="114" t="s">
        <v>242</v>
      </c>
      <c r="S8" s="55">
        <v>2</v>
      </c>
      <c r="T8" s="117" t="s">
        <v>292</v>
      </c>
      <c r="U8" s="119" t="s">
        <v>293</v>
      </c>
      <c r="V8" s="115" t="s">
        <v>207</v>
      </c>
      <c r="W8" s="116" t="s">
        <v>208</v>
      </c>
      <c r="X8" s="55">
        <v>1</v>
      </c>
      <c r="Y8" s="55"/>
      <c r="Z8" s="55">
        <v>1</v>
      </c>
      <c r="AA8" s="116"/>
      <c r="AB8" s="117" t="s">
        <v>274</v>
      </c>
      <c r="AC8" s="55">
        <v>1</v>
      </c>
      <c r="AD8" s="201">
        <v>0</v>
      </c>
      <c r="AE8" s="56" t="s">
        <v>849</v>
      </c>
      <c r="AF8" s="56" t="s">
        <v>305</v>
      </c>
      <c r="AG8" s="125">
        <f>+AD8/AC8</f>
        <v>0</v>
      </c>
      <c r="AH8" s="193"/>
      <c r="AI8" s="13">
        <f t="shared" ref="AI8:AI71" si="0">X8-AC8</f>
        <v>0</v>
      </c>
    </row>
    <row r="9" spans="1:35" s="21" customFormat="1" ht="45">
      <c r="A9" s="250"/>
      <c r="B9" s="250"/>
      <c r="C9" s="250"/>
      <c r="D9" s="222"/>
      <c r="E9" s="224"/>
      <c r="F9" s="226"/>
      <c r="G9" s="226"/>
      <c r="H9" s="228"/>
      <c r="I9" s="228"/>
      <c r="J9" s="228"/>
      <c r="K9" s="228"/>
      <c r="L9" s="35" t="s">
        <v>213</v>
      </c>
      <c r="M9" s="35" t="s">
        <v>203</v>
      </c>
      <c r="N9" s="35" t="s">
        <v>397</v>
      </c>
      <c r="O9" s="161">
        <f t="shared" ref="O9:O16" si="1">O8+1</f>
        <v>3</v>
      </c>
      <c r="P9" s="162" t="s">
        <v>737</v>
      </c>
      <c r="Q9" s="114" t="s">
        <v>263</v>
      </c>
      <c r="R9" s="114" t="s">
        <v>242</v>
      </c>
      <c r="S9" s="54">
        <v>4</v>
      </c>
      <c r="T9" s="117" t="s">
        <v>275</v>
      </c>
      <c r="U9" s="33" t="s">
        <v>276</v>
      </c>
      <c r="V9" s="115" t="s">
        <v>207</v>
      </c>
      <c r="W9" s="116" t="s">
        <v>208</v>
      </c>
      <c r="X9" s="116">
        <v>1</v>
      </c>
      <c r="Y9" s="116">
        <v>1</v>
      </c>
      <c r="Z9" s="116">
        <v>1</v>
      </c>
      <c r="AA9" s="116">
        <v>1</v>
      </c>
      <c r="AB9" s="117" t="s">
        <v>277</v>
      </c>
      <c r="AC9" s="116">
        <v>1</v>
      </c>
      <c r="AD9" s="201">
        <v>0</v>
      </c>
      <c r="AE9" s="181"/>
      <c r="AF9" s="181"/>
      <c r="AG9" s="125">
        <f>+AD9/AC9</f>
        <v>0</v>
      </c>
      <c r="AH9" s="193"/>
      <c r="AI9" s="13">
        <f t="shared" si="0"/>
        <v>0</v>
      </c>
    </row>
    <row r="10" spans="1:35" s="21" customFormat="1" ht="227.25" customHeight="1">
      <c r="A10" s="250"/>
      <c r="B10" s="250"/>
      <c r="C10" s="250"/>
      <c r="D10" s="222"/>
      <c r="E10" s="224"/>
      <c r="F10" s="226"/>
      <c r="G10" s="226"/>
      <c r="H10" s="228"/>
      <c r="I10" s="228"/>
      <c r="J10" s="228"/>
      <c r="K10" s="228"/>
      <c r="L10" s="114" t="s">
        <v>213</v>
      </c>
      <c r="M10" s="114" t="s">
        <v>203</v>
      </c>
      <c r="N10" s="35" t="s">
        <v>397</v>
      </c>
      <c r="O10" s="161">
        <f t="shared" si="1"/>
        <v>4</v>
      </c>
      <c r="P10" s="162" t="s">
        <v>289</v>
      </c>
      <c r="Q10" s="114" t="s">
        <v>288</v>
      </c>
      <c r="R10" s="114" t="s">
        <v>290</v>
      </c>
      <c r="S10" s="19">
        <v>1</v>
      </c>
      <c r="T10" s="117" t="s">
        <v>712</v>
      </c>
      <c r="U10" s="119" t="s">
        <v>291</v>
      </c>
      <c r="V10" s="116" t="s">
        <v>223</v>
      </c>
      <c r="W10" s="116" t="s">
        <v>208</v>
      </c>
      <c r="X10" s="101">
        <v>0.25</v>
      </c>
      <c r="Y10" s="19">
        <v>0.25</v>
      </c>
      <c r="Z10" s="19">
        <v>0.25</v>
      </c>
      <c r="AA10" s="19">
        <v>0.25</v>
      </c>
      <c r="AB10" s="117" t="s">
        <v>714</v>
      </c>
      <c r="AC10" s="101">
        <v>0.25</v>
      </c>
      <c r="AD10" s="101">
        <v>0.25</v>
      </c>
      <c r="AE10" s="202" t="s">
        <v>850</v>
      </c>
      <c r="AF10" s="203" t="s">
        <v>851</v>
      </c>
      <c r="AG10" s="125">
        <f>+AD10/AC10</f>
        <v>1</v>
      </c>
      <c r="AH10" s="193"/>
      <c r="AI10" s="13">
        <f t="shared" si="0"/>
        <v>0</v>
      </c>
    </row>
    <row r="11" spans="1:35" s="21" customFormat="1" ht="120">
      <c r="A11" s="250"/>
      <c r="B11" s="250"/>
      <c r="C11" s="250"/>
      <c r="D11" s="67" t="s">
        <v>35</v>
      </c>
      <c r="E11" s="67" t="s">
        <v>36</v>
      </c>
      <c r="F11" s="39" t="s">
        <v>131</v>
      </c>
      <c r="G11" s="28">
        <v>1</v>
      </c>
      <c r="H11" s="68" t="s">
        <v>149</v>
      </c>
      <c r="I11" s="68" t="s">
        <v>149</v>
      </c>
      <c r="J11" s="102" t="s">
        <v>149</v>
      </c>
      <c r="K11" s="102" t="s">
        <v>149</v>
      </c>
      <c r="L11" s="35" t="s">
        <v>213</v>
      </c>
      <c r="M11" s="35" t="s">
        <v>203</v>
      </c>
      <c r="N11" s="35" t="s">
        <v>397</v>
      </c>
      <c r="O11" s="161">
        <f t="shared" si="1"/>
        <v>5</v>
      </c>
      <c r="P11" s="162" t="s">
        <v>328</v>
      </c>
      <c r="Q11" s="114" t="s">
        <v>241</v>
      </c>
      <c r="R11" s="114" t="s">
        <v>242</v>
      </c>
      <c r="S11" s="54">
        <v>5</v>
      </c>
      <c r="T11" s="117" t="s">
        <v>243</v>
      </c>
      <c r="U11" s="33" t="s">
        <v>244</v>
      </c>
      <c r="V11" s="115" t="s">
        <v>207</v>
      </c>
      <c r="W11" s="116" t="s">
        <v>208</v>
      </c>
      <c r="X11" s="116">
        <v>1</v>
      </c>
      <c r="Y11" s="116">
        <v>1</v>
      </c>
      <c r="Z11" s="116">
        <v>1</v>
      </c>
      <c r="AA11" s="116">
        <v>2</v>
      </c>
      <c r="AB11" s="117" t="s">
        <v>329</v>
      </c>
      <c r="AC11" s="116">
        <v>1</v>
      </c>
      <c r="AD11" s="201">
        <v>0</v>
      </c>
      <c r="AE11" s="181"/>
      <c r="AF11" s="181"/>
      <c r="AG11" s="125">
        <f>+AD11/AC11</f>
        <v>0</v>
      </c>
      <c r="AH11" s="193"/>
      <c r="AI11" s="13">
        <f t="shared" si="0"/>
        <v>0</v>
      </c>
    </row>
    <row r="12" spans="1:35" s="21" customFormat="1" ht="90">
      <c r="A12" s="250"/>
      <c r="B12" s="250"/>
      <c r="C12" s="250"/>
      <c r="D12" s="221" t="s">
        <v>638</v>
      </c>
      <c r="E12" s="223" t="s">
        <v>36</v>
      </c>
      <c r="F12" s="225" t="s">
        <v>133</v>
      </c>
      <c r="G12" s="225">
        <v>3</v>
      </c>
      <c r="H12" s="227"/>
      <c r="I12" s="227">
        <v>1</v>
      </c>
      <c r="J12" s="227">
        <v>1</v>
      </c>
      <c r="K12" s="227">
        <v>1</v>
      </c>
      <c r="L12" s="35" t="s">
        <v>213</v>
      </c>
      <c r="M12" s="35" t="s">
        <v>203</v>
      </c>
      <c r="N12" s="35" t="s">
        <v>397</v>
      </c>
      <c r="O12" s="161">
        <f t="shared" si="1"/>
        <v>6</v>
      </c>
      <c r="P12" s="118" t="s">
        <v>294</v>
      </c>
      <c r="Q12" s="106" t="s">
        <v>295</v>
      </c>
      <c r="R12" s="23" t="s">
        <v>290</v>
      </c>
      <c r="S12" s="97">
        <v>1</v>
      </c>
      <c r="T12" s="128" t="s">
        <v>296</v>
      </c>
      <c r="U12" s="120" t="s">
        <v>133</v>
      </c>
      <c r="V12" s="115" t="s">
        <v>207</v>
      </c>
      <c r="W12" s="116" t="s">
        <v>208</v>
      </c>
      <c r="X12" s="116"/>
      <c r="Y12" s="116"/>
      <c r="Z12" s="116"/>
      <c r="AA12" s="116">
        <v>1</v>
      </c>
      <c r="AB12" s="117" t="s">
        <v>296</v>
      </c>
      <c r="AC12" s="182"/>
      <c r="AD12" s="187"/>
      <c r="AE12" s="181"/>
      <c r="AF12" s="181"/>
      <c r="AG12" s="187"/>
      <c r="AH12" s="193"/>
      <c r="AI12" s="13">
        <f t="shared" si="0"/>
        <v>0</v>
      </c>
    </row>
    <row r="13" spans="1:35" s="21" customFormat="1" ht="90">
      <c r="A13" s="250"/>
      <c r="B13" s="250"/>
      <c r="C13" s="250"/>
      <c r="D13" s="222"/>
      <c r="E13" s="224"/>
      <c r="F13" s="226"/>
      <c r="G13" s="226"/>
      <c r="H13" s="228"/>
      <c r="I13" s="228"/>
      <c r="J13" s="228"/>
      <c r="K13" s="228"/>
      <c r="L13" s="35" t="s">
        <v>213</v>
      </c>
      <c r="M13" s="35" t="s">
        <v>203</v>
      </c>
      <c r="N13" s="35" t="s">
        <v>397</v>
      </c>
      <c r="O13" s="161">
        <f t="shared" si="1"/>
        <v>7</v>
      </c>
      <c r="P13" s="118" t="s">
        <v>297</v>
      </c>
      <c r="Q13" s="115" t="s">
        <v>298</v>
      </c>
      <c r="R13" s="115" t="s">
        <v>290</v>
      </c>
      <c r="S13" s="59">
        <v>1</v>
      </c>
      <c r="T13" s="128" t="s">
        <v>296</v>
      </c>
      <c r="U13" s="120" t="s">
        <v>133</v>
      </c>
      <c r="V13" s="115" t="s">
        <v>207</v>
      </c>
      <c r="W13" s="116" t="s">
        <v>208</v>
      </c>
      <c r="X13" s="116"/>
      <c r="Y13" s="116"/>
      <c r="Z13" s="116"/>
      <c r="AA13" s="116">
        <v>1</v>
      </c>
      <c r="AB13" s="117" t="s">
        <v>299</v>
      </c>
      <c r="AC13" s="182"/>
      <c r="AD13" s="187"/>
      <c r="AE13" s="181"/>
      <c r="AF13" s="181"/>
      <c r="AG13" s="187"/>
      <c r="AH13" s="193"/>
      <c r="AI13" s="13">
        <f t="shared" si="0"/>
        <v>0</v>
      </c>
    </row>
    <row r="14" spans="1:35" s="21" customFormat="1" ht="75">
      <c r="A14" s="250"/>
      <c r="B14" s="250"/>
      <c r="C14" s="250"/>
      <c r="D14" s="221" t="s">
        <v>37</v>
      </c>
      <c r="E14" s="223" t="s">
        <v>36</v>
      </c>
      <c r="F14" s="225" t="s">
        <v>134</v>
      </c>
      <c r="G14" s="225">
        <v>3</v>
      </c>
      <c r="H14" s="225">
        <v>0.25</v>
      </c>
      <c r="I14" s="227">
        <v>0.75</v>
      </c>
      <c r="J14" s="227">
        <v>1</v>
      </c>
      <c r="K14" s="227">
        <v>1</v>
      </c>
      <c r="L14" s="114" t="s">
        <v>213</v>
      </c>
      <c r="M14" s="114" t="s">
        <v>203</v>
      </c>
      <c r="N14" s="114" t="s">
        <v>397</v>
      </c>
      <c r="O14" s="161">
        <f t="shared" si="1"/>
        <v>8</v>
      </c>
      <c r="P14" s="117" t="s">
        <v>300</v>
      </c>
      <c r="Q14" s="114" t="s">
        <v>288</v>
      </c>
      <c r="R14" s="114" t="s">
        <v>301</v>
      </c>
      <c r="S14" s="116">
        <v>2</v>
      </c>
      <c r="T14" s="117" t="s">
        <v>302</v>
      </c>
      <c r="U14" s="33" t="s">
        <v>303</v>
      </c>
      <c r="V14" s="115" t="s">
        <v>207</v>
      </c>
      <c r="W14" s="116" t="s">
        <v>208</v>
      </c>
      <c r="X14" s="116"/>
      <c r="Y14" s="116">
        <v>1</v>
      </c>
      <c r="Z14" s="116">
        <v>1</v>
      </c>
      <c r="AA14" s="116"/>
      <c r="AB14" s="117" t="s">
        <v>304</v>
      </c>
      <c r="AC14" s="164"/>
      <c r="AD14" s="187"/>
      <c r="AE14" s="181"/>
      <c r="AF14" s="181"/>
      <c r="AG14" s="187"/>
      <c r="AH14" s="193"/>
      <c r="AI14" s="13">
        <f t="shared" si="0"/>
        <v>0</v>
      </c>
    </row>
    <row r="15" spans="1:35" s="21" customFormat="1" ht="76.5" customHeight="1">
      <c r="A15" s="250"/>
      <c r="B15" s="250"/>
      <c r="C15" s="250"/>
      <c r="D15" s="222"/>
      <c r="E15" s="224"/>
      <c r="F15" s="226"/>
      <c r="G15" s="226"/>
      <c r="H15" s="226"/>
      <c r="I15" s="228"/>
      <c r="J15" s="228"/>
      <c r="K15" s="228"/>
      <c r="L15" s="114" t="s">
        <v>213</v>
      </c>
      <c r="M15" s="114" t="s">
        <v>203</v>
      </c>
      <c r="N15" s="114" t="s">
        <v>397</v>
      </c>
      <c r="O15" s="161">
        <f t="shared" si="1"/>
        <v>9</v>
      </c>
      <c r="P15" s="117" t="s">
        <v>332</v>
      </c>
      <c r="Q15" s="114" t="s">
        <v>331</v>
      </c>
      <c r="R15" s="114" t="s">
        <v>301</v>
      </c>
      <c r="S15" s="116">
        <v>1</v>
      </c>
      <c r="T15" s="118" t="s">
        <v>333</v>
      </c>
      <c r="U15" s="120" t="s">
        <v>134</v>
      </c>
      <c r="V15" s="115" t="s">
        <v>207</v>
      </c>
      <c r="W15" s="116" t="s">
        <v>208</v>
      </c>
      <c r="X15" s="116"/>
      <c r="Y15" s="116"/>
      <c r="Z15" s="116"/>
      <c r="AA15" s="116">
        <v>1</v>
      </c>
      <c r="AB15" s="117" t="s">
        <v>731</v>
      </c>
      <c r="AC15" s="25"/>
      <c r="AD15" s="187"/>
      <c r="AE15" s="181"/>
      <c r="AF15" s="181"/>
      <c r="AG15" s="187"/>
      <c r="AH15" s="193"/>
      <c r="AI15" s="13">
        <f t="shared" si="0"/>
        <v>0</v>
      </c>
    </row>
    <row r="16" spans="1:35" s="21" customFormat="1" ht="90">
      <c r="A16" s="250"/>
      <c r="B16" s="250"/>
      <c r="C16" s="250"/>
      <c r="D16" s="222"/>
      <c r="E16" s="224"/>
      <c r="F16" s="226"/>
      <c r="G16" s="226"/>
      <c r="H16" s="226"/>
      <c r="I16" s="228"/>
      <c r="J16" s="228"/>
      <c r="K16" s="228"/>
      <c r="L16" s="35" t="s">
        <v>235</v>
      </c>
      <c r="M16" s="35" t="s">
        <v>391</v>
      </c>
      <c r="N16" s="35" t="s">
        <v>215</v>
      </c>
      <c r="O16" s="161">
        <f t="shared" si="1"/>
        <v>10</v>
      </c>
      <c r="P16" s="118" t="s">
        <v>392</v>
      </c>
      <c r="Q16" s="35" t="s">
        <v>9</v>
      </c>
      <c r="R16" s="35" t="s">
        <v>393</v>
      </c>
      <c r="S16" s="72">
        <v>4</v>
      </c>
      <c r="T16" s="84" t="s">
        <v>394</v>
      </c>
      <c r="U16" s="40" t="s">
        <v>395</v>
      </c>
      <c r="V16" s="115" t="s">
        <v>207</v>
      </c>
      <c r="W16" s="116" t="s">
        <v>208</v>
      </c>
      <c r="X16" s="15"/>
      <c r="Y16" s="72"/>
      <c r="Z16" s="72"/>
      <c r="AA16" s="72">
        <v>4</v>
      </c>
      <c r="AB16" s="117" t="s">
        <v>396</v>
      </c>
      <c r="AC16" s="161"/>
      <c r="AD16" s="187"/>
      <c r="AE16" s="181"/>
      <c r="AF16" s="181"/>
      <c r="AG16" s="187"/>
      <c r="AH16" s="193"/>
      <c r="AI16" s="13">
        <f t="shared" si="0"/>
        <v>0</v>
      </c>
    </row>
    <row r="17" spans="1:35" s="21" customFormat="1" ht="120">
      <c r="A17" s="250"/>
      <c r="B17" s="250"/>
      <c r="C17" s="250"/>
      <c r="D17" s="67" t="s">
        <v>38</v>
      </c>
      <c r="E17" s="67" t="s">
        <v>34</v>
      </c>
      <c r="F17" s="39" t="s">
        <v>135</v>
      </c>
      <c r="G17" s="28">
        <v>1</v>
      </c>
      <c r="H17" s="69">
        <v>1</v>
      </c>
      <c r="I17" s="69"/>
      <c r="J17" s="108"/>
      <c r="K17" s="108"/>
      <c r="L17" s="35"/>
      <c r="M17" s="35"/>
      <c r="N17" s="35"/>
      <c r="O17" s="161"/>
      <c r="P17" s="118" t="s">
        <v>305</v>
      </c>
      <c r="Q17" s="35"/>
      <c r="R17" s="114"/>
      <c r="S17" s="115"/>
      <c r="T17" s="57"/>
      <c r="U17" s="120"/>
      <c r="V17" s="115"/>
      <c r="W17" s="115"/>
      <c r="X17" s="116"/>
      <c r="Y17" s="116"/>
      <c r="Z17" s="116"/>
      <c r="AA17" s="116"/>
      <c r="AB17" s="117"/>
      <c r="AC17" s="161"/>
      <c r="AD17" s="187"/>
      <c r="AE17" s="181"/>
      <c r="AF17" s="181"/>
      <c r="AG17" s="187"/>
      <c r="AH17" s="193"/>
      <c r="AI17" s="13">
        <f t="shared" si="0"/>
        <v>0</v>
      </c>
    </row>
    <row r="18" spans="1:35" s="21" customFormat="1" ht="34.5" customHeight="1">
      <c r="A18" s="250"/>
      <c r="B18" s="250"/>
      <c r="C18" s="250"/>
      <c r="D18" s="91" t="s">
        <v>39</v>
      </c>
      <c r="E18" s="1" t="s">
        <v>36</v>
      </c>
      <c r="F18" s="41" t="s">
        <v>136</v>
      </c>
      <c r="G18" s="41">
        <v>1</v>
      </c>
      <c r="H18" s="68"/>
      <c r="I18" s="68">
        <v>1</v>
      </c>
      <c r="J18" s="102"/>
      <c r="K18" s="102"/>
      <c r="L18" s="114"/>
      <c r="M18" s="114"/>
      <c r="N18" s="114"/>
      <c r="O18" s="161"/>
      <c r="P18" s="57" t="s">
        <v>305</v>
      </c>
      <c r="Q18" s="115"/>
      <c r="R18" s="115"/>
      <c r="S18" s="115"/>
      <c r="T18" s="57"/>
      <c r="U18" s="120"/>
      <c r="V18" s="115"/>
      <c r="W18" s="116"/>
      <c r="X18" s="115"/>
      <c r="Y18" s="115"/>
      <c r="Z18" s="115"/>
      <c r="AA18" s="59"/>
      <c r="AB18" s="117"/>
      <c r="AC18" s="200"/>
      <c r="AD18" s="187"/>
      <c r="AE18" s="181"/>
      <c r="AF18" s="181"/>
      <c r="AG18" s="187"/>
      <c r="AH18" s="193"/>
      <c r="AI18" s="13">
        <f t="shared" si="0"/>
        <v>0</v>
      </c>
    </row>
    <row r="19" spans="1:35" s="21" customFormat="1" ht="150">
      <c r="A19" s="250"/>
      <c r="B19" s="250"/>
      <c r="C19" s="250"/>
      <c r="D19" s="91" t="s">
        <v>40</v>
      </c>
      <c r="E19" s="1" t="s">
        <v>36</v>
      </c>
      <c r="F19" s="41" t="s">
        <v>137</v>
      </c>
      <c r="G19" s="41">
        <v>100</v>
      </c>
      <c r="H19" s="68">
        <v>100</v>
      </c>
      <c r="I19" s="68">
        <v>100</v>
      </c>
      <c r="J19" s="102">
        <v>100</v>
      </c>
      <c r="K19" s="102">
        <v>100</v>
      </c>
      <c r="L19" s="114" t="s">
        <v>213</v>
      </c>
      <c r="M19" s="114" t="s">
        <v>203</v>
      </c>
      <c r="N19" s="56" t="s">
        <v>397</v>
      </c>
      <c r="O19" s="161">
        <f>O16+1</f>
        <v>11</v>
      </c>
      <c r="P19" s="57" t="s">
        <v>334</v>
      </c>
      <c r="Q19" s="115" t="s">
        <v>306</v>
      </c>
      <c r="R19" s="115" t="s">
        <v>307</v>
      </c>
      <c r="S19" s="19">
        <v>1</v>
      </c>
      <c r="T19" s="84" t="s">
        <v>308</v>
      </c>
      <c r="U19" s="120" t="s">
        <v>309</v>
      </c>
      <c r="V19" s="115" t="s">
        <v>223</v>
      </c>
      <c r="W19" s="116" t="s">
        <v>208</v>
      </c>
      <c r="X19" s="116"/>
      <c r="Y19" s="19">
        <v>0.5</v>
      </c>
      <c r="Z19" s="116"/>
      <c r="AA19" s="19">
        <v>0.5</v>
      </c>
      <c r="AB19" s="117" t="s">
        <v>310</v>
      </c>
      <c r="AC19" s="200"/>
      <c r="AD19" s="187"/>
      <c r="AE19" s="181"/>
      <c r="AF19" s="181"/>
      <c r="AG19" s="187"/>
      <c r="AH19" s="193"/>
      <c r="AI19" s="13">
        <f t="shared" si="0"/>
        <v>0</v>
      </c>
    </row>
    <row r="20" spans="1:35" s="21" customFormat="1" ht="120" customHeight="1">
      <c r="A20" s="250"/>
      <c r="B20" s="250"/>
      <c r="C20" s="250"/>
      <c r="D20" s="91" t="s">
        <v>41</v>
      </c>
      <c r="E20" s="1" t="s">
        <v>36</v>
      </c>
      <c r="F20" s="41" t="s">
        <v>198</v>
      </c>
      <c r="G20" s="41">
        <v>3</v>
      </c>
      <c r="H20" s="68"/>
      <c r="I20" s="68">
        <v>1</v>
      </c>
      <c r="J20" s="102">
        <v>1</v>
      </c>
      <c r="K20" s="102">
        <v>1</v>
      </c>
      <c r="L20" s="114" t="s">
        <v>213</v>
      </c>
      <c r="M20" s="114" t="s">
        <v>203</v>
      </c>
      <c r="N20" s="56" t="s">
        <v>397</v>
      </c>
      <c r="O20" s="161">
        <f>O19+1</f>
        <v>12</v>
      </c>
      <c r="P20" s="117" t="s">
        <v>336</v>
      </c>
      <c r="Q20" s="115" t="s">
        <v>335</v>
      </c>
      <c r="R20" s="114" t="s">
        <v>242</v>
      </c>
      <c r="S20" s="59">
        <v>1</v>
      </c>
      <c r="T20" s="57" t="s">
        <v>715</v>
      </c>
      <c r="U20" s="120" t="s">
        <v>716</v>
      </c>
      <c r="V20" s="115" t="s">
        <v>207</v>
      </c>
      <c r="W20" s="116" t="s">
        <v>208</v>
      </c>
      <c r="X20" s="115"/>
      <c r="Y20" s="115"/>
      <c r="Z20" s="115"/>
      <c r="AA20" s="59">
        <v>1</v>
      </c>
      <c r="AB20" s="117" t="s">
        <v>311</v>
      </c>
      <c r="AC20" s="25"/>
      <c r="AD20" s="187"/>
      <c r="AE20" s="181"/>
      <c r="AF20" s="181"/>
      <c r="AG20" s="187"/>
      <c r="AH20" s="193"/>
      <c r="AI20" s="13">
        <f t="shared" si="0"/>
        <v>0</v>
      </c>
    </row>
    <row r="21" spans="1:35" s="21" customFormat="1" ht="165.75" customHeight="1">
      <c r="A21" s="250"/>
      <c r="B21" s="250" t="s">
        <v>42</v>
      </c>
      <c r="C21" s="250" t="s">
        <v>43</v>
      </c>
      <c r="D21" s="91" t="s">
        <v>44</v>
      </c>
      <c r="E21" s="1" t="s">
        <v>34</v>
      </c>
      <c r="F21" s="41" t="s">
        <v>138</v>
      </c>
      <c r="G21" s="41">
        <v>100</v>
      </c>
      <c r="H21" s="68">
        <v>25</v>
      </c>
      <c r="I21" s="68">
        <v>25</v>
      </c>
      <c r="J21" s="102">
        <v>25</v>
      </c>
      <c r="K21" s="102">
        <v>25</v>
      </c>
      <c r="L21" s="35" t="s">
        <v>516</v>
      </c>
      <c r="M21" s="35" t="s">
        <v>516</v>
      </c>
      <c r="N21" s="35" t="s">
        <v>397</v>
      </c>
      <c r="O21" s="161">
        <f t="shared" ref="O21:O83" si="2">O20+1</f>
        <v>13</v>
      </c>
      <c r="P21" s="117" t="s">
        <v>337</v>
      </c>
      <c r="Q21" s="114" t="s">
        <v>241</v>
      </c>
      <c r="R21" s="114" t="s">
        <v>242</v>
      </c>
      <c r="S21" s="38">
        <v>1</v>
      </c>
      <c r="T21" s="57" t="s">
        <v>247</v>
      </c>
      <c r="U21" s="120" t="s">
        <v>246</v>
      </c>
      <c r="V21" s="115" t="s">
        <v>223</v>
      </c>
      <c r="W21" s="116" t="s">
        <v>248</v>
      </c>
      <c r="X21" s="116"/>
      <c r="Y21" s="116"/>
      <c r="Z21" s="19">
        <v>1</v>
      </c>
      <c r="AA21" s="19"/>
      <c r="AB21" s="117" t="s">
        <v>717</v>
      </c>
      <c r="AC21" s="116"/>
      <c r="AD21" s="187"/>
      <c r="AE21" s="181"/>
      <c r="AF21" s="181"/>
      <c r="AG21" s="187"/>
      <c r="AH21" s="193"/>
      <c r="AI21" s="13">
        <f t="shared" si="0"/>
        <v>0</v>
      </c>
    </row>
    <row r="22" spans="1:35" s="21" customFormat="1" ht="75">
      <c r="A22" s="250"/>
      <c r="B22" s="250"/>
      <c r="C22" s="250"/>
      <c r="D22" s="221" t="s">
        <v>45</v>
      </c>
      <c r="E22" s="223" t="s">
        <v>46</v>
      </c>
      <c r="F22" s="225" t="s">
        <v>139</v>
      </c>
      <c r="G22" s="225">
        <v>1</v>
      </c>
      <c r="H22" s="227"/>
      <c r="I22" s="227" t="s">
        <v>191</v>
      </c>
      <c r="J22" s="227" t="s">
        <v>144</v>
      </c>
      <c r="K22" s="227" t="s">
        <v>191</v>
      </c>
      <c r="L22" s="114" t="s">
        <v>213</v>
      </c>
      <c r="M22" s="114" t="s">
        <v>203</v>
      </c>
      <c r="N22" s="56" t="s">
        <v>397</v>
      </c>
      <c r="O22" s="161">
        <f t="shared" si="2"/>
        <v>14</v>
      </c>
      <c r="P22" s="57" t="s">
        <v>338</v>
      </c>
      <c r="Q22" s="114" t="s">
        <v>339</v>
      </c>
      <c r="R22" s="114" t="s">
        <v>242</v>
      </c>
      <c r="S22" s="116">
        <v>1</v>
      </c>
      <c r="T22" s="117" t="s">
        <v>312</v>
      </c>
      <c r="U22" s="33" t="s">
        <v>313</v>
      </c>
      <c r="V22" s="115" t="s">
        <v>207</v>
      </c>
      <c r="W22" s="116" t="s">
        <v>208</v>
      </c>
      <c r="X22" s="115"/>
      <c r="Y22" s="115"/>
      <c r="Z22" s="115"/>
      <c r="AA22" s="59">
        <v>1</v>
      </c>
      <c r="AB22" s="117" t="s">
        <v>314</v>
      </c>
      <c r="AC22" s="116"/>
      <c r="AD22" s="187"/>
      <c r="AE22" s="181"/>
      <c r="AF22" s="181"/>
      <c r="AG22" s="187"/>
      <c r="AH22" s="193"/>
      <c r="AI22" s="13">
        <f t="shared" si="0"/>
        <v>0</v>
      </c>
    </row>
    <row r="23" spans="1:35" s="21" customFormat="1" ht="90">
      <c r="A23" s="250"/>
      <c r="B23" s="250"/>
      <c r="C23" s="250"/>
      <c r="D23" s="244"/>
      <c r="E23" s="229"/>
      <c r="F23" s="230"/>
      <c r="G23" s="230"/>
      <c r="H23" s="231"/>
      <c r="I23" s="231"/>
      <c r="J23" s="231"/>
      <c r="K23" s="231"/>
      <c r="L23" s="114" t="s">
        <v>213</v>
      </c>
      <c r="M23" s="114" t="s">
        <v>203</v>
      </c>
      <c r="N23" s="56" t="s">
        <v>397</v>
      </c>
      <c r="O23" s="161">
        <f t="shared" si="2"/>
        <v>15</v>
      </c>
      <c r="P23" s="117" t="s">
        <v>340</v>
      </c>
      <c r="Q23" s="114" t="s">
        <v>241</v>
      </c>
      <c r="R23" s="114" t="s">
        <v>242</v>
      </c>
      <c r="S23" s="116">
        <v>1</v>
      </c>
      <c r="T23" s="117" t="s">
        <v>249</v>
      </c>
      <c r="U23" s="120" t="s">
        <v>719</v>
      </c>
      <c r="V23" s="115" t="s">
        <v>250</v>
      </c>
      <c r="W23" s="116" t="s">
        <v>248</v>
      </c>
      <c r="X23" s="115"/>
      <c r="Y23" s="115"/>
      <c r="Z23" s="115"/>
      <c r="AA23" s="109">
        <v>1</v>
      </c>
      <c r="AB23" s="117" t="s">
        <v>253</v>
      </c>
      <c r="AC23" s="116"/>
      <c r="AD23" s="187"/>
      <c r="AE23" s="181"/>
      <c r="AF23" s="181"/>
      <c r="AG23" s="187"/>
      <c r="AH23" s="193"/>
      <c r="AI23" s="13">
        <f t="shared" si="0"/>
        <v>0</v>
      </c>
    </row>
    <row r="24" spans="1:35" s="21" customFormat="1" ht="120">
      <c r="A24" s="250"/>
      <c r="B24" s="250"/>
      <c r="C24" s="250"/>
      <c r="D24" s="67" t="s">
        <v>47</v>
      </c>
      <c r="E24" s="67" t="s">
        <v>34</v>
      </c>
      <c r="F24" s="39" t="s">
        <v>141</v>
      </c>
      <c r="G24" s="28">
        <v>1</v>
      </c>
      <c r="H24" s="69"/>
      <c r="I24" s="69"/>
      <c r="J24" s="108" t="s">
        <v>140</v>
      </c>
      <c r="K24" s="108" t="s">
        <v>140</v>
      </c>
      <c r="L24" s="114" t="s">
        <v>213</v>
      </c>
      <c r="M24" s="114" t="s">
        <v>203</v>
      </c>
      <c r="N24" s="56" t="s">
        <v>397</v>
      </c>
      <c r="O24" s="161">
        <f t="shared" si="2"/>
        <v>16</v>
      </c>
      <c r="P24" s="57" t="s">
        <v>620</v>
      </c>
      <c r="Q24" s="114" t="s">
        <v>330</v>
      </c>
      <c r="R24" s="114" t="s">
        <v>242</v>
      </c>
      <c r="S24" s="97">
        <v>1</v>
      </c>
      <c r="T24" s="117" t="s">
        <v>718</v>
      </c>
      <c r="U24" s="114" t="s">
        <v>720</v>
      </c>
      <c r="V24" s="115" t="s">
        <v>250</v>
      </c>
      <c r="W24" s="116" t="s">
        <v>248</v>
      </c>
      <c r="X24" s="22"/>
      <c r="Y24" s="22"/>
      <c r="Z24" s="22"/>
      <c r="AA24" s="22">
        <v>1</v>
      </c>
      <c r="AB24" s="117" t="s">
        <v>721</v>
      </c>
      <c r="AC24" s="19"/>
      <c r="AD24" s="187"/>
      <c r="AE24" s="181"/>
      <c r="AF24" s="181"/>
      <c r="AG24" s="187"/>
      <c r="AH24" s="193"/>
      <c r="AI24" s="13">
        <f t="shared" si="0"/>
        <v>0</v>
      </c>
    </row>
    <row r="25" spans="1:35" s="21" customFormat="1" ht="192.75" customHeight="1">
      <c r="A25" s="250"/>
      <c r="B25" s="250"/>
      <c r="C25" s="250"/>
      <c r="D25" s="221" t="s">
        <v>48</v>
      </c>
      <c r="E25" s="223" t="s">
        <v>34</v>
      </c>
      <c r="F25" s="225" t="s">
        <v>142</v>
      </c>
      <c r="G25" s="225">
        <v>12</v>
      </c>
      <c r="H25" s="227">
        <v>3</v>
      </c>
      <c r="I25" s="227">
        <v>3</v>
      </c>
      <c r="J25" s="227">
        <v>3</v>
      </c>
      <c r="K25" s="227">
        <v>3</v>
      </c>
      <c r="L25" s="114" t="s">
        <v>213</v>
      </c>
      <c r="M25" s="114" t="s">
        <v>203</v>
      </c>
      <c r="N25" s="114" t="s">
        <v>397</v>
      </c>
      <c r="O25" s="161">
        <f t="shared" si="2"/>
        <v>17</v>
      </c>
      <c r="P25" s="117" t="s">
        <v>344</v>
      </c>
      <c r="Q25" s="114" t="s">
        <v>241</v>
      </c>
      <c r="R25" s="114" t="s">
        <v>242</v>
      </c>
      <c r="S25" s="59">
        <v>3</v>
      </c>
      <c r="T25" s="57" t="s">
        <v>251</v>
      </c>
      <c r="U25" s="120" t="s">
        <v>257</v>
      </c>
      <c r="V25" s="115" t="s">
        <v>207</v>
      </c>
      <c r="W25" s="116" t="s">
        <v>248</v>
      </c>
      <c r="X25" s="116"/>
      <c r="Y25" s="55">
        <v>1</v>
      </c>
      <c r="Z25" s="55">
        <v>1</v>
      </c>
      <c r="AA25" s="55">
        <v>1</v>
      </c>
      <c r="AB25" s="117" t="s">
        <v>254</v>
      </c>
      <c r="AC25" s="200"/>
      <c r="AD25" s="187"/>
      <c r="AE25" s="181"/>
      <c r="AF25" s="181"/>
      <c r="AG25" s="187"/>
      <c r="AH25" s="193"/>
      <c r="AI25" s="13">
        <f t="shared" si="0"/>
        <v>0</v>
      </c>
    </row>
    <row r="26" spans="1:35" s="21" customFormat="1" ht="192.75" customHeight="1">
      <c r="A26" s="250"/>
      <c r="B26" s="250"/>
      <c r="C26" s="70"/>
      <c r="D26" s="222"/>
      <c r="E26" s="224"/>
      <c r="F26" s="226"/>
      <c r="G26" s="226"/>
      <c r="H26" s="228"/>
      <c r="I26" s="228"/>
      <c r="J26" s="228"/>
      <c r="K26" s="228"/>
      <c r="L26" s="114" t="s">
        <v>213</v>
      </c>
      <c r="M26" s="114" t="s">
        <v>203</v>
      </c>
      <c r="N26" s="114" t="s">
        <v>397</v>
      </c>
      <c r="O26" s="161">
        <f t="shared" si="2"/>
        <v>18</v>
      </c>
      <c r="P26" s="57" t="s">
        <v>315</v>
      </c>
      <c r="Q26" s="114" t="s">
        <v>343</v>
      </c>
      <c r="R26" s="114" t="s">
        <v>242</v>
      </c>
      <c r="S26" s="59">
        <v>3</v>
      </c>
      <c r="T26" s="57" t="s">
        <v>341</v>
      </c>
      <c r="U26" s="120" t="s">
        <v>342</v>
      </c>
      <c r="V26" s="115" t="s">
        <v>207</v>
      </c>
      <c r="W26" s="116" t="s">
        <v>208</v>
      </c>
      <c r="X26" s="116"/>
      <c r="Y26" s="55">
        <v>1</v>
      </c>
      <c r="Z26" s="55"/>
      <c r="AA26" s="55">
        <v>2</v>
      </c>
      <c r="AB26" s="117" t="s">
        <v>310</v>
      </c>
      <c r="AC26" s="19"/>
      <c r="AD26" s="187"/>
      <c r="AE26" s="181"/>
      <c r="AF26" s="181"/>
      <c r="AG26" s="187"/>
      <c r="AH26" s="193"/>
      <c r="AI26" s="13">
        <f t="shared" si="0"/>
        <v>0</v>
      </c>
    </row>
    <row r="27" spans="1:35" s="21" customFormat="1" ht="75">
      <c r="A27" s="250"/>
      <c r="B27" s="250"/>
      <c r="C27" s="250" t="s">
        <v>49</v>
      </c>
      <c r="D27" s="67" t="s">
        <v>199</v>
      </c>
      <c r="E27" s="67" t="s">
        <v>50</v>
      </c>
      <c r="F27" s="39" t="s">
        <v>143</v>
      </c>
      <c r="G27" s="28">
        <v>100</v>
      </c>
      <c r="H27" s="69">
        <v>40</v>
      </c>
      <c r="I27" s="69">
        <v>40</v>
      </c>
      <c r="J27" s="108">
        <v>10</v>
      </c>
      <c r="K27" s="108">
        <v>10</v>
      </c>
      <c r="L27" s="35" t="s">
        <v>213</v>
      </c>
      <c r="M27" s="35" t="s">
        <v>517</v>
      </c>
      <c r="N27" s="35" t="s">
        <v>397</v>
      </c>
      <c r="O27" s="161">
        <f t="shared" si="2"/>
        <v>19</v>
      </c>
      <c r="P27" s="31" t="s">
        <v>621</v>
      </c>
      <c r="Q27" s="60" t="s">
        <v>316</v>
      </c>
      <c r="R27" s="56" t="s">
        <v>242</v>
      </c>
      <c r="S27" s="82">
        <v>1</v>
      </c>
      <c r="T27" s="57" t="s">
        <v>317</v>
      </c>
      <c r="U27" s="121" t="s">
        <v>245</v>
      </c>
      <c r="V27" s="115" t="s">
        <v>223</v>
      </c>
      <c r="W27" s="116" t="s">
        <v>208</v>
      </c>
      <c r="X27" s="38"/>
      <c r="Y27" s="38"/>
      <c r="Z27" s="114"/>
      <c r="AA27" s="19">
        <v>1</v>
      </c>
      <c r="AB27" s="117" t="s">
        <v>260</v>
      </c>
      <c r="AC27" s="116"/>
      <c r="AD27" s="187"/>
      <c r="AE27" s="181"/>
      <c r="AF27" s="181"/>
      <c r="AG27" s="187"/>
      <c r="AH27" s="193"/>
      <c r="AI27" s="13">
        <f t="shared" si="0"/>
        <v>0</v>
      </c>
    </row>
    <row r="28" spans="1:35" s="21" customFormat="1" ht="60">
      <c r="A28" s="250"/>
      <c r="B28" s="250"/>
      <c r="C28" s="250"/>
      <c r="D28" s="91" t="s">
        <v>51</v>
      </c>
      <c r="E28" s="1" t="s">
        <v>193</v>
      </c>
      <c r="F28" s="41" t="s">
        <v>192</v>
      </c>
      <c r="G28" s="41">
        <v>100</v>
      </c>
      <c r="H28" s="41">
        <v>25</v>
      </c>
      <c r="I28" s="41">
        <v>50</v>
      </c>
      <c r="J28" s="104">
        <v>10</v>
      </c>
      <c r="K28" s="104">
        <v>15</v>
      </c>
      <c r="L28" s="35" t="s">
        <v>213</v>
      </c>
      <c r="M28" s="35" t="s">
        <v>517</v>
      </c>
      <c r="N28" s="35" t="s">
        <v>397</v>
      </c>
      <c r="O28" s="161">
        <f t="shared" si="2"/>
        <v>20</v>
      </c>
      <c r="P28" s="31" t="s">
        <v>622</v>
      </c>
      <c r="Q28" s="60" t="s">
        <v>316</v>
      </c>
      <c r="R28" s="60" t="s">
        <v>318</v>
      </c>
      <c r="S28" s="82">
        <v>1</v>
      </c>
      <c r="T28" s="57" t="s">
        <v>319</v>
      </c>
      <c r="U28" s="121" t="s">
        <v>320</v>
      </c>
      <c r="V28" s="115" t="s">
        <v>223</v>
      </c>
      <c r="W28" s="116" t="s">
        <v>208</v>
      </c>
      <c r="X28" s="38"/>
      <c r="Y28" s="38">
        <v>0.5</v>
      </c>
      <c r="Z28" s="114"/>
      <c r="AA28" s="38">
        <v>0.5</v>
      </c>
      <c r="AB28" s="117" t="s">
        <v>321</v>
      </c>
      <c r="AC28" s="38"/>
      <c r="AD28" s="187"/>
      <c r="AE28" s="181"/>
      <c r="AF28" s="181"/>
      <c r="AG28" s="187"/>
      <c r="AH28" s="193"/>
      <c r="AI28" s="13">
        <f t="shared" si="0"/>
        <v>0</v>
      </c>
    </row>
    <row r="29" spans="1:35" s="21" customFormat="1" ht="90">
      <c r="A29" s="250"/>
      <c r="B29" s="250"/>
      <c r="C29" s="250"/>
      <c r="D29" s="67" t="s">
        <v>52</v>
      </c>
      <c r="E29" s="67" t="s">
        <v>53</v>
      </c>
      <c r="F29" s="39" t="s">
        <v>145</v>
      </c>
      <c r="G29" s="28">
        <v>1</v>
      </c>
      <c r="H29" s="28" t="s">
        <v>132</v>
      </c>
      <c r="I29" s="69" t="s">
        <v>132</v>
      </c>
      <c r="J29" s="108"/>
      <c r="K29" s="108"/>
      <c r="L29" s="114"/>
      <c r="M29" s="114"/>
      <c r="N29" s="114"/>
      <c r="O29" s="161"/>
      <c r="P29" s="139" t="s">
        <v>305</v>
      </c>
      <c r="Q29" s="26"/>
      <c r="S29" s="26"/>
      <c r="U29" s="26"/>
      <c r="V29" s="26"/>
      <c r="W29" s="26"/>
      <c r="X29" s="26"/>
      <c r="Y29" s="26"/>
      <c r="Z29" s="26"/>
      <c r="AA29" s="26"/>
      <c r="AB29" s="138"/>
      <c r="AC29" s="116"/>
      <c r="AD29" s="187"/>
      <c r="AE29" s="181"/>
      <c r="AF29" s="181"/>
      <c r="AG29" s="187"/>
      <c r="AH29" s="193"/>
      <c r="AI29" s="13">
        <f t="shared" si="0"/>
        <v>0</v>
      </c>
    </row>
    <row r="30" spans="1:35" s="21" customFormat="1" ht="105">
      <c r="A30" s="250"/>
      <c r="B30" s="250"/>
      <c r="C30" s="250"/>
      <c r="D30" s="67" t="s">
        <v>54</v>
      </c>
      <c r="E30" s="67" t="s">
        <v>55</v>
      </c>
      <c r="F30" s="39" t="s">
        <v>146</v>
      </c>
      <c r="G30" s="28">
        <v>1</v>
      </c>
      <c r="H30" s="69"/>
      <c r="I30" s="69">
        <v>0.5</v>
      </c>
      <c r="J30" s="108">
        <v>0.5</v>
      </c>
      <c r="K30" s="108"/>
      <c r="L30" s="35" t="s">
        <v>518</v>
      </c>
      <c r="M30" s="35" t="s">
        <v>519</v>
      </c>
      <c r="N30" s="35" t="s">
        <v>397</v>
      </c>
      <c r="O30" s="161">
        <f>O28+1</f>
        <v>21</v>
      </c>
      <c r="P30" s="31" t="s">
        <v>322</v>
      </c>
      <c r="Q30" s="115" t="s">
        <v>323</v>
      </c>
      <c r="R30" s="56" t="s">
        <v>242</v>
      </c>
      <c r="S30" s="82">
        <v>1</v>
      </c>
      <c r="T30" s="129" t="s">
        <v>324</v>
      </c>
      <c r="U30" s="121" t="s">
        <v>245</v>
      </c>
      <c r="V30" s="115" t="s">
        <v>223</v>
      </c>
      <c r="W30" s="116" t="s">
        <v>208</v>
      </c>
      <c r="X30" s="38"/>
      <c r="Y30" s="38"/>
      <c r="Z30" s="114"/>
      <c r="AA30" s="38">
        <v>1</v>
      </c>
      <c r="AB30" s="117" t="s">
        <v>260</v>
      </c>
      <c r="AC30" s="38"/>
      <c r="AD30" s="187"/>
      <c r="AE30" s="181"/>
      <c r="AF30" s="181"/>
      <c r="AG30" s="187"/>
      <c r="AH30" s="193"/>
      <c r="AI30" s="13">
        <f t="shared" si="0"/>
        <v>0</v>
      </c>
    </row>
    <row r="31" spans="1:35" s="21" customFormat="1" ht="75" customHeight="1">
      <c r="A31" s="250"/>
      <c r="B31" s="250" t="s">
        <v>56</v>
      </c>
      <c r="C31" s="250" t="s">
        <v>57</v>
      </c>
      <c r="D31" s="91" t="s">
        <v>58</v>
      </c>
      <c r="E31" s="1" t="s">
        <v>59</v>
      </c>
      <c r="F31" s="41" t="s">
        <v>147</v>
      </c>
      <c r="G31" s="41">
        <v>1</v>
      </c>
      <c r="H31" s="9"/>
      <c r="I31" s="68" t="s">
        <v>140</v>
      </c>
      <c r="J31" s="102" t="s">
        <v>140</v>
      </c>
      <c r="K31" s="108"/>
      <c r="L31" s="35" t="s">
        <v>213</v>
      </c>
      <c r="M31" s="35" t="s">
        <v>517</v>
      </c>
      <c r="N31" s="35" t="s">
        <v>397</v>
      </c>
      <c r="O31" s="161">
        <f>O30+1</f>
        <v>22</v>
      </c>
      <c r="P31" s="117" t="s">
        <v>252</v>
      </c>
      <c r="Q31" s="114" t="s">
        <v>241</v>
      </c>
      <c r="R31" s="114" t="s">
        <v>242</v>
      </c>
      <c r="S31" s="59">
        <v>1</v>
      </c>
      <c r="T31" s="129" t="s">
        <v>256</v>
      </c>
      <c r="U31" s="120" t="s">
        <v>257</v>
      </c>
      <c r="V31" s="115" t="s">
        <v>207</v>
      </c>
      <c r="W31" s="116" t="s">
        <v>248</v>
      </c>
      <c r="X31" s="38"/>
      <c r="Y31" s="38"/>
      <c r="Z31" s="114">
        <v>1</v>
      </c>
      <c r="AA31" s="38"/>
      <c r="AB31" s="117" t="s">
        <v>255</v>
      </c>
      <c r="AC31" s="116"/>
      <c r="AD31" s="187"/>
      <c r="AE31" s="181"/>
      <c r="AF31" s="181"/>
      <c r="AG31" s="187"/>
      <c r="AH31" s="193"/>
      <c r="AI31" s="13">
        <f t="shared" si="0"/>
        <v>0</v>
      </c>
    </row>
    <row r="32" spans="1:35" s="21" customFormat="1" ht="120">
      <c r="A32" s="265"/>
      <c r="B32" s="250"/>
      <c r="C32" s="250"/>
      <c r="D32" s="91" t="s">
        <v>60</v>
      </c>
      <c r="E32" s="1" t="s">
        <v>61</v>
      </c>
      <c r="F32" s="41" t="s">
        <v>148</v>
      </c>
      <c r="G32" s="41">
        <v>3</v>
      </c>
      <c r="H32" s="68"/>
      <c r="I32" s="68">
        <v>1</v>
      </c>
      <c r="J32" s="102">
        <v>1</v>
      </c>
      <c r="K32" s="102">
        <v>1</v>
      </c>
      <c r="L32" s="35" t="s">
        <v>213</v>
      </c>
      <c r="M32" s="35" t="s">
        <v>517</v>
      </c>
      <c r="N32" s="35" t="s">
        <v>397</v>
      </c>
      <c r="O32" s="161">
        <f t="shared" si="2"/>
        <v>23</v>
      </c>
      <c r="P32" s="31" t="s">
        <v>623</v>
      </c>
      <c r="Q32" s="115" t="s">
        <v>346</v>
      </c>
      <c r="R32" s="56" t="s">
        <v>242</v>
      </c>
      <c r="S32" s="82">
        <v>1</v>
      </c>
      <c r="T32" s="129" t="s">
        <v>325</v>
      </c>
      <c r="U32" s="121" t="s">
        <v>245</v>
      </c>
      <c r="V32" s="115" t="s">
        <v>223</v>
      </c>
      <c r="W32" s="116" t="s">
        <v>208</v>
      </c>
      <c r="X32" s="38"/>
      <c r="Y32" s="38"/>
      <c r="Z32" s="114"/>
      <c r="AA32" s="38">
        <v>1</v>
      </c>
      <c r="AB32" s="117" t="s">
        <v>260</v>
      </c>
      <c r="AC32" s="19"/>
      <c r="AD32" s="187"/>
      <c r="AE32" s="181"/>
      <c r="AF32" s="181"/>
      <c r="AG32" s="187"/>
      <c r="AH32" s="193"/>
      <c r="AI32" s="13">
        <f t="shared" si="0"/>
        <v>0</v>
      </c>
    </row>
    <row r="33" spans="1:65" ht="54.75" customHeight="1">
      <c r="A33" s="250" t="s">
        <v>62</v>
      </c>
      <c r="B33" s="252" t="s">
        <v>63</v>
      </c>
      <c r="C33" s="221" t="s">
        <v>64</v>
      </c>
      <c r="D33" s="91" t="s">
        <v>65</v>
      </c>
      <c r="E33" s="1" t="s">
        <v>66</v>
      </c>
      <c r="F33" s="41" t="s">
        <v>195</v>
      </c>
      <c r="G33" s="41">
        <v>1</v>
      </c>
      <c r="H33" s="68" t="s">
        <v>140</v>
      </c>
      <c r="I33" s="68" t="s">
        <v>140</v>
      </c>
      <c r="J33" s="102"/>
      <c r="K33" s="102"/>
      <c r="L33" s="35"/>
      <c r="M33" s="35"/>
      <c r="N33" s="35"/>
      <c r="O33" s="161"/>
      <c r="P33" s="53" t="s">
        <v>305</v>
      </c>
      <c r="Q33" s="35"/>
      <c r="R33" s="35"/>
      <c r="S33" s="35"/>
      <c r="T33" s="84"/>
      <c r="U33" s="40"/>
      <c r="V33" s="35"/>
      <c r="W33" s="35"/>
      <c r="X33" s="35"/>
      <c r="Y33" s="35"/>
      <c r="Z33" s="35"/>
      <c r="AA33" s="97"/>
      <c r="AB33" s="117"/>
      <c r="AC33" s="19"/>
      <c r="AD33" s="187"/>
      <c r="AE33" s="181"/>
      <c r="AF33" s="181"/>
      <c r="AG33" s="187"/>
      <c r="AI33" s="13">
        <f t="shared" si="0"/>
        <v>0</v>
      </c>
    </row>
    <row r="34" spans="1:65" ht="105">
      <c r="A34" s="250"/>
      <c r="B34" s="252"/>
      <c r="C34" s="222"/>
      <c r="D34" s="221" t="s">
        <v>67</v>
      </c>
      <c r="E34" s="223" t="s">
        <v>66</v>
      </c>
      <c r="F34" s="225" t="s">
        <v>194</v>
      </c>
      <c r="G34" s="225">
        <v>1</v>
      </c>
      <c r="H34" s="227"/>
      <c r="I34" s="227">
        <v>0.33</v>
      </c>
      <c r="J34" s="227">
        <v>0.33</v>
      </c>
      <c r="K34" s="227">
        <v>0.33</v>
      </c>
      <c r="L34" s="35" t="s">
        <v>516</v>
      </c>
      <c r="M34" s="35" t="s">
        <v>516</v>
      </c>
      <c r="N34" s="35" t="s">
        <v>397</v>
      </c>
      <c r="O34" s="161">
        <f>O32+1</f>
        <v>24</v>
      </c>
      <c r="P34" s="117" t="s">
        <v>347</v>
      </c>
      <c r="Q34" s="115" t="s">
        <v>258</v>
      </c>
      <c r="R34" s="60" t="s">
        <v>259</v>
      </c>
      <c r="S34" s="82">
        <v>1</v>
      </c>
      <c r="T34" s="129" t="s">
        <v>261</v>
      </c>
      <c r="U34" s="121" t="s">
        <v>262</v>
      </c>
      <c r="V34" s="115" t="s">
        <v>223</v>
      </c>
      <c r="W34" s="116" t="s">
        <v>208</v>
      </c>
      <c r="X34" s="38"/>
      <c r="Y34" s="2">
        <v>0.33300000000000002</v>
      </c>
      <c r="Z34" s="2">
        <v>0.33300000000000002</v>
      </c>
      <c r="AA34" s="2">
        <v>0.33300000000000002</v>
      </c>
      <c r="AB34" s="117" t="s">
        <v>260</v>
      </c>
      <c r="AC34" s="19"/>
      <c r="AD34" s="187"/>
      <c r="AE34" s="181"/>
      <c r="AF34" s="181"/>
      <c r="AG34" s="187"/>
      <c r="AH34" s="194"/>
      <c r="AI34" s="13">
        <f t="shared" si="0"/>
        <v>0</v>
      </c>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row>
    <row r="35" spans="1:65" ht="45">
      <c r="A35" s="250"/>
      <c r="B35" s="252"/>
      <c r="C35" s="99"/>
      <c r="D35" s="222"/>
      <c r="E35" s="224"/>
      <c r="F35" s="226"/>
      <c r="G35" s="226"/>
      <c r="H35" s="228"/>
      <c r="I35" s="228"/>
      <c r="J35" s="228"/>
      <c r="K35" s="228"/>
      <c r="L35" s="35" t="s">
        <v>516</v>
      </c>
      <c r="M35" s="35" t="s">
        <v>516</v>
      </c>
      <c r="N35" s="35" t="s">
        <v>397</v>
      </c>
      <c r="O35" s="161">
        <f t="shared" si="2"/>
        <v>25</v>
      </c>
      <c r="P35" s="117" t="s">
        <v>773</v>
      </c>
      <c r="Q35" s="35" t="s">
        <v>266</v>
      </c>
      <c r="R35" s="35" t="s">
        <v>259</v>
      </c>
      <c r="S35" s="97">
        <v>1</v>
      </c>
      <c r="T35" s="84" t="s">
        <v>278</v>
      </c>
      <c r="U35" s="40" t="s">
        <v>279</v>
      </c>
      <c r="V35" s="35" t="s">
        <v>207</v>
      </c>
      <c r="W35" s="35" t="s">
        <v>208</v>
      </c>
      <c r="X35" s="35"/>
      <c r="Y35" s="35"/>
      <c r="Z35" s="35"/>
      <c r="AA35" s="97">
        <v>1</v>
      </c>
      <c r="AB35" s="117" t="s">
        <v>722</v>
      </c>
      <c r="AC35" s="19"/>
      <c r="AD35" s="187"/>
      <c r="AE35" s="181"/>
      <c r="AF35" s="181"/>
      <c r="AG35" s="187"/>
      <c r="AH35" s="194"/>
      <c r="AI35" s="13">
        <f t="shared" si="0"/>
        <v>0</v>
      </c>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row>
    <row r="36" spans="1:65" ht="105">
      <c r="A36" s="250"/>
      <c r="B36" s="252"/>
      <c r="C36" s="99"/>
      <c r="D36" s="244"/>
      <c r="E36" s="229"/>
      <c r="F36" s="230"/>
      <c r="G36" s="230"/>
      <c r="H36" s="231"/>
      <c r="I36" s="231"/>
      <c r="J36" s="231"/>
      <c r="K36" s="231"/>
      <c r="L36" s="35" t="s">
        <v>516</v>
      </c>
      <c r="M36" s="35" t="s">
        <v>516</v>
      </c>
      <c r="N36" s="35" t="s">
        <v>397</v>
      </c>
      <c r="O36" s="161">
        <f t="shared" si="2"/>
        <v>26</v>
      </c>
      <c r="P36" s="117" t="s">
        <v>739</v>
      </c>
      <c r="Q36" s="114" t="s">
        <v>258</v>
      </c>
      <c r="R36" s="114" t="s">
        <v>259</v>
      </c>
      <c r="S36" s="116">
        <v>2</v>
      </c>
      <c r="T36" s="117" t="s">
        <v>280</v>
      </c>
      <c r="U36" s="33" t="s">
        <v>281</v>
      </c>
      <c r="V36" s="115" t="s">
        <v>207</v>
      </c>
      <c r="W36" s="116" t="s">
        <v>208</v>
      </c>
      <c r="X36" s="114"/>
      <c r="Y36" s="114"/>
      <c r="Z36" s="114"/>
      <c r="AA36" s="114">
        <v>2</v>
      </c>
      <c r="AB36" s="117" t="s">
        <v>282</v>
      </c>
      <c r="AC36" s="90"/>
      <c r="AD36" s="187"/>
      <c r="AE36" s="181"/>
      <c r="AF36" s="181"/>
      <c r="AG36" s="187"/>
      <c r="AH36" s="194"/>
      <c r="AI36" s="13">
        <f t="shared" si="0"/>
        <v>0</v>
      </c>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row>
    <row r="37" spans="1:65" ht="120" customHeight="1">
      <c r="A37" s="250"/>
      <c r="B37" s="252"/>
      <c r="C37" s="252" t="s">
        <v>68</v>
      </c>
      <c r="D37" s="91" t="s">
        <v>69</v>
      </c>
      <c r="E37" s="1" t="s">
        <v>66</v>
      </c>
      <c r="F37" s="41" t="s">
        <v>150</v>
      </c>
      <c r="G37" s="41">
        <v>1</v>
      </c>
      <c r="H37" s="68"/>
      <c r="I37" s="68" t="s">
        <v>140</v>
      </c>
      <c r="J37" s="102" t="s">
        <v>140</v>
      </c>
      <c r="K37" s="102"/>
      <c r="L37" s="35" t="s">
        <v>213</v>
      </c>
      <c r="M37" s="35" t="s">
        <v>203</v>
      </c>
      <c r="N37" s="35" t="s">
        <v>397</v>
      </c>
      <c r="O37" s="161">
        <f t="shared" si="2"/>
        <v>27</v>
      </c>
      <c r="P37" s="117" t="s">
        <v>348</v>
      </c>
      <c r="Q37" s="115" t="s">
        <v>263</v>
      </c>
      <c r="R37" s="56" t="s">
        <v>242</v>
      </c>
      <c r="S37" s="82">
        <v>1</v>
      </c>
      <c r="T37" s="129" t="s">
        <v>264</v>
      </c>
      <c r="U37" s="121" t="s">
        <v>245</v>
      </c>
      <c r="V37" s="115" t="s">
        <v>223</v>
      </c>
      <c r="W37" s="116" t="s">
        <v>208</v>
      </c>
      <c r="X37" s="38"/>
      <c r="Y37" s="38"/>
      <c r="Z37" s="114"/>
      <c r="AA37" s="38">
        <v>1</v>
      </c>
      <c r="AB37" s="117" t="s">
        <v>260</v>
      </c>
      <c r="AC37" s="90"/>
      <c r="AD37" s="182"/>
      <c r="AE37" s="184"/>
      <c r="AF37" s="39"/>
      <c r="AG37" s="197"/>
      <c r="AH37" s="195"/>
      <c r="AI37" s="13">
        <f t="shared" si="0"/>
        <v>0</v>
      </c>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row>
    <row r="38" spans="1:65" ht="105" customHeight="1">
      <c r="A38" s="250"/>
      <c r="B38" s="252"/>
      <c r="C38" s="252"/>
      <c r="D38" s="221" t="s">
        <v>197</v>
      </c>
      <c r="E38" s="223" t="s">
        <v>66</v>
      </c>
      <c r="F38" s="225" t="s">
        <v>151</v>
      </c>
      <c r="G38" s="225">
        <v>12</v>
      </c>
      <c r="H38" s="227">
        <v>3</v>
      </c>
      <c r="I38" s="227">
        <v>3</v>
      </c>
      <c r="J38" s="227">
        <v>3</v>
      </c>
      <c r="K38" s="227">
        <v>3</v>
      </c>
      <c r="L38" s="114" t="s">
        <v>213</v>
      </c>
      <c r="M38" s="35" t="s">
        <v>203</v>
      </c>
      <c r="N38" s="114" t="s">
        <v>215</v>
      </c>
      <c r="O38" s="161">
        <f t="shared" si="2"/>
        <v>28</v>
      </c>
      <c r="P38" s="117" t="s">
        <v>265</v>
      </c>
      <c r="Q38" s="114" t="s">
        <v>266</v>
      </c>
      <c r="R38" s="114" t="s">
        <v>242</v>
      </c>
      <c r="S38" s="55">
        <v>3</v>
      </c>
      <c r="T38" s="117" t="s">
        <v>267</v>
      </c>
      <c r="U38" s="33" t="s">
        <v>268</v>
      </c>
      <c r="V38" s="115" t="s">
        <v>207</v>
      </c>
      <c r="W38" s="116" t="s">
        <v>208</v>
      </c>
      <c r="X38" s="19"/>
      <c r="Y38" s="19"/>
      <c r="Z38" s="19"/>
      <c r="AA38" s="55">
        <v>3</v>
      </c>
      <c r="AB38" s="117" t="s">
        <v>269</v>
      </c>
      <c r="AC38" s="90"/>
      <c r="AD38" s="187"/>
      <c r="AE38" s="181"/>
      <c r="AF38" s="181"/>
      <c r="AG38" s="187"/>
      <c r="AH38" s="194"/>
      <c r="AI38" s="13">
        <f t="shared" si="0"/>
        <v>0</v>
      </c>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row>
    <row r="39" spans="1:65" ht="75">
      <c r="A39" s="250"/>
      <c r="B39" s="252"/>
      <c r="C39" s="252"/>
      <c r="D39" s="244"/>
      <c r="E39" s="229"/>
      <c r="F39" s="230"/>
      <c r="G39" s="230"/>
      <c r="H39" s="231"/>
      <c r="I39" s="231"/>
      <c r="J39" s="231"/>
      <c r="K39" s="231"/>
      <c r="L39" s="114" t="s">
        <v>213</v>
      </c>
      <c r="M39" s="35" t="s">
        <v>203</v>
      </c>
      <c r="N39" s="114" t="s">
        <v>215</v>
      </c>
      <c r="O39" s="161">
        <f t="shared" si="2"/>
        <v>29</v>
      </c>
      <c r="P39" s="117" t="s">
        <v>270</v>
      </c>
      <c r="Q39" s="114" t="s">
        <v>266</v>
      </c>
      <c r="R39" s="114" t="s">
        <v>242</v>
      </c>
      <c r="S39" s="55">
        <v>3</v>
      </c>
      <c r="T39" s="117" t="s">
        <v>271</v>
      </c>
      <c r="U39" s="33" t="s">
        <v>272</v>
      </c>
      <c r="V39" s="115" t="s">
        <v>207</v>
      </c>
      <c r="W39" s="116" t="s">
        <v>208</v>
      </c>
      <c r="X39" s="19"/>
      <c r="Y39" s="19"/>
      <c r="Z39" s="19"/>
      <c r="AA39" s="55">
        <v>3</v>
      </c>
      <c r="AB39" s="117" t="s">
        <v>273</v>
      </c>
      <c r="AC39" s="61"/>
      <c r="AD39" s="187"/>
      <c r="AE39" s="181"/>
      <c r="AF39" s="181"/>
      <c r="AG39" s="187"/>
      <c r="AH39" s="194"/>
      <c r="AI39" s="13">
        <f t="shared" si="0"/>
        <v>0</v>
      </c>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row>
    <row r="40" spans="1:65" ht="75">
      <c r="A40" s="250"/>
      <c r="B40" s="252"/>
      <c r="C40" s="252"/>
      <c r="D40" s="67" t="s">
        <v>70</v>
      </c>
      <c r="E40" s="67" t="s">
        <v>66</v>
      </c>
      <c r="F40" s="39" t="s">
        <v>152</v>
      </c>
      <c r="G40" s="28">
        <v>2</v>
      </c>
      <c r="H40" s="69">
        <v>1</v>
      </c>
      <c r="I40" s="69">
        <v>1</v>
      </c>
      <c r="J40" s="108"/>
      <c r="K40" s="108"/>
      <c r="L40" s="114"/>
      <c r="M40" s="35"/>
      <c r="N40" s="114"/>
      <c r="O40" s="161"/>
      <c r="P40" s="118" t="s">
        <v>305</v>
      </c>
      <c r="Q40" s="109"/>
      <c r="R40" s="114"/>
      <c r="S40" s="109"/>
      <c r="T40" s="39"/>
      <c r="U40" s="122"/>
      <c r="V40" s="115"/>
      <c r="W40" s="116"/>
      <c r="X40" s="109"/>
      <c r="Y40" s="109"/>
      <c r="Z40" s="109"/>
      <c r="AA40" s="109"/>
      <c r="AB40" s="117"/>
      <c r="AC40" s="199"/>
      <c r="AD40" s="187"/>
      <c r="AE40" s="181"/>
      <c r="AF40" s="181"/>
      <c r="AG40" s="187"/>
      <c r="AH40" s="194"/>
      <c r="AI40" s="13">
        <f t="shared" si="0"/>
        <v>0</v>
      </c>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row>
    <row r="41" spans="1:65" ht="60">
      <c r="A41" s="250"/>
      <c r="B41" s="252"/>
      <c r="C41" s="252"/>
      <c r="D41" s="67" t="s">
        <v>196</v>
      </c>
      <c r="E41" s="67" t="s">
        <v>66</v>
      </c>
      <c r="F41" s="39" t="s">
        <v>153</v>
      </c>
      <c r="G41" s="28">
        <v>3</v>
      </c>
      <c r="H41" s="69">
        <v>1</v>
      </c>
      <c r="I41" s="69">
        <v>1</v>
      </c>
      <c r="J41" s="149"/>
      <c r="K41" s="108">
        <v>1</v>
      </c>
      <c r="L41" s="114"/>
      <c r="M41" s="35"/>
      <c r="N41" s="114"/>
      <c r="O41" s="161"/>
      <c r="P41" s="130" t="s">
        <v>305</v>
      </c>
      <c r="Q41" s="60"/>
      <c r="S41" s="60"/>
      <c r="U41" s="60"/>
      <c r="V41" s="60"/>
      <c r="W41" s="60"/>
      <c r="X41" s="60"/>
      <c r="Y41" s="60"/>
      <c r="Z41" s="60"/>
      <c r="AA41" s="60"/>
      <c r="AB41" s="138"/>
      <c r="AC41" s="38"/>
      <c r="AD41" s="187"/>
      <c r="AE41" s="181"/>
      <c r="AF41" s="181"/>
      <c r="AG41" s="187"/>
      <c r="AH41" s="194"/>
      <c r="AI41" s="13">
        <f t="shared" si="0"/>
        <v>0</v>
      </c>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row>
    <row r="42" spans="1:65" ht="90">
      <c r="A42" s="250"/>
      <c r="B42" s="252"/>
      <c r="C42" s="252"/>
      <c r="D42" s="221" t="s">
        <v>71</v>
      </c>
      <c r="E42" s="223" t="s">
        <v>72</v>
      </c>
      <c r="F42" s="225" t="s">
        <v>154</v>
      </c>
      <c r="G42" s="225">
        <v>100</v>
      </c>
      <c r="H42" s="227">
        <v>100</v>
      </c>
      <c r="I42" s="227">
        <v>100</v>
      </c>
      <c r="J42" s="227">
        <v>100</v>
      </c>
      <c r="K42" s="227">
        <v>100</v>
      </c>
      <c r="L42" s="56" t="s">
        <v>202</v>
      </c>
      <c r="M42" s="56" t="s">
        <v>203</v>
      </c>
      <c r="N42" s="56" t="s">
        <v>652</v>
      </c>
      <c r="O42" s="161">
        <f>O39+1</f>
        <v>30</v>
      </c>
      <c r="P42" s="31" t="s">
        <v>724</v>
      </c>
      <c r="Q42" s="56" t="s">
        <v>487</v>
      </c>
      <c r="R42" s="51" t="s">
        <v>259</v>
      </c>
      <c r="S42" s="60">
        <v>1</v>
      </c>
      <c r="T42" s="130" t="s">
        <v>488</v>
      </c>
      <c r="U42" s="123" t="s">
        <v>489</v>
      </c>
      <c r="V42" s="56" t="s">
        <v>207</v>
      </c>
      <c r="W42" s="60" t="s">
        <v>248</v>
      </c>
      <c r="X42" s="126"/>
      <c r="Y42" s="126"/>
      <c r="Z42" s="60">
        <v>1</v>
      </c>
      <c r="AA42" s="60"/>
      <c r="AB42" s="150" t="s">
        <v>728</v>
      </c>
      <c r="AC42" s="38"/>
      <c r="AD42" s="187"/>
      <c r="AE42" s="181"/>
      <c r="AF42" s="181"/>
      <c r="AG42" s="187"/>
      <c r="AH42" s="194"/>
      <c r="AI42" s="13">
        <f t="shared" si="0"/>
        <v>0</v>
      </c>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row>
    <row r="43" spans="1:65" ht="255">
      <c r="A43" s="250"/>
      <c r="B43" s="252"/>
      <c r="C43" s="252"/>
      <c r="D43" s="222"/>
      <c r="E43" s="224"/>
      <c r="F43" s="226"/>
      <c r="G43" s="226"/>
      <c r="H43" s="228"/>
      <c r="I43" s="228"/>
      <c r="J43" s="228"/>
      <c r="K43" s="228"/>
      <c r="L43" s="56" t="s">
        <v>202</v>
      </c>
      <c r="M43" s="56" t="s">
        <v>203</v>
      </c>
      <c r="N43" s="56" t="s">
        <v>652</v>
      </c>
      <c r="O43" s="161">
        <f t="shared" si="2"/>
        <v>31</v>
      </c>
      <c r="P43" s="31" t="s">
        <v>725</v>
      </c>
      <c r="Q43" s="56" t="s">
        <v>490</v>
      </c>
      <c r="R43" s="56" t="s">
        <v>491</v>
      </c>
      <c r="S43" s="60">
        <v>1</v>
      </c>
      <c r="T43" s="130" t="s">
        <v>492</v>
      </c>
      <c r="U43" s="123" t="s">
        <v>493</v>
      </c>
      <c r="V43" s="56" t="s">
        <v>207</v>
      </c>
      <c r="W43" s="60" t="s">
        <v>248</v>
      </c>
      <c r="X43" s="60"/>
      <c r="Y43" s="60">
        <v>1</v>
      </c>
      <c r="Z43" s="60"/>
      <c r="AA43" s="60"/>
      <c r="AB43" s="117" t="s">
        <v>732</v>
      </c>
      <c r="AC43" s="38"/>
      <c r="AD43" s="187"/>
      <c r="AE43" s="181"/>
      <c r="AF43" s="181"/>
      <c r="AG43" s="187"/>
      <c r="AH43" s="194"/>
      <c r="AI43" s="13">
        <f t="shared" si="0"/>
        <v>0</v>
      </c>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row>
    <row r="44" spans="1:65" ht="300">
      <c r="A44" s="250"/>
      <c r="B44" s="252"/>
      <c r="C44" s="252"/>
      <c r="D44" s="222"/>
      <c r="E44" s="224"/>
      <c r="F44" s="226"/>
      <c r="G44" s="226"/>
      <c r="H44" s="228"/>
      <c r="I44" s="228"/>
      <c r="J44" s="228"/>
      <c r="K44" s="228"/>
      <c r="L44" s="56" t="s">
        <v>202</v>
      </c>
      <c r="M44" s="56" t="s">
        <v>203</v>
      </c>
      <c r="N44" s="56" t="s">
        <v>652</v>
      </c>
      <c r="O44" s="161">
        <f t="shared" si="2"/>
        <v>32</v>
      </c>
      <c r="P44" s="31" t="s">
        <v>726</v>
      </c>
      <c r="Q44" s="56" t="s">
        <v>494</v>
      </c>
      <c r="R44" s="56" t="s">
        <v>495</v>
      </c>
      <c r="S44" s="60">
        <v>1</v>
      </c>
      <c r="T44" s="130" t="s">
        <v>496</v>
      </c>
      <c r="U44" s="123" t="s">
        <v>497</v>
      </c>
      <c r="V44" s="56" t="s">
        <v>207</v>
      </c>
      <c r="W44" s="60" t="s">
        <v>248</v>
      </c>
      <c r="X44" s="60"/>
      <c r="Y44" s="60">
        <v>1</v>
      </c>
      <c r="Z44" s="60"/>
      <c r="AA44" s="60"/>
      <c r="AB44" s="117" t="s">
        <v>733</v>
      </c>
      <c r="AC44" s="38"/>
      <c r="AD44" s="187"/>
      <c r="AE44" s="181"/>
      <c r="AF44" s="181"/>
      <c r="AG44" s="187"/>
      <c r="AH44" s="194"/>
      <c r="AI44" s="13">
        <f t="shared" si="0"/>
        <v>0</v>
      </c>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row>
    <row r="45" spans="1:65" ht="180">
      <c r="A45" s="250"/>
      <c r="B45" s="252"/>
      <c r="C45" s="252"/>
      <c r="D45" s="222"/>
      <c r="E45" s="224"/>
      <c r="F45" s="226"/>
      <c r="G45" s="226"/>
      <c r="H45" s="228"/>
      <c r="I45" s="228"/>
      <c r="J45" s="228"/>
      <c r="K45" s="228"/>
      <c r="L45" s="56" t="s">
        <v>202</v>
      </c>
      <c r="M45" s="56" t="s">
        <v>203</v>
      </c>
      <c r="N45" s="56" t="s">
        <v>652</v>
      </c>
      <c r="O45" s="161">
        <f t="shared" si="2"/>
        <v>33</v>
      </c>
      <c r="P45" s="31" t="s">
        <v>723</v>
      </c>
      <c r="Q45" s="56" t="s">
        <v>498</v>
      </c>
      <c r="R45" s="56" t="s">
        <v>499</v>
      </c>
      <c r="S45" s="60">
        <v>2</v>
      </c>
      <c r="T45" s="130" t="s">
        <v>500</v>
      </c>
      <c r="U45" s="123" t="s">
        <v>501</v>
      </c>
      <c r="V45" s="56" t="s">
        <v>207</v>
      </c>
      <c r="W45" s="60" t="s">
        <v>248</v>
      </c>
      <c r="X45" s="126"/>
      <c r="Y45" s="126"/>
      <c r="Z45" s="60">
        <v>1</v>
      </c>
      <c r="AA45" s="60">
        <v>1</v>
      </c>
      <c r="AB45" s="130" t="s">
        <v>500</v>
      </c>
      <c r="AC45" s="27"/>
      <c r="AD45" s="187"/>
      <c r="AE45" s="181"/>
      <c r="AF45" s="181"/>
      <c r="AG45" s="187"/>
      <c r="AH45" s="194"/>
      <c r="AI45" s="13">
        <f t="shared" si="0"/>
        <v>0</v>
      </c>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row>
    <row r="46" spans="1:65" ht="120">
      <c r="A46" s="250"/>
      <c r="B46" s="252"/>
      <c r="C46" s="252"/>
      <c r="D46" s="222"/>
      <c r="E46" s="224"/>
      <c r="F46" s="226"/>
      <c r="G46" s="226"/>
      <c r="H46" s="228"/>
      <c r="I46" s="228"/>
      <c r="J46" s="228"/>
      <c r="K46" s="228"/>
      <c r="L46" s="56" t="s">
        <v>202</v>
      </c>
      <c r="M46" s="56" t="s">
        <v>203</v>
      </c>
      <c r="N46" s="56" t="s">
        <v>652</v>
      </c>
      <c r="O46" s="161">
        <f t="shared" si="2"/>
        <v>34</v>
      </c>
      <c r="P46" s="188" t="s">
        <v>727</v>
      </c>
      <c r="Q46" s="56" t="s">
        <v>7</v>
      </c>
      <c r="R46" s="56" t="s">
        <v>204</v>
      </c>
      <c r="S46" s="60">
        <v>1</v>
      </c>
      <c r="T46" s="130" t="s">
        <v>205</v>
      </c>
      <c r="U46" s="123" t="s">
        <v>206</v>
      </c>
      <c r="V46" s="56" t="s">
        <v>207</v>
      </c>
      <c r="W46" s="60" t="s">
        <v>248</v>
      </c>
      <c r="X46" s="60">
        <v>1</v>
      </c>
      <c r="Y46" s="60"/>
      <c r="Z46" s="60"/>
      <c r="AA46" s="60"/>
      <c r="AB46" s="130" t="s">
        <v>708</v>
      </c>
      <c r="AC46" s="27">
        <v>1</v>
      </c>
      <c r="AD46" s="182">
        <v>1</v>
      </c>
      <c r="AE46" s="184" t="s">
        <v>789</v>
      </c>
      <c r="AF46" s="184" t="s">
        <v>790</v>
      </c>
      <c r="AG46" s="125">
        <f>+AD46/AC46</f>
        <v>1</v>
      </c>
      <c r="AH46" s="194"/>
      <c r="AI46" s="13">
        <f t="shared" si="0"/>
        <v>0</v>
      </c>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row>
    <row r="47" spans="1:65" ht="90">
      <c r="A47" s="250"/>
      <c r="B47" s="252"/>
      <c r="C47" s="252"/>
      <c r="D47" s="222"/>
      <c r="E47" s="224"/>
      <c r="F47" s="226"/>
      <c r="G47" s="226"/>
      <c r="H47" s="228"/>
      <c r="I47" s="228"/>
      <c r="J47" s="228"/>
      <c r="K47" s="228"/>
      <c r="L47" s="56" t="s">
        <v>202</v>
      </c>
      <c r="M47" s="56" t="s">
        <v>203</v>
      </c>
      <c r="N47" s="56" t="s">
        <v>652</v>
      </c>
      <c r="O47" s="161">
        <f t="shared" si="2"/>
        <v>35</v>
      </c>
      <c r="P47" s="31" t="s">
        <v>502</v>
      </c>
      <c r="Q47" s="56" t="s">
        <v>7</v>
      </c>
      <c r="R47" s="56" t="s">
        <v>204</v>
      </c>
      <c r="S47" s="60">
        <v>1</v>
      </c>
      <c r="T47" s="130" t="s">
        <v>210</v>
      </c>
      <c r="U47" s="123" t="s">
        <v>211</v>
      </c>
      <c r="V47" s="115" t="s">
        <v>207</v>
      </c>
      <c r="W47" s="116" t="s">
        <v>208</v>
      </c>
      <c r="X47" s="60"/>
      <c r="Y47" s="60"/>
      <c r="Z47" s="60"/>
      <c r="AA47" s="60">
        <v>1</v>
      </c>
      <c r="AB47" s="117" t="s">
        <v>210</v>
      </c>
      <c r="AC47" s="200"/>
      <c r="AD47" s="187"/>
      <c r="AE47" s="181"/>
      <c r="AF47" s="181"/>
      <c r="AG47" s="187"/>
      <c r="AH47" s="194"/>
      <c r="AI47" s="13">
        <f t="shared" si="0"/>
        <v>0</v>
      </c>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row>
    <row r="48" spans="1:65" ht="75">
      <c r="A48" s="250"/>
      <c r="B48" s="252"/>
      <c r="C48" s="252"/>
      <c r="D48" s="222"/>
      <c r="E48" s="224"/>
      <c r="F48" s="226"/>
      <c r="G48" s="226"/>
      <c r="H48" s="228"/>
      <c r="I48" s="228"/>
      <c r="J48" s="228"/>
      <c r="K48" s="228"/>
      <c r="L48" s="56" t="s">
        <v>202</v>
      </c>
      <c r="M48" s="56" t="s">
        <v>203</v>
      </c>
      <c r="N48" s="56" t="s">
        <v>652</v>
      </c>
      <c r="O48" s="161">
        <f t="shared" si="2"/>
        <v>36</v>
      </c>
      <c r="P48" s="31" t="s">
        <v>503</v>
      </c>
      <c r="Q48" s="60" t="s">
        <v>470</v>
      </c>
      <c r="R48" s="56" t="s">
        <v>504</v>
      </c>
      <c r="S48" s="60">
        <v>1</v>
      </c>
      <c r="T48" s="130" t="s">
        <v>212</v>
      </c>
      <c r="U48" s="123" t="s">
        <v>505</v>
      </c>
      <c r="V48" s="56" t="s">
        <v>207</v>
      </c>
      <c r="W48" s="60" t="s">
        <v>248</v>
      </c>
      <c r="X48" s="60"/>
      <c r="Y48" s="60"/>
      <c r="Z48" s="60"/>
      <c r="AA48" s="60">
        <v>1</v>
      </c>
      <c r="AB48" s="117" t="s">
        <v>734</v>
      </c>
      <c r="AC48" s="19"/>
      <c r="AD48" s="187"/>
      <c r="AE48" s="181"/>
      <c r="AF48" s="181"/>
      <c r="AG48" s="187"/>
      <c r="AH48" s="194"/>
      <c r="AI48" s="13">
        <f t="shared" si="0"/>
        <v>0</v>
      </c>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row>
    <row r="49" spans="1:65" ht="90">
      <c r="A49" s="250"/>
      <c r="B49" s="252"/>
      <c r="C49" s="252"/>
      <c r="D49" s="222"/>
      <c r="E49" s="224"/>
      <c r="F49" s="226"/>
      <c r="G49" s="226"/>
      <c r="H49" s="228"/>
      <c r="I49" s="228"/>
      <c r="J49" s="228"/>
      <c r="K49" s="228"/>
      <c r="L49" s="114" t="s">
        <v>202</v>
      </c>
      <c r="M49" s="114" t="s">
        <v>203</v>
      </c>
      <c r="N49" s="56" t="s">
        <v>652</v>
      </c>
      <c r="O49" s="161">
        <f>O48+1</f>
        <v>37</v>
      </c>
      <c r="P49" s="31" t="s">
        <v>209</v>
      </c>
      <c r="Q49" s="56" t="s">
        <v>7</v>
      </c>
      <c r="R49" s="56" t="s">
        <v>204</v>
      </c>
      <c r="S49" s="60">
        <v>1</v>
      </c>
      <c r="T49" s="130" t="s">
        <v>210</v>
      </c>
      <c r="U49" s="123" t="s">
        <v>211</v>
      </c>
      <c r="V49" s="115" t="s">
        <v>207</v>
      </c>
      <c r="W49" s="116" t="s">
        <v>208</v>
      </c>
      <c r="X49" s="60"/>
      <c r="Y49" s="60"/>
      <c r="Z49" s="60"/>
      <c r="AA49" s="60">
        <v>1</v>
      </c>
      <c r="AB49" s="117" t="s">
        <v>212</v>
      </c>
      <c r="AC49" s="164"/>
      <c r="AD49" s="187"/>
      <c r="AE49" s="181"/>
      <c r="AF49" s="181"/>
      <c r="AG49" s="187"/>
      <c r="AH49" s="196"/>
      <c r="AI49" s="13">
        <f t="shared" si="0"/>
        <v>0</v>
      </c>
      <c r="AJ49" s="7"/>
      <c r="AK49" s="5"/>
      <c r="AL49" s="7"/>
      <c r="AM49" s="4"/>
      <c r="AN49" s="7"/>
      <c r="AO49" s="7"/>
      <c r="AP49" s="7"/>
      <c r="AQ49" s="4"/>
      <c r="AR49" s="98"/>
      <c r="AS49" s="98"/>
      <c r="AT49" s="98"/>
      <c r="AU49" s="98"/>
      <c r="AV49" s="98"/>
      <c r="AW49" s="98"/>
      <c r="AX49" s="98"/>
      <c r="AY49" s="98"/>
      <c r="AZ49" s="98"/>
      <c r="BA49" s="98"/>
      <c r="BB49" s="98"/>
      <c r="BC49" s="98"/>
      <c r="BD49" s="98"/>
      <c r="BE49" s="98"/>
      <c r="BF49" s="98"/>
      <c r="BG49" s="98"/>
      <c r="BH49" s="98"/>
      <c r="BI49" s="98"/>
      <c r="BJ49" s="98"/>
      <c r="BK49" s="98"/>
      <c r="BL49" s="98"/>
      <c r="BM49" s="98"/>
    </row>
    <row r="50" spans="1:65" ht="174.75" customHeight="1">
      <c r="A50" s="250"/>
      <c r="B50" s="250" t="s">
        <v>73</v>
      </c>
      <c r="C50" s="250" t="s">
        <v>74</v>
      </c>
      <c r="D50" s="91" t="s">
        <v>75</v>
      </c>
      <c r="E50" s="1" t="s">
        <v>72</v>
      </c>
      <c r="F50" s="41" t="s">
        <v>155</v>
      </c>
      <c r="G50" s="41">
        <v>100</v>
      </c>
      <c r="H50" s="68">
        <v>100</v>
      </c>
      <c r="I50" s="68">
        <v>100</v>
      </c>
      <c r="J50" s="102">
        <v>100</v>
      </c>
      <c r="K50" s="102">
        <v>100</v>
      </c>
      <c r="L50" s="8" t="s">
        <v>235</v>
      </c>
      <c r="M50" s="114" t="s">
        <v>391</v>
      </c>
      <c r="N50" s="114" t="s">
        <v>397</v>
      </c>
      <c r="O50" s="161">
        <f t="shared" si="2"/>
        <v>38</v>
      </c>
      <c r="P50" s="8" t="s">
        <v>398</v>
      </c>
      <c r="Q50" s="114" t="s">
        <v>9</v>
      </c>
      <c r="R50" s="114" t="s">
        <v>393</v>
      </c>
      <c r="S50" s="116">
        <v>3000</v>
      </c>
      <c r="T50" s="118" t="s">
        <v>399</v>
      </c>
      <c r="U50" s="33" t="s">
        <v>400</v>
      </c>
      <c r="V50" s="115" t="s">
        <v>207</v>
      </c>
      <c r="W50" s="116" t="s">
        <v>208</v>
      </c>
      <c r="X50" s="55"/>
      <c r="Y50" s="55">
        <v>1500</v>
      </c>
      <c r="Z50" s="55"/>
      <c r="AA50" s="55">
        <v>1500</v>
      </c>
      <c r="AB50" s="117" t="s">
        <v>401</v>
      </c>
      <c r="AC50" s="25"/>
      <c r="AD50" s="187"/>
      <c r="AE50" s="181"/>
      <c r="AF50" s="181"/>
      <c r="AG50" s="187"/>
      <c r="AH50" s="194"/>
      <c r="AI50" s="13">
        <f t="shared" si="0"/>
        <v>0</v>
      </c>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row>
    <row r="51" spans="1:65" ht="90">
      <c r="A51" s="250"/>
      <c r="B51" s="250"/>
      <c r="C51" s="250"/>
      <c r="D51" s="91" t="s">
        <v>76</v>
      </c>
      <c r="E51" s="1" t="s">
        <v>72</v>
      </c>
      <c r="F51" s="41" t="s">
        <v>156</v>
      </c>
      <c r="G51" s="41">
        <v>100</v>
      </c>
      <c r="H51" s="68"/>
      <c r="I51" s="68">
        <v>100</v>
      </c>
      <c r="J51" s="102">
        <v>100</v>
      </c>
      <c r="K51" s="102">
        <v>100</v>
      </c>
      <c r="L51" s="114" t="s">
        <v>235</v>
      </c>
      <c r="M51" s="114" t="s">
        <v>391</v>
      </c>
      <c r="N51" s="114" t="s">
        <v>397</v>
      </c>
      <c r="O51" s="161">
        <f t="shared" si="2"/>
        <v>39</v>
      </c>
      <c r="P51" s="118" t="s">
        <v>778</v>
      </c>
      <c r="Q51" s="114" t="s">
        <v>9</v>
      </c>
      <c r="R51" s="114" t="s">
        <v>393</v>
      </c>
      <c r="S51" s="60">
        <v>1</v>
      </c>
      <c r="T51" s="130" t="s">
        <v>402</v>
      </c>
      <c r="U51" s="123" t="s">
        <v>403</v>
      </c>
      <c r="V51" s="115" t="s">
        <v>207</v>
      </c>
      <c r="W51" s="116" t="s">
        <v>208</v>
      </c>
      <c r="X51" s="60"/>
      <c r="Y51" s="60">
        <v>0.5</v>
      </c>
      <c r="Z51" s="60"/>
      <c r="AA51" s="60">
        <v>0.5</v>
      </c>
      <c r="AB51" s="117" t="s">
        <v>404</v>
      </c>
      <c r="AC51" s="161"/>
      <c r="AD51" s="187"/>
      <c r="AE51" s="181"/>
      <c r="AF51" s="181"/>
      <c r="AG51" s="187"/>
      <c r="AH51" s="194"/>
      <c r="AI51" s="13">
        <f t="shared" si="0"/>
        <v>0</v>
      </c>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row>
    <row r="52" spans="1:65" ht="180">
      <c r="A52" s="250"/>
      <c r="B52" s="250"/>
      <c r="C52" s="250"/>
      <c r="D52" s="67" t="s">
        <v>77</v>
      </c>
      <c r="E52" s="67" t="s">
        <v>9</v>
      </c>
      <c r="F52" s="39" t="s">
        <v>157</v>
      </c>
      <c r="G52" s="28">
        <v>1</v>
      </c>
      <c r="H52" s="26"/>
      <c r="I52" s="69" t="s">
        <v>140</v>
      </c>
      <c r="J52" s="108" t="s">
        <v>140</v>
      </c>
      <c r="K52" s="108"/>
      <c r="L52" s="114" t="s">
        <v>235</v>
      </c>
      <c r="M52" s="114" t="s">
        <v>391</v>
      </c>
      <c r="N52" s="114" t="s">
        <v>397</v>
      </c>
      <c r="O52" s="161">
        <f t="shared" si="2"/>
        <v>40</v>
      </c>
      <c r="P52" s="118" t="s">
        <v>405</v>
      </c>
      <c r="Q52" s="114" t="s">
        <v>406</v>
      </c>
      <c r="R52" s="114" t="s">
        <v>393</v>
      </c>
      <c r="S52" s="116">
        <v>1</v>
      </c>
      <c r="T52" s="117" t="s">
        <v>407</v>
      </c>
      <c r="U52" s="114" t="s">
        <v>408</v>
      </c>
      <c r="V52" s="115" t="s">
        <v>207</v>
      </c>
      <c r="W52" s="116" t="s">
        <v>208</v>
      </c>
      <c r="X52" s="60"/>
      <c r="Y52" s="60">
        <v>0.5</v>
      </c>
      <c r="Z52" s="60"/>
      <c r="AA52" s="60">
        <v>0.5</v>
      </c>
      <c r="AB52" s="117" t="s">
        <v>409</v>
      </c>
      <c r="AC52" s="161"/>
      <c r="AD52" s="187"/>
      <c r="AE52" s="181"/>
      <c r="AF52" s="181"/>
      <c r="AG52" s="187"/>
      <c r="AH52" s="194"/>
      <c r="AI52" s="13">
        <f t="shared" si="0"/>
        <v>0</v>
      </c>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row>
    <row r="53" spans="1:65" ht="75">
      <c r="A53" s="250"/>
      <c r="B53" s="250"/>
      <c r="C53" s="250" t="s">
        <v>78</v>
      </c>
      <c r="D53" s="91" t="s">
        <v>79</v>
      </c>
      <c r="E53" s="1" t="s">
        <v>72</v>
      </c>
      <c r="F53" s="41" t="s">
        <v>158</v>
      </c>
      <c r="G53" s="41">
        <v>1</v>
      </c>
      <c r="H53" s="68" t="s">
        <v>189</v>
      </c>
      <c r="I53" s="68" t="s">
        <v>190</v>
      </c>
      <c r="J53" s="102"/>
      <c r="K53" s="102"/>
      <c r="L53" s="114"/>
      <c r="M53" s="114"/>
      <c r="N53" s="114"/>
      <c r="O53" s="161"/>
      <c r="P53" s="130" t="s">
        <v>305</v>
      </c>
      <c r="Q53" s="60"/>
      <c r="R53" s="60"/>
      <c r="S53" s="60"/>
      <c r="T53" s="130"/>
      <c r="U53" s="60"/>
      <c r="V53" s="60"/>
      <c r="W53" s="60"/>
      <c r="X53" s="60"/>
      <c r="Y53" s="60"/>
      <c r="Z53" s="60"/>
      <c r="AA53" s="60"/>
      <c r="AB53" s="117"/>
      <c r="AC53" s="200"/>
      <c r="AD53" s="187"/>
      <c r="AE53" s="181"/>
      <c r="AF53" s="181"/>
      <c r="AG53" s="187"/>
      <c r="AH53" s="194"/>
      <c r="AI53" s="13">
        <f t="shared" si="0"/>
        <v>0</v>
      </c>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row>
    <row r="54" spans="1:65" ht="75">
      <c r="A54" s="250"/>
      <c r="B54" s="250"/>
      <c r="C54" s="250"/>
      <c r="D54" s="91" t="s">
        <v>80</v>
      </c>
      <c r="E54" s="1" t="s">
        <v>72</v>
      </c>
      <c r="F54" s="41" t="s">
        <v>159</v>
      </c>
      <c r="G54" s="41">
        <v>1</v>
      </c>
      <c r="H54" s="68" t="s">
        <v>189</v>
      </c>
      <c r="I54" s="68" t="s">
        <v>190</v>
      </c>
      <c r="J54" s="102"/>
      <c r="K54" s="102"/>
      <c r="L54" s="114"/>
      <c r="M54" s="114"/>
      <c r="N54" s="114"/>
      <c r="O54" s="161"/>
      <c r="P54" s="130" t="s">
        <v>305</v>
      </c>
      <c r="Q54" s="60"/>
      <c r="R54" s="60"/>
      <c r="S54" s="60"/>
      <c r="T54" s="130"/>
      <c r="U54" s="60"/>
      <c r="V54" s="60"/>
      <c r="W54" s="60"/>
      <c r="X54" s="60"/>
      <c r="Y54" s="60"/>
      <c r="Z54" s="60"/>
      <c r="AA54" s="60"/>
      <c r="AB54" s="117"/>
      <c r="AC54" s="200"/>
      <c r="AD54" s="187"/>
      <c r="AE54" s="181"/>
      <c r="AF54" s="181"/>
      <c r="AG54" s="187"/>
      <c r="AH54" s="194"/>
      <c r="AI54" s="13">
        <f t="shared" si="0"/>
        <v>0</v>
      </c>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row>
    <row r="55" spans="1:65" ht="285">
      <c r="A55" s="250"/>
      <c r="B55" s="250"/>
      <c r="C55" s="250"/>
      <c r="D55" s="67" t="s">
        <v>81</v>
      </c>
      <c r="E55" s="67" t="s">
        <v>72</v>
      </c>
      <c r="F55" s="39" t="s">
        <v>160</v>
      </c>
      <c r="G55" s="28">
        <v>90</v>
      </c>
      <c r="H55" s="69">
        <v>90</v>
      </c>
      <c r="I55" s="69">
        <v>92</v>
      </c>
      <c r="J55" s="108">
        <v>94</v>
      </c>
      <c r="K55" s="108">
        <v>96</v>
      </c>
      <c r="L55" s="114" t="s">
        <v>235</v>
      </c>
      <c r="M55" s="114" t="s">
        <v>391</v>
      </c>
      <c r="N55" s="114" t="s">
        <v>397</v>
      </c>
      <c r="O55" s="161">
        <f>O52+1</f>
        <v>41</v>
      </c>
      <c r="P55" s="117" t="s">
        <v>627</v>
      </c>
      <c r="Q55" s="114" t="s">
        <v>628</v>
      </c>
      <c r="R55" s="114" t="s">
        <v>217</v>
      </c>
      <c r="S55" s="27" t="s">
        <v>707</v>
      </c>
      <c r="T55" s="117" t="s">
        <v>629</v>
      </c>
      <c r="U55" s="122" t="s">
        <v>630</v>
      </c>
      <c r="V55" s="115" t="s">
        <v>223</v>
      </c>
      <c r="W55" s="116" t="s">
        <v>208</v>
      </c>
      <c r="X55" s="114"/>
      <c r="Y55" s="114"/>
      <c r="Z55" s="114"/>
      <c r="AA55" s="151">
        <v>0.94</v>
      </c>
      <c r="AB55" s="117" t="s">
        <v>631</v>
      </c>
      <c r="AC55" s="25"/>
      <c r="AD55" s="187"/>
      <c r="AE55" s="181"/>
      <c r="AF55" s="181"/>
      <c r="AG55" s="187"/>
      <c r="AH55" s="194"/>
      <c r="AI55" s="13">
        <f t="shared" si="0"/>
        <v>0</v>
      </c>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row>
    <row r="56" spans="1:65" ht="90">
      <c r="A56" s="250"/>
      <c r="B56" s="250"/>
      <c r="C56" s="250"/>
      <c r="D56" s="67" t="s">
        <v>82</v>
      </c>
      <c r="E56" s="67" t="s">
        <v>72</v>
      </c>
      <c r="F56" s="39" t="s">
        <v>161</v>
      </c>
      <c r="G56" s="28">
        <v>2</v>
      </c>
      <c r="H56" s="28"/>
      <c r="I56" s="28">
        <v>1</v>
      </c>
      <c r="J56" s="108"/>
      <c r="K56" s="109">
        <v>1</v>
      </c>
      <c r="L56" s="114"/>
      <c r="M56" s="114"/>
      <c r="N56" s="114"/>
      <c r="O56" s="161"/>
      <c r="P56" s="117" t="s">
        <v>305</v>
      </c>
      <c r="Q56" s="35"/>
      <c r="R56" s="114"/>
      <c r="S56" s="35"/>
      <c r="T56" s="84"/>
      <c r="U56" s="122"/>
      <c r="V56" s="115"/>
      <c r="W56" s="116"/>
      <c r="X56" s="35"/>
      <c r="Y56" s="35"/>
      <c r="Z56" s="35"/>
      <c r="AA56" s="35"/>
      <c r="AB56" s="84"/>
      <c r="AC56" s="116"/>
      <c r="AD56" s="187"/>
      <c r="AE56" s="181"/>
      <c r="AF56" s="181"/>
      <c r="AG56" s="187"/>
      <c r="AI56" s="13">
        <f t="shared" si="0"/>
        <v>0</v>
      </c>
    </row>
    <row r="57" spans="1:65" ht="120">
      <c r="A57" s="250"/>
      <c r="B57" s="250"/>
      <c r="C57" s="71" t="s">
        <v>83</v>
      </c>
      <c r="D57" s="91" t="s">
        <v>84</v>
      </c>
      <c r="E57" s="1" t="s">
        <v>72</v>
      </c>
      <c r="F57" s="41" t="s">
        <v>162</v>
      </c>
      <c r="G57" s="41">
        <v>100</v>
      </c>
      <c r="H57" s="68">
        <v>100</v>
      </c>
      <c r="I57" s="68">
        <v>100</v>
      </c>
      <c r="J57" s="102">
        <v>100</v>
      </c>
      <c r="K57" s="102">
        <v>100</v>
      </c>
      <c r="L57" s="73" t="s">
        <v>235</v>
      </c>
      <c r="M57" s="35" t="s">
        <v>391</v>
      </c>
      <c r="N57" s="35" t="s">
        <v>410</v>
      </c>
      <c r="O57" s="161">
        <f>O55+1</f>
        <v>42</v>
      </c>
      <c r="P57" s="118" t="s">
        <v>411</v>
      </c>
      <c r="Q57" s="109" t="s">
        <v>9</v>
      </c>
      <c r="R57" s="109" t="s">
        <v>393</v>
      </c>
      <c r="S57" s="101">
        <v>1</v>
      </c>
      <c r="T57" s="39" t="s">
        <v>412</v>
      </c>
      <c r="U57" s="122" t="s">
        <v>413</v>
      </c>
      <c r="V57" s="109" t="s">
        <v>223</v>
      </c>
      <c r="W57" s="116" t="s">
        <v>208</v>
      </c>
      <c r="X57" s="22"/>
      <c r="Y57" s="101">
        <v>0.5</v>
      </c>
      <c r="Z57" s="108"/>
      <c r="AA57" s="101">
        <v>0.5</v>
      </c>
      <c r="AB57" s="117" t="s">
        <v>414</v>
      </c>
      <c r="AC57" s="116"/>
      <c r="AD57" s="187"/>
      <c r="AE57" s="181"/>
      <c r="AF57" s="181"/>
      <c r="AG57" s="187"/>
      <c r="AI57" s="13">
        <f t="shared" si="0"/>
        <v>0</v>
      </c>
    </row>
    <row r="58" spans="1:65" ht="111.75" customHeight="1">
      <c r="A58" s="250"/>
      <c r="B58" s="253" t="s">
        <v>85</v>
      </c>
      <c r="C58" s="107" t="s">
        <v>86</v>
      </c>
      <c r="D58" s="109" t="s">
        <v>87</v>
      </c>
      <c r="E58" s="113" t="s">
        <v>88</v>
      </c>
      <c r="F58" s="104" t="s">
        <v>163</v>
      </c>
      <c r="G58" s="102">
        <v>100</v>
      </c>
      <c r="H58" s="102">
        <v>20</v>
      </c>
      <c r="I58" s="102">
        <v>80</v>
      </c>
      <c r="J58" s="102"/>
      <c r="K58" s="102"/>
      <c r="L58" s="114"/>
      <c r="M58" s="114"/>
      <c r="N58" s="114"/>
      <c r="O58" s="161"/>
      <c r="P58" s="130" t="s">
        <v>305</v>
      </c>
      <c r="Q58" s="60"/>
      <c r="S58" s="60"/>
      <c r="U58" s="60"/>
      <c r="V58" s="60"/>
      <c r="W58" s="60"/>
      <c r="X58" s="60"/>
      <c r="Y58" s="60"/>
      <c r="Z58" s="60"/>
      <c r="AA58" s="60"/>
      <c r="AB58" s="138"/>
      <c r="AC58" s="116"/>
      <c r="AD58" s="187"/>
      <c r="AE58" s="181"/>
      <c r="AF58" s="181"/>
      <c r="AG58" s="187"/>
      <c r="AI58" s="13">
        <f t="shared" si="0"/>
        <v>0</v>
      </c>
    </row>
    <row r="59" spans="1:65" ht="105">
      <c r="A59" s="250"/>
      <c r="B59" s="250"/>
      <c r="C59" s="74" t="s">
        <v>89</v>
      </c>
      <c r="D59" s="93" t="s">
        <v>90</v>
      </c>
      <c r="E59" s="67" t="s">
        <v>88</v>
      </c>
      <c r="F59" s="39" t="s">
        <v>164</v>
      </c>
      <c r="G59" s="69">
        <v>100</v>
      </c>
      <c r="H59" s="69">
        <v>100</v>
      </c>
      <c r="I59" s="69">
        <v>100</v>
      </c>
      <c r="J59" s="108">
        <v>100</v>
      </c>
      <c r="K59" s="108">
        <v>100</v>
      </c>
      <c r="L59" s="114" t="s">
        <v>213</v>
      </c>
      <c r="M59" s="114" t="s">
        <v>575</v>
      </c>
      <c r="N59" s="114" t="s">
        <v>410</v>
      </c>
      <c r="O59" s="161">
        <f>O57+1</f>
        <v>43</v>
      </c>
      <c r="P59" s="118" t="s">
        <v>581</v>
      </c>
      <c r="Q59" s="114" t="s">
        <v>576</v>
      </c>
      <c r="R59" s="114" t="s">
        <v>491</v>
      </c>
      <c r="S59" s="38">
        <v>1</v>
      </c>
      <c r="T59" s="117" t="s">
        <v>582</v>
      </c>
      <c r="U59" s="33" t="s">
        <v>583</v>
      </c>
      <c r="V59" s="114" t="s">
        <v>223</v>
      </c>
      <c r="W59" s="116" t="s">
        <v>208</v>
      </c>
      <c r="X59" s="38"/>
      <c r="Y59" s="38"/>
      <c r="Z59" s="38"/>
      <c r="AA59" s="38">
        <v>1</v>
      </c>
      <c r="AB59" s="117" t="s">
        <v>584</v>
      </c>
      <c r="AC59" s="19"/>
      <c r="AD59" s="187"/>
      <c r="AE59" s="181"/>
      <c r="AF59" s="181"/>
      <c r="AG59" s="187"/>
      <c r="AI59" s="13">
        <f t="shared" si="0"/>
        <v>0</v>
      </c>
    </row>
    <row r="60" spans="1:65" ht="75">
      <c r="A60" s="251"/>
      <c r="B60" s="251"/>
      <c r="C60" s="87" t="s">
        <v>91</v>
      </c>
      <c r="D60" s="67" t="s">
        <v>92</v>
      </c>
      <c r="E60" s="67" t="s">
        <v>88</v>
      </c>
      <c r="F60" s="39" t="s">
        <v>165</v>
      </c>
      <c r="G60" s="69">
        <v>7</v>
      </c>
      <c r="H60" s="69">
        <v>1</v>
      </c>
      <c r="I60" s="69">
        <v>2</v>
      </c>
      <c r="J60" s="108">
        <v>2</v>
      </c>
      <c r="K60" s="108">
        <v>2</v>
      </c>
      <c r="L60" s="114" t="s">
        <v>213</v>
      </c>
      <c r="M60" s="114" t="s">
        <v>575</v>
      </c>
      <c r="N60" s="32" t="s">
        <v>215</v>
      </c>
      <c r="O60" s="161">
        <f t="shared" si="2"/>
        <v>44</v>
      </c>
      <c r="P60" s="118" t="s">
        <v>585</v>
      </c>
      <c r="Q60" s="114" t="s">
        <v>586</v>
      </c>
      <c r="R60" s="114" t="s">
        <v>491</v>
      </c>
      <c r="S60" s="116">
        <v>2</v>
      </c>
      <c r="T60" s="117" t="s">
        <v>587</v>
      </c>
      <c r="U60" s="33" t="s">
        <v>588</v>
      </c>
      <c r="V60" s="115" t="s">
        <v>207</v>
      </c>
      <c r="W60" s="116" t="s">
        <v>208</v>
      </c>
      <c r="X60" s="116"/>
      <c r="Y60" s="116">
        <v>1</v>
      </c>
      <c r="Z60" s="116"/>
      <c r="AA60" s="116">
        <v>1</v>
      </c>
      <c r="AB60" s="117" t="s">
        <v>589</v>
      </c>
      <c r="AC60" s="200"/>
      <c r="AD60" s="187"/>
      <c r="AE60" s="181"/>
      <c r="AF60" s="181"/>
      <c r="AG60" s="187"/>
      <c r="AI60" s="13">
        <f t="shared" si="0"/>
        <v>0</v>
      </c>
      <c r="AU60" s="21"/>
      <c r="AV60" s="21"/>
      <c r="AW60" s="21"/>
      <c r="AX60" s="21"/>
      <c r="AY60" s="21"/>
      <c r="AZ60" s="21"/>
    </row>
    <row r="61" spans="1:65" ht="75">
      <c r="A61" s="237" t="s">
        <v>93</v>
      </c>
      <c r="B61" s="237" t="s">
        <v>94</v>
      </c>
      <c r="C61" s="58" t="s">
        <v>95</v>
      </c>
      <c r="D61" s="94" t="s">
        <v>96</v>
      </c>
      <c r="E61" s="67" t="s">
        <v>66</v>
      </c>
      <c r="F61" s="39" t="s">
        <v>166</v>
      </c>
      <c r="G61" s="28">
        <v>1</v>
      </c>
      <c r="H61" s="69" t="s">
        <v>132</v>
      </c>
      <c r="I61" s="69" t="s">
        <v>132</v>
      </c>
      <c r="J61" s="108"/>
      <c r="K61" s="108"/>
      <c r="L61" s="51"/>
      <c r="M61" s="51"/>
      <c r="N61" s="51"/>
      <c r="O61" s="161"/>
      <c r="P61" s="145" t="s">
        <v>305</v>
      </c>
      <c r="Q61" s="140"/>
      <c r="R61" s="140"/>
      <c r="S61" s="152"/>
      <c r="T61" s="174"/>
      <c r="U61" s="141"/>
      <c r="V61" s="142"/>
      <c r="W61" s="143"/>
      <c r="X61" s="144"/>
      <c r="Y61" s="144"/>
      <c r="Z61" s="144"/>
      <c r="AA61" s="104"/>
      <c r="AB61" s="159"/>
      <c r="AC61" s="19"/>
      <c r="AD61" s="187"/>
      <c r="AE61" s="181"/>
      <c r="AF61" s="181"/>
      <c r="AG61" s="187"/>
      <c r="AI61" s="13">
        <f t="shared" si="0"/>
        <v>0</v>
      </c>
    </row>
    <row r="62" spans="1:65" ht="75">
      <c r="A62" s="237"/>
      <c r="B62" s="237"/>
      <c r="C62" s="237" t="s">
        <v>97</v>
      </c>
      <c r="D62" s="94" t="s">
        <v>98</v>
      </c>
      <c r="E62" s="67" t="s">
        <v>7</v>
      </c>
      <c r="F62" s="39" t="s">
        <v>167</v>
      </c>
      <c r="G62" s="28">
        <v>1</v>
      </c>
      <c r="H62" s="69" t="s">
        <v>132</v>
      </c>
      <c r="I62" s="69" t="s">
        <v>132</v>
      </c>
      <c r="J62" s="108"/>
      <c r="K62" s="108"/>
      <c r="L62" s="114"/>
      <c r="M62" s="114"/>
      <c r="N62" s="114"/>
      <c r="O62" s="161"/>
      <c r="P62" s="130" t="s">
        <v>305</v>
      </c>
      <c r="Q62" s="182"/>
      <c r="R62" s="182"/>
      <c r="S62" s="182"/>
      <c r="T62" s="184"/>
      <c r="U62" s="182"/>
      <c r="V62" s="182"/>
      <c r="W62" s="182"/>
      <c r="X62" s="182"/>
      <c r="Y62" s="182"/>
      <c r="Z62" s="182"/>
      <c r="AA62" s="182"/>
      <c r="AB62" s="180"/>
      <c r="AC62" s="116"/>
      <c r="AD62" s="187"/>
      <c r="AE62" s="181"/>
      <c r="AF62" s="181"/>
      <c r="AG62" s="187"/>
      <c r="AI62" s="13">
        <f t="shared" si="0"/>
        <v>0</v>
      </c>
    </row>
    <row r="63" spans="1:65" ht="120">
      <c r="A63" s="237"/>
      <c r="B63" s="237"/>
      <c r="C63" s="237"/>
      <c r="D63" s="96" t="s">
        <v>99</v>
      </c>
      <c r="E63" s="1" t="s">
        <v>7</v>
      </c>
      <c r="F63" s="41" t="s">
        <v>168</v>
      </c>
      <c r="G63" s="75">
        <v>100</v>
      </c>
      <c r="H63" s="75">
        <v>15</v>
      </c>
      <c r="I63" s="75">
        <v>40</v>
      </c>
      <c r="J63" s="75">
        <v>40</v>
      </c>
      <c r="K63" s="75">
        <v>5</v>
      </c>
      <c r="L63" s="114" t="s">
        <v>202</v>
      </c>
      <c r="M63" s="114" t="s">
        <v>220</v>
      </c>
      <c r="N63" s="114" t="s">
        <v>215</v>
      </c>
      <c r="O63" s="161">
        <f>O60+1</f>
        <v>45</v>
      </c>
      <c r="P63" s="84" t="s">
        <v>221</v>
      </c>
      <c r="Q63" s="163" t="s">
        <v>7</v>
      </c>
      <c r="R63" s="163" t="s">
        <v>217</v>
      </c>
      <c r="S63" s="164">
        <v>1</v>
      </c>
      <c r="T63" s="157" t="s">
        <v>222</v>
      </c>
      <c r="U63" s="160" t="s">
        <v>759</v>
      </c>
      <c r="V63" s="163" t="s">
        <v>223</v>
      </c>
      <c r="W63" s="143" t="s">
        <v>208</v>
      </c>
      <c r="X63" s="164">
        <v>0.25</v>
      </c>
      <c r="Y63" s="164">
        <v>0.25</v>
      </c>
      <c r="Z63" s="164">
        <v>0.25</v>
      </c>
      <c r="AA63" s="164">
        <v>0.25</v>
      </c>
      <c r="AB63" s="157" t="s">
        <v>224</v>
      </c>
      <c r="AC63" s="164">
        <v>0.25</v>
      </c>
      <c r="AD63" s="204">
        <v>0.25</v>
      </c>
      <c r="AE63" s="184" t="s">
        <v>791</v>
      </c>
      <c r="AF63" s="184" t="s">
        <v>792</v>
      </c>
      <c r="AG63" s="125">
        <f>+AD63/AC63</f>
        <v>1</v>
      </c>
      <c r="AI63" s="13">
        <f t="shared" si="0"/>
        <v>0</v>
      </c>
    </row>
    <row r="64" spans="1:65" ht="60">
      <c r="A64" s="237"/>
      <c r="B64" s="237"/>
      <c r="C64" s="237"/>
      <c r="D64" s="105" t="s">
        <v>100</v>
      </c>
      <c r="E64" s="109" t="s">
        <v>8</v>
      </c>
      <c r="F64" s="104" t="s">
        <v>169</v>
      </c>
      <c r="G64" s="102">
        <v>1</v>
      </c>
      <c r="H64" s="102" t="s">
        <v>132</v>
      </c>
      <c r="I64" s="102" t="s">
        <v>132</v>
      </c>
      <c r="J64" s="102"/>
      <c r="K64" s="102"/>
      <c r="L64" s="153"/>
      <c r="M64" s="51"/>
      <c r="N64" s="51"/>
      <c r="O64" s="161"/>
      <c r="P64" s="139" t="s">
        <v>305</v>
      </c>
      <c r="Q64" s="181"/>
      <c r="R64" s="181"/>
      <c r="S64" s="181"/>
      <c r="T64" s="181"/>
      <c r="U64" s="181"/>
      <c r="V64" s="181"/>
      <c r="W64" s="181"/>
      <c r="X64" s="181"/>
      <c r="Y64" s="181"/>
      <c r="Z64" s="181"/>
      <c r="AA64" s="181"/>
      <c r="AB64" s="180"/>
      <c r="AC64" s="116"/>
      <c r="AD64" s="187"/>
      <c r="AE64" s="181"/>
      <c r="AF64" s="181"/>
      <c r="AG64" s="187"/>
      <c r="AI64" s="13">
        <f t="shared" si="0"/>
        <v>0</v>
      </c>
    </row>
    <row r="65" spans="1:35" ht="75">
      <c r="A65" s="237"/>
      <c r="B65" s="237"/>
      <c r="C65" s="237"/>
      <c r="D65" s="247" t="s">
        <v>101</v>
      </c>
      <c r="E65" s="238" t="s">
        <v>7</v>
      </c>
      <c r="F65" s="238" t="s">
        <v>170</v>
      </c>
      <c r="G65" s="232">
        <v>0.8</v>
      </c>
      <c r="H65" s="232">
        <v>0.72</v>
      </c>
      <c r="I65" s="232">
        <v>0.75</v>
      </c>
      <c r="J65" s="232">
        <v>0.78</v>
      </c>
      <c r="K65" s="232">
        <v>0.8</v>
      </c>
      <c r="L65" s="114" t="s">
        <v>213</v>
      </c>
      <c r="M65" s="114" t="s">
        <v>214</v>
      </c>
      <c r="N65" s="114" t="s">
        <v>215</v>
      </c>
      <c r="O65" s="161">
        <f>O63+1</f>
        <v>46</v>
      </c>
      <c r="P65" s="118" t="s">
        <v>225</v>
      </c>
      <c r="Q65" s="114" t="s">
        <v>7</v>
      </c>
      <c r="R65" s="20" t="s">
        <v>217</v>
      </c>
      <c r="S65" s="114">
        <v>1</v>
      </c>
      <c r="T65" s="117" t="s">
        <v>226</v>
      </c>
      <c r="U65" s="33" t="s">
        <v>227</v>
      </c>
      <c r="V65" s="115" t="s">
        <v>207</v>
      </c>
      <c r="W65" s="116" t="s">
        <v>208</v>
      </c>
      <c r="X65" s="114"/>
      <c r="Y65" s="60">
        <v>0.33</v>
      </c>
      <c r="Z65" s="60">
        <v>0.33</v>
      </c>
      <c r="AA65" s="60">
        <v>0.33</v>
      </c>
      <c r="AB65" s="117" t="s">
        <v>228</v>
      </c>
      <c r="AC65" s="38"/>
      <c r="AD65" s="187"/>
      <c r="AE65" s="181"/>
      <c r="AF65" s="181"/>
      <c r="AG65" s="187"/>
      <c r="AI65" s="13">
        <f t="shared" si="0"/>
        <v>0</v>
      </c>
    </row>
    <row r="66" spans="1:35" ht="60">
      <c r="A66" s="237"/>
      <c r="B66" s="237"/>
      <c r="C66" s="237"/>
      <c r="D66" s="247"/>
      <c r="E66" s="238"/>
      <c r="F66" s="238"/>
      <c r="G66" s="232"/>
      <c r="H66" s="232"/>
      <c r="I66" s="232"/>
      <c r="J66" s="232"/>
      <c r="K66" s="232"/>
      <c r="L66" s="114" t="s">
        <v>229</v>
      </c>
      <c r="M66" s="114" t="s">
        <v>230</v>
      </c>
      <c r="N66" s="114" t="s">
        <v>215</v>
      </c>
      <c r="O66" s="161">
        <f t="shared" si="2"/>
        <v>47</v>
      </c>
      <c r="P66" s="118" t="s">
        <v>640</v>
      </c>
      <c r="Q66" s="114" t="s">
        <v>7</v>
      </c>
      <c r="R66" s="114" t="s">
        <v>217</v>
      </c>
      <c r="S66" s="114">
        <v>2</v>
      </c>
      <c r="T66" s="117" t="s">
        <v>624</v>
      </c>
      <c r="U66" s="33" t="s">
        <v>625</v>
      </c>
      <c r="V66" s="115" t="s">
        <v>207</v>
      </c>
      <c r="W66" s="116" t="s">
        <v>208</v>
      </c>
      <c r="X66" s="114"/>
      <c r="Y66" s="114">
        <v>1</v>
      </c>
      <c r="Z66" s="114">
        <v>1</v>
      </c>
      <c r="AA66" s="116"/>
      <c r="AB66" s="117" t="s">
        <v>626</v>
      </c>
      <c r="AC66" s="116"/>
      <c r="AD66" s="187"/>
      <c r="AE66" s="181"/>
      <c r="AF66" s="181"/>
      <c r="AG66" s="187"/>
      <c r="AI66" s="13">
        <f t="shared" si="0"/>
        <v>0</v>
      </c>
    </row>
    <row r="67" spans="1:35" ht="120">
      <c r="A67" s="237"/>
      <c r="B67" s="237"/>
      <c r="C67" s="237"/>
      <c r="D67" s="247"/>
      <c r="E67" s="238"/>
      <c r="F67" s="238"/>
      <c r="G67" s="232"/>
      <c r="H67" s="232"/>
      <c r="I67" s="232"/>
      <c r="J67" s="232"/>
      <c r="K67" s="232"/>
      <c r="L67" s="114" t="s">
        <v>213</v>
      </c>
      <c r="M67" s="114" t="s">
        <v>214</v>
      </c>
      <c r="N67" s="114" t="s">
        <v>215</v>
      </c>
      <c r="O67" s="161">
        <f t="shared" si="2"/>
        <v>48</v>
      </c>
      <c r="P67" s="162" t="s">
        <v>641</v>
      </c>
      <c r="Q67" s="114" t="s">
        <v>7</v>
      </c>
      <c r="R67" s="20" t="s">
        <v>217</v>
      </c>
      <c r="S67" s="19">
        <v>1</v>
      </c>
      <c r="T67" s="117" t="s">
        <v>231</v>
      </c>
      <c r="U67" s="33" t="s">
        <v>761</v>
      </c>
      <c r="V67" s="114" t="s">
        <v>223</v>
      </c>
      <c r="W67" s="116" t="s">
        <v>208</v>
      </c>
      <c r="X67" s="25">
        <v>0.25</v>
      </c>
      <c r="Y67" s="25">
        <v>0.25</v>
      </c>
      <c r="Z67" s="25">
        <v>0.25</v>
      </c>
      <c r="AA67" s="25">
        <v>0.25</v>
      </c>
      <c r="AB67" s="117" t="s">
        <v>232</v>
      </c>
      <c r="AC67" s="25">
        <v>0.25</v>
      </c>
      <c r="AD67" s="25">
        <v>0.25</v>
      </c>
      <c r="AE67" s="184" t="s">
        <v>793</v>
      </c>
      <c r="AF67" s="202" t="s">
        <v>794</v>
      </c>
      <c r="AG67" s="125">
        <f t="shared" ref="AG67:AG68" si="3">+AD67/AC67</f>
        <v>1</v>
      </c>
      <c r="AI67" s="13">
        <f t="shared" si="0"/>
        <v>0</v>
      </c>
    </row>
    <row r="68" spans="1:35" ht="105">
      <c r="A68" s="237"/>
      <c r="B68" s="237"/>
      <c r="C68" s="237"/>
      <c r="D68" s="247"/>
      <c r="E68" s="238"/>
      <c r="F68" s="238"/>
      <c r="G68" s="232"/>
      <c r="H68" s="232"/>
      <c r="I68" s="232"/>
      <c r="J68" s="232"/>
      <c r="K68" s="232"/>
      <c r="L68" s="114" t="s">
        <v>229</v>
      </c>
      <c r="M68" s="114" t="s">
        <v>230</v>
      </c>
      <c r="N68" s="114" t="s">
        <v>215</v>
      </c>
      <c r="O68" s="161">
        <f t="shared" si="2"/>
        <v>49</v>
      </c>
      <c r="P68" s="162" t="s">
        <v>233</v>
      </c>
      <c r="Q68" s="114" t="s">
        <v>7</v>
      </c>
      <c r="R68" s="56" t="s">
        <v>204</v>
      </c>
      <c r="S68" s="114">
        <v>4</v>
      </c>
      <c r="T68" s="117" t="s">
        <v>642</v>
      </c>
      <c r="U68" s="33" t="s">
        <v>643</v>
      </c>
      <c r="V68" s="115" t="s">
        <v>207</v>
      </c>
      <c r="W68" s="116" t="s">
        <v>208</v>
      </c>
      <c r="X68" s="114">
        <v>1</v>
      </c>
      <c r="Y68" s="114">
        <v>1</v>
      </c>
      <c r="Z68" s="114">
        <v>1</v>
      </c>
      <c r="AA68" s="114">
        <v>1</v>
      </c>
      <c r="AB68" s="117" t="s">
        <v>644</v>
      </c>
      <c r="AC68" s="161">
        <v>1</v>
      </c>
      <c r="AD68" s="161">
        <v>1</v>
      </c>
      <c r="AE68" s="184" t="s">
        <v>795</v>
      </c>
      <c r="AF68" s="184" t="s">
        <v>796</v>
      </c>
      <c r="AG68" s="125">
        <f t="shared" si="3"/>
        <v>1</v>
      </c>
      <c r="AI68" s="13">
        <f t="shared" si="0"/>
        <v>0</v>
      </c>
    </row>
    <row r="69" spans="1:35" ht="90">
      <c r="A69" s="237"/>
      <c r="B69" s="237"/>
      <c r="C69" s="237"/>
      <c r="D69" s="247"/>
      <c r="E69" s="238"/>
      <c r="F69" s="238"/>
      <c r="G69" s="232"/>
      <c r="H69" s="232"/>
      <c r="I69" s="232"/>
      <c r="J69" s="232"/>
      <c r="K69" s="232"/>
      <c r="L69" s="35" t="s">
        <v>235</v>
      </c>
      <c r="M69" s="35" t="s">
        <v>682</v>
      </c>
      <c r="N69" s="114" t="s">
        <v>215</v>
      </c>
      <c r="O69" s="161">
        <f t="shared" si="2"/>
        <v>50</v>
      </c>
      <c r="P69" s="118" t="s">
        <v>236</v>
      </c>
      <c r="Q69" s="114" t="s">
        <v>7</v>
      </c>
      <c r="R69" s="56" t="s">
        <v>204</v>
      </c>
      <c r="S69" s="35">
        <v>2</v>
      </c>
      <c r="T69" s="117" t="s">
        <v>237</v>
      </c>
      <c r="U69" s="40" t="s">
        <v>238</v>
      </c>
      <c r="V69" s="115" t="s">
        <v>207</v>
      </c>
      <c r="W69" s="116" t="s">
        <v>208</v>
      </c>
      <c r="X69" s="35"/>
      <c r="Y69" s="35">
        <v>1</v>
      </c>
      <c r="Z69" s="35"/>
      <c r="AA69" s="35">
        <v>1</v>
      </c>
      <c r="AB69" s="117" t="s">
        <v>239</v>
      </c>
      <c r="AC69" s="19"/>
      <c r="AD69" s="187"/>
      <c r="AE69" s="181"/>
      <c r="AF69" s="181"/>
      <c r="AG69" s="187"/>
      <c r="AI69" s="13">
        <f t="shared" si="0"/>
        <v>0</v>
      </c>
    </row>
    <row r="70" spans="1:35" ht="60">
      <c r="A70" s="237"/>
      <c r="B70" s="237"/>
      <c r="C70" s="237"/>
      <c r="D70" s="247"/>
      <c r="E70" s="238"/>
      <c r="F70" s="238"/>
      <c r="G70" s="232"/>
      <c r="H70" s="232"/>
      <c r="I70" s="232"/>
      <c r="J70" s="232"/>
      <c r="K70" s="232"/>
      <c r="L70" s="114" t="s">
        <v>234</v>
      </c>
      <c r="M70" s="35" t="s">
        <v>240</v>
      </c>
      <c r="N70" s="114" t="s">
        <v>215</v>
      </c>
      <c r="O70" s="161">
        <f t="shared" si="2"/>
        <v>51</v>
      </c>
      <c r="P70" s="118" t="s">
        <v>645</v>
      </c>
      <c r="Q70" s="114" t="s">
        <v>7</v>
      </c>
      <c r="R70" s="56" t="s">
        <v>204</v>
      </c>
      <c r="S70" s="35">
        <v>2</v>
      </c>
      <c r="T70" s="84" t="s">
        <v>646</v>
      </c>
      <c r="U70" s="40" t="s">
        <v>647</v>
      </c>
      <c r="V70" s="115" t="s">
        <v>207</v>
      </c>
      <c r="W70" s="116" t="s">
        <v>208</v>
      </c>
      <c r="X70" s="114"/>
      <c r="Y70" s="114">
        <v>1</v>
      </c>
      <c r="Z70" s="114">
        <v>1</v>
      </c>
      <c r="AA70" s="116"/>
      <c r="AB70" s="117" t="s">
        <v>738</v>
      </c>
      <c r="AC70" s="19"/>
      <c r="AD70" s="187"/>
      <c r="AE70" s="181"/>
      <c r="AF70" s="181"/>
      <c r="AG70" s="187"/>
      <c r="AI70" s="13">
        <f t="shared" si="0"/>
        <v>0</v>
      </c>
    </row>
    <row r="71" spans="1:35" ht="227.25">
      <c r="A71" s="237"/>
      <c r="B71" s="237"/>
      <c r="C71" s="237"/>
      <c r="D71" s="247"/>
      <c r="E71" s="238"/>
      <c r="F71" s="238"/>
      <c r="G71" s="232"/>
      <c r="H71" s="232"/>
      <c r="I71" s="232"/>
      <c r="J71" s="232"/>
      <c r="K71" s="232"/>
      <c r="L71" s="35" t="s">
        <v>202</v>
      </c>
      <c r="M71" s="35" t="s">
        <v>450</v>
      </c>
      <c r="N71" s="35" t="s">
        <v>215</v>
      </c>
      <c r="O71" s="161">
        <f t="shared" si="2"/>
        <v>52</v>
      </c>
      <c r="P71" s="162" t="s">
        <v>451</v>
      </c>
      <c r="Q71" s="37" t="s">
        <v>452</v>
      </c>
      <c r="R71" s="20" t="s">
        <v>453</v>
      </c>
      <c r="S71" s="37">
        <v>12</v>
      </c>
      <c r="T71" s="129" t="s">
        <v>454</v>
      </c>
      <c r="U71" s="121" t="s">
        <v>455</v>
      </c>
      <c r="V71" s="115" t="s">
        <v>207</v>
      </c>
      <c r="W71" s="116" t="s">
        <v>208</v>
      </c>
      <c r="X71" s="114">
        <v>3</v>
      </c>
      <c r="Y71" s="114">
        <v>3</v>
      </c>
      <c r="Z71" s="114">
        <v>3</v>
      </c>
      <c r="AA71" s="114">
        <v>3</v>
      </c>
      <c r="AB71" s="117" t="s">
        <v>456</v>
      </c>
      <c r="AC71" s="161">
        <v>3</v>
      </c>
      <c r="AD71" s="161">
        <v>3</v>
      </c>
      <c r="AE71" s="205" t="s">
        <v>839</v>
      </c>
      <c r="AF71" s="205" t="s">
        <v>840</v>
      </c>
      <c r="AG71" s="125">
        <f t="shared" ref="AG71:AG74" si="4">+AD71/AC71</f>
        <v>1</v>
      </c>
      <c r="AI71" s="13">
        <f t="shared" si="0"/>
        <v>0</v>
      </c>
    </row>
    <row r="72" spans="1:35" ht="132.75" customHeight="1">
      <c r="A72" s="237"/>
      <c r="B72" s="237"/>
      <c r="C72" s="237"/>
      <c r="D72" s="247"/>
      <c r="E72" s="238"/>
      <c r="F72" s="238"/>
      <c r="G72" s="232"/>
      <c r="H72" s="232"/>
      <c r="I72" s="232"/>
      <c r="J72" s="232"/>
      <c r="K72" s="232"/>
      <c r="L72" s="35" t="s">
        <v>202</v>
      </c>
      <c r="M72" s="35" t="s">
        <v>450</v>
      </c>
      <c r="N72" s="35" t="s">
        <v>215</v>
      </c>
      <c r="O72" s="161">
        <f t="shared" si="2"/>
        <v>53</v>
      </c>
      <c r="P72" s="162" t="s">
        <v>457</v>
      </c>
      <c r="Q72" s="146" t="s">
        <v>452</v>
      </c>
      <c r="R72" s="154" t="s">
        <v>453</v>
      </c>
      <c r="S72" s="146">
        <v>4</v>
      </c>
      <c r="T72" s="129" t="s">
        <v>458</v>
      </c>
      <c r="U72" s="121" t="s">
        <v>459</v>
      </c>
      <c r="V72" s="115" t="s">
        <v>207</v>
      </c>
      <c r="W72" s="116" t="s">
        <v>208</v>
      </c>
      <c r="X72" s="109">
        <v>2</v>
      </c>
      <c r="Y72" s="109"/>
      <c r="Z72" s="109"/>
      <c r="AA72" s="109">
        <v>2</v>
      </c>
      <c r="AB72" s="117" t="s">
        <v>460</v>
      </c>
      <c r="AC72" s="200">
        <v>2</v>
      </c>
      <c r="AD72" s="200">
        <v>2</v>
      </c>
      <c r="AE72" s="206" t="s">
        <v>841</v>
      </c>
      <c r="AF72" s="206" t="s">
        <v>842</v>
      </c>
      <c r="AG72" s="125">
        <f t="shared" si="4"/>
        <v>1</v>
      </c>
      <c r="AI72" s="13">
        <f t="shared" ref="AI72:AI135" si="5">X72-AC72</f>
        <v>0</v>
      </c>
    </row>
    <row r="73" spans="1:35" ht="45">
      <c r="A73" s="237"/>
      <c r="B73" s="237"/>
      <c r="C73" s="237"/>
      <c r="D73" s="247"/>
      <c r="E73" s="238"/>
      <c r="F73" s="238"/>
      <c r="G73" s="232"/>
      <c r="H73" s="232"/>
      <c r="I73" s="232"/>
      <c r="J73" s="232"/>
      <c r="K73" s="232"/>
      <c r="L73" s="35" t="s">
        <v>202</v>
      </c>
      <c r="M73" s="35" t="s">
        <v>450</v>
      </c>
      <c r="N73" s="35" t="s">
        <v>215</v>
      </c>
      <c r="O73" s="161">
        <f t="shared" si="2"/>
        <v>54</v>
      </c>
      <c r="P73" s="118" t="s">
        <v>461</v>
      </c>
      <c r="Q73" s="146" t="s">
        <v>452</v>
      </c>
      <c r="R73" s="154" t="s">
        <v>453</v>
      </c>
      <c r="S73" s="146">
        <v>1</v>
      </c>
      <c r="T73" s="129" t="s">
        <v>462</v>
      </c>
      <c r="U73" s="121" t="s">
        <v>703</v>
      </c>
      <c r="V73" s="115" t="s">
        <v>207</v>
      </c>
      <c r="W73" s="116" t="s">
        <v>208</v>
      </c>
      <c r="X73" s="109"/>
      <c r="Y73" s="109"/>
      <c r="Z73" s="109">
        <v>1</v>
      </c>
      <c r="AA73" s="109"/>
      <c r="AB73" s="117" t="s">
        <v>463</v>
      </c>
      <c r="AC73" s="90"/>
      <c r="AD73" s="187"/>
      <c r="AE73" s="181"/>
      <c r="AF73" s="181"/>
      <c r="AG73" s="187"/>
      <c r="AI73" s="13">
        <f t="shared" si="5"/>
        <v>0</v>
      </c>
    </row>
    <row r="74" spans="1:35" ht="153.75" customHeight="1">
      <c r="A74" s="237"/>
      <c r="B74" s="237"/>
      <c r="C74" s="237"/>
      <c r="D74" s="247"/>
      <c r="E74" s="238"/>
      <c r="F74" s="238"/>
      <c r="G74" s="232"/>
      <c r="H74" s="232"/>
      <c r="I74" s="232"/>
      <c r="J74" s="232"/>
      <c r="K74" s="232"/>
      <c r="L74" s="35" t="s">
        <v>202</v>
      </c>
      <c r="M74" s="35" t="s">
        <v>450</v>
      </c>
      <c r="N74" s="35" t="s">
        <v>215</v>
      </c>
      <c r="O74" s="161">
        <f t="shared" si="2"/>
        <v>55</v>
      </c>
      <c r="P74" s="162" t="s">
        <v>464</v>
      </c>
      <c r="Q74" s="146" t="s">
        <v>452</v>
      </c>
      <c r="R74" s="154" t="s">
        <v>453</v>
      </c>
      <c r="S74" s="146">
        <v>1</v>
      </c>
      <c r="T74" s="129" t="s">
        <v>465</v>
      </c>
      <c r="U74" s="121" t="s">
        <v>466</v>
      </c>
      <c r="V74" s="115" t="s">
        <v>207</v>
      </c>
      <c r="W74" s="116" t="s">
        <v>208</v>
      </c>
      <c r="X74" s="109">
        <v>1</v>
      </c>
      <c r="Y74" s="109"/>
      <c r="Z74" s="109"/>
      <c r="AA74" s="109"/>
      <c r="AB74" s="117" t="s">
        <v>467</v>
      </c>
      <c r="AC74" s="200">
        <v>1</v>
      </c>
      <c r="AD74" s="200">
        <v>1</v>
      </c>
      <c r="AE74" s="206" t="s">
        <v>843</v>
      </c>
      <c r="AF74" s="205" t="s">
        <v>844</v>
      </c>
      <c r="AG74" s="125">
        <f t="shared" si="4"/>
        <v>1</v>
      </c>
      <c r="AI74" s="13">
        <f t="shared" si="5"/>
        <v>0</v>
      </c>
    </row>
    <row r="75" spans="1:35" ht="90">
      <c r="A75" s="237"/>
      <c r="B75" s="237"/>
      <c r="C75" s="237"/>
      <c r="D75" s="247"/>
      <c r="E75" s="238"/>
      <c r="F75" s="238"/>
      <c r="G75" s="232"/>
      <c r="H75" s="232"/>
      <c r="I75" s="232"/>
      <c r="J75" s="232"/>
      <c r="K75" s="232"/>
      <c r="L75" s="114" t="s">
        <v>468</v>
      </c>
      <c r="M75" s="114" t="s">
        <v>469</v>
      </c>
      <c r="N75" s="114" t="s">
        <v>215</v>
      </c>
      <c r="O75" s="161">
        <f t="shared" si="2"/>
        <v>56</v>
      </c>
      <c r="P75" s="162" t="s">
        <v>683</v>
      </c>
      <c r="Q75" s="114" t="s">
        <v>470</v>
      </c>
      <c r="R75" s="114" t="s">
        <v>471</v>
      </c>
      <c r="S75" s="19">
        <v>1</v>
      </c>
      <c r="T75" s="117" t="s">
        <v>472</v>
      </c>
      <c r="U75" s="33" t="s">
        <v>473</v>
      </c>
      <c r="V75" s="116" t="s">
        <v>223</v>
      </c>
      <c r="W75" s="116" t="s">
        <v>208</v>
      </c>
      <c r="X75" s="19">
        <v>0</v>
      </c>
      <c r="Y75" s="76">
        <v>0.28571428571428598</v>
      </c>
      <c r="Z75" s="76">
        <v>0.57142857142856995</v>
      </c>
      <c r="AA75" s="19">
        <v>1</v>
      </c>
      <c r="AB75" s="117" t="s">
        <v>474</v>
      </c>
      <c r="AC75" s="199">
        <v>1E-4</v>
      </c>
      <c r="AD75" s="207">
        <v>0.05</v>
      </c>
      <c r="AE75" s="184" t="s">
        <v>801</v>
      </c>
      <c r="AF75" s="184" t="s">
        <v>802</v>
      </c>
      <c r="AG75" s="125">
        <v>1</v>
      </c>
      <c r="AI75" s="13">
        <f t="shared" si="5"/>
        <v>-1E-4</v>
      </c>
    </row>
    <row r="76" spans="1:35" ht="195">
      <c r="A76" s="237"/>
      <c r="B76" s="237"/>
      <c r="C76" s="237"/>
      <c r="D76" s="247"/>
      <c r="E76" s="238"/>
      <c r="F76" s="238"/>
      <c r="G76" s="232"/>
      <c r="H76" s="232"/>
      <c r="I76" s="232"/>
      <c r="J76" s="232"/>
      <c r="K76" s="232"/>
      <c r="L76" s="114" t="s">
        <v>468</v>
      </c>
      <c r="M76" s="114" t="s">
        <v>469</v>
      </c>
      <c r="N76" s="114" t="s">
        <v>215</v>
      </c>
      <c r="O76" s="161">
        <f t="shared" si="2"/>
        <v>57</v>
      </c>
      <c r="P76" s="162" t="s">
        <v>475</v>
      </c>
      <c r="Q76" s="114" t="s">
        <v>470</v>
      </c>
      <c r="R76" s="114" t="s">
        <v>471</v>
      </c>
      <c r="S76" s="19">
        <v>1</v>
      </c>
      <c r="T76" s="117" t="s">
        <v>476</v>
      </c>
      <c r="U76" s="33" t="s">
        <v>762</v>
      </c>
      <c r="V76" s="116" t="s">
        <v>223</v>
      </c>
      <c r="W76" s="116" t="s">
        <v>208</v>
      </c>
      <c r="X76" s="25">
        <v>0.25</v>
      </c>
      <c r="Y76" s="25">
        <v>0.25</v>
      </c>
      <c r="Z76" s="25">
        <v>0.25</v>
      </c>
      <c r="AA76" s="25">
        <v>0.25</v>
      </c>
      <c r="AB76" s="117" t="s">
        <v>474</v>
      </c>
      <c r="AC76" s="38">
        <v>0.25</v>
      </c>
      <c r="AD76" s="204">
        <v>0.25</v>
      </c>
      <c r="AE76" s="203" t="s">
        <v>799</v>
      </c>
      <c r="AF76" s="208" t="s">
        <v>800</v>
      </c>
      <c r="AG76" s="125">
        <f t="shared" ref="AG76" si="6">+AD76/AC76</f>
        <v>1</v>
      </c>
      <c r="AI76" s="13">
        <f t="shared" si="5"/>
        <v>0</v>
      </c>
    </row>
    <row r="77" spans="1:35" ht="60">
      <c r="A77" s="237"/>
      <c r="B77" s="237"/>
      <c r="C77" s="237"/>
      <c r="D77" s="247"/>
      <c r="E77" s="238"/>
      <c r="F77" s="238"/>
      <c r="G77" s="232"/>
      <c r="H77" s="232"/>
      <c r="I77" s="232"/>
      <c r="J77" s="232"/>
      <c r="K77" s="232"/>
      <c r="L77" s="161" t="s">
        <v>213</v>
      </c>
      <c r="M77" s="3" t="s">
        <v>575</v>
      </c>
      <c r="N77" s="3" t="s">
        <v>410</v>
      </c>
      <c r="O77" s="161">
        <f t="shared" si="2"/>
        <v>58</v>
      </c>
      <c r="P77" s="162" t="s">
        <v>742</v>
      </c>
      <c r="Q77" s="114" t="s">
        <v>576</v>
      </c>
      <c r="R77" s="20" t="s">
        <v>491</v>
      </c>
      <c r="S77" s="37">
        <v>1</v>
      </c>
      <c r="T77" s="129" t="s">
        <v>577</v>
      </c>
      <c r="U77" s="121" t="s">
        <v>740</v>
      </c>
      <c r="V77" s="115" t="s">
        <v>207</v>
      </c>
      <c r="W77" s="116" t="s">
        <v>208</v>
      </c>
      <c r="X77" s="114"/>
      <c r="Y77" s="114">
        <v>1</v>
      </c>
      <c r="Z77" s="114"/>
      <c r="AA77" s="114"/>
      <c r="AB77" s="6" t="s">
        <v>578</v>
      </c>
      <c r="AC77" s="38"/>
      <c r="AD77" s="187"/>
      <c r="AE77" s="181"/>
      <c r="AF77" s="181"/>
      <c r="AG77" s="187"/>
      <c r="AI77" s="13">
        <f t="shared" si="5"/>
        <v>0</v>
      </c>
    </row>
    <row r="78" spans="1:35" ht="87.75" customHeight="1">
      <c r="A78" s="237"/>
      <c r="B78" s="237"/>
      <c r="C78" s="237"/>
      <c r="D78" s="247"/>
      <c r="E78" s="238"/>
      <c r="F78" s="238"/>
      <c r="G78" s="232"/>
      <c r="H78" s="232"/>
      <c r="I78" s="232"/>
      <c r="J78" s="232"/>
      <c r="K78" s="232"/>
      <c r="L78" s="161" t="s">
        <v>213</v>
      </c>
      <c r="M78" s="3" t="s">
        <v>575</v>
      </c>
      <c r="N78" s="3" t="s">
        <v>410</v>
      </c>
      <c r="O78" s="161">
        <f t="shared" si="2"/>
        <v>59</v>
      </c>
      <c r="P78" s="162" t="s">
        <v>743</v>
      </c>
      <c r="Q78" s="114" t="s">
        <v>576</v>
      </c>
      <c r="R78" s="20" t="s">
        <v>491</v>
      </c>
      <c r="S78" s="37">
        <v>1</v>
      </c>
      <c r="T78" s="129" t="s">
        <v>579</v>
      </c>
      <c r="U78" s="121" t="s">
        <v>741</v>
      </c>
      <c r="V78" s="115" t="s">
        <v>207</v>
      </c>
      <c r="W78" s="116" t="s">
        <v>208</v>
      </c>
      <c r="X78" s="114"/>
      <c r="Y78" s="114">
        <v>1</v>
      </c>
      <c r="Z78" s="114"/>
      <c r="AA78" s="114"/>
      <c r="AB78" s="6" t="s">
        <v>590</v>
      </c>
      <c r="AC78" s="38"/>
      <c r="AD78" s="187"/>
      <c r="AE78" s="181"/>
      <c r="AF78" s="181"/>
      <c r="AG78" s="187"/>
      <c r="AI78" s="13">
        <f t="shared" si="5"/>
        <v>0</v>
      </c>
    </row>
    <row r="79" spans="1:35" ht="60">
      <c r="A79" s="237"/>
      <c r="B79" s="237"/>
      <c r="C79" s="237"/>
      <c r="D79" s="247"/>
      <c r="E79" s="238"/>
      <c r="F79" s="238"/>
      <c r="G79" s="232"/>
      <c r="H79" s="232"/>
      <c r="I79" s="232"/>
      <c r="J79" s="232"/>
      <c r="K79" s="232"/>
      <c r="L79" s="161" t="s">
        <v>213</v>
      </c>
      <c r="M79" s="3" t="s">
        <v>575</v>
      </c>
      <c r="N79" s="158" t="s">
        <v>215</v>
      </c>
      <c r="O79" s="161">
        <f t="shared" si="2"/>
        <v>60</v>
      </c>
      <c r="P79" s="162" t="s">
        <v>580</v>
      </c>
      <c r="Q79" s="114" t="s">
        <v>746</v>
      </c>
      <c r="R79" s="20" t="s">
        <v>491</v>
      </c>
      <c r="S79" s="37">
        <v>2</v>
      </c>
      <c r="T79" s="117" t="s">
        <v>745</v>
      </c>
      <c r="U79" s="33" t="s">
        <v>744</v>
      </c>
      <c r="V79" s="115" t="s">
        <v>207</v>
      </c>
      <c r="W79" s="116" t="s">
        <v>208</v>
      </c>
      <c r="X79" s="114"/>
      <c r="Y79" s="114"/>
      <c r="Z79" s="114"/>
      <c r="AA79" s="114">
        <v>2</v>
      </c>
      <c r="AB79" s="6" t="s">
        <v>780</v>
      </c>
      <c r="AC79" s="38"/>
      <c r="AD79" s="187"/>
      <c r="AE79" s="181"/>
      <c r="AF79" s="181"/>
      <c r="AG79" s="187"/>
      <c r="AI79" s="13">
        <f t="shared" si="5"/>
        <v>0</v>
      </c>
    </row>
    <row r="80" spans="1:35" ht="60">
      <c r="A80" s="237"/>
      <c r="B80" s="237"/>
      <c r="C80" s="237"/>
      <c r="D80" s="247"/>
      <c r="E80" s="238"/>
      <c r="F80" s="238"/>
      <c r="G80" s="232"/>
      <c r="H80" s="232"/>
      <c r="I80" s="232"/>
      <c r="J80" s="232"/>
      <c r="K80" s="232"/>
      <c r="L80" s="161" t="s">
        <v>213</v>
      </c>
      <c r="M80" s="3" t="s">
        <v>517</v>
      </c>
      <c r="N80" s="158" t="s">
        <v>215</v>
      </c>
      <c r="O80" s="161">
        <f t="shared" si="2"/>
        <v>61</v>
      </c>
      <c r="P80" s="162" t="s">
        <v>216</v>
      </c>
      <c r="Q80" s="35" t="s">
        <v>7</v>
      </c>
      <c r="R80" s="114" t="s">
        <v>217</v>
      </c>
      <c r="S80" s="35">
        <v>1</v>
      </c>
      <c r="T80" s="117" t="s">
        <v>218</v>
      </c>
      <c r="U80" s="33" t="s">
        <v>219</v>
      </c>
      <c r="V80" s="115" t="s">
        <v>207</v>
      </c>
      <c r="W80" s="116" t="s">
        <v>208</v>
      </c>
      <c r="X80" s="114"/>
      <c r="Y80" s="114">
        <v>0.5</v>
      </c>
      <c r="Z80" s="114">
        <v>0.5</v>
      </c>
      <c r="AA80" s="60"/>
      <c r="AB80" s="178" t="s">
        <v>639</v>
      </c>
      <c r="AC80" s="27"/>
      <c r="AD80" s="187"/>
      <c r="AE80" s="181"/>
      <c r="AF80" s="181"/>
      <c r="AG80" s="187"/>
      <c r="AI80" s="13">
        <f t="shared" si="5"/>
        <v>0</v>
      </c>
    </row>
    <row r="81" spans="1:35" ht="120">
      <c r="A81" s="237"/>
      <c r="B81" s="237"/>
      <c r="C81" s="237"/>
      <c r="D81" s="247"/>
      <c r="E81" s="238"/>
      <c r="F81" s="238"/>
      <c r="G81" s="232"/>
      <c r="H81" s="232"/>
      <c r="I81" s="232"/>
      <c r="J81" s="232"/>
      <c r="K81" s="232"/>
      <c r="L81" s="165" t="s">
        <v>234</v>
      </c>
      <c r="M81" s="166" t="s">
        <v>415</v>
      </c>
      <c r="N81" s="166" t="s">
        <v>416</v>
      </c>
      <c r="O81" s="161">
        <f t="shared" si="2"/>
        <v>62</v>
      </c>
      <c r="P81" s="118" t="s">
        <v>417</v>
      </c>
      <c r="Q81" s="51" t="s">
        <v>8</v>
      </c>
      <c r="R81" s="51" t="s">
        <v>418</v>
      </c>
      <c r="S81" s="147">
        <v>1</v>
      </c>
      <c r="T81" s="137" t="s">
        <v>419</v>
      </c>
      <c r="U81" s="136" t="s">
        <v>760</v>
      </c>
      <c r="V81" s="115" t="s">
        <v>223</v>
      </c>
      <c r="W81" s="116" t="s">
        <v>208</v>
      </c>
      <c r="X81" s="109"/>
      <c r="Y81" s="25">
        <v>0.3</v>
      </c>
      <c r="Z81" s="25">
        <v>0.3</v>
      </c>
      <c r="AA81" s="25">
        <v>0.4</v>
      </c>
      <c r="AB81" s="175" t="s">
        <v>420</v>
      </c>
      <c r="AC81" s="27"/>
      <c r="AD81" s="187"/>
      <c r="AE81" s="181"/>
      <c r="AF81" s="181"/>
      <c r="AG81" s="187"/>
      <c r="AI81" s="13">
        <f t="shared" si="5"/>
        <v>0</v>
      </c>
    </row>
    <row r="82" spans="1:35" ht="105">
      <c r="A82" s="237"/>
      <c r="B82" s="237"/>
      <c r="C82" s="237"/>
      <c r="D82" s="247"/>
      <c r="E82" s="238"/>
      <c r="F82" s="238"/>
      <c r="G82" s="232"/>
      <c r="H82" s="232"/>
      <c r="I82" s="232"/>
      <c r="J82" s="232"/>
      <c r="K82" s="232"/>
      <c r="L82" s="167" t="s">
        <v>234</v>
      </c>
      <c r="M82" s="168" t="s">
        <v>421</v>
      </c>
      <c r="N82" s="168" t="s">
        <v>215</v>
      </c>
      <c r="O82" s="161">
        <f t="shared" si="2"/>
        <v>63</v>
      </c>
      <c r="P82" s="118" t="s">
        <v>422</v>
      </c>
      <c r="Q82" s="51" t="s">
        <v>8</v>
      </c>
      <c r="R82" s="51" t="s">
        <v>418</v>
      </c>
      <c r="S82" s="147">
        <v>100</v>
      </c>
      <c r="T82" s="137" t="s">
        <v>423</v>
      </c>
      <c r="U82" s="136" t="s">
        <v>424</v>
      </c>
      <c r="V82" s="115" t="s">
        <v>223</v>
      </c>
      <c r="W82" s="116" t="s">
        <v>248</v>
      </c>
      <c r="X82" s="109"/>
      <c r="Y82" s="25">
        <v>0.3</v>
      </c>
      <c r="Z82" s="25">
        <v>0.4</v>
      </c>
      <c r="AA82" s="25">
        <v>0.3</v>
      </c>
      <c r="AB82" s="176" t="s">
        <v>425</v>
      </c>
      <c r="AC82" s="200"/>
      <c r="AD82" s="187"/>
      <c r="AE82" s="181"/>
      <c r="AF82" s="181"/>
      <c r="AG82" s="187"/>
      <c r="AI82" s="13">
        <f t="shared" si="5"/>
        <v>0</v>
      </c>
    </row>
    <row r="83" spans="1:35" ht="180">
      <c r="A83" s="237"/>
      <c r="B83" s="237"/>
      <c r="C83" s="237"/>
      <c r="D83" s="247"/>
      <c r="E83" s="238"/>
      <c r="F83" s="238"/>
      <c r="G83" s="232"/>
      <c r="H83" s="232"/>
      <c r="I83" s="232"/>
      <c r="J83" s="232"/>
      <c r="K83" s="232"/>
      <c r="L83" s="170" t="s">
        <v>202</v>
      </c>
      <c r="M83" s="171" t="s">
        <v>421</v>
      </c>
      <c r="N83" s="169" t="s">
        <v>215</v>
      </c>
      <c r="O83" s="161">
        <f t="shared" si="2"/>
        <v>64</v>
      </c>
      <c r="P83" s="162" t="s">
        <v>426</v>
      </c>
      <c r="Q83" s="51" t="s">
        <v>427</v>
      </c>
      <c r="R83" s="51" t="s">
        <v>777</v>
      </c>
      <c r="S83" s="147">
        <v>1</v>
      </c>
      <c r="T83" s="137" t="s">
        <v>428</v>
      </c>
      <c r="U83" s="136" t="s">
        <v>735</v>
      </c>
      <c r="V83" s="115" t="s">
        <v>207</v>
      </c>
      <c r="W83" s="116" t="s">
        <v>248</v>
      </c>
      <c r="X83" s="97"/>
      <c r="Y83" s="97"/>
      <c r="Z83" s="97"/>
      <c r="AA83" s="97">
        <v>1</v>
      </c>
      <c r="AB83" s="177" t="s">
        <v>429</v>
      </c>
      <c r="AC83" s="19"/>
      <c r="AD83" s="187"/>
      <c r="AE83" s="181"/>
      <c r="AF83" s="181"/>
      <c r="AG83" s="187"/>
      <c r="AI83" s="13">
        <f t="shared" si="5"/>
        <v>0</v>
      </c>
    </row>
    <row r="84" spans="1:35" ht="203.25" customHeight="1">
      <c r="A84" s="237"/>
      <c r="B84" s="237"/>
      <c r="C84" s="237"/>
      <c r="D84" s="247"/>
      <c r="E84" s="238"/>
      <c r="F84" s="238"/>
      <c r="G84" s="232"/>
      <c r="H84" s="232"/>
      <c r="I84" s="232"/>
      <c r="J84" s="232"/>
      <c r="K84" s="232"/>
      <c r="L84" s="172" t="s">
        <v>234</v>
      </c>
      <c r="M84" s="173" t="s">
        <v>421</v>
      </c>
      <c r="N84" s="173" t="s">
        <v>215</v>
      </c>
      <c r="O84" s="161">
        <f t="shared" ref="O84:O141" si="7">O83+1</f>
        <v>65</v>
      </c>
      <c r="P84" s="118" t="s">
        <v>430</v>
      </c>
      <c r="Q84" s="51" t="s">
        <v>8</v>
      </c>
      <c r="R84" s="51" t="s">
        <v>418</v>
      </c>
      <c r="S84" s="147">
        <v>1</v>
      </c>
      <c r="T84" s="137" t="s">
        <v>431</v>
      </c>
      <c r="U84" s="136" t="s">
        <v>432</v>
      </c>
      <c r="V84" s="115" t="s">
        <v>207</v>
      </c>
      <c r="W84" s="116" t="s">
        <v>248</v>
      </c>
      <c r="X84" s="109"/>
      <c r="Y84" s="109"/>
      <c r="Z84" s="109"/>
      <c r="AA84" s="109">
        <v>1</v>
      </c>
      <c r="AB84" s="179" t="s">
        <v>433</v>
      </c>
      <c r="AC84" s="181"/>
      <c r="AD84" s="187"/>
      <c r="AE84" s="181"/>
      <c r="AF84" s="181"/>
      <c r="AG84" s="187"/>
      <c r="AI84" s="13">
        <f t="shared" si="5"/>
        <v>0</v>
      </c>
    </row>
    <row r="85" spans="1:35" ht="45">
      <c r="A85" s="237"/>
      <c r="B85" s="237"/>
      <c r="C85" s="237"/>
      <c r="D85" s="247"/>
      <c r="E85" s="238"/>
      <c r="F85" s="238"/>
      <c r="G85" s="232"/>
      <c r="H85" s="232"/>
      <c r="I85" s="232"/>
      <c r="J85" s="232"/>
      <c r="K85" s="232"/>
      <c r="L85" s="114" t="s">
        <v>468</v>
      </c>
      <c r="M85" s="114" t="s">
        <v>469</v>
      </c>
      <c r="N85" s="114" t="s">
        <v>215</v>
      </c>
      <c r="O85" s="161">
        <f t="shared" si="7"/>
        <v>66</v>
      </c>
      <c r="P85" s="118" t="s">
        <v>477</v>
      </c>
      <c r="Q85" s="114" t="s">
        <v>470</v>
      </c>
      <c r="R85" s="114" t="s">
        <v>471</v>
      </c>
      <c r="S85" s="148">
        <v>2</v>
      </c>
      <c r="T85" s="117" t="s">
        <v>478</v>
      </c>
      <c r="U85" s="33" t="s">
        <v>704</v>
      </c>
      <c r="V85" s="115" t="s">
        <v>207</v>
      </c>
      <c r="W85" s="116" t="s">
        <v>208</v>
      </c>
      <c r="X85" s="19"/>
      <c r="Y85" s="55">
        <v>1</v>
      </c>
      <c r="Z85" s="55"/>
      <c r="AA85" s="55">
        <v>1</v>
      </c>
      <c r="AB85" s="117" t="s">
        <v>474</v>
      </c>
      <c r="AC85" s="181"/>
      <c r="AD85" s="187"/>
      <c r="AE85" s="181"/>
      <c r="AF85" s="181"/>
      <c r="AG85" s="187"/>
      <c r="AI85" s="13">
        <f t="shared" si="5"/>
        <v>0</v>
      </c>
    </row>
    <row r="86" spans="1:35" s="21" customFormat="1" ht="75">
      <c r="A86" s="237"/>
      <c r="B86" s="237"/>
      <c r="C86" s="237" t="s">
        <v>102</v>
      </c>
      <c r="D86" s="246" t="s">
        <v>103</v>
      </c>
      <c r="E86" s="224" t="s">
        <v>104</v>
      </c>
      <c r="F86" s="226" t="s">
        <v>171</v>
      </c>
      <c r="G86" s="228">
        <v>4</v>
      </c>
      <c r="H86" s="228">
        <v>1</v>
      </c>
      <c r="I86" s="228">
        <v>1</v>
      </c>
      <c r="J86" s="228">
        <v>1</v>
      </c>
      <c r="K86" s="228">
        <v>1</v>
      </c>
      <c r="L86" s="114" t="s">
        <v>479</v>
      </c>
      <c r="M86" s="114" t="s">
        <v>528</v>
      </c>
      <c r="N86" s="114" t="s">
        <v>651</v>
      </c>
      <c r="O86" s="161">
        <f t="shared" si="7"/>
        <v>67</v>
      </c>
      <c r="P86" s="162" t="s">
        <v>529</v>
      </c>
      <c r="Q86" s="115" t="s">
        <v>530</v>
      </c>
      <c r="R86" s="115" t="s">
        <v>479</v>
      </c>
      <c r="S86" s="59">
        <v>4</v>
      </c>
      <c r="T86" s="57" t="s">
        <v>531</v>
      </c>
      <c r="U86" s="120" t="s">
        <v>747</v>
      </c>
      <c r="V86" s="115" t="s">
        <v>207</v>
      </c>
      <c r="W86" s="116" t="s">
        <v>208</v>
      </c>
      <c r="X86" s="116">
        <v>1</v>
      </c>
      <c r="Y86" s="116">
        <v>1</v>
      </c>
      <c r="Z86" s="116">
        <v>1</v>
      </c>
      <c r="AA86" s="116">
        <v>1</v>
      </c>
      <c r="AB86" s="117" t="s">
        <v>532</v>
      </c>
      <c r="AC86" s="116">
        <v>1</v>
      </c>
      <c r="AD86" s="182">
        <v>1</v>
      </c>
      <c r="AE86" s="56" t="s">
        <v>803</v>
      </c>
      <c r="AF86" s="56" t="s">
        <v>804</v>
      </c>
      <c r="AG86" s="125">
        <f t="shared" ref="AG86" si="8">+AD86/AC86</f>
        <v>1</v>
      </c>
      <c r="AH86" s="193"/>
      <c r="AI86" s="13">
        <f t="shared" si="5"/>
        <v>0</v>
      </c>
    </row>
    <row r="87" spans="1:35" s="21" customFormat="1" ht="60">
      <c r="A87" s="237"/>
      <c r="B87" s="237"/>
      <c r="C87" s="237"/>
      <c r="D87" s="247"/>
      <c r="E87" s="238"/>
      <c r="F87" s="238"/>
      <c r="G87" s="233"/>
      <c r="H87" s="233"/>
      <c r="I87" s="233"/>
      <c r="J87" s="233"/>
      <c r="K87" s="233"/>
      <c r="L87" s="114" t="s">
        <v>479</v>
      </c>
      <c r="M87" s="114" t="s">
        <v>528</v>
      </c>
      <c r="N87" s="114" t="s">
        <v>651</v>
      </c>
      <c r="O87" s="161">
        <f t="shared" si="7"/>
        <v>68</v>
      </c>
      <c r="P87" s="118" t="s">
        <v>533</v>
      </c>
      <c r="Q87" s="115" t="s">
        <v>530</v>
      </c>
      <c r="R87" s="115" t="s">
        <v>479</v>
      </c>
      <c r="S87" s="59">
        <v>1</v>
      </c>
      <c r="T87" s="57" t="s">
        <v>534</v>
      </c>
      <c r="U87" s="120" t="s">
        <v>748</v>
      </c>
      <c r="V87" s="115" t="s">
        <v>207</v>
      </c>
      <c r="W87" s="116" t="s">
        <v>208</v>
      </c>
      <c r="X87" s="116"/>
      <c r="Y87" s="116"/>
      <c r="Z87" s="116">
        <v>0.5</v>
      </c>
      <c r="AA87" s="116">
        <v>0.5</v>
      </c>
      <c r="AB87" s="117" t="s">
        <v>535</v>
      </c>
      <c r="AC87" s="116"/>
      <c r="AD87" s="187"/>
      <c r="AE87" s="181"/>
      <c r="AF87" s="181"/>
      <c r="AG87" s="187"/>
      <c r="AH87" s="193"/>
      <c r="AI87" s="13">
        <f t="shared" si="5"/>
        <v>0</v>
      </c>
    </row>
    <row r="88" spans="1:35" s="21" customFormat="1" ht="60">
      <c r="A88" s="237"/>
      <c r="B88" s="237"/>
      <c r="C88" s="237"/>
      <c r="D88" s="247"/>
      <c r="E88" s="238"/>
      <c r="F88" s="238"/>
      <c r="G88" s="233"/>
      <c r="H88" s="233"/>
      <c r="I88" s="233"/>
      <c r="J88" s="233"/>
      <c r="K88" s="233"/>
      <c r="L88" s="114" t="s">
        <v>479</v>
      </c>
      <c r="M88" s="114" t="s">
        <v>528</v>
      </c>
      <c r="N88" s="114" t="s">
        <v>651</v>
      </c>
      <c r="O88" s="161">
        <f t="shared" si="7"/>
        <v>69</v>
      </c>
      <c r="P88" s="118" t="s">
        <v>536</v>
      </c>
      <c r="Q88" s="115" t="s">
        <v>530</v>
      </c>
      <c r="R88" s="115" t="s">
        <v>479</v>
      </c>
      <c r="S88" s="59">
        <v>1</v>
      </c>
      <c r="T88" s="57" t="s">
        <v>537</v>
      </c>
      <c r="U88" s="120" t="s">
        <v>749</v>
      </c>
      <c r="V88" s="115" t="s">
        <v>207</v>
      </c>
      <c r="W88" s="116" t="s">
        <v>208</v>
      </c>
      <c r="X88" s="116"/>
      <c r="Y88" s="116"/>
      <c r="Z88" s="116"/>
      <c r="AA88" s="116">
        <v>1</v>
      </c>
      <c r="AB88" s="117" t="s">
        <v>537</v>
      </c>
      <c r="AC88" s="116"/>
      <c r="AD88" s="187"/>
      <c r="AE88" s="181"/>
      <c r="AF88" s="181"/>
      <c r="AG88" s="187"/>
      <c r="AH88" s="193"/>
      <c r="AI88" s="13">
        <f t="shared" si="5"/>
        <v>0</v>
      </c>
    </row>
    <row r="89" spans="1:35" s="21" customFormat="1" ht="210">
      <c r="A89" s="237"/>
      <c r="B89" s="237"/>
      <c r="C89" s="237"/>
      <c r="D89" s="247"/>
      <c r="E89" s="238"/>
      <c r="F89" s="238"/>
      <c r="G89" s="233"/>
      <c r="H89" s="233"/>
      <c r="I89" s="233"/>
      <c r="J89" s="233"/>
      <c r="K89" s="233"/>
      <c r="L89" s="114" t="s">
        <v>479</v>
      </c>
      <c r="M89" s="114" t="s">
        <v>528</v>
      </c>
      <c r="N89" s="114" t="s">
        <v>651</v>
      </c>
      <c r="O89" s="161">
        <f t="shared" si="7"/>
        <v>70</v>
      </c>
      <c r="P89" s="118" t="s">
        <v>538</v>
      </c>
      <c r="Q89" s="115" t="s">
        <v>539</v>
      </c>
      <c r="R89" s="115" t="s">
        <v>479</v>
      </c>
      <c r="S89" s="59">
        <v>1</v>
      </c>
      <c r="T89" s="57" t="s">
        <v>540</v>
      </c>
      <c r="U89" s="120" t="s">
        <v>750</v>
      </c>
      <c r="V89" s="115" t="s">
        <v>207</v>
      </c>
      <c r="W89" s="116" t="s">
        <v>208</v>
      </c>
      <c r="X89" s="116"/>
      <c r="Y89" s="116"/>
      <c r="Z89" s="116">
        <v>1</v>
      </c>
      <c r="AA89" s="116"/>
      <c r="AB89" s="117" t="s">
        <v>541</v>
      </c>
      <c r="AC89" s="19"/>
      <c r="AD89" s="187"/>
      <c r="AE89" s="181"/>
      <c r="AF89" s="181"/>
      <c r="AG89" s="187"/>
      <c r="AH89" s="193"/>
      <c r="AI89" s="13">
        <f t="shared" si="5"/>
        <v>0</v>
      </c>
    </row>
    <row r="90" spans="1:35" s="21" customFormat="1" ht="60">
      <c r="A90" s="237"/>
      <c r="B90" s="237"/>
      <c r="C90" s="237"/>
      <c r="D90" s="247"/>
      <c r="E90" s="238"/>
      <c r="F90" s="238"/>
      <c r="G90" s="233"/>
      <c r="H90" s="233"/>
      <c r="I90" s="233"/>
      <c r="J90" s="233"/>
      <c r="K90" s="233"/>
      <c r="L90" s="114" t="s">
        <v>479</v>
      </c>
      <c r="M90" s="114" t="s">
        <v>528</v>
      </c>
      <c r="N90" s="114" t="s">
        <v>651</v>
      </c>
      <c r="O90" s="161">
        <f t="shared" si="7"/>
        <v>71</v>
      </c>
      <c r="P90" s="118" t="s">
        <v>542</v>
      </c>
      <c r="Q90" s="115" t="s">
        <v>530</v>
      </c>
      <c r="R90" s="115" t="s">
        <v>479</v>
      </c>
      <c r="S90" s="59">
        <v>1</v>
      </c>
      <c r="T90" s="57" t="s">
        <v>543</v>
      </c>
      <c r="U90" s="120" t="s">
        <v>751</v>
      </c>
      <c r="V90" s="115" t="s">
        <v>207</v>
      </c>
      <c r="W90" s="116" t="s">
        <v>208</v>
      </c>
      <c r="X90" s="116"/>
      <c r="Y90" s="116">
        <v>1</v>
      </c>
      <c r="Z90" s="116"/>
      <c r="AA90" s="116"/>
      <c r="AB90" s="117" t="s">
        <v>544</v>
      </c>
      <c r="AC90" s="200"/>
      <c r="AD90" s="187"/>
      <c r="AE90" s="181"/>
      <c r="AF90" s="181"/>
      <c r="AG90" s="187"/>
      <c r="AH90" s="193"/>
      <c r="AI90" s="13">
        <f t="shared" si="5"/>
        <v>0</v>
      </c>
    </row>
    <row r="91" spans="1:35" s="21" customFormat="1" ht="60">
      <c r="A91" s="237"/>
      <c r="B91" s="237"/>
      <c r="C91" s="237"/>
      <c r="D91" s="247"/>
      <c r="E91" s="238"/>
      <c r="F91" s="238"/>
      <c r="G91" s="233"/>
      <c r="H91" s="233"/>
      <c r="I91" s="233"/>
      <c r="J91" s="233"/>
      <c r="K91" s="233"/>
      <c r="L91" s="114" t="s">
        <v>479</v>
      </c>
      <c r="M91" s="114" t="s">
        <v>528</v>
      </c>
      <c r="N91" s="114" t="s">
        <v>651</v>
      </c>
      <c r="O91" s="161">
        <f t="shared" si="7"/>
        <v>72</v>
      </c>
      <c r="P91" s="118" t="s">
        <v>545</v>
      </c>
      <c r="Q91" s="115" t="s">
        <v>530</v>
      </c>
      <c r="R91" s="115" t="s">
        <v>479</v>
      </c>
      <c r="S91" s="59">
        <v>1</v>
      </c>
      <c r="T91" s="57" t="s">
        <v>546</v>
      </c>
      <c r="U91" s="120" t="s">
        <v>547</v>
      </c>
      <c r="V91" s="115" t="s">
        <v>207</v>
      </c>
      <c r="W91" s="116" t="s">
        <v>208</v>
      </c>
      <c r="X91" s="116"/>
      <c r="Y91" s="116">
        <v>1</v>
      </c>
      <c r="Z91" s="116"/>
      <c r="AA91" s="116"/>
      <c r="AB91" s="117" t="s">
        <v>548</v>
      </c>
      <c r="AC91" s="19"/>
      <c r="AD91" s="187"/>
      <c r="AE91" s="181"/>
      <c r="AF91" s="181"/>
      <c r="AG91" s="187"/>
      <c r="AH91" s="193"/>
      <c r="AI91" s="13">
        <f t="shared" si="5"/>
        <v>0</v>
      </c>
    </row>
    <row r="92" spans="1:35" s="21" customFormat="1" ht="75">
      <c r="A92" s="237"/>
      <c r="B92" s="237"/>
      <c r="C92" s="237"/>
      <c r="D92" s="247"/>
      <c r="E92" s="238"/>
      <c r="F92" s="238"/>
      <c r="G92" s="233"/>
      <c r="H92" s="233"/>
      <c r="I92" s="233"/>
      <c r="J92" s="233"/>
      <c r="K92" s="233"/>
      <c r="L92" s="114" t="s">
        <v>479</v>
      </c>
      <c r="M92" s="114" t="s">
        <v>528</v>
      </c>
      <c r="N92" s="114" t="s">
        <v>651</v>
      </c>
      <c r="O92" s="161">
        <f t="shared" si="7"/>
        <v>73</v>
      </c>
      <c r="P92" s="118" t="s">
        <v>549</v>
      </c>
      <c r="Q92" s="115" t="s">
        <v>550</v>
      </c>
      <c r="R92" s="115" t="s">
        <v>479</v>
      </c>
      <c r="S92" s="59">
        <v>3</v>
      </c>
      <c r="T92" s="57" t="s">
        <v>551</v>
      </c>
      <c r="U92" s="120" t="s">
        <v>752</v>
      </c>
      <c r="V92" s="115" t="s">
        <v>207</v>
      </c>
      <c r="W92" s="116" t="s">
        <v>208</v>
      </c>
      <c r="X92" s="116"/>
      <c r="Y92" s="116"/>
      <c r="Z92" s="116"/>
      <c r="AA92" s="116">
        <v>3</v>
      </c>
      <c r="AB92" s="117" t="s">
        <v>552</v>
      </c>
      <c r="AC92" s="116"/>
      <c r="AD92" s="187"/>
      <c r="AE92" s="181"/>
      <c r="AF92" s="181"/>
      <c r="AG92" s="187"/>
      <c r="AH92" s="193"/>
      <c r="AI92" s="13">
        <f t="shared" si="5"/>
        <v>0</v>
      </c>
    </row>
    <row r="93" spans="1:35" s="21" customFormat="1" ht="60">
      <c r="A93" s="237"/>
      <c r="B93" s="237"/>
      <c r="C93" s="237"/>
      <c r="D93" s="247"/>
      <c r="E93" s="238"/>
      <c r="F93" s="238"/>
      <c r="G93" s="233"/>
      <c r="H93" s="233"/>
      <c r="I93" s="233"/>
      <c r="J93" s="233"/>
      <c r="K93" s="233"/>
      <c r="L93" s="114" t="s">
        <v>479</v>
      </c>
      <c r="M93" s="114" t="s">
        <v>528</v>
      </c>
      <c r="N93" s="114" t="s">
        <v>651</v>
      </c>
      <c r="O93" s="161">
        <f t="shared" si="7"/>
        <v>74</v>
      </c>
      <c r="P93" s="118" t="s">
        <v>553</v>
      </c>
      <c r="Q93" s="115" t="s">
        <v>530</v>
      </c>
      <c r="R93" s="115" t="s">
        <v>479</v>
      </c>
      <c r="S93" s="59">
        <v>1</v>
      </c>
      <c r="T93" s="57" t="s">
        <v>554</v>
      </c>
      <c r="U93" s="120" t="s">
        <v>753</v>
      </c>
      <c r="V93" s="115" t="s">
        <v>207</v>
      </c>
      <c r="W93" s="116" t="s">
        <v>208</v>
      </c>
      <c r="X93" s="116"/>
      <c r="Y93" s="116"/>
      <c r="Z93" s="116"/>
      <c r="AA93" s="116">
        <v>1</v>
      </c>
      <c r="AB93" s="117" t="s">
        <v>555</v>
      </c>
      <c r="AC93" s="181"/>
      <c r="AD93" s="187"/>
      <c r="AE93" s="181"/>
      <c r="AF93" s="181"/>
      <c r="AG93" s="187"/>
      <c r="AH93" s="193"/>
      <c r="AI93" s="13">
        <f t="shared" si="5"/>
        <v>0</v>
      </c>
    </row>
    <row r="94" spans="1:35" s="21" customFormat="1" ht="60">
      <c r="A94" s="237"/>
      <c r="B94" s="237"/>
      <c r="C94" s="237"/>
      <c r="D94" s="247"/>
      <c r="E94" s="238"/>
      <c r="F94" s="238"/>
      <c r="G94" s="233"/>
      <c r="H94" s="233"/>
      <c r="I94" s="233"/>
      <c r="J94" s="233"/>
      <c r="K94" s="233"/>
      <c r="L94" s="114" t="s">
        <v>479</v>
      </c>
      <c r="M94" s="114" t="s">
        <v>528</v>
      </c>
      <c r="N94" s="114" t="s">
        <v>556</v>
      </c>
      <c r="O94" s="161">
        <f t="shared" si="7"/>
        <v>75</v>
      </c>
      <c r="P94" s="162" t="s">
        <v>557</v>
      </c>
      <c r="Q94" s="115" t="s">
        <v>558</v>
      </c>
      <c r="R94" s="115" t="s">
        <v>479</v>
      </c>
      <c r="S94" s="116">
        <v>1</v>
      </c>
      <c r="T94" s="117" t="s">
        <v>559</v>
      </c>
      <c r="U94" s="33" t="s">
        <v>754</v>
      </c>
      <c r="V94" s="115" t="s">
        <v>207</v>
      </c>
      <c r="W94" s="116" t="s">
        <v>208</v>
      </c>
      <c r="X94" s="116">
        <v>1</v>
      </c>
      <c r="Y94" s="116"/>
      <c r="Z94" s="116"/>
      <c r="AA94" s="116"/>
      <c r="AB94" s="117" t="s">
        <v>560</v>
      </c>
      <c r="AC94" s="116">
        <v>1</v>
      </c>
      <c r="AD94" s="182">
        <v>1</v>
      </c>
      <c r="AE94" s="182" t="s">
        <v>560</v>
      </c>
      <c r="AF94" s="56" t="s">
        <v>805</v>
      </c>
      <c r="AG94" s="125">
        <f t="shared" ref="AG94:AG105" si="9">+AD94/AC94</f>
        <v>1</v>
      </c>
      <c r="AH94" s="193"/>
      <c r="AI94" s="13">
        <f t="shared" si="5"/>
        <v>0</v>
      </c>
    </row>
    <row r="95" spans="1:35" s="21" customFormat="1" ht="90">
      <c r="A95" s="237"/>
      <c r="B95" s="237"/>
      <c r="C95" s="237"/>
      <c r="D95" s="247"/>
      <c r="E95" s="238"/>
      <c r="F95" s="238"/>
      <c r="G95" s="233"/>
      <c r="H95" s="233"/>
      <c r="I95" s="233"/>
      <c r="J95" s="233"/>
      <c r="K95" s="233"/>
      <c r="L95" s="114" t="s">
        <v>479</v>
      </c>
      <c r="M95" s="114" t="s">
        <v>528</v>
      </c>
      <c r="N95" s="114" t="s">
        <v>556</v>
      </c>
      <c r="O95" s="161">
        <f t="shared" si="7"/>
        <v>76</v>
      </c>
      <c r="P95" s="118" t="s">
        <v>561</v>
      </c>
      <c r="Q95" s="115" t="s">
        <v>562</v>
      </c>
      <c r="R95" s="115" t="s">
        <v>479</v>
      </c>
      <c r="S95" s="19">
        <v>1</v>
      </c>
      <c r="T95" s="117" t="s">
        <v>563</v>
      </c>
      <c r="U95" s="33" t="s">
        <v>763</v>
      </c>
      <c r="V95" s="116" t="s">
        <v>223</v>
      </c>
      <c r="W95" s="116" t="s">
        <v>208</v>
      </c>
      <c r="X95" s="19"/>
      <c r="Y95" s="19"/>
      <c r="Z95" s="19"/>
      <c r="AA95" s="19">
        <v>1</v>
      </c>
      <c r="AB95" s="117" t="s">
        <v>565</v>
      </c>
      <c r="AC95" s="181"/>
      <c r="AD95" s="187"/>
      <c r="AE95" s="181"/>
      <c r="AF95" s="181"/>
      <c r="AG95" s="187"/>
      <c r="AH95" s="193"/>
      <c r="AI95" s="13">
        <f t="shared" si="5"/>
        <v>0</v>
      </c>
    </row>
    <row r="96" spans="1:35" s="21" customFormat="1" ht="60">
      <c r="A96" s="237"/>
      <c r="B96" s="237"/>
      <c r="C96" s="237"/>
      <c r="D96" s="247"/>
      <c r="E96" s="238"/>
      <c r="F96" s="238"/>
      <c r="G96" s="233"/>
      <c r="H96" s="233"/>
      <c r="I96" s="233"/>
      <c r="J96" s="233"/>
      <c r="K96" s="233"/>
      <c r="L96" s="114" t="s">
        <v>479</v>
      </c>
      <c r="M96" s="114" t="s">
        <v>528</v>
      </c>
      <c r="N96" s="114" t="s">
        <v>566</v>
      </c>
      <c r="O96" s="161">
        <f t="shared" si="7"/>
        <v>77</v>
      </c>
      <c r="P96" s="162" t="s">
        <v>567</v>
      </c>
      <c r="Q96" s="115" t="s">
        <v>562</v>
      </c>
      <c r="R96" s="115" t="s">
        <v>479</v>
      </c>
      <c r="S96" s="116">
        <v>1</v>
      </c>
      <c r="T96" s="117" t="s">
        <v>566</v>
      </c>
      <c r="U96" s="33" t="s">
        <v>754</v>
      </c>
      <c r="V96" s="115" t="s">
        <v>207</v>
      </c>
      <c r="W96" s="116" t="s">
        <v>208</v>
      </c>
      <c r="X96" s="116">
        <v>1</v>
      </c>
      <c r="Y96" s="116"/>
      <c r="Z96" s="116"/>
      <c r="AA96" s="116"/>
      <c r="AB96" s="117" t="s">
        <v>568</v>
      </c>
      <c r="AC96" s="116">
        <v>1</v>
      </c>
      <c r="AD96" s="182">
        <v>1</v>
      </c>
      <c r="AE96" s="182" t="s">
        <v>568</v>
      </c>
      <c r="AF96" s="56" t="s">
        <v>806</v>
      </c>
      <c r="AG96" s="125">
        <f t="shared" si="9"/>
        <v>1</v>
      </c>
      <c r="AH96" s="193"/>
      <c r="AI96" s="13">
        <f t="shared" si="5"/>
        <v>0</v>
      </c>
    </row>
    <row r="97" spans="1:35" s="21" customFormat="1" ht="60">
      <c r="A97" s="237"/>
      <c r="B97" s="237"/>
      <c r="C97" s="237"/>
      <c r="D97" s="247"/>
      <c r="E97" s="238"/>
      <c r="F97" s="238"/>
      <c r="G97" s="233"/>
      <c r="H97" s="233"/>
      <c r="I97" s="233"/>
      <c r="J97" s="233"/>
      <c r="K97" s="233"/>
      <c r="L97" s="114" t="s">
        <v>479</v>
      </c>
      <c r="M97" s="114" t="s">
        <v>528</v>
      </c>
      <c r="N97" s="114" t="s">
        <v>566</v>
      </c>
      <c r="O97" s="161">
        <f t="shared" si="7"/>
        <v>78</v>
      </c>
      <c r="P97" s="162" t="s">
        <v>569</v>
      </c>
      <c r="Q97" s="115" t="s">
        <v>562</v>
      </c>
      <c r="R97" s="115" t="s">
        <v>479</v>
      </c>
      <c r="S97" s="19">
        <v>1</v>
      </c>
      <c r="T97" s="117" t="s">
        <v>570</v>
      </c>
      <c r="U97" s="33" t="s">
        <v>764</v>
      </c>
      <c r="V97" s="116" t="s">
        <v>564</v>
      </c>
      <c r="W97" s="116" t="s">
        <v>208</v>
      </c>
      <c r="X97" s="19">
        <v>0.25</v>
      </c>
      <c r="Y97" s="19">
        <v>0.25</v>
      </c>
      <c r="Z97" s="19">
        <v>0.25</v>
      </c>
      <c r="AA97" s="19">
        <v>0.25</v>
      </c>
      <c r="AB97" s="117" t="s">
        <v>571</v>
      </c>
      <c r="AC97" s="19">
        <v>0.25</v>
      </c>
      <c r="AD97" s="209">
        <v>0.25</v>
      </c>
      <c r="AE97" s="210" t="s">
        <v>571</v>
      </c>
      <c r="AF97" s="210" t="s">
        <v>807</v>
      </c>
      <c r="AG97" s="125">
        <f t="shared" si="9"/>
        <v>1</v>
      </c>
      <c r="AH97" s="193"/>
      <c r="AI97" s="13">
        <f t="shared" si="5"/>
        <v>0</v>
      </c>
    </row>
    <row r="98" spans="1:35" s="21" customFormat="1" ht="45">
      <c r="A98" s="237"/>
      <c r="B98" s="237"/>
      <c r="C98" s="237"/>
      <c r="D98" s="247"/>
      <c r="E98" s="238"/>
      <c r="F98" s="238"/>
      <c r="G98" s="233"/>
      <c r="H98" s="233"/>
      <c r="I98" s="233"/>
      <c r="J98" s="233"/>
      <c r="K98" s="233"/>
      <c r="L98" s="114" t="s">
        <v>479</v>
      </c>
      <c r="M98" s="114" t="s">
        <v>653</v>
      </c>
      <c r="N98" s="114" t="s">
        <v>654</v>
      </c>
      <c r="O98" s="161">
        <f t="shared" si="7"/>
        <v>79</v>
      </c>
      <c r="P98" s="162" t="s">
        <v>655</v>
      </c>
      <c r="Q98" s="111" t="s">
        <v>656</v>
      </c>
      <c r="R98" s="115" t="s">
        <v>479</v>
      </c>
      <c r="S98" s="109">
        <v>1</v>
      </c>
      <c r="T98" s="131" t="s">
        <v>657</v>
      </c>
      <c r="U98" s="124" t="s">
        <v>754</v>
      </c>
      <c r="V98" s="115" t="s">
        <v>207</v>
      </c>
      <c r="W98" s="116" t="s">
        <v>208</v>
      </c>
      <c r="X98" s="109">
        <v>1</v>
      </c>
      <c r="Y98" s="19"/>
      <c r="Z98" s="116"/>
      <c r="AA98" s="19"/>
      <c r="AB98" s="117" t="s">
        <v>658</v>
      </c>
      <c r="AC98" s="200">
        <v>1</v>
      </c>
      <c r="AD98" s="56">
        <v>1</v>
      </c>
      <c r="AE98" s="56" t="s">
        <v>808</v>
      </c>
      <c r="AF98" s="56" t="s">
        <v>809</v>
      </c>
      <c r="AG98" s="125">
        <f t="shared" si="9"/>
        <v>1</v>
      </c>
      <c r="AH98" s="193"/>
      <c r="AI98" s="13">
        <f t="shared" si="5"/>
        <v>0</v>
      </c>
    </row>
    <row r="99" spans="1:35" s="21" customFormat="1" ht="195">
      <c r="A99" s="237"/>
      <c r="B99" s="237"/>
      <c r="C99" s="237"/>
      <c r="D99" s="247"/>
      <c r="E99" s="238"/>
      <c r="F99" s="238"/>
      <c r="G99" s="233"/>
      <c r="H99" s="233"/>
      <c r="I99" s="233"/>
      <c r="J99" s="233"/>
      <c r="K99" s="233"/>
      <c r="L99" s="114" t="s">
        <v>479</v>
      </c>
      <c r="M99" s="114" t="s">
        <v>653</v>
      </c>
      <c r="N99" s="114" t="s">
        <v>654</v>
      </c>
      <c r="O99" s="161">
        <f t="shared" si="7"/>
        <v>80</v>
      </c>
      <c r="P99" s="162" t="s">
        <v>659</v>
      </c>
      <c r="Q99" s="111" t="s">
        <v>656</v>
      </c>
      <c r="R99" s="115" t="s">
        <v>479</v>
      </c>
      <c r="S99" s="19">
        <v>1</v>
      </c>
      <c r="T99" s="117" t="s">
        <v>660</v>
      </c>
      <c r="U99" s="33" t="s">
        <v>764</v>
      </c>
      <c r="V99" s="116" t="s">
        <v>564</v>
      </c>
      <c r="W99" s="116" t="s">
        <v>208</v>
      </c>
      <c r="X99" s="19">
        <v>0.25</v>
      </c>
      <c r="Y99" s="19">
        <v>0.25</v>
      </c>
      <c r="Z99" s="19">
        <v>0.25</v>
      </c>
      <c r="AA99" s="19">
        <v>0.25</v>
      </c>
      <c r="AB99" s="117" t="s">
        <v>661</v>
      </c>
      <c r="AC99" s="19">
        <v>0.25</v>
      </c>
      <c r="AD99" s="211">
        <v>0.25</v>
      </c>
      <c r="AE99" s="56" t="s">
        <v>810</v>
      </c>
      <c r="AF99" s="56" t="s">
        <v>809</v>
      </c>
      <c r="AG99" s="125">
        <f t="shared" si="9"/>
        <v>1</v>
      </c>
      <c r="AH99" s="193"/>
      <c r="AI99" s="13">
        <f t="shared" si="5"/>
        <v>0</v>
      </c>
    </row>
    <row r="100" spans="1:35" s="21" customFormat="1" ht="90">
      <c r="A100" s="237"/>
      <c r="B100" s="237"/>
      <c r="C100" s="237"/>
      <c r="D100" s="247"/>
      <c r="E100" s="238"/>
      <c r="F100" s="238"/>
      <c r="G100" s="233"/>
      <c r="H100" s="233"/>
      <c r="I100" s="233"/>
      <c r="J100" s="233"/>
      <c r="K100" s="233"/>
      <c r="L100" s="114" t="s">
        <v>479</v>
      </c>
      <c r="M100" s="114" t="s">
        <v>528</v>
      </c>
      <c r="N100" s="114" t="s">
        <v>662</v>
      </c>
      <c r="O100" s="161">
        <f t="shared" si="7"/>
        <v>81</v>
      </c>
      <c r="P100" s="162" t="s">
        <v>663</v>
      </c>
      <c r="Q100" s="114" t="s">
        <v>664</v>
      </c>
      <c r="R100" s="114" t="s">
        <v>259</v>
      </c>
      <c r="S100" s="116">
        <v>1</v>
      </c>
      <c r="T100" s="117" t="s">
        <v>665</v>
      </c>
      <c r="U100" s="33" t="s">
        <v>755</v>
      </c>
      <c r="V100" s="115" t="s">
        <v>207</v>
      </c>
      <c r="W100" s="116" t="s">
        <v>208</v>
      </c>
      <c r="X100" s="116">
        <v>1</v>
      </c>
      <c r="Y100" s="116"/>
      <c r="Z100" s="116"/>
      <c r="AA100" s="116"/>
      <c r="AB100" s="117" t="s">
        <v>666</v>
      </c>
      <c r="AC100" s="116">
        <v>1</v>
      </c>
      <c r="AD100" s="56">
        <v>1</v>
      </c>
      <c r="AE100" s="56" t="s">
        <v>811</v>
      </c>
      <c r="AF100" s="56" t="s">
        <v>812</v>
      </c>
      <c r="AG100" s="125">
        <f t="shared" si="9"/>
        <v>1</v>
      </c>
      <c r="AH100" s="193"/>
      <c r="AI100" s="13">
        <f t="shared" si="5"/>
        <v>0</v>
      </c>
    </row>
    <row r="101" spans="1:35" s="21" customFormat="1" ht="90">
      <c r="A101" s="237"/>
      <c r="B101" s="237"/>
      <c r="C101" s="237"/>
      <c r="D101" s="247"/>
      <c r="E101" s="238"/>
      <c r="F101" s="238"/>
      <c r="G101" s="233"/>
      <c r="H101" s="233"/>
      <c r="I101" s="233"/>
      <c r="J101" s="233"/>
      <c r="K101" s="233"/>
      <c r="L101" s="114" t="s">
        <v>479</v>
      </c>
      <c r="M101" s="114" t="s">
        <v>528</v>
      </c>
      <c r="N101" s="114" t="s">
        <v>662</v>
      </c>
      <c r="O101" s="161">
        <f t="shared" si="7"/>
        <v>82</v>
      </c>
      <c r="P101" s="162" t="s">
        <v>667</v>
      </c>
      <c r="Q101" s="114" t="s">
        <v>664</v>
      </c>
      <c r="R101" s="114" t="s">
        <v>259</v>
      </c>
      <c r="S101" s="38">
        <v>1</v>
      </c>
      <c r="T101" s="117" t="s">
        <v>668</v>
      </c>
      <c r="U101" s="119" t="s">
        <v>765</v>
      </c>
      <c r="V101" s="114" t="s">
        <v>564</v>
      </c>
      <c r="W101" s="116" t="s">
        <v>208</v>
      </c>
      <c r="X101" s="38">
        <v>0.3</v>
      </c>
      <c r="Y101" s="38">
        <v>0.3</v>
      </c>
      <c r="Z101" s="38">
        <v>0.15</v>
      </c>
      <c r="AA101" s="38">
        <v>0.25</v>
      </c>
      <c r="AB101" s="117" t="s">
        <v>669</v>
      </c>
      <c r="AC101" s="38">
        <v>0.3</v>
      </c>
      <c r="AD101" s="211">
        <v>0.3</v>
      </c>
      <c r="AE101" s="56" t="s">
        <v>813</v>
      </c>
      <c r="AF101" s="56" t="s">
        <v>814</v>
      </c>
      <c r="AG101" s="125">
        <f t="shared" si="9"/>
        <v>1</v>
      </c>
      <c r="AH101" s="193"/>
      <c r="AI101" s="13">
        <f t="shared" si="5"/>
        <v>0</v>
      </c>
    </row>
    <row r="102" spans="1:35" s="21" customFormat="1" ht="45">
      <c r="A102" s="237"/>
      <c r="B102" s="237"/>
      <c r="C102" s="237"/>
      <c r="D102" s="247"/>
      <c r="E102" s="238"/>
      <c r="F102" s="238"/>
      <c r="G102" s="233"/>
      <c r="H102" s="233"/>
      <c r="I102" s="233"/>
      <c r="J102" s="233"/>
      <c r="K102" s="233"/>
      <c r="L102" s="114" t="s">
        <v>479</v>
      </c>
      <c r="M102" s="114" t="s">
        <v>528</v>
      </c>
      <c r="N102" s="114" t="s">
        <v>670</v>
      </c>
      <c r="O102" s="161">
        <f t="shared" si="7"/>
        <v>83</v>
      </c>
      <c r="P102" s="162" t="s">
        <v>671</v>
      </c>
      <c r="Q102" s="114" t="s">
        <v>664</v>
      </c>
      <c r="R102" s="114" t="s">
        <v>259</v>
      </c>
      <c r="S102" s="116">
        <v>1</v>
      </c>
      <c r="T102" s="117" t="s">
        <v>672</v>
      </c>
      <c r="U102" s="33" t="s">
        <v>754</v>
      </c>
      <c r="V102" s="115" t="s">
        <v>207</v>
      </c>
      <c r="W102" s="116" t="s">
        <v>208</v>
      </c>
      <c r="X102" s="116">
        <v>1</v>
      </c>
      <c r="Y102" s="116"/>
      <c r="Z102" s="116"/>
      <c r="AA102" s="116"/>
      <c r="AB102" s="117" t="s">
        <v>666</v>
      </c>
      <c r="AC102" s="116">
        <v>1</v>
      </c>
      <c r="AD102" s="56">
        <v>1</v>
      </c>
      <c r="AE102" s="56" t="s">
        <v>815</v>
      </c>
      <c r="AF102" s="56" t="s">
        <v>816</v>
      </c>
      <c r="AG102" s="125">
        <f t="shared" si="9"/>
        <v>1</v>
      </c>
      <c r="AH102" s="193"/>
      <c r="AI102" s="13">
        <f t="shared" si="5"/>
        <v>0</v>
      </c>
    </row>
    <row r="103" spans="1:35" s="21" customFormat="1" ht="75">
      <c r="A103" s="237"/>
      <c r="B103" s="237"/>
      <c r="C103" s="237"/>
      <c r="D103" s="247"/>
      <c r="E103" s="238"/>
      <c r="F103" s="238"/>
      <c r="G103" s="233"/>
      <c r="H103" s="233"/>
      <c r="I103" s="233"/>
      <c r="J103" s="233"/>
      <c r="K103" s="233"/>
      <c r="L103" s="114" t="s">
        <v>479</v>
      </c>
      <c r="M103" s="114" t="s">
        <v>528</v>
      </c>
      <c r="N103" s="114" t="s">
        <v>670</v>
      </c>
      <c r="O103" s="161">
        <f t="shared" si="7"/>
        <v>84</v>
      </c>
      <c r="P103" s="162" t="s">
        <v>673</v>
      </c>
      <c r="Q103" s="114" t="s">
        <v>664</v>
      </c>
      <c r="R103" s="114" t="s">
        <v>259</v>
      </c>
      <c r="S103" s="38">
        <v>1</v>
      </c>
      <c r="T103" s="117" t="s">
        <v>674</v>
      </c>
      <c r="U103" s="119" t="s">
        <v>766</v>
      </c>
      <c r="V103" s="114" t="s">
        <v>564</v>
      </c>
      <c r="W103" s="116" t="s">
        <v>208</v>
      </c>
      <c r="X103" s="38">
        <v>0.1</v>
      </c>
      <c r="Y103" s="38">
        <v>0.3</v>
      </c>
      <c r="Z103" s="38">
        <v>0.3</v>
      </c>
      <c r="AA103" s="38">
        <v>0.3</v>
      </c>
      <c r="AB103" s="117" t="s">
        <v>675</v>
      </c>
      <c r="AC103" s="38">
        <v>0.1</v>
      </c>
      <c r="AD103" s="211">
        <v>0.1</v>
      </c>
      <c r="AE103" s="56" t="s">
        <v>817</v>
      </c>
      <c r="AF103" s="56" t="s">
        <v>818</v>
      </c>
      <c r="AG103" s="125">
        <f t="shared" si="9"/>
        <v>1</v>
      </c>
      <c r="AH103" s="193"/>
      <c r="AI103" s="13">
        <f t="shared" si="5"/>
        <v>0</v>
      </c>
    </row>
    <row r="104" spans="1:35" s="21" customFormat="1" ht="45">
      <c r="A104" s="237"/>
      <c r="B104" s="237"/>
      <c r="C104" s="237"/>
      <c r="D104" s="247"/>
      <c r="E104" s="238"/>
      <c r="F104" s="238"/>
      <c r="G104" s="233"/>
      <c r="H104" s="233"/>
      <c r="I104" s="233"/>
      <c r="J104" s="233"/>
      <c r="K104" s="233"/>
      <c r="L104" s="114" t="s">
        <v>479</v>
      </c>
      <c r="M104" s="114" t="s">
        <v>528</v>
      </c>
      <c r="N104" s="114" t="s">
        <v>676</v>
      </c>
      <c r="O104" s="161">
        <f t="shared" si="7"/>
        <v>85</v>
      </c>
      <c r="P104" s="162" t="s">
        <v>680</v>
      </c>
      <c r="Q104" s="114" t="s">
        <v>664</v>
      </c>
      <c r="R104" s="116" t="s">
        <v>479</v>
      </c>
      <c r="S104" s="116">
        <v>1</v>
      </c>
      <c r="T104" s="117" t="s">
        <v>756</v>
      </c>
      <c r="U104" s="33" t="s">
        <v>754</v>
      </c>
      <c r="V104" s="115" t="s">
        <v>207</v>
      </c>
      <c r="W104" s="116" t="s">
        <v>208</v>
      </c>
      <c r="X104" s="116">
        <v>1</v>
      </c>
      <c r="Y104" s="116"/>
      <c r="Z104" s="116"/>
      <c r="AA104" s="116"/>
      <c r="AB104" s="117" t="s">
        <v>666</v>
      </c>
      <c r="AC104" s="116">
        <v>1</v>
      </c>
      <c r="AD104" s="56">
        <v>1</v>
      </c>
      <c r="AE104" s="56" t="s">
        <v>819</v>
      </c>
      <c r="AF104" s="56" t="s">
        <v>820</v>
      </c>
      <c r="AG104" s="125">
        <f t="shared" si="9"/>
        <v>1</v>
      </c>
      <c r="AH104" s="193"/>
      <c r="AI104" s="13">
        <f t="shared" si="5"/>
        <v>0</v>
      </c>
    </row>
    <row r="105" spans="1:35" s="21" customFormat="1" ht="275.25" customHeight="1">
      <c r="A105" s="237"/>
      <c r="B105" s="237"/>
      <c r="C105" s="237"/>
      <c r="D105" s="247"/>
      <c r="E105" s="238"/>
      <c r="F105" s="238"/>
      <c r="G105" s="233"/>
      <c r="H105" s="233"/>
      <c r="I105" s="233"/>
      <c r="J105" s="233"/>
      <c r="K105" s="233"/>
      <c r="L105" s="114" t="s">
        <v>479</v>
      </c>
      <c r="M105" s="114" t="s">
        <v>528</v>
      </c>
      <c r="N105" s="114" t="s">
        <v>676</v>
      </c>
      <c r="O105" s="161">
        <f t="shared" si="7"/>
        <v>86</v>
      </c>
      <c r="P105" s="162" t="s">
        <v>677</v>
      </c>
      <c r="Q105" s="114" t="s">
        <v>664</v>
      </c>
      <c r="R105" s="114" t="s">
        <v>259</v>
      </c>
      <c r="S105" s="19">
        <v>1</v>
      </c>
      <c r="T105" s="117" t="s">
        <v>678</v>
      </c>
      <c r="U105" s="119" t="s">
        <v>766</v>
      </c>
      <c r="V105" s="115" t="s">
        <v>223</v>
      </c>
      <c r="W105" s="116" t="s">
        <v>208</v>
      </c>
      <c r="X105" s="19">
        <v>0.1</v>
      </c>
      <c r="Y105" s="19">
        <v>0.25</v>
      </c>
      <c r="Z105" s="19">
        <v>0.25</v>
      </c>
      <c r="AA105" s="19">
        <v>0.4</v>
      </c>
      <c r="AB105" s="117" t="s">
        <v>679</v>
      </c>
      <c r="AC105" s="19">
        <v>0.1</v>
      </c>
      <c r="AD105" s="204">
        <v>0.1</v>
      </c>
      <c r="AE105" s="211" t="s">
        <v>821</v>
      </c>
      <c r="AF105" s="56" t="s">
        <v>822</v>
      </c>
      <c r="AG105" s="125">
        <f t="shared" si="9"/>
        <v>1</v>
      </c>
      <c r="AH105" s="193"/>
      <c r="AI105" s="13">
        <f t="shared" si="5"/>
        <v>0</v>
      </c>
    </row>
    <row r="106" spans="1:35" s="21" customFormat="1" ht="384.75" customHeight="1">
      <c r="A106" s="237"/>
      <c r="B106" s="237"/>
      <c r="C106" s="237"/>
      <c r="D106" s="247"/>
      <c r="E106" s="238"/>
      <c r="F106" s="238"/>
      <c r="G106" s="233"/>
      <c r="H106" s="233"/>
      <c r="I106" s="233"/>
      <c r="J106" s="233"/>
      <c r="K106" s="233"/>
      <c r="L106" s="114" t="s">
        <v>479</v>
      </c>
      <c r="M106" s="114" t="s">
        <v>480</v>
      </c>
      <c r="N106" s="114" t="s">
        <v>481</v>
      </c>
      <c r="O106" s="161">
        <f t="shared" si="7"/>
        <v>87</v>
      </c>
      <c r="P106" s="162" t="s">
        <v>482</v>
      </c>
      <c r="Q106" s="85" t="s">
        <v>483</v>
      </c>
      <c r="R106" s="114" t="s">
        <v>484</v>
      </c>
      <c r="S106" s="38">
        <v>1</v>
      </c>
      <c r="T106" s="39" t="s">
        <v>485</v>
      </c>
      <c r="U106" s="33" t="s">
        <v>486</v>
      </c>
      <c r="V106" s="114" t="s">
        <v>223</v>
      </c>
      <c r="W106" s="116" t="s">
        <v>208</v>
      </c>
      <c r="X106" s="19">
        <v>0.14000000000000001</v>
      </c>
      <c r="Y106" s="19">
        <v>0.24</v>
      </c>
      <c r="Z106" s="19">
        <v>0.24</v>
      </c>
      <c r="AA106" s="19">
        <v>0.38</v>
      </c>
      <c r="AB106" s="117" t="s">
        <v>736</v>
      </c>
      <c r="AC106" s="19">
        <v>0.14000000000000001</v>
      </c>
      <c r="AD106" s="204">
        <v>0.14000000000000001</v>
      </c>
      <c r="AE106" s="211" t="s">
        <v>823</v>
      </c>
      <c r="AF106" s="56" t="s">
        <v>860</v>
      </c>
      <c r="AG106" s="125">
        <f>+AD106/AC106</f>
        <v>1</v>
      </c>
      <c r="AH106" s="193"/>
      <c r="AI106" s="13">
        <f t="shared" si="5"/>
        <v>0</v>
      </c>
    </row>
    <row r="107" spans="1:35" s="21" customFormat="1" ht="75">
      <c r="A107" s="237"/>
      <c r="B107" s="237"/>
      <c r="C107" s="237"/>
      <c r="D107" s="95" t="s">
        <v>105</v>
      </c>
      <c r="E107" s="93" t="s">
        <v>104</v>
      </c>
      <c r="F107" s="77" t="s">
        <v>172</v>
      </c>
      <c r="G107" s="78">
        <v>2</v>
      </c>
      <c r="H107" s="78">
        <v>1</v>
      </c>
      <c r="I107" s="78"/>
      <c r="J107" s="112">
        <v>1</v>
      </c>
      <c r="K107" s="112"/>
      <c r="L107" s="114" t="s">
        <v>479</v>
      </c>
      <c r="M107" s="114" t="s">
        <v>480</v>
      </c>
      <c r="N107" s="114" t="s">
        <v>676</v>
      </c>
      <c r="O107" s="161">
        <f t="shared" si="7"/>
        <v>88</v>
      </c>
      <c r="P107" s="118" t="s">
        <v>697</v>
      </c>
      <c r="Q107" s="114" t="s">
        <v>664</v>
      </c>
      <c r="R107" s="114" t="s">
        <v>259</v>
      </c>
      <c r="S107" s="97">
        <v>1</v>
      </c>
      <c r="T107" s="132" t="s">
        <v>695</v>
      </c>
      <c r="U107" s="23" t="s">
        <v>702</v>
      </c>
      <c r="V107" s="115" t="s">
        <v>207</v>
      </c>
      <c r="W107" s="23" t="s">
        <v>248</v>
      </c>
      <c r="X107" s="22"/>
      <c r="Y107" s="22"/>
      <c r="Z107" s="22"/>
      <c r="AA107" s="116">
        <v>1</v>
      </c>
      <c r="AB107" s="117" t="s">
        <v>696</v>
      </c>
      <c r="AC107" s="181"/>
      <c r="AD107" s="187"/>
      <c r="AE107" s="181"/>
      <c r="AF107" s="181"/>
      <c r="AG107" s="187"/>
      <c r="AH107" s="193"/>
      <c r="AI107" s="13">
        <f t="shared" si="5"/>
        <v>0</v>
      </c>
    </row>
    <row r="108" spans="1:35" s="21" customFormat="1" ht="90">
      <c r="A108" s="237"/>
      <c r="B108" s="237"/>
      <c r="C108" s="237"/>
      <c r="D108" s="94" t="s">
        <v>106</v>
      </c>
      <c r="E108" s="67" t="s">
        <v>104</v>
      </c>
      <c r="F108" s="39" t="s">
        <v>173</v>
      </c>
      <c r="G108" s="69">
        <v>4</v>
      </c>
      <c r="H108" s="69">
        <v>1</v>
      </c>
      <c r="I108" s="69">
        <v>1</v>
      </c>
      <c r="J108" s="108">
        <v>1</v>
      </c>
      <c r="K108" s="108">
        <v>1</v>
      </c>
      <c r="L108" s="114" t="s">
        <v>479</v>
      </c>
      <c r="M108" s="114" t="s">
        <v>480</v>
      </c>
      <c r="N108" s="114" t="s">
        <v>676</v>
      </c>
      <c r="O108" s="161">
        <f t="shared" si="7"/>
        <v>89</v>
      </c>
      <c r="P108" s="118" t="s">
        <v>698</v>
      </c>
      <c r="Q108" s="114" t="s">
        <v>664</v>
      </c>
      <c r="R108" s="114" t="s">
        <v>259</v>
      </c>
      <c r="S108" s="97">
        <v>1</v>
      </c>
      <c r="T108" s="117" t="s">
        <v>699</v>
      </c>
      <c r="U108" s="114" t="s">
        <v>701</v>
      </c>
      <c r="V108" s="115" t="s">
        <v>207</v>
      </c>
      <c r="W108" s="116" t="s">
        <v>248</v>
      </c>
      <c r="X108" s="19"/>
      <c r="Y108" s="116">
        <v>1</v>
      </c>
      <c r="Z108" s="116"/>
      <c r="AA108" s="19"/>
      <c r="AB108" s="117" t="s">
        <v>700</v>
      </c>
      <c r="AC108" s="181"/>
      <c r="AD108" s="187"/>
      <c r="AE108" s="181"/>
      <c r="AF108" s="181"/>
      <c r="AG108" s="187"/>
      <c r="AH108" s="193"/>
      <c r="AI108" s="13">
        <f t="shared" si="5"/>
        <v>0</v>
      </c>
    </row>
    <row r="109" spans="1:35" s="21" customFormat="1" ht="409.5">
      <c r="A109" s="237"/>
      <c r="B109" s="237"/>
      <c r="C109" s="237"/>
      <c r="D109" s="245" t="s">
        <v>107</v>
      </c>
      <c r="E109" s="223" t="s">
        <v>104</v>
      </c>
      <c r="F109" s="225" t="s">
        <v>174</v>
      </c>
      <c r="G109" s="227">
        <v>100</v>
      </c>
      <c r="H109" s="227">
        <v>100</v>
      </c>
      <c r="I109" s="227">
        <v>100</v>
      </c>
      <c r="J109" s="227">
        <v>100</v>
      </c>
      <c r="K109" s="227">
        <v>100</v>
      </c>
      <c r="L109" s="114" t="s">
        <v>479</v>
      </c>
      <c r="M109" s="114" t="s">
        <v>480</v>
      </c>
      <c r="N109" s="114" t="s">
        <v>506</v>
      </c>
      <c r="O109" s="161">
        <f t="shared" si="7"/>
        <v>90</v>
      </c>
      <c r="P109" s="162" t="s">
        <v>507</v>
      </c>
      <c r="Q109" s="115" t="s">
        <v>508</v>
      </c>
      <c r="R109" s="114" t="s">
        <v>259</v>
      </c>
      <c r="S109" s="116">
        <v>100</v>
      </c>
      <c r="T109" s="117" t="s">
        <v>509</v>
      </c>
      <c r="U109" s="123" t="s">
        <v>693</v>
      </c>
      <c r="V109" s="115" t="s">
        <v>223</v>
      </c>
      <c r="W109" s="116" t="s">
        <v>510</v>
      </c>
      <c r="X109" s="19">
        <v>0.2</v>
      </c>
      <c r="Y109" s="19">
        <v>0.25</v>
      </c>
      <c r="Z109" s="19">
        <v>0.3</v>
      </c>
      <c r="AA109" s="19">
        <v>0.25</v>
      </c>
      <c r="AB109" s="117" t="s">
        <v>511</v>
      </c>
      <c r="AC109" s="204">
        <v>0.2</v>
      </c>
      <c r="AD109" s="204">
        <v>0.2</v>
      </c>
      <c r="AE109" s="211" t="s">
        <v>824</v>
      </c>
      <c r="AF109" s="56" t="s">
        <v>825</v>
      </c>
      <c r="AG109" s="125">
        <f t="shared" ref="AG109" si="10">+AD109/AC109</f>
        <v>1</v>
      </c>
      <c r="AH109" s="193"/>
      <c r="AI109" s="13">
        <f t="shared" si="5"/>
        <v>0</v>
      </c>
    </row>
    <row r="110" spans="1:35" s="21" customFormat="1" ht="180">
      <c r="A110" s="237"/>
      <c r="B110" s="237"/>
      <c r="C110" s="237"/>
      <c r="D110" s="247"/>
      <c r="E110" s="238"/>
      <c r="F110" s="238"/>
      <c r="G110" s="233"/>
      <c r="H110" s="233"/>
      <c r="I110" s="233"/>
      <c r="J110" s="233"/>
      <c r="K110" s="233"/>
      <c r="L110" s="114" t="s">
        <v>479</v>
      </c>
      <c r="M110" s="114" t="s">
        <v>480</v>
      </c>
      <c r="N110" s="114" t="s">
        <v>506</v>
      </c>
      <c r="O110" s="161">
        <f t="shared" si="7"/>
        <v>91</v>
      </c>
      <c r="P110" s="162" t="s">
        <v>513</v>
      </c>
      <c r="Q110" s="115" t="s">
        <v>512</v>
      </c>
      <c r="R110" s="114" t="s">
        <v>514</v>
      </c>
      <c r="S110" s="116">
        <v>100</v>
      </c>
      <c r="T110" s="117" t="s">
        <v>648</v>
      </c>
      <c r="U110" s="123" t="s">
        <v>694</v>
      </c>
      <c r="V110" s="115" t="s">
        <v>223</v>
      </c>
      <c r="W110" s="116" t="s">
        <v>510</v>
      </c>
      <c r="X110" s="19">
        <v>0.3</v>
      </c>
      <c r="Y110" s="19">
        <v>0.2</v>
      </c>
      <c r="Z110" s="19">
        <v>0.2</v>
      </c>
      <c r="AA110" s="19">
        <v>0.3</v>
      </c>
      <c r="AB110" s="117" t="s">
        <v>649</v>
      </c>
      <c r="AC110" s="19">
        <v>0.3</v>
      </c>
      <c r="AD110" s="204">
        <f>13/31</f>
        <v>0.41935483870967744</v>
      </c>
      <c r="AE110" s="211" t="s">
        <v>826</v>
      </c>
      <c r="AF110" s="56" t="s">
        <v>827</v>
      </c>
      <c r="AG110" s="125">
        <v>1</v>
      </c>
      <c r="AH110" s="193"/>
      <c r="AI110" s="13">
        <f t="shared" si="5"/>
        <v>0</v>
      </c>
    </row>
    <row r="111" spans="1:35" s="21" customFormat="1" ht="92.25" customHeight="1">
      <c r="A111" s="237"/>
      <c r="B111" s="237"/>
      <c r="C111" s="237"/>
      <c r="D111" s="95" t="s">
        <v>108</v>
      </c>
      <c r="E111" s="93" t="s">
        <v>104</v>
      </c>
      <c r="F111" s="77" t="s">
        <v>175</v>
      </c>
      <c r="G111" s="78">
        <v>4</v>
      </c>
      <c r="H111" s="78">
        <v>1</v>
      </c>
      <c r="I111" s="78">
        <v>1</v>
      </c>
      <c r="J111" s="112">
        <v>1</v>
      </c>
      <c r="K111" s="112">
        <v>1</v>
      </c>
      <c r="L111" s="114" t="s">
        <v>479</v>
      </c>
      <c r="M111" s="114" t="s">
        <v>480</v>
      </c>
      <c r="N111" s="114" t="s">
        <v>651</v>
      </c>
      <c r="O111" s="161">
        <f t="shared" si="7"/>
        <v>92</v>
      </c>
      <c r="P111" s="118" t="s">
        <v>688</v>
      </c>
      <c r="Q111" s="115" t="s">
        <v>692</v>
      </c>
      <c r="R111" s="115" t="s">
        <v>259</v>
      </c>
      <c r="S111" s="59">
        <v>2</v>
      </c>
      <c r="T111" s="57" t="s">
        <v>689</v>
      </c>
      <c r="U111" s="115" t="s">
        <v>691</v>
      </c>
      <c r="V111" s="115" t="s">
        <v>207</v>
      </c>
      <c r="W111" s="116" t="s">
        <v>248</v>
      </c>
      <c r="X111" s="116"/>
      <c r="Y111" s="116">
        <v>1</v>
      </c>
      <c r="Z111" s="116">
        <v>1</v>
      </c>
      <c r="AA111" s="116"/>
      <c r="AB111" s="117" t="s">
        <v>690</v>
      </c>
      <c r="AC111" s="181"/>
      <c r="AD111" s="187"/>
      <c r="AE111" s="181"/>
      <c r="AF111" s="181"/>
      <c r="AG111" s="187"/>
      <c r="AH111" s="193"/>
      <c r="AI111" s="13">
        <f t="shared" si="5"/>
        <v>0</v>
      </c>
    </row>
    <row r="112" spans="1:35" s="21" customFormat="1" ht="90">
      <c r="A112" s="237"/>
      <c r="B112" s="237"/>
      <c r="C112" s="239" t="s">
        <v>109</v>
      </c>
      <c r="D112" s="245" t="s">
        <v>110</v>
      </c>
      <c r="E112" s="223" t="s">
        <v>104</v>
      </c>
      <c r="F112" s="225" t="s">
        <v>176</v>
      </c>
      <c r="G112" s="227">
        <v>3</v>
      </c>
      <c r="H112" s="225">
        <v>0.25</v>
      </c>
      <c r="I112" s="227">
        <v>0.75</v>
      </c>
      <c r="J112" s="227">
        <v>1</v>
      </c>
      <c r="K112" s="227">
        <v>1</v>
      </c>
      <c r="L112" s="114" t="s">
        <v>213</v>
      </c>
      <c r="M112" s="114" t="s">
        <v>220</v>
      </c>
      <c r="N112" s="114" t="s">
        <v>572</v>
      </c>
      <c r="O112" s="161">
        <f t="shared" si="7"/>
        <v>93</v>
      </c>
      <c r="P112" s="118" t="s">
        <v>349</v>
      </c>
      <c r="Q112" s="114" t="s">
        <v>350</v>
      </c>
      <c r="R112" s="114" t="s">
        <v>351</v>
      </c>
      <c r="S112" s="62">
        <v>2</v>
      </c>
      <c r="T112" s="57" t="s">
        <v>352</v>
      </c>
      <c r="U112" s="123" t="s">
        <v>353</v>
      </c>
      <c r="V112" s="115" t="s">
        <v>207</v>
      </c>
      <c r="W112" s="116" t="s">
        <v>208</v>
      </c>
      <c r="X112" s="116"/>
      <c r="Y112" s="116">
        <v>1</v>
      </c>
      <c r="Z112" s="116"/>
      <c r="AA112" s="116">
        <v>1</v>
      </c>
      <c r="AB112" s="117" t="s">
        <v>354</v>
      </c>
      <c r="AC112" s="181"/>
      <c r="AD112" s="187"/>
      <c r="AE112" s="181"/>
      <c r="AF112" s="181"/>
      <c r="AG112" s="187"/>
      <c r="AH112" s="193"/>
      <c r="AI112" s="13">
        <f t="shared" si="5"/>
        <v>0</v>
      </c>
    </row>
    <row r="113" spans="1:35" s="21" customFormat="1" ht="75">
      <c r="A113" s="237"/>
      <c r="B113" s="237"/>
      <c r="C113" s="240"/>
      <c r="D113" s="246"/>
      <c r="E113" s="224"/>
      <c r="F113" s="226"/>
      <c r="G113" s="228"/>
      <c r="H113" s="226"/>
      <c r="I113" s="228"/>
      <c r="J113" s="228"/>
      <c r="K113" s="228"/>
      <c r="L113" s="114" t="s">
        <v>213</v>
      </c>
      <c r="M113" s="114" t="s">
        <v>220</v>
      </c>
      <c r="N113" s="114" t="s">
        <v>572</v>
      </c>
      <c r="O113" s="161">
        <f t="shared" si="7"/>
        <v>94</v>
      </c>
      <c r="P113" s="162" t="s">
        <v>355</v>
      </c>
      <c r="Q113" s="114" t="s">
        <v>350</v>
      </c>
      <c r="R113" s="114" t="s">
        <v>351</v>
      </c>
      <c r="S113" s="19">
        <v>1</v>
      </c>
      <c r="T113" s="117" t="s">
        <v>356</v>
      </c>
      <c r="U113" s="123" t="s">
        <v>357</v>
      </c>
      <c r="V113" s="60" t="s">
        <v>223</v>
      </c>
      <c r="W113" s="116" t="s">
        <v>208</v>
      </c>
      <c r="X113" s="90">
        <v>0.15790000000000001</v>
      </c>
      <c r="Y113" s="61">
        <v>0.31580000000000003</v>
      </c>
      <c r="Z113" s="90">
        <v>0.15790000000000001</v>
      </c>
      <c r="AA113" s="61">
        <v>0.36840000000000001</v>
      </c>
      <c r="AB113" s="117" t="s">
        <v>358</v>
      </c>
      <c r="AC113" s="90">
        <v>0.15790000000000001</v>
      </c>
      <c r="AD113" s="212">
        <v>0.21049999999999999</v>
      </c>
      <c r="AE113" s="56" t="s">
        <v>828</v>
      </c>
      <c r="AF113" s="56" t="s">
        <v>829</v>
      </c>
      <c r="AG113" s="125">
        <v>1</v>
      </c>
      <c r="AH113" s="193"/>
      <c r="AI113" s="13">
        <f t="shared" si="5"/>
        <v>0</v>
      </c>
    </row>
    <row r="114" spans="1:35" s="21" customFormat="1" ht="75">
      <c r="A114" s="237"/>
      <c r="B114" s="237"/>
      <c r="C114" s="240"/>
      <c r="D114" s="246"/>
      <c r="E114" s="224"/>
      <c r="F114" s="226"/>
      <c r="G114" s="228"/>
      <c r="H114" s="226"/>
      <c r="I114" s="228"/>
      <c r="J114" s="228"/>
      <c r="K114" s="228"/>
      <c r="L114" s="114" t="s">
        <v>202</v>
      </c>
      <c r="M114" s="114" t="s">
        <v>220</v>
      </c>
      <c r="N114" s="114" t="s">
        <v>572</v>
      </c>
      <c r="O114" s="161">
        <f t="shared" si="7"/>
        <v>95</v>
      </c>
      <c r="P114" s="162" t="s">
        <v>359</v>
      </c>
      <c r="Q114" s="114" t="s">
        <v>350</v>
      </c>
      <c r="R114" s="114" t="s">
        <v>351</v>
      </c>
      <c r="S114" s="19">
        <v>1</v>
      </c>
      <c r="T114" s="117" t="s">
        <v>360</v>
      </c>
      <c r="U114" s="123" t="s">
        <v>361</v>
      </c>
      <c r="V114" s="60" t="s">
        <v>223</v>
      </c>
      <c r="W114" s="116" t="s">
        <v>208</v>
      </c>
      <c r="X114" s="90">
        <v>0.15790000000000001</v>
      </c>
      <c r="Y114" s="90">
        <v>0.21052999999999999</v>
      </c>
      <c r="Z114" s="90">
        <v>0.21052999999999999</v>
      </c>
      <c r="AA114" s="90">
        <v>0.42049999999999998</v>
      </c>
      <c r="AB114" s="117" t="s">
        <v>573</v>
      </c>
      <c r="AC114" s="90">
        <v>0.15790000000000001</v>
      </c>
      <c r="AD114" s="212">
        <v>0.15790000000000001</v>
      </c>
      <c r="AE114" s="56" t="s">
        <v>830</v>
      </c>
      <c r="AF114" s="56" t="s">
        <v>831</v>
      </c>
      <c r="AG114" s="125">
        <f t="shared" ref="AG114" si="11">+AD114/AC114</f>
        <v>1</v>
      </c>
      <c r="AH114" s="193"/>
      <c r="AI114" s="13">
        <f t="shared" si="5"/>
        <v>0</v>
      </c>
    </row>
    <row r="115" spans="1:35" s="21" customFormat="1" ht="90">
      <c r="A115" s="237"/>
      <c r="B115" s="237"/>
      <c r="C115" s="240"/>
      <c r="D115" s="246"/>
      <c r="E115" s="224"/>
      <c r="F115" s="226"/>
      <c r="G115" s="228"/>
      <c r="H115" s="226"/>
      <c r="I115" s="228"/>
      <c r="J115" s="228"/>
      <c r="K115" s="228"/>
      <c r="L115" s="114" t="s">
        <v>202</v>
      </c>
      <c r="M115" s="114" t="s">
        <v>220</v>
      </c>
      <c r="N115" s="114" t="s">
        <v>572</v>
      </c>
      <c r="O115" s="161">
        <f t="shared" si="7"/>
        <v>96</v>
      </c>
      <c r="P115" s="162" t="s">
        <v>362</v>
      </c>
      <c r="Q115" s="114" t="s">
        <v>350</v>
      </c>
      <c r="R115" s="114" t="s">
        <v>351</v>
      </c>
      <c r="S115" s="19">
        <v>1</v>
      </c>
      <c r="T115" s="117" t="s">
        <v>363</v>
      </c>
      <c r="U115" s="123" t="s">
        <v>364</v>
      </c>
      <c r="V115" s="60" t="s">
        <v>223</v>
      </c>
      <c r="W115" s="116" t="s">
        <v>208</v>
      </c>
      <c r="X115" s="90">
        <v>0.22220000000000001</v>
      </c>
      <c r="Y115" s="90">
        <v>0.37040000000000001</v>
      </c>
      <c r="Z115" s="90">
        <v>0.14810000000000001</v>
      </c>
      <c r="AA115" s="90">
        <v>0.25929999999999997</v>
      </c>
      <c r="AB115" s="117" t="s">
        <v>365</v>
      </c>
      <c r="AC115" s="90">
        <v>0.22220000000000001</v>
      </c>
      <c r="AD115" s="212">
        <v>0.1852</v>
      </c>
      <c r="AE115" s="56" t="s">
        <v>832</v>
      </c>
      <c r="AF115" s="56" t="s">
        <v>833</v>
      </c>
      <c r="AG115" s="125">
        <f>+AD115/AC115</f>
        <v>0.83348334833483351</v>
      </c>
      <c r="AH115" s="193"/>
      <c r="AI115" s="13">
        <f t="shared" si="5"/>
        <v>0</v>
      </c>
    </row>
    <row r="116" spans="1:35" s="21" customFormat="1" ht="60">
      <c r="A116" s="237"/>
      <c r="B116" s="237"/>
      <c r="C116" s="240"/>
      <c r="D116" s="246"/>
      <c r="E116" s="224"/>
      <c r="F116" s="226"/>
      <c r="G116" s="228"/>
      <c r="H116" s="226"/>
      <c r="I116" s="228"/>
      <c r="J116" s="228"/>
      <c r="K116" s="228"/>
      <c r="L116" s="114" t="s">
        <v>202</v>
      </c>
      <c r="M116" s="114" t="s">
        <v>220</v>
      </c>
      <c r="N116" s="114" t="s">
        <v>572</v>
      </c>
      <c r="O116" s="161">
        <f t="shared" si="7"/>
        <v>97</v>
      </c>
      <c r="P116" s="118" t="s">
        <v>366</v>
      </c>
      <c r="Q116" s="114" t="s">
        <v>350</v>
      </c>
      <c r="R116" s="114" t="s">
        <v>351</v>
      </c>
      <c r="S116" s="19">
        <v>1</v>
      </c>
      <c r="T116" s="117" t="s">
        <v>367</v>
      </c>
      <c r="U116" s="123" t="s">
        <v>368</v>
      </c>
      <c r="V116" s="60" t="s">
        <v>223</v>
      </c>
      <c r="W116" s="116" t="s">
        <v>208</v>
      </c>
      <c r="X116" s="19"/>
      <c r="Y116" s="61"/>
      <c r="Z116" s="19"/>
      <c r="AA116" s="61">
        <v>1</v>
      </c>
      <c r="AB116" s="117" t="s">
        <v>574</v>
      </c>
      <c r="AC116" s="181"/>
      <c r="AD116" s="187"/>
      <c r="AE116" s="181"/>
      <c r="AF116" s="181"/>
      <c r="AG116" s="187"/>
      <c r="AH116" s="193"/>
      <c r="AI116" s="13">
        <f t="shared" si="5"/>
        <v>0</v>
      </c>
    </row>
    <row r="117" spans="1:35" s="21" customFormat="1" ht="105">
      <c r="A117" s="237"/>
      <c r="B117" s="237"/>
      <c r="C117" s="240"/>
      <c r="D117" s="246"/>
      <c r="E117" s="224"/>
      <c r="F117" s="226"/>
      <c r="G117" s="228"/>
      <c r="H117" s="226"/>
      <c r="I117" s="228"/>
      <c r="J117" s="228"/>
      <c r="K117" s="228"/>
      <c r="L117" s="114" t="s">
        <v>202</v>
      </c>
      <c r="M117" s="114" t="s">
        <v>220</v>
      </c>
      <c r="N117" s="114" t="s">
        <v>572</v>
      </c>
      <c r="O117" s="161">
        <f t="shared" si="7"/>
        <v>98</v>
      </c>
      <c r="P117" s="162" t="s">
        <v>369</v>
      </c>
      <c r="Q117" s="56" t="s">
        <v>370</v>
      </c>
      <c r="R117" s="114" t="s">
        <v>351</v>
      </c>
      <c r="S117" s="19">
        <v>1</v>
      </c>
      <c r="T117" s="117" t="s">
        <v>371</v>
      </c>
      <c r="U117" s="123" t="s">
        <v>368</v>
      </c>
      <c r="V117" s="60" t="s">
        <v>223</v>
      </c>
      <c r="W117" s="116" t="s">
        <v>208</v>
      </c>
      <c r="X117" s="61">
        <v>0.22500000000000001</v>
      </c>
      <c r="Y117" s="125">
        <v>0.25</v>
      </c>
      <c r="Z117" s="61">
        <v>0.22500000000000001</v>
      </c>
      <c r="AA117" s="61">
        <v>0.3</v>
      </c>
      <c r="AB117" s="117" t="s">
        <v>372</v>
      </c>
      <c r="AC117" s="61">
        <v>0.22500000000000001</v>
      </c>
      <c r="AD117" s="212">
        <v>0.22500000000000001</v>
      </c>
      <c r="AE117" s="56" t="s">
        <v>834</v>
      </c>
      <c r="AF117" s="56" t="s">
        <v>835</v>
      </c>
      <c r="AG117" s="125">
        <f>+AD117/AC117</f>
        <v>1</v>
      </c>
      <c r="AH117" s="193"/>
      <c r="AI117" s="13">
        <f t="shared" si="5"/>
        <v>0</v>
      </c>
    </row>
    <row r="118" spans="1:35" s="21" customFormat="1" ht="60" customHeight="1">
      <c r="A118" s="237"/>
      <c r="B118" s="237"/>
      <c r="C118" s="240"/>
      <c r="D118" s="238" t="s">
        <v>111</v>
      </c>
      <c r="E118" s="238" t="s">
        <v>104</v>
      </c>
      <c r="F118" s="225" t="s">
        <v>187</v>
      </c>
      <c r="G118" s="227">
        <v>100</v>
      </c>
      <c r="H118" s="218">
        <v>0.25</v>
      </c>
      <c r="I118" s="218">
        <v>0.25</v>
      </c>
      <c r="J118" s="218">
        <v>0.25</v>
      </c>
      <c r="K118" s="218">
        <v>0.25</v>
      </c>
      <c r="L118" s="114" t="s">
        <v>213</v>
      </c>
      <c r="M118" s="114" t="s">
        <v>220</v>
      </c>
      <c r="N118" s="114" t="s">
        <v>572</v>
      </c>
      <c r="O118" s="161">
        <f t="shared" si="7"/>
        <v>99</v>
      </c>
      <c r="P118" s="118" t="s">
        <v>373</v>
      </c>
      <c r="Q118" s="114" t="s">
        <v>350</v>
      </c>
      <c r="R118" s="114" t="s">
        <v>351</v>
      </c>
      <c r="S118" s="62">
        <v>1</v>
      </c>
      <c r="T118" s="117" t="s">
        <v>374</v>
      </c>
      <c r="U118" s="123" t="s">
        <v>705</v>
      </c>
      <c r="V118" s="115" t="s">
        <v>207</v>
      </c>
      <c r="W118" s="116" t="s">
        <v>208</v>
      </c>
      <c r="X118" s="62"/>
      <c r="Y118" s="62">
        <v>1</v>
      </c>
      <c r="Z118" s="62"/>
      <c r="AA118" s="62"/>
      <c r="AB118" s="117" t="s">
        <v>376</v>
      </c>
      <c r="AC118" s="181"/>
      <c r="AD118" s="187"/>
      <c r="AE118" s="181"/>
      <c r="AF118" s="181"/>
      <c r="AG118" s="187"/>
      <c r="AH118" s="193"/>
      <c r="AI118" s="13">
        <f t="shared" si="5"/>
        <v>0</v>
      </c>
    </row>
    <row r="119" spans="1:35" s="21" customFormat="1" ht="60">
      <c r="A119" s="237"/>
      <c r="B119" s="237"/>
      <c r="C119" s="240"/>
      <c r="D119" s="238"/>
      <c r="E119" s="238"/>
      <c r="F119" s="226"/>
      <c r="G119" s="228"/>
      <c r="H119" s="219"/>
      <c r="I119" s="219"/>
      <c r="J119" s="219"/>
      <c r="K119" s="219"/>
      <c r="L119" s="114" t="s">
        <v>213</v>
      </c>
      <c r="M119" s="114" t="s">
        <v>220</v>
      </c>
      <c r="N119" s="114" t="s">
        <v>572</v>
      </c>
      <c r="O119" s="161">
        <f t="shared" si="7"/>
        <v>100</v>
      </c>
      <c r="P119" s="118" t="s">
        <v>377</v>
      </c>
      <c r="Q119" s="114" t="s">
        <v>350</v>
      </c>
      <c r="R119" s="114" t="s">
        <v>351</v>
      </c>
      <c r="S119" s="62">
        <v>1</v>
      </c>
      <c r="T119" s="117" t="s">
        <v>378</v>
      </c>
      <c r="U119" s="123" t="s">
        <v>705</v>
      </c>
      <c r="V119" s="115" t="s">
        <v>207</v>
      </c>
      <c r="W119" s="116" t="s">
        <v>208</v>
      </c>
      <c r="X119" s="62"/>
      <c r="Y119" s="62">
        <v>1</v>
      </c>
      <c r="Z119" s="62"/>
      <c r="AA119" s="62"/>
      <c r="AB119" s="117" t="s">
        <v>379</v>
      </c>
      <c r="AC119" s="181"/>
      <c r="AD119" s="187"/>
      <c r="AE119" s="181"/>
      <c r="AF119" s="181"/>
      <c r="AG119" s="187"/>
      <c r="AH119" s="193"/>
      <c r="AI119" s="13">
        <f t="shared" si="5"/>
        <v>0</v>
      </c>
    </row>
    <row r="120" spans="1:35" s="21" customFormat="1" ht="60">
      <c r="A120" s="237"/>
      <c r="B120" s="237"/>
      <c r="C120" s="240"/>
      <c r="D120" s="238"/>
      <c r="E120" s="238"/>
      <c r="F120" s="226"/>
      <c r="G120" s="228"/>
      <c r="H120" s="219"/>
      <c r="I120" s="219"/>
      <c r="J120" s="219"/>
      <c r="K120" s="219"/>
      <c r="L120" s="114" t="s">
        <v>213</v>
      </c>
      <c r="M120" s="114" t="s">
        <v>220</v>
      </c>
      <c r="N120" s="114" t="s">
        <v>572</v>
      </c>
      <c r="O120" s="161">
        <f t="shared" si="7"/>
        <v>101</v>
      </c>
      <c r="P120" s="118" t="s">
        <v>380</v>
      </c>
      <c r="Q120" s="114" t="s">
        <v>350</v>
      </c>
      <c r="R120" s="114" t="s">
        <v>351</v>
      </c>
      <c r="S120" s="62">
        <v>1</v>
      </c>
      <c r="T120" s="117" t="s">
        <v>710</v>
      </c>
      <c r="U120" s="123" t="s">
        <v>706</v>
      </c>
      <c r="V120" s="115" t="s">
        <v>207</v>
      </c>
      <c r="W120" s="116" t="s">
        <v>208</v>
      </c>
      <c r="X120" s="62"/>
      <c r="Y120" s="62"/>
      <c r="Z120" s="62">
        <v>1</v>
      </c>
      <c r="AA120" s="62"/>
      <c r="AB120" s="117" t="s">
        <v>381</v>
      </c>
      <c r="AC120" s="181"/>
      <c r="AD120" s="187"/>
      <c r="AE120" s="181"/>
      <c r="AF120" s="181"/>
      <c r="AG120" s="187"/>
      <c r="AH120" s="193"/>
      <c r="AI120" s="13">
        <f t="shared" si="5"/>
        <v>0</v>
      </c>
    </row>
    <row r="121" spans="1:35" s="21" customFormat="1" ht="60">
      <c r="A121" s="237"/>
      <c r="B121" s="237"/>
      <c r="C121" s="240"/>
      <c r="D121" s="238"/>
      <c r="E121" s="238"/>
      <c r="F121" s="226"/>
      <c r="G121" s="228"/>
      <c r="H121" s="219"/>
      <c r="I121" s="219"/>
      <c r="J121" s="219"/>
      <c r="K121" s="219"/>
      <c r="L121" s="114" t="s">
        <v>213</v>
      </c>
      <c r="M121" s="114" t="s">
        <v>220</v>
      </c>
      <c r="N121" s="114" t="s">
        <v>572</v>
      </c>
      <c r="O121" s="161">
        <f t="shared" si="7"/>
        <v>102</v>
      </c>
      <c r="P121" s="118" t="s">
        <v>382</v>
      </c>
      <c r="Q121" s="114" t="s">
        <v>350</v>
      </c>
      <c r="R121" s="114" t="s">
        <v>351</v>
      </c>
      <c r="S121" s="62">
        <v>1</v>
      </c>
      <c r="T121" s="117" t="s">
        <v>383</v>
      </c>
      <c r="U121" s="123" t="s">
        <v>375</v>
      </c>
      <c r="V121" s="115" t="s">
        <v>207</v>
      </c>
      <c r="W121" s="116" t="s">
        <v>208</v>
      </c>
      <c r="X121" s="62"/>
      <c r="Y121" s="62"/>
      <c r="Z121" s="62">
        <v>1</v>
      </c>
      <c r="AA121" s="62"/>
      <c r="AB121" s="117" t="s">
        <v>383</v>
      </c>
      <c r="AC121" s="181"/>
      <c r="AD121" s="187"/>
      <c r="AE121" s="181"/>
      <c r="AF121" s="181"/>
      <c r="AG121" s="187"/>
      <c r="AH121" s="193"/>
      <c r="AI121" s="13">
        <f t="shared" si="5"/>
        <v>0</v>
      </c>
    </row>
    <row r="122" spans="1:35" s="21" customFormat="1" ht="60">
      <c r="A122" s="237"/>
      <c r="B122" s="237"/>
      <c r="C122" s="240"/>
      <c r="D122" s="238"/>
      <c r="E122" s="238"/>
      <c r="F122" s="226"/>
      <c r="G122" s="228"/>
      <c r="H122" s="219"/>
      <c r="I122" s="219"/>
      <c r="J122" s="219"/>
      <c r="K122" s="219"/>
      <c r="L122" s="114" t="s">
        <v>213</v>
      </c>
      <c r="M122" s="114" t="s">
        <v>220</v>
      </c>
      <c r="N122" s="114" t="s">
        <v>572</v>
      </c>
      <c r="O122" s="161">
        <f t="shared" si="7"/>
        <v>103</v>
      </c>
      <c r="P122" s="118" t="s">
        <v>384</v>
      </c>
      <c r="Q122" s="114" t="s">
        <v>350</v>
      </c>
      <c r="R122" s="114" t="s">
        <v>351</v>
      </c>
      <c r="S122" s="62">
        <v>1</v>
      </c>
      <c r="T122" s="117" t="s">
        <v>385</v>
      </c>
      <c r="U122" s="123" t="s">
        <v>386</v>
      </c>
      <c r="V122" s="115" t="s">
        <v>207</v>
      </c>
      <c r="W122" s="116" t="s">
        <v>208</v>
      </c>
      <c r="X122" s="62"/>
      <c r="Y122" s="62"/>
      <c r="Z122" s="62"/>
      <c r="AA122" s="62">
        <v>1</v>
      </c>
      <c r="AB122" s="117" t="s">
        <v>711</v>
      </c>
      <c r="AC122" s="181"/>
      <c r="AD122" s="187"/>
      <c r="AE122" s="181"/>
      <c r="AF122" s="181"/>
      <c r="AG122" s="187"/>
      <c r="AH122" s="193"/>
      <c r="AI122" s="13">
        <f t="shared" si="5"/>
        <v>0</v>
      </c>
    </row>
    <row r="123" spans="1:35" s="21" customFormat="1" ht="75">
      <c r="A123" s="237"/>
      <c r="B123" s="237"/>
      <c r="C123" s="241"/>
      <c r="D123" s="238"/>
      <c r="E123" s="238"/>
      <c r="F123" s="230"/>
      <c r="G123" s="231"/>
      <c r="H123" s="220"/>
      <c r="I123" s="220"/>
      <c r="J123" s="220"/>
      <c r="K123" s="220"/>
      <c r="L123" s="114" t="s">
        <v>213</v>
      </c>
      <c r="M123" s="114" t="s">
        <v>220</v>
      </c>
      <c r="N123" s="114" t="s">
        <v>572</v>
      </c>
      <c r="O123" s="161">
        <f t="shared" si="7"/>
        <v>104</v>
      </c>
      <c r="P123" s="118" t="s">
        <v>387</v>
      </c>
      <c r="Q123" s="114" t="s">
        <v>350</v>
      </c>
      <c r="R123" s="114" t="s">
        <v>351</v>
      </c>
      <c r="S123" s="62">
        <v>1</v>
      </c>
      <c r="T123" s="117" t="s">
        <v>388</v>
      </c>
      <c r="U123" s="123" t="s">
        <v>389</v>
      </c>
      <c r="V123" s="115" t="s">
        <v>207</v>
      </c>
      <c r="W123" s="116" t="s">
        <v>208</v>
      </c>
      <c r="X123" s="62"/>
      <c r="Y123" s="62">
        <v>1</v>
      </c>
      <c r="Z123" s="62"/>
      <c r="AA123" s="62"/>
      <c r="AB123" s="117" t="s">
        <v>390</v>
      </c>
      <c r="AC123" s="181"/>
      <c r="AD123" s="187"/>
      <c r="AE123" s="181"/>
      <c r="AF123" s="181"/>
      <c r="AG123" s="187"/>
      <c r="AH123" s="193"/>
      <c r="AI123" s="13">
        <f t="shared" si="5"/>
        <v>0</v>
      </c>
    </row>
    <row r="124" spans="1:35" s="21" customFormat="1" ht="192.75" customHeight="1">
      <c r="A124" s="237"/>
      <c r="B124" s="237"/>
      <c r="C124" s="237" t="s">
        <v>112</v>
      </c>
      <c r="D124" s="238" t="s">
        <v>113</v>
      </c>
      <c r="E124" s="238" t="s">
        <v>114</v>
      </c>
      <c r="F124" s="225" t="s">
        <v>177</v>
      </c>
      <c r="G124" s="225">
        <v>100</v>
      </c>
      <c r="H124" s="227">
        <v>5</v>
      </c>
      <c r="I124" s="227">
        <v>35</v>
      </c>
      <c r="J124" s="227">
        <v>35</v>
      </c>
      <c r="K124" s="227">
        <v>25</v>
      </c>
      <c r="L124" s="114" t="s">
        <v>235</v>
      </c>
      <c r="M124" s="114" t="s">
        <v>345</v>
      </c>
      <c r="N124" s="114" t="s">
        <v>650</v>
      </c>
      <c r="O124" s="161">
        <f t="shared" si="7"/>
        <v>105</v>
      </c>
      <c r="P124" s="117" t="s">
        <v>436</v>
      </c>
      <c r="Q124" s="140" t="s">
        <v>437</v>
      </c>
      <c r="R124" s="140" t="s">
        <v>345</v>
      </c>
      <c r="S124" s="155">
        <v>1</v>
      </c>
      <c r="T124" s="137" t="s">
        <v>438</v>
      </c>
      <c r="U124" s="136" t="s">
        <v>767</v>
      </c>
      <c r="V124" s="115" t="s">
        <v>223</v>
      </c>
      <c r="W124" s="116" t="s">
        <v>208</v>
      </c>
      <c r="X124" s="110">
        <v>0.25</v>
      </c>
      <c r="Y124" s="110">
        <v>0.5</v>
      </c>
      <c r="Z124" s="110">
        <v>0.25</v>
      </c>
      <c r="AA124" s="110"/>
      <c r="AB124" s="117" t="s">
        <v>439</v>
      </c>
      <c r="AC124" s="199">
        <v>0.25</v>
      </c>
      <c r="AD124" s="204">
        <v>0.1</v>
      </c>
      <c r="AE124" s="213" t="s">
        <v>852</v>
      </c>
      <c r="AF124" s="213" t="s">
        <v>853</v>
      </c>
      <c r="AG124" s="125">
        <f>+AD124/AC124</f>
        <v>0.4</v>
      </c>
      <c r="AH124" s="193"/>
      <c r="AI124" s="13">
        <f t="shared" si="5"/>
        <v>0</v>
      </c>
    </row>
    <row r="125" spans="1:35" s="21" customFormat="1" ht="150">
      <c r="A125" s="237"/>
      <c r="B125" s="237"/>
      <c r="C125" s="237"/>
      <c r="D125" s="238"/>
      <c r="E125" s="238"/>
      <c r="F125" s="226"/>
      <c r="G125" s="226"/>
      <c r="H125" s="228"/>
      <c r="I125" s="228"/>
      <c r="J125" s="228"/>
      <c r="K125" s="228"/>
      <c r="L125" s="114" t="s">
        <v>235</v>
      </c>
      <c r="M125" s="114" t="s">
        <v>345</v>
      </c>
      <c r="N125" s="114" t="s">
        <v>650</v>
      </c>
      <c r="O125" s="161">
        <f t="shared" si="7"/>
        <v>106</v>
      </c>
      <c r="P125" s="117" t="s">
        <v>515</v>
      </c>
      <c r="Q125" s="140" t="s">
        <v>437</v>
      </c>
      <c r="R125" s="140" t="s">
        <v>345</v>
      </c>
      <c r="S125" s="19">
        <v>1</v>
      </c>
      <c r="T125" s="156" t="s">
        <v>440</v>
      </c>
      <c r="U125" s="136" t="s">
        <v>768</v>
      </c>
      <c r="V125" s="115" t="s">
        <v>223</v>
      </c>
      <c r="W125" s="116" t="s">
        <v>208</v>
      </c>
      <c r="X125" s="38">
        <v>0.25</v>
      </c>
      <c r="Y125" s="38">
        <v>0.25</v>
      </c>
      <c r="Z125" s="38">
        <v>0.5</v>
      </c>
      <c r="AA125" s="38"/>
      <c r="AB125" s="117" t="s">
        <v>441</v>
      </c>
      <c r="AC125" s="38">
        <v>0.25</v>
      </c>
      <c r="AD125" s="204">
        <v>0.25</v>
      </c>
      <c r="AE125" s="213" t="s">
        <v>854</v>
      </c>
      <c r="AF125" s="150" t="s">
        <v>855</v>
      </c>
      <c r="AG125" s="125">
        <f>+AD125/AC125</f>
        <v>1</v>
      </c>
      <c r="AH125" s="193"/>
      <c r="AI125" s="13">
        <f t="shared" si="5"/>
        <v>0</v>
      </c>
    </row>
    <row r="126" spans="1:35" s="21" customFormat="1" ht="150">
      <c r="A126" s="237"/>
      <c r="B126" s="237"/>
      <c r="C126" s="237"/>
      <c r="D126" s="238"/>
      <c r="E126" s="238"/>
      <c r="F126" s="226"/>
      <c r="G126" s="226"/>
      <c r="H126" s="228"/>
      <c r="I126" s="228"/>
      <c r="J126" s="228"/>
      <c r="K126" s="228"/>
      <c r="L126" s="114" t="s">
        <v>235</v>
      </c>
      <c r="M126" s="114" t="s">
        <v>345</v>
      </c>
      <c r="N126" s="114" t="s">
        <v>650</v>
      </c>
      <c r="O126" s="161">
        <f t="shared" si="7"/>
        <v>107</v>
      </c>
      <c r="P126" s="117" t="s">
        <v>442</v>
      </c>
      <c r="Q126" s="140" t="s">
        <v>437</v>
      </c>
      <c r="R126" s="140" t="s">
        <v>345</v>
      </c>
      <c r="S126" s="19">
        <v>1</v>
      </c>
      <c r="T126" s="156" t="s">
        <v>443</v>
      </c>
      <c r="U126" s="136" t="s">
        <v>768</v>
      </c>
      <c r="V126" s="115" t="s">
        <v>223</v>
      </c>
      <c r="W126" s="116" t="s">
        <v>208</v>
      </c>
      <c r="X126" s="38"/>
      <c r="Y126" s="38">
        <v>0.25</v>
      </c>
      <c r="Z126" s="38">
        <v>0.25</v>
      </c>
      <c r="AA126" s="38">
        <v>0.5</v>
      </c>
      <c r="AB126" s="117" t="s">
        <v>441</v>
      </c>
      <c r="AC126" s="181"/>
      <c r="AD126" s="187"/>
      <c r="AE126" s="181"/>
      <c r="AF126" s="181"/>
      <c r="AG126" s="187"/>
      <c r="AH126" s="193"/>
      <c r="AI126" s="13">
        <f t="shared" si="5"/>
        <v>0</v>
      </c>
    </row>
    <row r="127" spans="1:35" s="21" customFormat="1" ht="75" customHeight="1">
      <c r="A127" s="237"/>
      <c r="B127" s="237"/>
      <c r="C127" s="237"/>
      <c r="D127" s="238"/>
      <c r="E127" s="238"/>
      <c r="F127" s="226"/>
      <c r="G127" s="226"/>
      <c r="H127" s="228"/>
      <c r="I127" s="228"/>
      <c r="J127" s="228"/>
      <c r="K127" s="228"/>
      <c r="L127" s="114" t="s">
        <v>235</v>
      </c>
      <c r="M127" s="114" t="s">
        <v>345</v>
      </c>
      <c r="N127" s="114" t="s">
        <v>650</v>
      </c>
      <c r="O127" s="161">
        <f t="shared" si="7"/>
        <v>108</v>
      </c>
      <c r="P127" s="117" t="s">
        <v>444</v>
      </c>
      <c r="Q127" s="140" t="s">
        <v>437</v>
      </c>
      <c r="R127" s="140" t="s">
        <v>345</v>
      </c>
      <c r="S127" s="19">
        <v>1</v>
      </c>
      <c r="T127" s="117" t="s">
        <v>445</v>
      </c>
      <c r="U127" s="33" t="s">
        <v>769</v>
      </c>
      <c r="V127" s="115" t="s">
        <v>223</v>
      </c>
      <c r="W127" s="116" t="s">
        <v>208</v>
      </c>
      <c r="X127" s="38">
        <v>0.5</v>
      </c>
      <c r="Y127" s="38">
        <v>0.5</v>
      </c>
      <c r="Z127" s="38"/>
      <c r="AA127" s="38"/>
      <c r="AB127" s="117" t="s">
        <v>446</v>
      </c>
      <c r="AC127" s="38">
        <v>0.5</v>
      </c>
      <c r="AD127" s="204">
        <v>0</v>
      </c>
      <c r="AE127" s="202" t="s">
        <v>856</v>
      </c>
      <c r="AF127" s="150" t="s">
        <v>305</v>
      </c>
      <c r="AG127" s="125">
        <f t="shared" ref="AG127:AG129" si="12">+AD127/AC127</f>
        <v>0</v>
      </c>
      <c r="AH127" s="193"/>
      <c r="AI127" s="13">
        <f t="shared" si="5"/>
        <v>0</v>
      </c>
    </row>
    <row r="128" spans="1:35" s="21" customFormat="1" ht="90.75" customHeight="1">
      <c r="A128" s="237"/>
      <c r="B128" s="237"/>
      <c r="C128" s="237"/>
      <c r="D128" s="238"/>
      <c r="E128" s="238"/>
      <c r="F128" s="226"/>
      <c r="G128" s="226"/>
      <c r="H128" s="228"/>
      <c r="I128" s="228"/>
      <c r="J128" s="228"/>
      <c r="K128" s="228"/>
      <c r="L128" s="114" t="s">
        <v>235</v>
      </c>
      <c r="M128" s="114" t="s">
        <v>345</v>
      </c>
      <c r="N128" s="114" t="s">
        <v>650</v>
      </c>
      <c r="O128" s="161">
        <f t="shared" si="7"/>
        <v>109</v>
      </c>
      <c r="P128" s="117" t="s">
        <v>730</v>
      </c>
      <c r="Q128" s="140" t="s">
        <v>437</v>
      </c>
      <c r="R128" s="140" t="s">
        <v>345</v>
      </c>
      <c r="S128" s="19">
        <v>1</v>
      </c>
      <c r="T128" s="117" t="s">
        <v>445</v>
      </c>
      <c r="U128" s="33" t="s">
        <v>769</v>
      </c>
      <c r="V128" s="115" t="s">
        <v>223</v>
      </c>
      <c r="W128" s="116" t="s">
        <v>208</v>
      </c>
      <c r="X128" s="38">
        <v>0.5</v>
      </c>
      <c r="Y128" s="38">
        <v>0.5</v>
      </c>
      <c r="Z128" s="38"/>
      <c r="AA128" s="38"/>
      <c r="AB128" s="53" t="s">
        <v>729</v>
      </c>
      <c r="AC128" s="38">
        <v>0.5</v>
      </c>
      <c r="AD128" s="212">
        <v>0.125</v>
      </c>
      <c r="AE128" s="203" t="s">
        <v>857</v>
      </c>
      <c r="AF128" s="150" t="s">
        <v>858</v>
      </c>
      <c r="AG128" s="125">
        <f t="shared" si="12"/>
        <v>0.25</v>
      </c>
      <c r="AH128" s="193"/>
      <c r="AI128" s="13">
        <f t="shared" si="5"/>
        <v>0</v>
      </c>
    </row>
    <row r="129" spans="1:35" s="21" customFormat="1" ht="147" customHeight="1">
      <c r="A129" s="237"/>
      <c r="B129" s="237"/>
      <c r="C129" s="237"/>
      <c r="D129" s="28" t="s">
        <v>115</v>
      </c>
      <c r="E129" s="28" t="s">
        <v>114</v>
      </c>
      <c r="F129" s="28" t="s">
        <v>178</v>
      </c>
      <c r="G129" s="28">
        <v>100</v>
      </c>
      <c r="H129" s="69">
        <v>0</v>
      </c>
      <c r="I129" s="69">
        <v>30</v>
      </c>
      <c r="J129" s="108">
        <v>35</v>
      </c>
      <c r="K129" s="108">
        <v>35</v>
      </c>
      <c r="L129" s="114" t="s">
        <v>235</v>
      </c>
      <c r="M129" s="114" t="s">
        <v>345</v>
      </c>
      <c r="N129" s="114" t="s">
        <v>650</v>
      </c>
      <c r="O129" s="161">
        <f t="shared" si="7"/>
        <v>110</v>
      </c>
      <c r="P129" s="117" t="s">
        <v>447</v>
      </c>
      <c r="Q129" s="140" t="s">
        <v>437</v>
      </c>
      <c r="R129" s="140" t="s">
        <v>345</v>
      </c>
      <c r="S129" s="19">
        <v>1</v>
      </c>
      <c r="T129" s="130" t="s">
        <v>448</v>
      </c>
      <c r="U129" s="136" t="s">
        <v>768</v>
      </c>
      <c r="V129" s="115" t="s">
        <v>223</v>
      </c>
      <c r="W129" s="116" t="s">
        <v>208</v>
      </c>
      <c r="X129" s="38">
        <v>0.2</v>
      </c>
      <c r="Y129" s="38">
        <v>0.2</v>
      </c>
      <c r="Z129" s="38">
        <v>0.25</v>
      </c>
      <c r="AA129" s="38">
        <v>0.35</v>
      </c>
      <c r="AB129" s="117" t="s">
        <v>449</v>
      </c>
      <c r="AC129" s="38">
        <v>0.2</v>
      </c>
      <c r="AD129" s="204">
        <v>0</v>
      </c>
      <c r="AE129" s="202" t="s">
        <v>859</v>
      </c>
      <c r="AF129" s="150" t="s">
        <v>305</v>
      </c>
      <c r="AG129" s="125">
        <f t="shared" si="12"/>
        <v>0</v>
      </c>
      <c r="AH129" s="193"/>
      <c r="AI129" s="13">
        <f t="shared" si="5"/>
        <v>0</v>
      </c>
    </row>
    <row r="130" spans="1:35" s="21" customFormat="1" ht="180">
      <c r="A130" s="237"/>
      <c r="B130" s="237"/>
      <c r="C130" s="237" t="s">
        <v>116</v>
      </c>
      <c r="D130" s="238" t="s">
        <v>117</v>
      </c>
      <c r="E130" s="238" t="s">
        <v>104</v>
      </c>
      <c r="F130" s="238" t="s">
        <v>188</v>
      </c>
      <c r="G130" s="227">
        <v>100</v>
      </c>
      <c r="H130" s="227">
        <v>10</v>
      </c>
      <c r="I130" s="227">
        <v>30</v>
      </c>
      <c r="J130" s="227">
        <v>30</v>
      </c>
      <c r="K130" s="227">
        <v>30</v>
      </c>
      <c r="L130" s="114" t="s">
        <v>213</v>
      </c>
      <c r="M130" s="114" t="s">
        <v>591</v>
      </c>
      <c r="N130" s="114" t="s">
        <v>592</v>
      </c>
      <c r="O130" s="161">
        <f t="shared" si="7"/>
        <v>111</v>
      </c>
      <c r="P130" s="117" t="s">
        <v>774</v>
      </c>
      <c r="Q130" s="114" t="s">
        <v>104</v>
      </c>
      <c r="R130" s="114" t="s">
        <v>593</v>
      </c>
      <c r="S130" s="19">
        <v>0.7</v>
      </c>
      <c r="T130" s="117" t="s">
        <v>594</v>
      </c>
      <c r="U130" s="122" t="s">
        <v>770</v>
      </c>
      <c r="V130" s="115" t="s">
        <v>223</v>
      </c>
      <c r="W130" s="116" t="s">
        <v>248</v>
      </c>
      <c r="X130" s="27"/>
      <c r="Y130" s="19">
        <v>0.1</v>
      </c>
      <c r="Z130" s="19">
        <v>0.2</v>
      </c>
      <c r="AA130" s="19">
        <v>0.4</v>
      </c>
      <c r="AB130" s="117" t="s">
        <v>595</v>
      </c>
      <c r="AC130" s="181"/>
      <c r="AD130" s="187"/>
      <c r="AE130" s="181"/>
      <c r="AF130" s="181"/>
      <c r="AG130" s="187"/>
      <c r="AH130" s="193"/>
      <c r="AI130" s="13">
        <f t="shared" si="5"/>
        <v>0</v>
      </c>
    </row>
    <row r="131" spans="1:35" s="21" customFormat="1" ht="165">
      <c r="A131" s="237"/>
      <c r="B131" s="237"/>
      <c r="C131" s="237"/>
      <c r="D131" s="238"/>
      <c r="E131" s="238"/>
      <c r="F131" s="238"/>
      <c r="G131" s="228"/>
      <c r="H131" s="228"/>
      <c r="I131" s="228"/>
      <c r="J131" s="228"/>
      <c r="K131" s="228"/>
      <c r="L131" s="114" t="s">
        <v>213</v>
      </c>
      <c r="M131" s="114" t="s">
        <v>591</v>
      </c>
      <c r="N131" s="114" t="s">
        <v>592</v>
      </c>
      <c r="O131" s="161">
        <f t="shared" si="7"/>
        <v>112</v>
      </c>
      <c r="P131" s="117" t="s">
        <v>775</v>
      </c>
      <c r="Q131" s="114" t="s">
        <v>104</v>
      </c>
      <c r="R131" s="114" t="s">
        <v>593</v>
      </c>
      <c r="S131" s="19">
        <v>0.7</v>
      </c>
      <c r="T131" s="117" t="s">
        <v>594</v>
      </c>
      <c r="U131" s="122" t="s">
        <v>771</v>
      </c>
      <c r="V131" s="115" t="s">
        <v>223</v>
      </c>
      <c r="W131" s="116" t="s">
        <v>248</v>
      </c>
      <c r="X131" s="27"/>
      <c r="Y131" s="19">
        <v>0.1</v>
      </c>
      <c r="Z131" s="19">
        <v>0.2</v>
      </c>
      <c r="AA131" s="19">
        <v>0.4</v>
      </c>
      <c r="AB131" s="117" t="s">
        <v>595</v>
      </c>
      <c r="AC131" s="181"/>
      <c r="AD131" s="187"/>
      <c r="AE131" s="181"/>
      <c r="AF131" s="181"/>
      <c r="AG131" s="187"/>
      <c r="AH131" s="193"/>
      <c r="AI131" s="13">
        <f t="shared" si="5"/>
        <v>0</v>
      </c>
    </row>
    <row r="132" spans="1:35" s="21" customFormat="1" ht="195">
      <c r="A132" s="237"/>
      <c r="B132" s="237"/>
      <c r="C132" s="237"/>
      <c r="D132" s="238"/>
      <c r="E132" s="238"/>
      <c r="F132" s="238"/>
      <c r="G132" s="228"/>
      <c r="H132" s="228"/>
      <c r="I132" s="228"/>
      <c r="J132" s="228"/>
      <c r="K132" s="228"/>
      <c r="L132" s="114" t="s">
        <v>213</v>
      </c>
      <c r="M132" s="114" t="s">
        <v>591</v>
      </c>
      <c r="N132" s="114" t="s">
        <v>592</v>
      </c>
      <c r="O132" s="161">
        <f t="shared" si="7"/>
        <v>113</v>
      </c>
      <c r="P132" s="117" t="s">
        <v>776</v>
      </c>
      <c r="Q132" s="114" t="s">
        <v>104</v>
      </c>
      <c r="R132" s="114" t="s">
        <v>593</v>
      </c>
      <c r="S132" s="19">
        <v>0.7</v>
      </c>
      <c r="T132" s="117" t="s">
        <v>594</v>
      </c>
      <c r="U132" s="122" t="s">
        <v>772</v>
      </c>
      <c r="V132" s="115" t="s">
        <v>223</v>
      </c>
      <c r="W132" s="116" t="s">
        <v>248</v>
      </c>
      <c r="X132" s="27"/>
      <c r="Y132" s="19">
        <v>0.1</v>
      </c>
      <c r="Z132" s="19">
        <v>0.2</v>
      </c>
      <c r="AA132" s="19">
        <v>0.4</v>
      </c>
      <c r="AB132" s="117" t="s">
        <v>595</v>
      </c>
      <c r="AC132" s="181"/>
      <c r="AD132" s="187"/>
      <c r="AE132" s="181"/>
      <c r="AF132" s="181"/>
      <c r="AG132" s="187"/>
      <c r="AH132" s="193"/>
      <c r="AI132" s="13">
        <f t="shared" si="5"/>
        <v>0</v>
      </c>
    </row>
    <row r="133" spans="1:35" s="21" customFormat="1" ht="60">
      <c r="A133" s="237"/>
      <c r="B133" s="237"/>
      <c r="C133" s="237"/>
      <c r="D133" s="238"/>
      <c r="E133" s="238"/>
      <c r="F133" s="238"/>
      <c r="G133" s="228"/>
      <c r="H133" s="228"/>
      <c r="I133" s="228"/>
      <c r="J133" s="228"/>
      <c r="K133" s="228"/>
      <c r="L133" s="114" t="s">
        <v>213</v>
      </c>
      <c r="M133" s="114" t="s">
        <v>681</v>
      </c>
      <c r="N133" s="114" t="s">
        <v>596</v>
      </c>
      <c r="O133" s="161">
        <f t="shared" si="7"/>
        <v>114</v>
      </c>
      <c r="P133" s="117" t="s">
        <v>597</v>
      </c>
      <c r="Q133" s="114" t="s">
        <v>104</v>
      </c>
      <c r="R133" s="114" t="s">
        <v>593</v>
      </c>
      <c r="S133" s="27">
        <v>4</v>
      </c>
      <c r="T133" s="133" t="s">
        <v>598</v>
      </c>
      <c r="U133" s="33" t="s">
        <v>599</v>
      </c>
      <c r="V133" s="115" t="s">
        <v>207</v>
      </c>
      <c r="W133" s="116" t="s">
        <v>248</v>
      </c>
      <c r="X133" s="27">
        <v>1</v>
      </c>
      <c r="Y133" s="27">
        <v>1</v>
      </c>
      <c r="Z133" s="27">
        <v>1</v>
      </c>
      <c r="AA133" s="27">
        <v>1</v>
      </c>
      <c r="AB133" s="38" t="s">
        <v>600</v>
      </c>
      <c r="AC133" s="27">
        <v>1</v>
      </c>
      <c r="AD133" s="182">
        <v>0</v>
      </c>
      <c r="AE133" s="213" t="s">
        <v>836</v>
      </c>
      <c r="AF133" s="150" t="s">
        <v>305</v>
      </c>
      <c r="AG133" s="151">
        <f>+AD133/AC133</f>
        <v>0</v>
      </c>
      <c r="AH133" s="193"/>
      <c r="AI133" s="13">
        <f t="shared" si="5"/>
        <v>0</v>
      </c>
    </row>
    <row r="134" spans="1:35" s="21" customFormat="1" ht="90">
      <c r="A134" s="237"/>
      <c r="B134" s="237"/>
      <c r="C134" s="237"/>
      <c r="D134" s="238"/>
      <c r="E134" s="238"/>
      <c r="F134" s="238"/>
      <c r="G134" s="228"/>
      <c r="H134" s="228"/>
      <c r="I134" s="228"/>
      <c r="J134" s="228"/>
      <c r="K134" s="228"/>
      <c r="L134" s="114" t="s">
        <v>213</v>
      </c>
      <c r="M134" s="114" t="s">
        <v>591</v>
      </c>
      <c r="N134" s="114" t="s">
        <v>601</v>
      </c>
      <c r="O134" s="161">
        <f t="shared" si="7"/>
        <v>115</v>
      </c>
      <c r="P134" s="53" t="s">
        <v>602</v>
      </c>
      <c r="Q134" s="114" t="s">
        <v>603</v>
      </c>
      <c r="R134" s="114" t="s">
        <v>604</v>
      </c>
      <c r="S134" s="27">
        <v>1</v>
      </c>
      <c r="T134" s="117" t="s">
        <v>605</v>
      </c>
      <c r="U134" s="33" t="s">
        <v>757</v>
      </c>
      <c r="V134" s="115" t="s">
        <v>207</v>
      </c>
      <c r="W134" s="116" t="s">
        <v>248</v>
      </c>
      <c r="X134" s="27"/>
      <c r="Y134" s="27"/>
      <c r="Z134" s="27">
        <v>1</v>
      </c>
      <c r="AA134" s="27"/>
      <c r="AB134" s="117" t="s">
        <v>606</v>
      </c>
      <c r="AC134" s="27"/>
      <c r="AD134" s="187"/>
      <c r="AE134" s="181"/>
      <c r="AF134" s="181"/>
      <c r="AG134" s="187"/>
      <c r="AH134" s="193"/>
      <c r="AI134" s="13">
        <f t="shared" si="5"/>
        <v>0</v>
      </c>
    </row>
    <row r="135" spans="1:35" ht="90">
      <c r="A135" s="237"/>
      <c r="B135" s="237"/>
      <c r="C135" s="237"/>
      <c r="D135" s="86" t="s">
        <v>118</v>
      </c>
      <c r="E135" s="28" t="s">
        <v>104</v>
      </c>
      <c r="F135" s="41" t="s">
        <v>179</v>
      </c>
      <c r="G135" s="68">
        <v>100</v>
      </c>
      <c r="H135" s="68">
        <v>5</v>
      </c>
      <c r="I135" s="68">
        <v>50</v>
      </c>
      <c r="J135" s="102">
        <v>45</v>
      </c>
      <c r="K135" s="102"/>
      <c r="L135" s="114" t="s">
        <v>213</v>
      </c>
      <c r="M135" s="114" t="s">
        <v>591</v>
      </c>
      <c r="N135" s="114" t="s">
        <v>592</v>
      </c>
      <c r="O135" s="161">
        <f t="shared" si="7"/>
        <v>116</v>
      </c>
      <c r="P135" s="180" t="s">
        <v>607</v>
      </c>
      <c r="Q135" s="114" t="s">
        <v>608</v>
      </c>
      <c r="R135" s="114" t="s">
        <v>609</v>
      </c>
      <c r="S135" s="27">
        <v>1</v>
      </c>
      <c r="T135" s="117" t="s">
        <v>610</v>
      </c>
      <c r="U135" s="122" t="s">
        <v>758</v>
      </c>
      <c r="V135" s="115" t="s">
        <v>207</v>
      </c>
      <c r="W135" s="116" t="s">
        <v>248</v>
      </c>
      <c r="X135" s="27">
        <v>1</v>
      </c>
      <c r="Y135" s="27"/>
      <c r="Z135" s="27"/>
      <c r="AA135" s="27"/>
      <c r="AB135" s="117" t="s">
        <v>612</v>
      </c>
      <c r="AC135" s="27">
        <v>1</v>
      </c>
      <c r="AD135" s="182">
        <v>0</v>
      </c>
      <c r="AE135" s="213" t="s">
        <v>836</v>
      </c>
      <c r="AF135" s="150" t="s">
        <v>305</v>
      </c>
      <c r="AG135" s="151">
        <f>+AD135/AC135</f>
        <v>0</v>
      </c>
      <c r="AH135" s="193"/>
      <c r="AI135" s="13">
        <f t="shared" si="5"/>
        <v>0</v>
      </c>
    </row>
    <row r="136" spans="1:35" ht="60" customHeight="1">
      <c r="A136" s="237"/>
      <c r="B136" s="237"/>
      <c r="C136" s="237"/>
      <c r="D136" s="86" t="s">
        <v>119</v>
      </c>
      <c r="E136" s="28" t="s">
        <v>104</v>
      </c>
      <c r="F136" s="41" t="s">
        <v>180</v>
      </c>
      <c r="G136" s="68">
        <v>100</v>
      </c>
      <c r="H136" s="68">
        <v>100</v>
      </c>
      <c r="I136" s="68">
        <v>100</v>
      </c>
      <c r="J136" s="102">
        <v>100</v>
      </c>
      <c r="K136" s="102">
        <v>100</v>
      </c>
      <c r="L136" s="114" t="s">
        <v>213</v>
      </c>
      <c r="M136" s="114" t="s">
        <v>591</v>
      </c>
      <c r="N136" s="114" t="s">
        <v>592</v>
      </c>
      <c r="O136" s="161">
        <f t="shared" si="7"/>
        <v>117</v>
      </c>
      <c r="P136" s="117" t="s">
        <v>613</v>
      </c>
      <c r="Q136" s="114" t="s">
        <v>104</v>
      </c>
      <c r="R136" s="114" t="s">
        <v>593</v>
      </c>
      <c r="S136" s="27">
        <v>2</v>
      </c>
      <c r="T136" s="117" t="s">
        <v>614</v>
      </c>
      <c r="U136" s="122" t="s">
        <v>758</v>
      </c>
      <c r="V136" s="115" t="s">
        <v>207</v>
      </c>
      <c r="W136" s="116" t="s">
        <v>208</v>
      </c>
      <c r="X136" s="27"/>
      <c r="Y136" s="27">
        <v>2</v>
      </c>
      <c r="Z136" s="27"/>
      <c r="AA136" s="19"/>
      <c r="AB136" s="117" t="s">
        <v>615</v>
      </c>
      <c r="AC136" s="181"/>
      <c r="AD136" s="187"/>
      <c r="AE136" s="181"/>
      <c r="AF136" s="181"/>
      <c r="AG136" s="187"/>
      <c r="AI136" s="13">
        <f t="shared" ref="AI136:AI142" si="13">X136-AC136</f>
        <v>0</v>
      </c>
    </row>
    <row r="137" spans="1:35" ht="75">
      <c r="A137" s="237"/>
      <c r="B137" s="237"/>
      <c r="C137" s="237"/>
      <c r="D137" s="86" t="s">
        <v>120</v>
      </c>
      <c r="E137" s="28" t="s">
        <v>104</v>
      </c>
      <c r="F137" s="28" t="s">
        <v>181</v>
      </c>
      <c r="G137" s="69">
        <v>1</v>
      </c>
      <c r="H137" s="69"/>
      <c r="I137" s="69" t="s">
        <v>132</v>
      </c>
      <c r="J137" s="108" t="s">
        <v>132</v>
      </c>
      <c r="K137" s="108"/>
      <c r="L137" s="114" t="s">
        <v>213</v>
      </c>
      <c r="M137" s="114" t="s">
        <v>591</v>
      </c>
      <c r="N137" s="114" t="s">
        <v>592</v>
      </c>
      <c r="O137" s="161">
        <f t="shared" si="7"/>
        <v>118</v>
      </c>
      <c r="P137" s="117" t="s">
        <v>616</v>
      </c>
      <c r="Q137" s="114" t="s">
        <v>104</v>
      </c>
      <c r="R137" s="114" t="s">
        <v>593</v>
      </c>
      <c r="S137" s="114">
        <v>1</v>
      </c>
      <c r="T137" s="117" t="s">
        <v>617</v>
      </c>
      <c r="U137" s="122" t="s">
        <v>618</v>
      </c>
      <c r="V137" s="115" t="s">
        <v>207</v>
      </c>
      <c r="W137" s="116" t="s">
        <v>208</v>
      </c>
      <c r="X137" s="114"/>
      <c r="Y137" s="114"/>
      <c r="Z137" s="27">
        <v>1</v>
      </c>
      <c r="AA137" s="27"/>
      <c r="AB137" s="117" t="s">
        <v>619</v>
      </c>
      <c r="AC137" s="181"/>
      <c r="AD137" s="187"/>
      <c r="AE137" s="181"/>
      <c r="AF137" s="181"/>
      <c r="AG137" s="187"/>
      <c r="AI137" s="13">
        <f t="shared" si="13"/>
        <v>0</v>
      </c>
    </row>
    <row r="138" spans="1:35" ht="345">
      <c r="A138" s="237"/>
      <c r="B138" s="237" t="s">
        <v>121</v>
      </c>
      <c r="C138" s="237" t="s">
        <v>122</v>
      </c>
      <c r="D138" s="95" t="s">
        <v>123</v>
      </c>
      <c r="E138" s="93" t="s">
        <v>124</v>
      </c>
      <c r="F138" s="36" t="s">
        <v>182</v>
      </c>
      <c r="G138" s="36">
        <v>3</v>
      </c>
      <c r="H138" s="78" t="s">
        <v>132</v>
      </c>
      <c r="I138" s="78">
        <v>2</v>
      </c>
      <c r="J138" s="112" t="s">
        <v>132</v>
      </c>
      <c r="K138" s="112"/>
      <c r="L138" s="37" t="s">
        <v>213</v>
      </c>
      <c r="M138" s="37" t="s">
        <v>214</v>
      </c>
      <c r="N138" s="37" t="s">
        <v>215</v>
      </c>
      <c r="O138" s="161">
        <f t="shared" si="7"/>
        <v>119</v>
      </c>
      <c r="P138" s="10" t="s">
        <v>636</v>
      </c>
      <c r="Q138" s="51" t="s">
        <v>521</v>
      </c>
      <c r="R138" s="51" t="s">
        <v>522</v>
      </c>
      <c r="S138" s="147">
        <v>4</v>
      </c>
      <c r="T138" s="129" t="s">
        <v>435</v>
      </c>
      <c r="U138" s="121" t="s">
        <v>524</v>
      </c>
      <c r="V138" s="37" t="s">
        <v>207</v>
      </c>
      <c r="W138" s="116" t="s">
        <v>248</v>
      </c>
      <c r="X138" s="109">
        <v>1</v>
      </c>
      <c r="Y138" s="109">
        <v>1</v>
      </c>
      <c r="Z138" s="109">
        <v>1</v>
      </c>
      <c r="AA138" s="109">
        <v>1</v>
      </c>
      <c r="AB138" s="10" t="s">
        <v>525</v>
      </c>
      <c r="AC138" s="200">
        <v>1</v>
      </c>
      <c r="AD138" s="200">
        <v>1</v>
      </c>
      <c r="AE138" s="213" t="s">
        <v>797</v>
      </c>
      <c r="AF138" s="213" t="s">
        <v>798</v>
      </c>
      <c r="AG138" s="151">
        <f>+AD138/AC138</f>
        <v>1</v>
      </c>
      <c r="AI138" s="13">
        <f t="shared" si="13"/>
        <v>0</v>
      </c>
    </row>
    <row r="139" spans="1:35" ht="75">
      <c r="A139" s="237"/>
      <c r="B139" s="237"/>
      <c r="C139" s="237"/>
      <c r="D139" s="96" t="s">
        <v>125</v>
      </c>
      <c r="E139" s="91" t="s">
        <v>104</v>
      </c>
      <c r="F139" s="41" t="s">
        <v>183</v>
      </c>
      <c r="G139" s="69">
        <v>100</v>
      </c>
      <c r="H139" s="69"/>
      <c r="I139" s="69"/>
      <c r="J139" s="108">
        <v>100</v>
      </c>
      <c r="K139" s="108"/>
      <c r="L139" s="35" t="s">
        <v>213</v>
      </c>
      <c r="M139" s="35" t="s">
        <v>686</v>
      </c>
      <c r="N139" s="35" t="s">
        <v>592</v>
      </c>
      <c r="O139" s="161">
        <f t="shared" si="7"/>
        <v>120</v>
      </c>
      <c r="P139" s="117" t="s">
        <v>687</v>
      </c>
      <c r="Q139" s="35" t="s">
        <v>684</v>
      </c>
      <c r="R139" s="14" t="s">
        <v>685</v>
      </c>
      <c r="S139" s="35">
        <v>1</v>
      </c>
      <c r="T139" s="84" t="s">
        <v>610</v>
      </c>
      <c r="U139" s="35" t="s">
        <v>611</v>
      </c>
      <c r="V139" s="23" t="s">
        <v>207</v>
      </c>
      <c r="W139" s="35" t="s">
        <v>248</v>
      </c>
      <c r="X139" s="35"/>
      <c r="Y139" s="35"/>
      <c r="Z139" s="35">
        <v>1</v>
      </c>
      <c r="AA139" s="35"/>
      <c r="AB139" s="117" t="s">
        <v>612</v>
      </c>
      <c r="AC139" s="181"/>
      <c r="AD139" s="187"/>
      <c r="AE139" s="181"/>
      <c r="AF139" s="181"/>
      <c r="AG139" s="187"/>
      <c r="AI139" s="13">
        <f t="shared" si="13"/>
        <v>0</v>
      </c>
    </row>
    <row r="140" spans="1:35" ht="60">
      <c r="A140" s="237"/>
      <c r="B140" s="237"/>
      <c r="C140" s="237"/>
      <c r="D140" s="238" t="s">
        <v>126</v>
      </c>
      <c r="E140" s="238" t="s">
        <v>124</v>
      </c>
      <c r="F140" s="238" t="s">
        <v>184</v>
      </c>
      <c r="G140" s="233">
        <v>100</v>
      </c>
      <c r="H140" s="233">
        <v>25</v>
      </c>
      <c r="I140" s="233">
        <v>25</v>
      </c>
      <c r="J140" s="233">
        <v>25</v>
      </c>
      <c r="K140" s="233">
        <v>25</v>
      </c>
      <c r="L140" s="114" t="s">
        <v>213</v>
      </c>
      <c r="M140" s="114" t="s">
        <v>214</v>
      </c>
      <c r="N140" s="114" t="s">
        <v>215</v>
      </c>
      <c r="O140" s="161">
        <f t="shared" si="7"/>
        <v>121</v>
      </c>
      <c r="P140" s="162" t="s">
        <v>632</v>
      </c>
      <c r="Q140" s="114" t="s">
        <v>633</v>
      </c>
      <c r="R140" s="114" t="s">
        <v>351</v>
      </c>
      <c r="S140" s="38">
        <v>1</v>
      </c>
      <c r="T140" s="117" t="s">
        <v>709</v>
      </c>
      <c r="U140" s="33" t="s">
        <v>634</v>
      </c>
      <c r="V140" s="115" t="s">
        <v>223</v>
      </c>
      <c r="W140" s="116" t="s">
        <v>208</v>
      </c>
      <c r="X140" s="19">
        <v>0.25</v>
      </c>
      <c r="Y140" s="19">
        <v>0.25</v>
      </c>
      <c r="Z140" s="19">
        <v>0.25</v>
      </c>
      <c r="AA140" s="19">
        <v>0.25</v>
      </c>
      <c r="AB140" s="117" t="s">
        <v>635</v>
      </c>
      <c r="AC140" s="19">
        <v>0.25</v>
      </c>
      <c r="AD140" s="19">
        <v>0.25</v>
      </c>
      <c r="AE140" s="213" t="s">
        <v>838</v>
      </c>
      <c r="AF140" s="213" t="s">
        <v>837</v>
      </c>
      <c r="AG140" s="151">
        <f>+AD140/AC140</f>
        <v>1</v>
      </c>
      <c r="AI140" s="13">
        <f t="shared" si="13"/>
        <v>0</v>
      </c>
    </row>
    <row r="141" spans="1:35" ht="150">
      <c r="A141" s="237"/>
      <c r="B141" s="237"/>
      <c r="C141" s="237"/>
      <c r="D141" s="238"/>
      <c r="E141" s="238"/>
      <c r="F141" s="238"/>
      <c r="G141" s="233"/>
      <c r="H141" s="233"/>
      <c r="I141" s="233"/>
      <c r="J141" s="233"/>
      <c r="K141" s="233"/>
      <c r="L141" s="183" t="s">
        <v>213</v>
      </c>
      <c r="M141" s="183" t="s">
        <v>434</v>
      </c>
      <c r="N141" s="183" t="s">
        <v>215</v>
      </c>
      <c r="O141" s="161">
        <f t="shared" si="7"/>
        <v>122</v>
      </c>
      <c r="P141" s="10" t="s">
        <v>520</v>
      </c>
      <c r="Q141" s="51" t="s">
        <v>521</v>
      </c>
      <c r="R141" s="51" t="s">
        <v>523</v>
      </c>
      <c r="S141" s="147">
        <v>2</v>
      </c>
      <c r="T141" s="129" t="s">
        <v>435</v>
      </c>
      <c r="U141" s="121" t="s">
        <v>526</v>
      </c>
      <c r="V141" s="37" t="s">
        <v>207</v>
      </c>
      <c r="W141" s="116" t="s">
        <v>248</v>
      </c>
      <c r="X141" s="109"/>
      <c r="Y141" s="109"/>
      <c r="Z141" s="109">
        <v>1</v>
      </c>
      <c r="AA141" s="109">
        <v>1</v>
      </c>
      <c r="AB141" s="10" t="s">
        <v>527</v>
      </c>
      <c r="AC141" s="181"/>
      <c r="AD141" s="187"/>
      <c r="AE141" s="181"/>
      <c r="AF141" s="181"/>
      <c r="AG141" s="187"/>
      <c r="AI141" s="13">
        <f t="shared" si="13"/>
        <v>0</v>
      </c>
    </row>
    <row r="142" spans="1:35">
      <c r="A142" s="79"/>
      <c r="B142" s="79"/>
      <c r="C142" s="79"/>
      <c r="D142" s="80"/>
      <c r="E142" s="80"/>
      <c r="F142" s="80"/>
      <c r="G142" s="81"/>
      <c r="H142" s="81"/>
      <c r="I142" s="81"/>
      <c r="J142" s="81"/>
      <c r="K142" s="81"/>
      <c r="L142" s="29"/>
      <c r="M142" s="29"/>
      <c r="N142" s="29"/>
      <c r="O142" s="34"/>
      <c r="P142" s="42"/>
      <c r="Q142" s="30"/>
      <c r="R142" s="30"/>
      <c r="S142" s="43"/>
      <c r="T142" s="42"/>
      <c r="U142" s="30"/>
      <c r="V142" s="44"/>
      <c r="W142" s="44"/>
      <c r="X142" s="44"/>
      <c r="Y142" s="43"/>
      <c r="Z142" s="45"/>
      <c r="AA142" s="43"/>
      <c r="AB142" s="42"/>
      <c r="AC142" s="98"/>
      <c r="AD142" s="190"/>
      <c r="AE142" s="98"/>
      <c r="AF142" s="98"/>
      <c r="AI142" s="13">
        <f t="shared" si="13"/>
        <v>0</v>
      </c>
    </row>
    <row r="143" spans="1:35" ht="20.25">
      <c r="A143" s="79"/>
      <c r="B143" s="80"/>
      <c r="C143" s="80"/>
      <c r="F143" s="80"/>
      <c r="G143" s="81"/>
      <c r="H143" s="81"/>
      <c r="I143" s="81"/>
      <c r="J143" s="81"/>
      <c r="K143" s="81"/>
      <c r="L143" s="29"/>
      <c r="M143" s="29"/>
      <c r="N143" s="29"/>
      <c r="O143" s="34"/>
      <c r="P143" s="48"/>
      <c r="Q143" s="30"/>
      <c r="R143" s="30"/>
      <c r="S143" s="43"/>
      <c r="T143" s="42"/>
      <c r="U143" s="30"/>
      <c r="V143" s="44"/>
      <c r="W143" s="44"/>
      <c r="X143" s="44"/>
      <c r="Y143" s="43"/>
      <c r="Z143" s="45"/>
      <c r="AA143" s="43"/>
      <c r="AB143" s="42"/>
      <c r="AC143" s="98"/>
      <c r="AD143" s="190"/>
      <c r="AE143" s="98"/>
      <c r="AF143" s="214" t="s">
        <v>845</v>
      </c>
      <c r="AG143" s="215">
        <f>AVERAGE(AG7:AG142)</f>
        <v>0.79722579400797211</v>
      </c>
    </row>
    <row r="144" spans="1:35" ht="20.25">
      <c r="A144" s="63" t="s">
        <v>22</v>
      </c>
      <c r="B144" s="18"/>
      <c r="C144" s="16"/>
      <c r="F144" s="16"/>
      <c r="O144" s="34"/>
      <c r="P144" s="49"/>
      <c r="Q144" s="16"/>
      <c r="R144" s="16"/>
      <c r="S144" s="16"/>
      <c r="T144" s="134"/>
      <c r="U144" s="16"/>
      <c r="V144" s="17"/>
      <c r="W144" s="17"/>
      <c r="X144" s="17"/>
      <c r="Y144" s="17"/>
      <c r="Z144" s="17"/>
      <c r="AA144" s="17"/>
      <c r="AB144" s="46"/>
      <c r="AC144" s="98"/>
      <c r="AD144" s="190"/>
      <c r="AE144" s="98"/>
      <c r="AF144" s="214" t="s">
        <v>846</v>
      </c>
      <c r="AG144" s="215">
        <f>AG143</f>
        <v>0.79722579400797211</v>
      </c>
    </row>
    <row r="145" spans="1:33" ht="143.25" customHeight="1">
      <c r="A145" s="64" t="s">
        <v>23</v>
      </c>
      <c r="B145" s="64" t="s">
        <v>24</v>
      </c>
      <c r="C145" s="236" t="s">
        <v>25</v>
      </c>
      <c r="D145" s="236"/>
      <c r="F145" s="100"/>
      <c r="G145" s="92"/>
      <c r="N145" s="21"/>
      <c r="O145" s="34"/>
      <c r="P145" s="49"/>
      <c r="Q145" s="16"/>
      <c r="R145" s="16"/>
      <c r="S145" s="16"/>
      <c r="T145" s="134"/>
      <c r="U145" s="16"/>
      <c r="V145" s="17"/>
      <c r="W145" s="17"/>
      <c r="X145" s="17"/>
      <c r="Y145" s="17"/>
      <c r="Z145" s="17"/>
      <c r="AA145" s="17"/>
      <c r="AB145" s="46"/>
    </row>
    <row r="146" spans="1:33" ht="42" customHeight="1">
      <c r="A146" s="89">
        <v>1</v>
      </c>
      <c r="B146" s="89" t="s">
        <v>779</v>
      </c>
      <c r="C146" s="234" t="s">
        <v>781</v>
      </c>
      <c r="D146" s="235"/>
    </row>
    <row r="147" spans="1:33" ht="228.75" customHeight="1">
      <c r="A147" s="89">
        <v>2</v>
      </c>
      <c r="B147" s="89" t="s">
        <v>782</v>
      </c>
      <c r="C147" s="234" t="s">
        <v>783</v>
      </c>
      <c r="D147" s="235"/>
      <c r="AG147" s="198"/>
    </row>
    <row r="152" spans="1:33">
      <c r="Q152" s="50"/>
      <c r="R152" s="50"/>
      <c r="S152" s="50"/>
      <c r="T152" s="50"/>
      <c r="U152" s="135"/>
    </row>
    <row r="153" spans="1:33">
      <c r="Q153" s="50"/>
      <c r="R153" s="50"/>
      <c r="S153" s="50"/>
      <c r="T153" s="50"/>
      <c r="U153" s="135"/>
    </row>
    <row r="154" spans="1:33">
      <c r="Q154" s="50"/>
      <c r="R154" s="50"/>
      <c r="S154" s="50"/>
      <c r="T154" s="50"/>
      <c r="U154" s="135"/>
    </row>
    <row r="155" spans="1:33">
      <c r="Q155" s="50"/>
      <c r="R155" s="50"/>
      <c r="S155" s="50"/>
      <c r="T155" s="50"/>
      <c r="U155" s="135"/>
    </row>
    <row r="156" spans="1:33">
      <c r="D156" s="50"/>
      <c r="E156" s="50"/>
      <c r="Q156" s="50"/>
      <c r="R156" s="50"/>
      <c r="S156" s="50"/>
      <c r="T156" s="50"/>
      <c r="U156" s="135"/>
    </row>
    <row r="157" spans="1:33">
      <c r="Q157" s="50"/>
      <c r="R157" s="50"/>
      <c r="S157" s="50"/>
      <c r="T157" s="50"/>
      <c r="U157" s="135"/>
    </row>
    <row r="158" spans="1:33">
      <c r="Q158" s="50"/>
      <c r="R158" s="50"/>
      <c r="S158" s="50"/>
      <c r="T158" s="50"/>
      <c r="U158" s="135"/>
    </row>
    <row r="159" spans="1:33">
      <c r="Q159" s="50"/>
      <c r="R159" s="50"/>
      <c r="S159" s="50"/>
      <c r="T159" s="50"/>
      <c r="U159" s="135"/>
    </row>
    <row r="160" spans="1:33">
      <c r="Q160" s="50"/>
      <c r="R160" s="50"/>
      <c r="S160" s="50"/>
      <c r="T160" s="50"/>
      <c r="U160" s="135"/>
    </row>
    <row r="161" spans="15:21">
      <c r="Q161" s="50"/>
      <c r="R161" s="50"/>
      <c r="S161" s="50"/>
      <c r="T161" s="50"/>
      <c r="U161" s="135"/>
    </row>
    <row r="162" spans="15:21">
      <c r="Q162" s="50"/>
      <c r="R162" s="50"/>
      <c r="S162" s="50"/>
      <c r="T162" s="50"/>
      <c r="U162" s="135"/>
    </row>
    <row r="163" spans="15:21">
      <c r="Q163" s="50"/>
      <c r="R163" s="50"/>
      <c r="S163" s="50"/>
      <c r="T163" s="50"/>
      <c r="U163" s="135"/>
    </row>
    <row r="164" spans="15:21">
      <c r="Q164" s="50"/>
      <c r="R164" s="50"/>
      <c r="S164" s="50"/>
      <c r="T164" s="50"/>
      <c r="U164" s="135"/>
    </row>
    <row r="165" spans="15:21">
      <c r="Q165" s="50"/>
      <c r="R165" s="50"/>
      <c r="S165" s="50"/>
      <c r="T165" s="50"/>
      <c r="U165" s="135"/>
    </row>
    <row r="166" spans="15:21">
      <c r="Q166" s="50"/>
      <c r="R166" s="50"/>
      <c r="S166" s="50"/>
      <c r="T166" s="50"/>
      <c r="U166" s="135"/>
    </row>
    <row r="167" spans="15:21">
      <c r="Q167" s="50"/>
      <c r="R167" s="50"/>
      <c r="S167" s="50"/>
      <c r="T167" s="50"/>
      <c r="U167" s="135"/>
    </row>
    <row r="168" spans="15:21">
      <c r="Q168" s="50"/>
      <c r="R168" s="50"/>
      <c r="S168" s="50"/>
      <c r="T168" s="50"/>
      <c r="U168" s="135"/>
    </row>
    <row r="169" spans="15:21">
      <c r="Q169" s="50"/>
      <c r="R169" s="50"/>
      <c r="S169" s="50"/>
      <c r="T169" s="50"/>
      <c r="U169" s="135"/>
    </row>
    <row r="170" spans="15:21">
      <c r="Q170" s="50"/>
      <c r="R170" s="50"/>
      <c r="S170" s="50"/>
      <c r="T170" s="50"/>
      <c r="U170" s="135"/>
    </row>
    <row r="171" spans="15:21">
      <c r="O171" s="11"/>
      <c r="Q171" s="50"/>
      <c r="R171" s="50"/>
      <c r="S171" s="50"/>
      <c r="T171" s="50"/>
      <c r="U171" s="135"/>
    </row>
    <row r="172" spans="15:21">
      <c r="O172" s="11"/>
      <c r="Q172" s="50"/>
      <c r="R172" s="50"/>
      <c r="S172" s="50"/>
      <c r="T172" s="50"/>
      <c r="U172" s="135"/>
    </row>
    <row r="173" spans="15:21">
      <c r="O173" s="11"/>
      <c r="Q173" s="50"/>
      <c r="R173" s="50"/>
      <c r="S173" s="50"/>
      <c r="T173" s="50"/>
      <c r="U173" s="135"/>
    </row>
    <row r="174" spans="15:21">
      <c r="O174" s="11"/>
      <c r="Q174" s="50"/>
      <c r="R174" s="50"/>
      <c r="S174" s="50"/>
      <c r="T174" s="50"/>
      <c r="U174" s="135"/>
    </row>
    <row r="175" spans="15:21">
      <c r="O175" s="11"/>
      <c r="Q175" s="50"/>
      <c r="R175" s="50"/>
      <c r="S175" s="50"/>
      <c r="T175" s="50"/>
      <c r="U175" s="135"/>
    </row>
    <row r="176" spans="15:21">
      <c r="O176" s="11"/>
      <c r="Q176" s="50"/>
      <c r="R176" s="50"/>
      <c r="S176" s="50"/>
      <c r="T176" s="50"/>
      <c r="U176" s="135"/>
    </row>
    <row r="177" spans="15:21">
      <c r="O177" s="11"/>
      <c r="Q177" s="50"/>
      <c r="R177" s="50"/>
      <c r="S177" s="50"/>
      <c r="T177" s="50"/>
      <c r="U177" s="135"/>
    </row>
    <row r="178" spans="15:21">
      <c r="O178" s="11"/>
    </row>
  </sheetData>
  <protectedRanges>
    <protectedRange sqref="AF71" name="Rango1_19_1_1_1_1"/>
  </protectedRanges>
  <autoFilter ref="A6:BM6"/>
  <dataConsolidate/>
  <mergeCells count="181">
    <mergeCell ref="A2:AB2"/>
    <mergeCell ref="A3:AB3"/>
    <mergeCell ref="L4:AB4"/>
    <mergeCell ref="A7:A32"/>
    <mergeCell ref="B7:B20"/>
    <mergeCell ref="C7:C20"/>
    <mergeCell ref="B21:B30"/>
    <mergeCell ref="C21:C25"/>
    <mergeCell ref="C27:C30"/>
    <mergeCell ref="B31:B32"/>
    <mergeCell ref="C31:C32"/>
    <mergeCell ref="E5:E6"/>
    <mergeCell ref="A4:E4"/>
    <mergeCell ref="A5:A6"/>
    <mergeCell ref="B5:B6"/>
    <mergeCell ref="C5:C6"/>
    <mergeCell ref="F4:K4"/>
    <mergeCell ref="U5:W5"/>
    <mergeCell ref="X5:AB5"/>
    <mergeCell ref="S5:S6"/>
    <mergeCell ref="D12:D13"/>
    <mergeCell ref="E12:E13"/>
    <mergeCell ref="T5:T6"/>
    <mergeCell ref="Q5:Q6"/>
    <mergeCell ref="M5:M6"/>
    <mergeCell ref="C86:C111"/>
    <mergeCell ref="C124:C129"/>
    <mergeCell ref="D109:D110"/>
    <mergeCell ref="D86:D106"/>
    <mergeCell ref="F5:F6"/>
    <mergeCell ref="G5:G6"/>
    <mergeCell ref="H5:K5"/>
    <mergeCell ref="D42:D49"/>
    <mergeCell ref="G112:G117"/>
    <mergeCell ref="E124:E128"/>
    <mergeCell ref="D124:D128"/>
    <mergeCell ref="K124:K128"/>
    <mergeCell ref="J14:J16"/>
    <mergeCell ref="K14:K16"/>
    <mergeCell ref="N5:N6"/>
    <mergeCell ref="O5:O6"/>
    <mergeCell ref="K109:K110"/>
    <mergeCell ref="I12:I13"/>
    <mergeCell ref="J12:J13"/>
    <mergeCell ref="H12:H13"/>
    <mergeCell ref="E14:E16"/>
    <mergeCell ref="F14:F16"/>
    <mergeCell ref="G14:G16"/>
    <mergeCell ref="H14:H16"/>
    <mergeCell ref="F12:F13"/>
    <mergeCell ref="I42:I49"/>
    <mergeCell ref="K22:K23"/>
    <mergeCell ref="F34:F36"/>
    <mergeCell ref="G34:G36"/>
    <mergeCell ref="G12:G13"/>
    <mergeCell ref="E42:E49"/>
    <mergeCell ref="E86:E106"/>
    <mergeCell ref="F86:F106"/>
    <mergeCell ref="E65:E85"/>
    <mergeCell ref="K12:K13"/>
    <mergeCell ref="L5:L6"/>
    <mergeCell ref="H130:H134"/>
    <mergeCell ref="B138:B141"/>
    <mergeCell ref="R5:R6"/>
    <mergeCell ref="D5:D6"/>
    <mergeCell ref="A33:A60"/>
    <mergeCell ref="B33:B49"/>
    <mergeCell ref="C37:C49"/>
    <mergeCell ref="B50:B57"/>
    <mergeCell ref="C50:C52"/>
    <mergeCell ref="C53:C56"/>
    <mergeCell ref="B58:B60"/>
    <mergeCell ref="C33:C34"/>
    <mergeCell ref="D38:D39"/>
    <mergeCell ref="P5:P6"/>
    <mergeCell ref="K7:K10"/>
    <mergeCell ref="K42:K49"/>
    <mergeCell ref="F22:F23"/>
    <mergeCell ref="G22:G23"/>
    <mergeCell ref="H22:H23"/>
    <mergeCell ref="F42:F49"/>
    <mergeCell ref="G42:G49"/>
    <mergeCell ref="J42:J49"/>
    <mergeCell ref="H42:H49"/>
    <mergeCell ref="I14:I16"/>
    <mergeCell ref="G118:G123"/>
    <mergeCell ref="F112:F117"/>
    <mergeCell ref="A61:A141"/>
    <mergeCell ref="K140:K141"/>
    <mergeCell ref="J140:J141"/>
    <mergeCell ref="I140:I141"/>
    <mergeCell ref="H140:H141"/>
    <mergeCell ref="G140:G141"/>
    <mergeCell ref="F140:F141"/>
    <mergeCell ref="D65:D85"/>
    <mergeCell ref="C62:C85"/>
    <mergeCell ref="E140:E141"/>
    <mergeCell ref="B61:B137"/>
    <mergeCell ref="D140:D141"/>
    <mergeCell ref="I86:I106"/>
    <mergeCell ref="J86:J106"/>
    <mergeCell ref="K86:K106"/>
    <mergeCell ref="G86:G106"/>
    <mergeCell ref="E112:E117"/>
    <mergeCell ref="H65:H85"/>
    <mergeCell ref="H86:H106"/>
    <mergeCell ref="D130:D134"/>
    <mergeCell ref="G124:G128"/>
    <mergeCell ref="K130:K134"/>
    <mergeCell ref="E7:E10"/>
    <mergeCell ref="D7:D10"/>
    <mergeCell ref="I22:I23"/>
    <mergeCell ref="J22:J23"/>
    <mergeCell ref="J7:J10"/>
    <mergeCell ref="I7:I10"/>
    <mergeCell ref="H7:H10"/>
    <mergeCell ref="J124:J128"/>
    <mergeCell ref="E118:E123"/>
    <mergeCell ref="D118:D123"/>
    <mergeCell ref="J112:J117"/>
    <mergeCell ref="E22:E23"/>
    <mergeCell ref="E34:E36"/>
    <mergeCell ref="I112:I117"/>
    <mergeCell ref="H124:H128"/>
    <mergeCell ref="I124:I128"/>
    <mergeCell ref="D22:D23"/>
    <mergeCell ref="D14:D16"/>
    <mergeCell ref="D34:D36"/>
    <mergeCell ref="D112:D117"/>
    <mergeCell ref="F124:F128"/>
    <mergeCell ref="G109:G110"/>
    <mergeCell ref="F109:F110"/>
    <mergeCell ref="G65:G85"/>
    <mergeCell ref="C146:D146"/>
    <mergeCell ref="C147:D147"/>
    <mergeCell ref="H118:H123"/>
    <mergeCell ref="I118:I123"/>
    <mergeCell ref="J118:J123"/>
    <mergeCell ref="H34:H36"/>
    <mergeCell ref="I34:I36"/>
    <mergeCell ref="J34:J36"/>
    <mergeCell ref="I109:I110"/>
    <mergeCell ref="C145:D145"/>
    <mergeCell ref="C138:C141"/>
    <mergeCell ref="E109:E110"/>
    <mergeCell ref="I65:I85"/>
    <mergeCell ref="J65:J85"/>
    <mergeCell ref="H109:H110"/>
    <mergeCell ref="C112:C123"/>
    <mergeCell ref="I130:I134"/>
    <mergeCell ref="J130:J134"/>
    <mergeCell ref="C130:C137"/>
    <mergeCell ref="F118:F123"/>
    <mergeCell ref="E130:E134"/>
    <mergeCell ref="F130:F134"/>
    <mergeCell ref="G130:G134"/>
    <mergeCell ref="F65:F85"/>
    <mergeCell ref="AC4:AG5"/>
    <mergeCell ref="K118:K123"/>
    <mergeCell ref="D25:D26"/>
    <mergeCell ref="E25:E26"/>
    <mergeCell ref="F25:F26"/>
    <mergeCell ref="G25:G26"/>
    <mergeCell ref="H25:H26"/>
    <mergeCell ref="I25:I26"/>
    <mergeCell ref="J25:J26"/>
    <mergeCell ref="K25:K26"/>
    <mergeCell ref="E38:E39"/>
    <mergeCell ref="F38:F39"/>
    <mergeCell ref="G38:G39"/>
    <mergeCell ref="H38:H39"/>
    <mergeCell ref="I38:I39"/>
    <mergeCell ref="J38:J39"/>
    <mergeCell ref="K38:K39"/>
    <mergeCell ref="H112:H117"/>
    <mergeCell ref="K34:K36"/>
    <mergeCell ref="K112:K117"/>
    <mergeCell ref="K65:K85"/>
    <mergeCell ref="J109:J110"/>
    <mergeCell ref="G7:G10"/>
    <mergeCell ref="F7:F10"/>
  </mergeCells>
  <phoneticPr fontId="9" type="noConversion"/>
  <printOptions horizontalCentered="1" verticalCentered="1"/>
  <pageMargins left="0.21" right="0.17" top="0.33" bottom="0.38" header="0.17" footer="0.17"/>
  <pageSetup paperSize="125" scale="38" fitToHeight="0" orientation="landscape" r:id="rId1"/>
  <headerFooter>
    <oddFooter>&amp;R&amp;P de &amp;N</oddFooter>
  </headerFooter>
  <rowBreaks count="4" manualBreakCount="4">
    <brk id="18" max="16383" man="1"/>
    <brk id="39" max="16383" man="1"/>
    <brk id="59" max="16383" man="1"/>
    <brk id="1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2022</vt:lpstr>
      <vt:lpstr>'Plan de acción Anual 2022'!Área_de_impresión</vt:lpstr>
      <vt:lpstr>'Plan de acción Anual 2022'!Títulos_a_imprimir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DIANA CAROLINA AVILA PINZON</cp:lastModifiedBy>
  <cp:lastPrinted>2020-01-31T15:01:49Z</cp:lastPrinted>
  <dcterms:created xsi:type="dcterms:W3CDTF">2019-05-22T21:14:47Z</dcterms:created>
  <dcterms:modified xsi:type="dcterms:W3CDTF">2022-05-12T12:12:16Z</dcterms:modified>
</cp:coreProperties>
</file>