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Carolina Avila\Documents\2 Transparencia\Boton 2021\4_3 Planeacion Institucional\2022\"/>
    </mc:Choice>
  </mc:AlternateContent>
  <xr:revisionPtr revIDLastSave="0" documentId="13_ncr:1_{8D54AB79-5CBD-4C51-A15F-CC023B11527D}" xr6:coauthVersionLast="47" xr6:coauthVersionMax="47" xr10:uidLastSave="{00000000-0000-0000-0000-000000000000}"/>
  <bookViews>
    <workbookView xWindow="-108" yWindow="-108" windowWidth="23256" windowHeight="12576" tabRatio="615" xr2:uid="{00000000-000D-0000-FFFF-FFFF00000000}"/>
  </bookViews>
  <sheets>
    <sheet name="Plan de acción Anual 2022" sheetId="1" r:id="rId1"/>
  </sheets>
  <definedNames>
    <definedName name="_xlnm._FilterDatabase" localSheetId="0" hidden="1">'Plan de acción Anual 2022'!$A$6:$BF$147</definedName>
    <definedName name="_xlnm.Print_Area" localSheetId="0">'Plan de acción Anual 2022'!$M$1:$AC$140</definedName>
    <definedName name="_xlnm.Print_Titles" localSheetId="0">'Plan de acción Anual 2022'!$5:$6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9" i="1" l="1"/>
  <c r="AR136" i="1" l="1"/>
  <c r="AR135" i="1"/>
  <c r="AR134" i="1"/>
  <c r="AR133" i="1"/>
  <c r="AR132" i="1"/>
  <c r="AR130" i="1"/>
  <c r="AR129" i="1"/>
  <c r="AR128" i="1"/>
  <c r="AR127" i="1"/>
  <c r="AR126" i="1"/>
  <c r="AR125" i="1"/>
  <c r="AR121" i="1"/>
  <c r="AR120" i="1"/>
  <c r="AR119" i="1"/>
  <c r="AR116" i="1"/>
  <c r="AR115" i="1"/>
  <c r="AR112" i="1"/>
  <c r="AR111" i="1"/>
  <c r="AR109" i="1"/>
  <c r="AR108" i="1"/>
  <c r="AR106" i="1"/>
  <c r="AR105" i="1"/>
  <c r="AR101" i="1"/>
  <c r="AR100" i="1"/>
  <c r="AR98" i="1"/>
  <c r="AR96" i="1"/>
  <c r="AR94" i="1"/>
  <c r="AR92" i="1"/>
  <c r="AR84" i="1"/>
  <c r="AR82" i="1"/>
  <c r="AR81" i="1"/>
  <c r="AR73" i="1"/>
  <c r="AR70" i="1"/>
  <c r="AR68" i="1"/>
  <c r="AR67" i="1"/>
  <c r="AR65" i="1"/>
  <c r="AR64" i="1"/>
  <c r="AR63" i="1"/>
  <c r="AR62" i="1"/>
  <c r="AR61" i="1"/>
  <c r="AR60" i="1"/>
  <c r="AR59" i="1"/>
  <c r="AR51" i="1"/>
  <c r="AR50" i="1"/>
  <c r="AR49" i="1"/>
  <c r="AR44" i="1"/>
  <c r="AR41" i="1"/>
  <c r="AR31" i="1"/>
  <c r="AR14" i="1"/>
  <c r="AR11" i="1"/>
  <c r="AR10" i="1"/>
  <c r="AR8" i="1"/>
  <c r="AR7" i="1"/>
  <c r="AR138" i="1" l="1"/>
  <c r="AH124" i="1"/>
  <c r="AM137" i="1" l="1"/>
  <c r="AM58" i="1" l="1"/>
  <c r="AM135" i="1" l="1"/>
  <c r="AM133" i="1"/>
  <c r="AM131" i="1"/>
  <c r="AM127" i="1"/>
  <c r="AM126" i="1"/>
  <c r="AM125" i="1"/>
  <c r="AM120" i="1"/>
  <c r="AM118" i="1"/>
  <c r="AM114" i="1"/>
  <c r="AM103" i="1"/>
  <c r="AM101" i="1"/>
  <c r="AM100" i="1"/>
  <c r="AM98" i="1"/>
  <c r="AM96" i="1"/>
  <c r="AM94" i="1"/>
  <c r="AM92" i="1"/>
  <c r="AM88" i="1"/>
  <c r="AM86" i="1"/>
  <c r="AM85" i="1"/>
  <c r="AM81" i="1"/>
  <c r="AM80" i="1"/>
  <c r="AM75" i="1"/>
  <c r="AM74" i="1"/>
  <c r="AM73" i="1"/>
  <c r="AM68" i="1"/>
  <c r="AM67" i="1"/>
  <c r="AM66" i="1"/>
  <c r="AM65" i="1"/>
  <c r="AM64" i="1"/>
  <c r="AM63" i="1"/>
  <c r="AM60" i="1"/>
  <c r="AM61" i="1"/>
  <c r="AM57" i="1"/>
  <c r="AM48" i="1"/>
  <c r="AM43" i="1"/>
  <c r="AM42" i="1"/>
  <c r="AM29" i="1"/>
  <c r="AM28" i="1"/>
  <c r="AM19" i="1"/>
  <c r="AM14" i="1"/>
  <c r="AM11" i="1"/>
  <c r="AM10" i="1"/>
  <c r="AM9" i="1"/>
  <c r="AM7" i="1"/>
  <c r="AM138" i="1" l="1"/>
  <c r="AM139" i="1" s="1"/>
  <c r="AR139" i="1" s="1"/>
  <c r="AH135" i="1" l="1"/>
  <c r="AH133" i="1"/>
  <c r="AH130" i="1"/>
  <c r="AH128" i="1"/>
  <c r="AH123" i="1"/>
  <c r="AH122" i="1"/>
  <c r="AH120" i="1"/>
  <c r="AH119" i="1"/>
  <c r="AH112" i="1"/>
  <c r="AH110" i="1"/>
  <c r="AH109" i="1"/>
  <c r="AE105" i="1"/>
  <c r="AH104" i="1"/>
  <c r="AH101" i="1"/>
  <c r="AH100" i="1"/>
  <c r="AH99" i="1"/>
  <c r="AH98" i="1"/>
  <c r="AH97" i="1"/>
  <c r="AH96" i="1"/>
  <c r="AH95" i="1"/>
  <c r="AH94" i="1"/>
  <c r="AH93" i="1"/>
  <c r="AH92" i="1"/>
  <c r="AH91" i="1"/>
  <c r="AH89" i="1"/>
  <c r="AH81" i="1"/>
  <c r="AH73" i="1"/>
  <c r="AH71" i="1"/>
  <c r="AH69" i="1"/>
  <c r="AH68" i="1"/>
  <c r="AH65" i="1"/>
  <c r="AH64" i="1"/>
  <c r="AH60" i="1"/>
  <c r="AH45" i="1"/>
  <c r="AH11" i="1"/>
  <c r="AH10" i="1"/>
  <c r="AH9" i="1"/>
  <c r="AH8" i="1"/>
  <c r="AH7" i="1"/>
  <c r="AH138" i="1" l="1"/>
  <c r="P8" i="1"/>
  <c r="P9" i="1" s="1"/>
  <c r="P10" i="1" s="1"/>
  <c r="P11" i="1" s="1"/>
  <c r="P12" i="1" s="1"/>
  <c r="P13" i="1" s="1"/>
  <c r="P14" i="1" s="1"/>
  <c r="P15" i="1" s="1"/>
  <c r="P16" i="1" s="1"/>
  <c r="P19" i="1" s="1"/>
  <c r="P20" i="1" l="1"/>
  <c r="P21" i="1" s="1"/>
  <c r="P22" i="1" s="1"/>
  <c r="P23" i="1" s="1"/>
  <c r="P24" i="1" s="1"/>
  <c r="P25" i="1" s="1"/>
  <c r="P26" i="1" s="1"/>
  <c r="P27" i="1" s="1"/>
  <c r="P28" i="1" s="1"/>
  <c r="L50" i="1"/>
  <c r="K50" i="1"/>
  <c r="P29" i="1" l="1"/>
  <c r="P30" i="1" s="1"/>
  <c r="P31" i="1" s="1"/>
  <c r="P32" i="1" s="1"/>
  <c r="P33" i="1" l="1"/>
  <c r="P34" i="1" s="1"/>
  <c r="P35" i="1" l="1"/>
  <c r="P36" i="1" s="1"/>
  <c r="P37" i="1" s="1"/>
  <c r="P38" i="1" s="1"/>
  <c r="P41" i="1" s="1"/>
  <c r="P42" i="1" s="1"/>
  <c r="P43" i="1" s="1"/>
  <c r="P44" i="1" s="1"/>
  <c r="P45" i="1" s="1"/>
  <c r="P46" i="1" s="1"/>
  <c r="P47" i="1" l="1"/>
  <c r="P48" i="1" s="1"/>
  <c r="P49" i="1" s="1"/>
  <c r="P50" i="1" s="1"/>
  <c r="P51" i="1" s="1"/>
  <c r="P52" i="1" s="1"/>
  <c r="P54"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5" i="1" s="1"/>
  <c r="P126" i="1" s="1"/>
  <c r="P127" i="1" s="1"/>
  <c r="P128" i="1" s="1"/>
  <c r="P129" i="1" s="1"/>
  <c r="P130" i="1" s="1"/>
  <c r="P131" i="1" s="1"/>
  <c r="P132" i="1" s="1"/>
  <c r="P133" i="1" s="1"/>
  <c r="P134" i="1" s="1"/>
  <c r="P135" i="1" s="1"/>
  <c r="P136" i="1" s="1"/>
  <c r="P137" i="1" s="1"/>
</calcChain>
</file>

<file path=xl/sharedStrings.xml><?xml version="1.0" encoding="utf-8"?>
<sst xmlns="http://schemas.openxmlformats.org/spreadsheetml/2006/main" count="2000" uniqueCount="1096">
  <si>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</si>
  <si>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</si>
  <si>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</si>
  <si>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</si>
  <si>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</si>
  <si>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</si>
  <si>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</si>
  <si>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</si>
  <si>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</si>
  <si>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</si>
  <si>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</si>
  <si>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</si>
  <si>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</si>
  <si>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</si>
  <si>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</si>
  <si>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</si>
  <si>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</si>
  <si>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</si>
  <si>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</si>
  <si>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</si>
  <si>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</si>
  <si>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</si>
  <si>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</si>
  <si>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</si>
  <si>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</si>
  <si>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</si>
  <si>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</si>
  <si>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</si>
  <si>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</si>
  <si>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</si>
  <si>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</si>
  <si>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</si>
  <si>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</si>
  <si>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</si>
  <si>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</si>
  <si>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</si>
  <si>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</si>
  <si>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</si>
  <si>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</si>
  <si>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</si>
  <si>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</si>
  <si>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</si>
  <si>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</si>
  <si>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</si>
  <si>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</si>
  <si>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</si>
  <si>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</si>
  <si>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</si>
  <si>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</si>
  <si>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</si>
  <si>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</si>
  <si>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</si>
  <si>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</si>
  <si>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</si>
  <si>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</si>
  <si>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</si>
  <si>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</si>
  <si>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</si>
  <si>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</si>
  <si>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</si>
  <si>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</si>
  <si>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</si>
  <si>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</si>
  <si>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</si>
  <si>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</si>
  <si>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</si>
  <si>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</si>
  <si>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</si>
  <si>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</si>
  <si>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</si>
  <si>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</si>
  <si>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</si>
  <si>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</si>
  <si>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</si>
  <si>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</si>
  <si>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</si>
  <si>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</si>
  <si>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</si>
  <si>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</si>
  <si>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</si>
  <si>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</si>
  <si>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</si>
  <si>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</si>
  <si>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</si>
  <si>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</si>
  <si>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</si>
  <si>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</si>
  <si>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</si>
  <si>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</si>
  <si>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</si>
  <si>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</si>
  <si>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</si>
  <si>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</si>
  <si>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</si>
  <si>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</si>
  <si>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</si>
  <si>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</si>
  <si>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</si>
  <si>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</si>
  <si>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</si>
  <si>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</si>
  <si>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</si>
  <si>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</si>
  <si>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</si>
  <si>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</si>
  <si>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</si>
  <si>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</si>
  <si>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</si>
  <si>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</si>
  <si>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</si>
  <si>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</si>
  <si>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</si>
  <si>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</si>
  <si>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</si>
  <si>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</si>
  <si>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</si>
  <si>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</si>
  <si>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</si>
  <si>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</si>
  <si>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</si>
  <si>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</si>
  <si>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</si>
  <si>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</si>
  <si>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</si>
  <si>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</si>
  <si>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</si>
  <si>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</si>
  <si>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</si>
  <si>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</si>
  <si>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</si>
  <si>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</si>
  <si>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</si>
  <si>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</si>
  <si>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</si>
  <si>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</si>
  <si>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</si>
  <si>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</si>
  <si>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</si>
  <si>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</si>
  <si>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</si>
  <si>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</si>
  <si>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</si>
  <si>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</si>
  <si>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</si>
  <si>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</si>
  <si>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</si>
  <si>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</si>
  <si>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</si>
  <si>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</si>
  <si>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PLAN DE ACCIÓN ANUAL 2022</t>
  </si>
  <si>
    <t xml:space="preserve">Gestión con Valores para resultados </t>
  </si>
  <si>
    <t>Participación ciudadana en la gestión pública</t>
  </si>
  <si>
    <t>Gestión de Direccionamiento Estratégico</t>
  </si>
  <si>
    <t xml:space="preserve">Registros de participación ciudadana en la planeación institucional </t>
  </si>
  <si>
    <t>Número de espacios de participación ciudadana para la planeación</t>
  </si>
  <si>
    <t>Número</t>
  </si>
  <si>
    <t xml:space="preserve">Eficacia </t>
  </si>
  <si>
    <t>Informe de la estrategia de participación ciudadana elaborado</t>
  </si>
  <si>
    <t>Número de informes de la estrategia de participación ciudadana elaborados</t>
  </si>
  <si>
    <t>Gestión con valores para resultados</t>
  </si>
  <si>
    <t>Fortalecimiento organizacional y simplificación de procesos</t>
  </si>
  <si>
    <t>Plan de Acción</t>
  </si>
  <si>
    <t>Gestión de Mejora Continua del SIG</t>
  </si>
  <si>
    <t>Propuesta de actualización presentada ante el Comité Institucional de Gestión y Desempeño</t>
  </si>
  <si>
    <t xml:space="preserve">Número de propuestas de actualización del mapa de procesos presentadas </t>
  </si>
  <si>
    <t xml:space="preserve">Fortalecimiento organizacional y simplificación de procesos </t>
  </si>
  <si>
    <t>Asesorar a los equipos de los procesos en la incorporación de controles en los procedimientos que se actualicen</t>
  </si>
  <si>
    <t>Procedimientos presentados al CIGD con controles incorporados</t>
  </si>
  <si>
    <t>Porcentaje</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</si>
  <si>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</si>
  <si>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</si>
  <si>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</si>
  <si>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</si>
  <si>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</si>
  <si>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</si>
  <si>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Estrategia de divulgación implementadas</t>
  </si>
  <si>
    <t>Registros de actividades de divulgación</t>
  </si>
  <si>
    <t>Presentar ante el Comité Institucional de Gestión y Desempeño el avance del Plan de Acción Institucional y del comportamiento de los indicadores de gestión de los procesos</t>
  </si>
  <si>
    <t>Direccionamiento Estratégico y Planeación</t>
  </si>
  <si>
    <t>Información y Comunicación</t>
  </si>
  <si>
    <t>Informe consolidado presentado al presidente de la Corporaciòn</t>
  </si>
  <si>
    <t xml:space="preserve">Número de informes presentados </t>
  </si>
  <si>
    <t xml:space="preserve">Informe semestral publicado </t>
  </si>
  <si>
    <t xml:space="preserve">Planeación institucional </t>
  </si>
  <si>
    <t>Control Político
Gestión Normativa</t>
  </si>
  <si>
    <t>(Número de actividades ejecutadas / Número de actividades programadas) * 100</t>
  </si>
  <si>
    <t>Eficacia</t>
  </si>
  <si>
    <t xml:space="preserve">Número </t>
  </si>
  <si>
    <t>Documentos metodológicos que orientan el desarrollo de los foros en las temáticas definidas</t>
  </si>
  <si>
    <t>Número de documentos metodológicos</t>
  </si>
  <si>
    <t>Talento Humano</t>
  </si>
  <si>
    <t>Registros disponibles en la dependencia responsable</t>
  </si>
  <si>
    <t>Diagnóstico de los retos, necesidades y oportunidades de mejora para una participación efectiva de la ciudadanía en la Corporación, con los avances programados para la vigencia</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</si>
  <si>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</si>
  <si>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</si>
  <si>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</si>
  <si>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</si>
  <si>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</si>
  <si>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</si>
  <si>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</si>
  <si>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</si>
  <si>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Servicios de habilitación desarrollados</t>
  </si>
  <si>
    <t>Número de servicios de habilitación desarrollados</t>
  </si>
  <si>
    <t>Registros del desarrollo de los servicios de habilitación</t>
  </si>
  <si>
    <t>Kit de innovación del Concejo actualizado</t>
  </si>
  <si>
    <t>Número de kits actualizados</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</si>
  <si>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</si>
  <si>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</si>
  <si>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</si>
  <si>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Realizar las juntas de voceros para definir  la agenda mensual de sesiones para los debates de control político, foros y proyectos de Acuerdo, atendiendo equitativamente la participación de las bancadas</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</si>
  <si>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</si>
  <si>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</si>
  <si>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</si>
  <si>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</si>
  <si>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Secretaría General</t>
  </si>
  <si>
    <t>Verificar que los Acuerdos de ciudad sancionados por el Alcalde, sean publicados en los Anales del Concejo y en el Registro Distrital.</t>
  </si>
  <si>
    <t>Gestión Normativa</t>
  </si>
  <si>
    <t xml:space="preserve">(Número de acuerdos de ciudad sancionados por el Alcalde, publicados en los Anales y en el registro distrital/ Número de acuerdos de ciudad sancionados por el alcalde)*100 </t>
  </si>
  <si>
    <t xml:space="preserve">Agendas estratégicas de control político semestrales, programadas por la Junta de Voceros
Actas de reuniones </t>
  </si>
  <si>
    <t>Número de agendas estratégicas de control político, programadas por la Junta de Voceros</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</si>
  <si>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</si>
  <si>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</si>
  <si>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</si>
  <si>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</si>
  <si>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</si>
  <si>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</si>
  <si>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</si>
  <si>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</si>
  <si>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</si>
  <si>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</si>
  <si>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</si>
  <si>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N/A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</si>
  <si>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</si>
  <si>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</si>
  <si>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</si>
  <si>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</si>
  <si>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 xml:space="preserve">Actas de reuniones de junta de voceros 
Agendas mensuales 
Acta de sesión
(Disponibles en red interna) </t>
  </si>
  <si>
    <t>Registro del cabildo abierto, los temas que se abordaron, los participantes, las memorias del evento y la respuesta de la corporación respectiva</t>
  </si>
  <si>
    <t xml:space="preserve">Lista de las organizaciones civiles que se puedan acercar a la Corporaciòn </t>
  </si>
  <si>
    <t>Número de listados de las organizaciones civiles que se pueda acercar a la Corporación</t>
  </si>
  <si>
    <t>Realizar foros con participación de expertos y ciudadanía en general, basados en la agenda estratégica definida en la junta de voceros</t>
  </si>
  <si>
    <t xml:space="preserve">Secretaría General </t>
  </si>
  <si>
    <t xml:space="preserve">Biblioteca Jurídica Virtual, con los avances programados para la vigencia </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</si>
  <si>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</si>
  <si>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</si>
  <si>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</si>
  <si>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</si>
  <si>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t>Mesa Directiva 
Junta de Voceros 
Secretaría General</t>
  </si>
  <si>
    <t xml:space="preserve">Citar: Presidente de la Corporación
Participar: Junta de Voceros 
Realizar la convocatoria, elaborar acta y reportar a OAP: Secretaría General  </t>
  </si>
  <si>
    <t>Mesa Directiva</t>
  </si>
  <si>
    <t>Mesa Directiva
Junta de Voceros</t>
  </si>
  <si>
    <t>Priorizar en Junta de Voceros al menos un proyecto de acuerdo originados por los cabildantes estudiantiles, con base en las propuestas presentadas por las diferentes bancadas</t>
  </si>
  <si>
    <t>Proyectos de Acuerdo originados por los cabildantes estudiantiles priorizados debatidos</t>
  </si>
  <si>
    <t>Realizar sesiones de control político para el seguimiento de la emergencia sanitaria y la recuperación económica post pandemia</t>
  </si>
  <si>
    <t>Mesa Directiva
Secretaría General
Subsecretarías de Comisiones Permanentes</t>
  </si>
  <si>
    <t>Planificar y ejecutar Cabildo abierto, para discusión con la ciudadanía de temas prioritarios en materia de gestión normativa y control político, identificados en la agenda estratégica.</t>
  </si>
  <si>
    <t>Establecer el esquema de manejo de la información del directorio de organizaciones de la sociedad civil, especializado por temas consolidado que se relacionen con el Concejo de Bogotá, D.C.</t>
  </si>
  <si>
    <t xml:space="preserve">Equipo Técnico de Rendición de cuentas,
participación y transparencia </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</si>
  <si>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</si>
  <si>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</si>
  <si>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Mesa Directiva
Junta de Voceros
Oficina Asesora de Comunicaciones</t>
  </si>
  <si>
    <t>Gestión Documental</t>
  </si>
  <si>
    <t xml:space="preserve">Desarrollar informes semestrales de las actividades establecidas en en la estrategia ACERCAR del programa de Gestión Ambiental Empresarial de la Secretaría de Ambiente. </t>
  </si>
  <si>
    <t>Dirección Administrativa - Gestión Ambiental</t>
  </si>
  <si>
    <t>Gestión de Recursos Físicos</t>
  </si>
  <si>
    <t xml:space="preserve">Informe semestral de avance de las actividades en la estrategia ACERCAR del programa de Gestión Ambiental Empresarial de la Secretaría de Ambiente. </t>
  </si>
  <si>
    <t>Número de informes de avances realizados</t>
  </si>
  <si>
    <t>Acta de presentación e informe de avance en el programa de Gestión Ambiental Empresarial  de la estrategía Acercar  ante el equipo técnico de Gestión Ambiental</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</si>
  <si>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</si>
  <si>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</si>
  <si>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</si>
  <si>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</si>
  <si>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</si>
  <si>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</si>
  <si>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</si>
  <si>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</si>
  <si>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</si>
  <si>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</si>
  <si>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Registro mensual de biciusuarios,  orden de servicio de mantenimiento de cobertura vegetal, fumigación, pieza divulgativa, registro fotográfico,  registros de asistencia  y/o convocatoria de capacitación, informe de huella de Carbono, Matriz de aspectos e impactos, solicitud de contratación.</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</si>
  <si>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</si>
  <si>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</si>
  <si>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</si>
  <si>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</si>
  <si>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(Número de actividades ejecutadas en el programa Gestión Integral de residuos / Número de actividades previstas)* 100</t>
  </si>
  <si>
    <t>Acciones orientadas a la gestión integral de residuos.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</si>
  <si>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</si>
  <si>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 xml:space="preserve">Realizar la matriz DOFA para determinar las cuestiones externas e internas </t>
  </si>
  <si>
    <t xml:space="preserve">Matriz DOFA con la idenficación de cuestiones internas y  externas </t>
  </si>
  <si>
    <t>Numero de Matrices elaboradas</t>
  </si>
  <si>
    <t xml:space="preserve">
 Matriz con la idenficación de cuestiones internas y  externas</t>
  </si>
  <si>
    <t>Identificar las partes interesadas, sus necesidades y expectativas, respecto al Sistema de Gestión Basura Cero</t>
  </si>
  <si>
    <t>Matriz de partes interesadas</t>
  </si>
  <si>
    <t>Matriz de partes interesadas elaborada</t>
  </si>
  <si>
    <t>Actualizar la  Política de Gestión Ambiental incorporando lo requerido por el Sistema de Gestión Basura Cero en la Corporacíon</t>
  </si>
  <si>
    <t>Politica  Gestión Ambiental actualizada incorporando lo pertinente al Sistema de Gestión Basura Cero en la Corporacíon</t>
  </si>
  <si>
    <t>Identificar riesgos y oportunidades relacionadas con el Sistema de Gestión Basura Cero.</t>
  </si>
  <si>
    <t>Matriz de riesgos y oportunidades</t>
  </si>
  <si>
    <t>Realizar la actualización del procedimiento de Gestion Integral de Residuos Solidos (GIRS)</t>
  </si>
  <si>
    <t>Procedimiento de GIRS actualizado.</t>
  </si>
  <si>
    <t>Numero de procedimientos elaborados</t>
  </si>
  <si>
    <t>Realizar la solicitud de necesidad de adquisición de los puntos ecologicos, contenedores para residuos aprovechables y peligrosos.</t>
  </si>
  <si>
    <t xml:space="preserve"> Solicitud de necesidad de adquisición de los puntos ecologicos, contenedores para residuos aprovechables y peligrosos.</t>
  </si>
  <si>
    <t>Numero de Solicitudes elaboradas</t>
  </si>
  <si>
    <t>Solicitud radicada a Dirección Financiera</t>
  </si>
  <si>
    <t>Transparencia, acceso a la información pública y lucha contra la corrupción</t>
  </si>
  <si>
    <t>Realizar jornadas de Escuela al Concejo, acorde con la demanda y apertura por la pandemia de covid 19 de los colegios  del Distrito</t>
  </si>
  <si>
    <t>Comunicaciones e información</t>
  </si>
  <si>
    <t xml:space="preserve">Jornadas de Escuela al Concejo ejecutadas </t>
  </si>
  <si>
    <t>Número de jornadas ejecutadas</t>
  </si>
  <si>
    <t>Página web
Informe de Gestión</t>
  </si>
  <si>
    <t>Plan de acción</t>
  </si>
  <si>
    <t>Realizar los productos comunicativos para visibilizar la gestión del Concejo</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</si>
  <si>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</si>
  <si>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</si>
  <si>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</si>
  <si>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Estrategia de comunicación interna en  fase de implementación</t>
  </si>
  <si>
    <t>Número de Estrategias de comunicación interna en fase de implementación</t>
  </si>
  <si>
    <t>Página intranet
Correos electrónicos
Informe de gestión</t>
  </si>
  <si>
    <t>Solicitar asignación de recursos; solicitar contratación  y demás procesos administrativos,  para:  
- Contratar experto que defina los términos de referencia y/o ficha técnica para la realización de la "Medición de la imagen y reconocimiento del Concejo de Bogotá" , que permita,
-Contratar una empresa que realice la "Medición de la imagen y reconocimiento del Concejo de Bogotá"</t>
  </si>
  <si>
    <t>Solicitud de asignación de recursos, solicitud de contratación de experto elaboración ficha técnica, solicitud de contratación de la empresa que realizará la "Medición de la imagen y reconocimiento del Concejo de Bogotá"</t>
  </si>
  <si>
    <t>Número de solicitud de recursos, ficha técnica y solicitud de contratación elaborados</t>
  </si>
  <si>
    <t>Trámites administrativos realizados, 
Informe de gestión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</si>
  <si>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</si>
  <si>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</si>
  <si>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</si>
  <si>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</si>
  <si>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</si>
  <si>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Gestión Presupuestal y Eficiencia del gasto público 
Compras y contratación pública</t>
  </si>
  <si>
    <t>Plan de Adquisiciones</t>
  </si>
  <si>
    <t>Adoptar los roles y niveles de servicio definidos en un documento de entendimiento entre el Concejo de Bogotá y la Secretaria Distrital de Hacienda, para el proceso de adquisición de bienes y servicios para la Corporación, en el ejercicio de las etapas contractuales y presupuestales, en el marco del Acuerdo 59 de 2002.</t>
  </si>
  <si>
    <t>Gestión Financiera</t>
  </si>
  <si>
    <t>Documento de entendimiento en el que se precisan los roles y niveles de servicio entre el Concejo de Bogotá y la Secretaria Distrital de Hacienda adoptado.</t>
  </si>
  <si>
    <t>Registros de las sesiones de trabajo entre el Concejo de Bogotá y la Secretaría Distrital de Hacienda - SDH  para la construcción de un documento de entendimiento en el proceso de adquisiciòn de bienes y servicios para la Corporaciòn.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</si>
  <si>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</si>
  <si>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</si>
  <si>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Cartera gestionada para su recupeaciòn por concepto de incapacidades.</t>
  </si>
  <si>
    <t>(Cartera gestionada para su recuperación por concepto de incapacidades / Cartera por cobrar, por concepto de incapacidades) * 100</t>
  </si>
  <si>
    <t>Informe de avance del cobro de la cartera clasificada por edades en relación con el concepto de incapacidades, presentado ante el Director Financiero como insumo para el Comité de Sostenibilidad Contable y el Comité de Cartera.</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</si>
  <si>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</si>
  <si>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</si>
  <si>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Informe de implementación del sistema de información que soporte el proceso de nómina. con los requerimientos técnicos, administrativos y operativos.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</si>
  <si>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</si>
  <si>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</si>
  <si>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</si>
  <si>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</si>
  <si>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
2. Informe de estado de gestión del calculo actuarial y del pasivo pensional del Distrito Capital. (Documento externo).</t>
  </si>
  <si>
    <t>Fortalecimiento organizacional y simplificación de procesos.</t>
  </si>
  <si>
    <t>Actas de las actividades de seguimiento y apoyo técnico realizados.</t>
  </si>
  <si>
    <t>Secretaría General / Gestión Documental</t>
  </si>
  <si>
    <t>Tabla de Retención Documental Actualizada</t>
  </si>
  <si>
    <t>PINAR</t>
  </si>
  <si>
    <t xml:space="preserve">Acta CIGD </t>
  </si>
  <si>
    <t>Elaborar el Programa de Gestión Documental - PGD, con base en los resultados que arroje el Diagnóstico Integral de Archivo.</t>
  </si>
  <si>
    <t>PGD</t>
  </si>
  <si>
    <t xml:space="preserve">Efectuar inventario en el FUID del material de archivo ubicado en la Biblioteca  </t>
  </si>
  <si>
    <t>Inventario en FUID</t>
  </si>
  <si>
    <t>FUID</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</si>
  <si>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</si>
  <si>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</si>
  <si>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</si>
  <si>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</si>
  <si>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</si>
  <si>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</si>
  <si>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</si>
  <si>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</si>
  <si>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</si>
  <si>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</si>
  <si>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</si>
  <si>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 xml:space="preserve">Actualizar el procedimiento Asesoria Juridica Interna del proceso de Gestion juridica </t>
  </si>
  <si>
    <t>Procedimiento actualizado</t>
  </si>
  <si>
    <t>Procedimiento remitido al Comité Institucional de Gestión y Desempeño</t>
  </si>
  <si>
    <t>Revisar y/o actualizar el indicador del procedimiento de control interno disciplinario, denominado «movimiento o impulso procesal de expedientes»</t>
  </si>
  <si>
    <t>Indicador revisado y/o actualizado  denominado «movimiento o impulso procesal de expedientes»</t>
  </si>
  <si>
    <t xml:space="preserve"> Número de indicadores revisados y/o actualizados</t>
  </si>
  <si>
    <t>Hoja del indicador actualizado y publicado en la red interna</t>
  </si>
  <si>
    <t xml:space="preserve">Control Interno </t>
  </si>
  <si>
    <t>Control interno</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</si>
  <si>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</si>
  <si>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</si>
  <si>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</si>
  <si>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</si>
  <si>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</si>
  <si>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Realizar los informes de seguimiento y evaluación programados</t>
  </si>
  <si>
    <t>Informes de Seguimiento y Evaluación</t>
  </si>
  <si>
    <t>Evaluar la gestión de riesgo en la entidad</t>
  </si>
  <si>
    <t>Informe de Evaluación del riesgo de la entidad</t>
  </si>
  <si>
    <t xml:space="preserve">Talento Humano </t>
  </si>
  <si>
    <t xml:space="preserve">Gestión estratégica del Talento Humano </t>
  </si>
  <si>
    <t>Plan Estratégico de Seguridad Vial</t>
  </si>
  <si>
    <t>Desarrollar las actividades programadas del plan de acción 2022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</si>
  <si>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</si>
  <si>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</si>
  <si>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2022  ejecutadas </t>
  </si>
  <si>
    <t>(Número de actividades ejecutadas plan de accion PESV / Número de actividades programadas del plan de accion PESV) *100</t>
  </si>
  <si>
    <t>Dirección Administrativa -  Capacitaciones</t>
  </si>
  <si>
    <t xml:space="preserve">Capacitación o sensibilización del Equipo Técnico realizada </t>
  </si>
  <si>
    <t>Número de capacitaciones o sensibilizaciones realizadas</t>
  </si>
  <si>
    <t>Atención al Ciudadano</t>
  </si>
  <si>
    <t>Documento con la identificación de los espacios de participación ciudadana elaborado</t>
  </si>
  <si>
    <t>Número de documentos con la identificación de los espacios de participación ciudadana elaborados</t>
  </si>
  <si>
    <t>Atención al Ciudadano
Procesos misionales</t>
  </si>
  <si>
    <t>Cronograma elaborado</t>
  </si>
  <si>
    <t>Número de cronogramas elaborados</t>
  </si>
  <si>
    <t>Ejecución y reportes: Dependencias responsables de las actividad de participación (Ver cronograma)
Consolidación:  Oficina Asesora de Planeación
Reporte: Líder del Equipo</t>
  </si>
  <si>
    <t>Todos los Procesos</t>
  </si>
  <si>
    <t>Informe y/o reporte de las actividades desarrolladas según el cronograma de participación</t>
  </si>
  <si>
    <t>Número de informes y/o reportes de las  actividades desarrolladas</t>
  </si>
  <si>
    <t>Elaborar un informe de la estrategia de participación ciudadana, con base en los resultados de los espacios e instancias de participación desarrollados por las diferentes  áreas  misionales, estrategicas y de apoyo, reportados en el  formato interno de participación</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</si>
  <si>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</si>
  <si>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</si>
  <si>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</si>
  <si>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</si>
  <si>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Cumplimiento</t>
  </si>
  <si>
    <t>Registros, asistencias, memorandos, oficios, correos electrónicos.
Informes de avance en la ejecución del plan de trabajo del SGSST</t>
  </si>
  <si>
    <t>Dirección Administrativa - SST</t>
  </si>
  <si>
    <t>Realizar las actividades pertinentes al proceso de recertificación de la Sala  Amiga de la  Familia Lactante Laboral</t>
  </si>
  <si>
    <t>Talento Humano y todos los procesos de la Corporación</t>
  </si>
  <si>
    <t>Elaborar el Plan Institucional de Archivo - PINAR, con base en los resultados que arroje el Diagnóstico Integral de Archivo, de manera articulada con la alta dirección de la Corporación de acuerdo con los lineamientos establecidos por el AGN</t>
  </si>
  <si>
    <t>Gestión del Conocimiento y la Innovación</t>
  </si>
  <si>
    <t xml:space="preserve">Fortalecimiento institucional y simplificación de procesos </t>
  </si>
  <si>
    <t>Evaluación de Resultados</t>
  </si>
  <si>
    <t>Seguimiento y Evaluación del Desempeño Institucional</t>
  </si>
  <si>
    <t>Realizar el seguimiento y el apoyo técnico a las actividades definidas en los preliminares de la etapa 4 correspondientes a la optimización de la sede actual de la Corporación, en el marco de la supervisión para el convenio suscrito con la Agencia Inmobiliaria Virgilio Barco Vargas.</t>
  </si>
  <si>
    <t>Dirección Financiera
Dirección Administrativa
(Apoyo Técnico)</t>
  </si>
  <si>
    <t>Gestión Financiera
Gestión de Recursos Físicos
(Apoyo técnico)</t>
  </si>
  <si>
    <t xml:space="preserve"> Número de seguimientos a la ejecución de las etapa 3 del convenio suscrito con la ANIM VBV</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</si>
  <si>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</si>
  <si>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Número de seguimientos a la ejecución de los preliminares de la etapa 4 del convenio suscrito con la ANIM VBV</t>
  </si>
  <si>
    <t>Actas de seguimiento a la ejecución del Convenio, que contenga los siguientes elementos:
- Actividades ejecutadas.
Fase 1 (Diagnóstico, estudios y diseños)
- Avances fisicos.
- Estado de la programación de las etapas del convenio en ejecución.
- Observaciones y otros aspectos a tratar en el proyecto.</t>
  </si>
  <si>
    <t>Gestión Estratégica del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</si>
  <si>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</si>
  <si>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</si>
  <si>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</si>
  <si>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 xml:space="preserve">Carpeta de Carrera Administrativa con la información de la planta actualizada. </t>
  </si>
  <si>
    <t xml:space="preserve">Actualizar la Caracterización de los servidores públicos de la Corporación. </t>
  </si>
  <si>
    <t xml:space="preserve">Documento de caracterización de los servidores de la Corporación </t>
  </si>
  <si>
    <t xml:space="preserve">Caracterización de servidores publicos actualizada y presentada ante el Equipo Técnico de Talento Humano </t>
  </si>
  <si>
    <t>Consolidar una herramienta digital con la información de la planta de personal y sus situaciones administrativas, que permita generar reportes y conocer el estado en tiempo real.</t>
  </si>
  <si>
    <t>Herramienta digital con la información de planta y sus situaciones administrativas actualizada</t>
  </si>
  <si>
    <t xml:space="preserve">Recopilar la información proveniente de los diferentes diagnósticos, que permita tener una visión global de las necesidades que deben ser cubiertas en la gestión del Talento Humano </t>
  </si>
  <si>
    <t>Dirección Administrativa - Equipo Técnico de Talento Humano</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</si>
  <si>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</si>
  <si>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</si>
  <si>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</si>
  <si>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</si>
  <si>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</si>
  <si>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</si>
  <si>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</si>
  <si>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</si>
  <si>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</si>
  <si>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</si>
  <si>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</si>
  <si>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</si>
  <si>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</si>
  <si>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Presentar un informe a la alta dirección de los resultados de la evaluación de los acuerdos de gestión de los gerentes públicos.</t>
  </si>
  <si>
    <t>Informe presentado a la Mesa Directiva de la evaluación de los gerentes públicos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</si>
  <si>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</si>
  <si>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</si>
  <si>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</si>
  <si>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</si>
  <si>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</si>
  <si>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</si>
  <si>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</si>
  <si>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</si>
  <si>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</si>
  <si>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porcentaje</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</si>
  <si>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</si>
  <si>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</si>
  <si>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</si>
  <si>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</si>
  <si>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</si>
  <si>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</si>
  <si>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</si>
  <si>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Plan Institucional de Gestión Ambiental</t>
  </si>
  <si>
    <t>Cuadro de seguimiento de consumo de  energía, piezas divulgativas,  inventario, registros asistencia y/o convocatoria de capacitación, documento técnico de analisis de implementación de sistema fotovoltaico a nivel estructural.</t>
  </si>
  <si>
    <t>Solicitudes de contratación con claúsulas ambientales incorporadas, guia para definir requisitos ambientales en los proceos de adquisición de bienes y servicios, reporte consumo de mezcladores</t>
  </si>
  <si>
    <t>Servicio al Ciudadano</t>
  </si>
  <si>
    <t>Dirección Juridica - Equipo de atención a la  ciudadanía</t>
  </si>
  <si>
    <t>1  socializacion del protocolo de atención a través de redes sociales</t>
  </si>
  <si>
    <t>Protocolo en  la pagina web, y/o correo interinstitucional general</t>
  </si>
  <si>
    <t>1 socializacion de la carta del trato digno, tando a los ciudadanos como a los funcionarios</t>
  </si>
  <si>
    <t>Gestionar las adecuaciones exigidas para garantizar la accesibilidad a la Corporación de los ciudadanos, identificadas en el informe de la Veeduría de Bogotá</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</si>
  <si>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</si>
  <si>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</si>
  <si>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</si>
  <si>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</si>
  <si>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</si>
  <si>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Defensor al Ciudadano</t>
  </si>
  <si>
    <t>Informe semestral de seguimiento PQRS</t>
  </si>
  <si>
    <t>Numero de Informes realizados/ Numero de informes programados</t>
  </si>
  <si>
    <t>Informe Semestral publicado en la pagina web de la corporación</t>
  </si>
  <si>
    <t>Soporte de la pagina web, y/o correo interinstitucional general</t>
  </si>
  <si>
    <t>Gobierno Digital</t>
  </si>
  <si>
    <t>Plan Estratégico de Tecnologías de la Información y Comunicación</t>
  </si>
  <si>
    <t>Sistemas y Seguridad de la Información</t>
  </si>
  <si>
    <t>Documentación de gobierno de tecnologias de la información</t>
  </si>
  <si>
    <t>Documentos generados por la implementación</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</si>
  <si>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</si>
  <si>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</si>
  <si>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</si>
  <si>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</si>
  <si>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</si>
  <si>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</si>
  <si>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</si>
  <si>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</si>
  <si>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</si>
  <si>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Realizar las actividades requeridas para la solicitud de los procesos de contratación, para Implementar los nuevos portales WEB</t>
  </si>
  <si>
    <t>Dirección Administrativa
Oficina Asesora de Comunicaciones</t>
  </si>
  <si>
    <t>Sistemas y Seguridad de la Información
Comunicaciones e información</t>
  </si>
  <si>
    <t>Solicitud de contratación</t>
  </si>
  <si>
    <t>Numero de solicitudes realizadas</t>
  </si>
  <si>
    <t>Ficha tecnica y solicitud de contratación tramitadas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</si>
  <si>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</si>
  <si>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</si>
  <si>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</si>
  <si>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Establecer la infraestructura critica de tecnología</t>
  </si>
  <si>
    <t>Informe con la infraestructura critica de la Corporación</t>
  </si>
  <si>
    <t>Número de informes realizados</t>
  </si>
  <si>
    <t>Documento con la identificación de la infraestructura critica de la Corporación</t>
  </si>
  <si>
    <t>Diagnóstico de necesidades y requerimientos para el diseño del modelo de operación de la heramienta para el seguimiento a la implementación de los Acuerdos distritales</t>
  </si>
  <si>
    <t>Desarrollar el 100% de las actividades previstas para la vigencia, para avanzar en la puesta en operación de la Biblioteca Jurídica Virtual, que permita hacer seguimiento a los acuerdos y proyectos de acuerdo</t>
  </si>
  <si>
    <t>Diseñar e implementar un sistema de relatoría actualizado y un modelo de gestión de contenidos e información, con base en el diagnóstico realizado en la vigencia 2020</t>
  </si>
  <si>
    <t xml:space="preserve">Matrices consolidadas con el monitoreo cuatrimestral </t>
  </si>
  <si>
    <t xml:space="preserve">Número de matrices consolidadas de monitoreo cuatrimestral realizados </t>
  </si>
  <si>
    <t>II TRI: Seguimiento corte 30 de abril 2022. 
III TRI: Seguimiento corte 30 de agosto 2022.</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</si>
  <si>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</si>
  <si>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</si>
  <si>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</si>
  <si>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</si>
  <si>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</si>
  <si>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Ejecutar las actividades  de mantenimiento locativo previstas en el cronograma establecido con el contratista</t>
  </si>
  <si>
    <t>Dirección Administrativa - Equipo de Mantenimiento</t>
  </si>
  <si>
    <t>(Número de actividades ejecutadas del cronograma / Número de actividades previstas)*100</t>
  </si>
  <si>
    <t>Evidencias incorporadas al informe de actividades del contratista</t>
  </si>
  <si>
    <t>PLAN DE ACCIÓN INSTITUCIONAL 
VIGENCIA 2022</t>
  </si>
  <si>
    <t>Mínimo 3 Proyectos de Acuerdo priorizados por la junta de voceros, debatidos, originados en temas priorizados por la ciudadanía y las partes interesadas en la agenda estratégica</t>
  </si>
  <si>
    <t>Consolidar el monitoreo cuatrimestral al comportamiento de los riesgos de gestión y sus controles, así  como la implementación de los planes de tratamiento de los mismos</t>
  </si>
  <si>
    <t>Implementar una estrategia para divulgar los componentes y herramientas del Sistema de Gestión de la Corporación</t>
  </si>
  <si>
    <t>Reporte consolidado de avance del plan de acción e indicadores de gestión de los procesos presentado</t>
  </si>
  <si>
    <t>Número de reportes consolidados presentados ante el CIGD presentados</t>
  </si>
  <si>
    <t>I TRI: Consolidado 2021
II TRI: Consolidado primer trimestre 2022
III TRI: Consolidado segundo trimestre 2022
IV TRI: Consolidado tercer  trimestre 2022</t>
  </si>
  <si>
    <t>Consolidar el monitoreo cuatrimestral del cumplimiento del Plan Anticorrupción y de Atención al ciudadano -PAAC- de la Corporación de la vigencia</t>
  </si>
  <si>
    <t>Monitoreo del PAAC consolidado</t>
  </si>
  <si>
    <t>Número de reportes de monitoreo consolidados</t>
  </si>
  <si>
    <t>Asistencias, formatos, correos electrónicos y certificación</t>
  </si>
  <si>
    <t>Registros, asistencias, memorandos, oficios,  formatos, correos electrónicos y certificación</t>
  </si>
  <si>
    <t>Plan Institucional de Archivos PINAR</t>
  </si>
  <si>
    <t>Plan Estratégico de Talento Humano</t>
  </si>
  <si>
    <t>Plan de Participación ciudadana</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</si>
  <si>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</si>
  <si>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</si>
  <si>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</si>
  <si>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</si>
  <si>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</si>
  <si>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</si>
  <si>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</si>
  <si>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</si>
  <si>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</si>
  <si>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</si>
  <si>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</si>
  <si>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</si>
  <si>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 xml:space="preserve">Plan Institucional de Capacitación formulado y publicado </t>
  </si>
  <si>
    <t>Publicación del plan en el portal web de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</si>
  <si>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</si>
  <si>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</si>
  <si>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</si>
  <si>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</si>
  <si>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</si>
  <si>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</si>
  <si>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</si>
  <si>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</si>
  <si>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</si>
  <si>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Plan de Bienestar</t>
  </si>
  <si>
    <t>Ejecutar las actividades establecidas en el Plan Institucional de Bienestar, para los funcionarios del Concejo de Bogotá</t>
  </si>
  <si>
    <t>Plan Institucional de Bienestar ejecutado</t>
  </si>
  <si>
    <t>Registros de inscripción a las actividades de Bienestar</t>
  </si>
  <si>
    <t>Formular y publicar el Plan de Bienestar para los funcionarios de la Corporación y sus familias, de conformidad con la normatividad vigente</t>
  </si>
  <si>
    <t>Seguridad Digital</t>
  </si>
  <si>
    <t xml:space="preserve"> Transparencia, acceso a la información pública y lucha contra la corrupción</t>
  </si>
  <si>
    <t>Ejecutar el plan anual de auditoría basado en riesgos</t>
  </si>
  <si>
    <t>Dirección Administrativa
Dirección Financiera</t>
  </si>
  <si>
    <t>Sistemas y Seguridad de la Información
Gestión Financiera</t>
  </si>
  <si>
    <t xml:space="preserve">Fortalecimiento Institucional y Simplificación de Procesos </t>
  </si>
  <si>
    <t>Realizar las actividades requeridas para la solicitud de los procesos de contratación, para realizar las adecuaciones tecnológicas requeridas</t>
  </si>
  <si>
    <t xml:space="preserve">Dirección Administrativa - Carrera Administrativa </t>
  </si>
  <si>
    <t>(Número de actividades ejecutadas del plan de trabajo de SGSST / Número de actividades previstas en el plan de trabajo de SGSST)* 100</t>
  </si>
  <si>
    <t>(Número de actividades ejecutadas para la recertificación / Número de actividades previstas para la recertificación)* 100</t>
  </si>
  <si>
    <t>Desarrollar acciones que permitan fortalecer la comunicación corporativa, las relaciones laborales, el trabajo en equipo y las habilidades blandas y de liderazgo en el equipo directivo la Entidad, para la transformación cultural de la organización</t>
  </si>
  <si>
    <t>Taller de clima laboral y taller para directivos</t>
  </si>
  <si>
    <t>Listados de asistencia a los talleres y encuestas de satisfacción de la actividad.</t>
  </si>
  <si>
    <t>Número de talleres desarrollados</t>
  </si>
  <si>
    <t>Número de procedimientos actualizados</t>
  </si>
  <si>
    <t>Número de informes de evaluaciones de riesgo realizadas</t>
  </si>
  <si>
    <t>Número de Matrices elaboradas</t>
  </si>
  <si>
    <t>Número de Politicas elaboradas</t>
  </si>
  <si>
    <t>&gt; 90%</t>
  </si>
  <si>
    <t>Registros de participación ciudadana en la planeación 2022</t>
  </si>
  <si>
    <t>Mantenimientos realizados según el cronograma establecido</t>
  </si>
  <si>
    <t xml:space="preserve">Política de Gestión Ambiental actualizada </t>
  </si>
  <si>
    <t>Procedimiento presentado para aprobacion ante el Comité Instittucional de Gestion y Desempeño</t>
  </si>
  <si>
    <t>Acuerdo de ciudad sancionado por el alcalde, publicado en los Anales del Concejo y en el Registro Distrital</t>
  </si>
  <si>
    <t>Publicación de los acuerdos en los Anales del Concejo y en el Registro Distrital</t>
  </si>
  <si>
    <t>Sesiones de Cabildo abierto realizadas</t>
  </si>
  <si>
    <t xml:space="preserve">Número de cabildos abiertos realizados </t>
  </si>
  <si>
    <t>Documento de diagnóstico de las necesidades y requerimientos</t>
  </si>
  <si>
    <t>Número de documentos de diagnóstico entregados a la/s instancia/s correspondiente/s</t>
  </si>
  <si>
    <t>Registro de entrega y/o presentación del documento diagnóstico a la/s instancia/s correspondiente/s</t>
  </si>
  <si>
    <t>Registros de presentación y socialización del Kit de innovación</t>
  </si>
  <si>
    <t>Ejecutar y reportar las actividades del cronograma de participación ciudadana, liderada   por cada dependencia responsable del espacio o instancia de participación establecidas para la vigencia 2022</t>
  </si>
  <si>
    <t>Gestionar capacitación o sensibilización dirigida a los servidores del Equipo Técnico que lidera el proceso de planeación e implementación de los ejercicios de participación ciudadana  del Concejo de Bogotá en temáticas de participación ciudadana</t>
  </si>
  <si>
    <t>Identificar y definir  los espacios de participación ciudadana, presenciales y virtuales, que se emplearán en el Concejo de Bogotá y los grupos de interés (incluye instancias legalmente conformadas) que se involucrarán en su desarrollo</t>
  </si>
  <si>
    <t>Elaborar  y divulgar el  cronograma que identifica y define los espacios de participación ciudadana, presenciales y virtuales, que se emplearán y los grupos de interés (incluye instancias legalmente conformadas) que se involucrarán en su desarrollo</t>
  </si>
  <si>
    <t>Desarrollar los espacios de participación ciudadana para el ejercicio de la planeación anual de 2022</t>
  </si>
  <si>
    <t>Registros de capacitación o sensibilización</t>
  </si>
  <si>
    <t>Formato Inventario de Material Bibliográfico</t>
  </si>
  <si>
    <t xml:space="preserve">Efectuar inventario en el Formato inventario de material bibliográfico, del material bibliográfico  ubicado en la Biblioteca  </t>
  </si>
  <si>
    <t>Registros de sesiones de Junta de voceros</t>
  </si>
  <si>
    <t>Documento con la identificación de los espacios de participación ciudadana</t>
  </si>
  <si>
    <t>Cronograma con los espacios de participación ciudadana, presenciales y virtuales</t>
  </si>
  <si>
    <t>Número de sistemas de información de nómina implementados</t>
  </si>
  <si>
    <t xml:space="preserve">Registros, informes de las actividades previstas en el plan de acción del PESV
Acta de sesión del Equipo Técnico de Seguridad Vial y Movilidad Sostenible y de Talento Humano (SST) en la que se presenta seguimientos al plan </t>
  </si>
  <si>
    <t>II TRI: Seguimiento corte 30 de abril 2022
III TRI: Seguimiento corte 30 de agosto 2022</t>
  </si>
  <si>
    <t>Número de socializaciones del protocolo de atención a través de redes sociales,</t>
  </si>
  <si>
    <t>Número de socializaciones</t>
  </si>
  <si>
    <t>Realizar socializacion del protocolo de redes sociales</t>
  </si>
  <si>
    <t xml:space="preserve">Realizar socializacion  de la Carta de trato digno al ciudadano </t>
  </si>
  <si>
    <t>Número de adecuaciones gestionadas</t>
  </si>
  <si>
    <t>2 adecuaciones gestionadas</t>
  </si>
  <si>
    <t xml:space="preserve">Dirección Juridica - Equipo de atención a la  ciudadanía </t>
  </si>
  <si>
    <t>Número de actualizaciones ejecutadas</t>
  </si>
  <si>
    <t>Número de documentos de caracterización actualizados</t>
  </si>
  <si>
    <t>Número de herramientas actualizadas</t>
  </si>
  <si>
    <t>Número de documentos consolidados</t>
  </si>
  <si>
    <t>Número de jornadas de capacitación desarrolladas</t>
  </si>
  <si>
    <t xml:space="preserve">Número de Indicadores aplicados </t>
  </si>
  <si>
    <t>Número de Informes presentados</t>
  </si>
  <si>
    <t>Número de planes formulados y publicados</t>
  </si>
  <si>
    <t>Número de de planes formulados y publicados</t>
  </si>
  <si>
    <t xml:space="preserve">Plan Institucional de bienestar formulado y publicado </t>
  </si>
  <si>
    <t>Número de solicitudes realizadas</t>
  </si>
  <si>
    <t>(Número de Procedimientos que incorporan controles / número de procedimientos que son presentados para aprobación en el Comité Institucional de Gestión y Desempeño) *100</t>
  </si>
  <si>
    <t>Porcentaje del documento de entendimiento consolidado y adoptado</t>
  </si>
  <si>
    <t>(Número de actividades de divulgación implementadas / Número de actividades de divulgación programadas)*100</t>
  </si>
  <si>
    <t>Número de Informes realizados en el periodo de medición/ Numero de informes programados en el periodo de medición *100</t>
  </si>
  <si>
    <t>(Número de vacantes provistasde acuerdo con la priorización del plan anual de vacantes/ número total de vacantes de la Corporación)*100</t>
  </si>
  <si>
    <t>(Número de actividades ejecutadas/ número de actividades programadas) * 100</t>
  </si>
  <si>
    <t>(Número de capacitaciones ejecutadas del PIC / Número de capacitaciones programadas en el PIC para la vigencia)* 100</t>
  </si>
  <si>
    <t>('Número de actividades ejecutadas / Número de actividades programadas en el plan)*100</t>
  </si>
  <si>
    <t>(Número de actividades ejecutadas para contar con un documento elaborado,   revisado y aprobado por el CIGD /  Número de actividades previstas para contar con un documento elaborado,   revisado y aprobado por el CIGD) * 100</t>
  </si>
  <si>
    <t>(Número de registros ingresados en el FUID / Número de registros que deben ser ingresados en el FUID) * 100</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</si>
  <si>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</si>
  <si>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</si>
  <si>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</si>
  <si>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Actualizar el Kit de innovación del Concejo</t>
  </si>
  <si>
    <t>Implementar buenas prácticas para la gestión de servicios de tecnologías de la información (TI)</t>
  </si>
  <si>
    <t>Sistemas y seguridad de la información
Gestión Financiera</t>
  </si>
  <si>
    <t>Dar continuidad a la implementación de la estrategia de comunicación interna, para difundir las decisiones administrativas a los funcionarios de la Corporación</t>
  </si>
  <si>
    <t>28 de enero de 2022</t>
  </si>
  <si>
    <t>Registros de las gestiones para la realización de las adecuaciones</t>
  </si>
  <si>
    <t>Aprobado en sesión del Comité Institucional de Gestión y Desempeño del 28 de enero de 2022</t>
  </si>
  <si>
    <t>29 de marzo de 2022</t>
  </si>
  <si>
    <t>Se modifican las siguientes actividades: 
30.  "Gestionar capacitación o sensibilización dirigida a los servidores del Equipo Técnico que lidera el proceso de planeación e implementación de los ejercicios de participación ciudadana  del Concejo de Bogotá en temáticas de participación ciudadana"; modificando la programación de 0,5 en primer y segundo trimestre, a 1 en tercer trimestre.
33.   "Ejecutar y reportar las actividades del cronograma de participación ciudadana, liderada   por cada dependencia responsable del espacio o instancia de participación establecidas para la vigencia 2022"; modificando la programación de 0,5 en primer y segundo trimestre, a 1 en tercer y cuarto trimestre.</t>
  </si>
  <si>
    <t>Realizar rediseño institucional, en cumplimiento de la normatividad vigente</t>
  </si>
  <si>
    <t>Mesa Directiva
Dirección Administrativa
Dirección Financiera</t>
  </si>
  <si>
    <t xml:space="preserve">Resolución modificatoria de la estructura organizacional </t>
  </si>
  <si>
    <t>Número de Resoluciones modificatorias de la estructura organizacional</t>
  </si>
  <si>
    <t>Resolución modificatoria de la estructura organizacional publicada</t>
  </si>
  <si>
    <t>Página web rediseñada</t>
  </si>
  <si>
    <t>Intranet rediseñada</t>
  </si>
  <si>
    <t>Número de paginas web rediseñadas</t>
  </si>
  <si>
    <t>Número de Intranet rediseñadas</t>
  </si>
  <si>
    <t>Presentar y tramitar ante la Secretaría de Hacienda la solicitud de contratación con los requerimientos técnicos</t>
  </si>
  <si>
    <t>Socializar el proceso para la vinculación de los funcionarios a la modalidad de teletrabajo</t>
  </si>
  <si>
    <t>Socializaciones del proceso de vinculación de funcionarios a la Modalidad de Teletrabajo</t>
  </si>
  <si>
    <t>Número de socializaciones del proceso de vinculación de funcionarios, realizadas en cada semestre</t>
  </si>
  <si>
    <t>Socializaciones realizadas en el Semestre</t>
  </si>
  <si>
    <t>Realizar la fase inicial de la segunda medición de clima laboral, por parte del Departamento Administrativo del Servicio Civil Distrital</t>
  </si>
  <si>
    <t>Registros de gestión ante el DASCD</t>
  </si>
  <si>
    <t>Fase inicial de la medición ejecutada</t>
  </si>
  <si>
    <t>Registros de desarrollo de la fase Inicial : 
- Alistamiento y lineamientos
- Inicio de la aplicación de las encuestas</t>
  </si>
  <si>
    <t>Dirección Administrativa - Sistemas
Oficina Asesora de Comunicaciones</t>
  </si>
  <si>
    <t>Sistemas y seguridad de la información
Comunicaciones e información</t>
  </si>
  <si>
    <t>Solicitud de contratación radicada</t>
  </si>
  <si>
    <t>Ficha técnica y solicitud de contratación elaborados</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</si>
  <si>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</si>
  <si>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t>Sede nueva para el Concejo de Bogotá dotada</t>
  </si>
  <si>
    <t>Gestión Financiera
Gestión de Recursos Físicos 
(Apoyo técnico)
Sistemas y Seguridad de la Información</t>
  </si>
  <si>
    <t xml:space="preserve">Acta de validación de los biciarqueaderos por parte de la ARL
Registros de uso de los biciparqueaderos </t>
  </si>
  <si>
    <t>(Número de biciparqueaderos instalados / Número de biciparqueaderos previstos para instalar)*100</t>
  </si>
  <si>
    <t>Instalar biciarqueaderos, como complemento de los existentes en el parqueadero de la sede princial del Concejo de Bogotá</t>
  </si>
  <si>
    <t>Biciarqueaderos instalados y en uso en la sede principal del Concejo de Bogotá</t>
  </si>
  <si>
    <t>Actualizar las Tablas de Retención Documental</t>
  </si>
  <si>
    <t>(Número de actividades ejecutadas para contar con un Documento elaborado y revisado / Número de actividades previstas para contar con un Documento elaborado y revisado) * 100</t>
  </si>
  <si>
    <t>TRD aprobada por el líder del proceso</t>
  </si>
  <si>
    <t>(Número de actividades ejecutadas para contar con un documento elaborado y   revisado /  Número de actividades previstas para contar con un documento elaborado y revisado) * 100</t>
  </si>
  <si>
    <t>PINAR elaborado</t>
  </si>
  <si>
    <t xml:space="preserve">Lista de organizaciones </t>
  </si>
  <si>
    <t>Institucionalizar el Centro de Pensamiento para la gestión normativa y el control político en el Concejo de Bogotá</t>
  </si>
  <si>
    <t>Centro de pensamiento de la Corporación institucionalizado</t>
  </si>
  <si>
    <t>Número de Centros de Pensamiento Institucionalizados</t>
  </si>
  <si>
    <t>Acto Administrativo de institucionalización del Centro de Pensamiento de la Corporación</t>
  </si>
  <si>
    <t>Mesa Directiva
Equipo Técnico de Gestión del Conocimiento y la innovación</t>
  </si>
  <si>
    <t>Formular y adoptar la ruta de consolidación del semillero de innovación de la Corporación, en el marco del Equipo Técnico de innovación y gestión del conocimiento</t>
  </si>
  <si>
    <t>Número de rutas formuladas y adoptadas</t>
  </si>
  <si>
    <t>Ruta de consolidación del Semillero de innovación de la Corporación formulada y adoptada</t>
  </si>
  <si>
    <t>Acta del Equipo Técnico de Gestión del Conocimiento y la Innovación en la que se adopta la ruta</t>
  </si>
  <si>
    <t>Realizar jornadas de capacitación, socialización y/o sensibilización en Gestión del conocimiento y la innovación</t>
  </si>
  <si>
    <t>Equipo Técnico de Gestión del Conocimiento y la innovación</t>
  </si>
  <si>
    <t>Procedimientos presentados para aprobación en sesión del Comité Institucional de Gestión y Desempeño</t>
  </si>
  <si>
    <t>Presentar propuesta de modificación del Mapa de procesos de la Corporación</t>
  </si>
  <si>
    <t>Acta de presentación de la propuesta del Mapa de procesos, ante el Comité Institucional de Gestión y Desempeño</t>
  </si>
  <si>
    <t>Politica de administración de Riesgo de TI Actualizada</t>
  </si>
  <si>
    <t>Guia de administración de riesgo de TI actualizada</t>
  </si>
  <si>
    <t>Cantidad de guias de administración de riesgo de TI actualizadas</t>
  </si>
  <si>
    <t>Realizar el diagnóstico de los retos, necesidades y oportunidades de participación ciudadana en el Concejo de Bogotá, como insumo para el Equipo Técnico de Rendición de cuentas, participación y transparencia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</si>
  <si>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</si>
  <si>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</si>
  <si>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</si>
  <si>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</si>
  <si>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</si>
  <si>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</si>
  <si>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</si>
  <si>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</si>
  <si>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 xml:space="preserve">Definir, en Junta de Voceros,  la agenda estratégica semestral de sesiones para los debates de control político, foros, y proyectos de Acuerdo, incorporando las prioridades de la ciudadanía y de las partes interesadas </t>
  </si>
  <si>
    <t>Brindar apoyo metodológico al diseño y desarrollo de los foros previstos para la vigencia, en las temáticas definidas</t>
  </si>
  <si>
    <t>Desarrollar una propuesta metodológica del sistema de medición de la gestión del Concejo y de los Honorables Concejales de Bogota</t>
  </si>
  <si>
    <t>Propuesta metodológica del Sistema de medición de la gestión del Concejo y de los Concejales de Bogotá</t>
  </si>
  <si>
    <t>Número de propuestas metodológicas</t>
  </si>
  <si>
    <t>Número de cabildos, para discusión de temas prioritarios en materia de gestión normativa y control político, identificados en la agenda estratégica, realizadas</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</si>
  <si>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</si>
  <si>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</si>
  <si>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Base de datos de las  personas y organizaciones que han participado en actividades del laboratorio de innovación</t>
  </si>
  <si>
    <t>Número de bases de datos entregada por el laboratorio de innovación a la instancia competente</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</si>
  <si>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</si>
  <si>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</si>
  <si>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</si>
  <si>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Actas de sesiones de Junta de voceros 
Registros de priorización en la plataforma el laboratorio de innovación
Informe de las priorizaciones realizadas por la ciudadanía a través de la plataforma, presentado por el laboratorio de innovación</t>
  </si>
  <si>
    <t>Comunicación dirigida por el laboratorio de innovación a la instancia competente, en la que se remite la Base de Datos con la información de personas y organizaciones que han participado en actividades del laboratorio de innovación</t>
  </si>
  <si>
    <t>Mesa Directiva 
Junta de Voceros 
Secretaría General
Mesa Directiva- Laboratorio de innovación</t>
  </si>
  <si>
    <t>Mesa Directiva - Laboratorio de innovación</t>
  </si>
  <si>
    <t>Identificar: Mesa Directiva (Laboratorio de innovación), Dirección Jurídica - Atención al Ciudadano, Secretaria General, Comisiones permanentes, Dirección administrativa, Dirección Financiera, Oficina Asesora de Comunicaciones y Oficina Asesora de Planeación
Reporte: Líder del Equipo</t>
  </si>
  <si>
    <t>Elaboración: Mesa Directiva (Laboratorio de innovación)
Dirección Jurídica - Atención al Ciudadano, Secretaria General, Comisiones permanentes, Dirección administrativa, Dirección Financiera.
Consolidación:  Oficina Asesora de Planeación
Divulgar: Oficina Asesora de Comunicaciones
Reporte: Líder del Equipo</t>
  </si>
  <si>
    <t>Coordina:
Oficina Asesora de Comunicaciones
Acompañamiento y asesoría:
-Laboratorio de innovación
- Oficina Asesora de Planeación</t>
  </si>
  <si>
    <t>Citar: Presidencia de la Corporación
Definir agenda: Junta de Voceros
Presentar insumos ciudadanos: Mesa Directiva
Elaborar acta y reportar a OAP: Secretaría General</t>
  </si>
  <si>
    <t>Desarrollar cuatro servicios de habilitación a la innovación y la apertura, con base en la metodología definida por el laboratorio de innovación</t>
  </si>
  <si>
    <t>Mesa Directiva -Laboratorio de innovación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</si>
  <si>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</si>
  <si>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</si>
  <si>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</si>
  <si>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1</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</si>
  <si>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</si>
  <si>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</si>
  <si>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</si>
  <si>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Construir una propuesta de agenda de trabajo conjunto coordinada con las corporaciones político administrativas de la región</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</si>
  <si>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</si>
  <si>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</si>
  <si>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</si>
  <si>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</si>
  <si>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</si>
  <si>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</si>
  <si>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Agenda de trabajo coordinada</t>
  </si>
  <si>
    <t>29 de junio de 2022</t>
  </si>
  <si>
    <t>No. DE ACTIVIDAD</t>
  </si>
  <si>
    <t>Consolidar los informes de gestión semestral de la Corporación, de conformidad con lo establecido en el artìculo 22 del Acuerdo 741 de 2019</t>
  </si>
  <si>
    <t xml:space="preserve">Estrategia de teletrabajo para implementar dicha modalidad en la Corporación </t>
  </si>
  <si>
    <t>Implementar un marco de referencia para el Gobierno de tecnologías de la información (TI), en la fase de diagnóstico</t>
  </si>
  <si>
    <t>Implementar un modelo de arquitectura empresarial en tecnologías de la información (TI), en la fase de diagnóstico</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</si>
  <si>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</si>
  <si>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</si>
  <si>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</si>
  <si>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</si>
  <si>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</si>
  <si>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</si>
  <si>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</si>
  <si>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</si>
  <si>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</si>
  <si>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</si>
  <si>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</si>
  <si>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</si>
  <si>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</si>
  <si>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</si>
  <si>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</si>
  <si>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</si>
  <si>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</si>
  <si>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</si>
  <si>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</si>
  <si>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</si>
  <si>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</si>
  <si>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</si>
  <si>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</si>
  <si>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</si>
  <si>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</si>
  <si>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</si>
  <si>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</si>
  <si>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</si>
  <si>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</si>
  <si>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</si>
  <si>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Comunicación en la que se remiten los documentos metodológicos que orientan el desarrollo de los foros en las temáticas definidas</t>
  </si>
  <si>
    <t>MODIFICACIÓN PLAN INDICATIVO
Aprobado en sesión del Comité Institucional de Gestión y Desempeño del 31 de mayo de 2022. Versión definitiva del plan anexa al acta de la sesión
MODIFICACIÓN PLAN ANUAL
Aprobado en sesión del Comité Institucional de Gestión y Desempeño del 29 de junio de 2022
Se modifican las siguientes actividades: 
2. Se elimina la expresión "detectadas en el ejercicio de participación realizado por DemoLab"
13. Se modifica el alcance de la actividad, pasando del lanzamiento a la institucionalización. Se reprograma el cumplimiento del tercer trimestre al cuarto trimestre. Se modifica el responsable. Se modifica el indicador, de porcentaje a número y el método de verificación
17. Se elimina la expresión "Propuesta de temática: Innovación política o pública o democrática, participación ciudadana". Se reprograma la totalidad de la meta para el cuarto trimestre
18. Se reprograma la totalidad de la meta para el cuarto trimestre
21. Se incluye actividad, atendiendo a la modificación del plan indicativo
22. (prev 21). Se modifica el alcance, llegando hasta la elaboración de una una propuesta metodológica para el diseño del sistema de medición
23. (prev 22). Se modifica el alcance, en coherencia con el cambio del plan de acción cuatrienal. Se elimina la asociación con la temática de la innovación
24. (prev 23). Se modifica el alcance, en coherencia con el cambio del plan de acción cuatrienal. 
25. (prev 25). Se asocia al logro estratégico reprogramado
26. (prev 26). Se asocia al logro estratégico reprogramado. Se modifica el alcance de la actividad, eliminando la asociación al reto definido en 2021
27. (prev 24). Se modifica el alcance de la actividad, pasando de formulado e implementado a adoptado. Se modifica el indicador, de porcentaje a Número y la meta queda programada en su totalidad para el cuarto trimestre. Se modifica el método de verificación
28. (prev 27). Se elimina asociación con las actividades lideradas por el Demolab
29. (prev 28). Se modifica la meta anual, pasando de 3 a 2 en la vigencia
30. (prev 29). Se modifica la meta anual, pasando de 3 a 1 en la vigencia
(prev 36). Se elimina a solicitud del proceso responsable
(prev 37). Se elimina por duplicidad la actividad "Analizar la implementación de la estrategia de participación ciudadana"
39. (prev 40). Se modifica la programación de segundo a tercer trimestre
40. Se incluye actividad, atendiendo a la modificación del plan indicativo
41. Se incluye actividad, atendiendo a la modificación del plan indicativo
46. Se incluye actividad, atendiendo a la modificación del plan indicativo
47. (prev 61). Se modifica de "Tramitar la aprobación y adopción " a presentar propuesta. Se asocia al logro estratégico reprogramado de mapa de procesos
48. (prev 45). Se modifica el método de verificación, precisando que son los procedimientos presentados a CIGD
49. (prev 62). Se asocia al logro estratégico reprogramado en el plan indicativo
50. (prev 46). Se modifica la programación trimestral
76. (prev 74). Se modifica la programación pasando del cuarto trimestre al segundo trimestre, correspondiente al informe de lo evaluado en 2021
94. (prev 92). Se cambia de convocatorias a socializaciones
99. (prev 97). Se modifica programación trimestral, por incorporación de dos actividades en el Plan de acción operativo PIGA
107. (prev 105). Se modifica el alcance de la actividad, eliminando el componente de "someterlas a consideración del CIGD para su aprobación y posteriormente al Consejo Distrital de Archivo para su evaluación y convalidación.". Se modifica la programación, pasando el 50% del segundo trimestre al cuarto. Se ajusta el indicador y método de verificación
108. (prev 106). Se modifica indicador y método de verificación, eliminando la aprobación del CIGD
109. (prev 107). Se modifica la programación trimestral
110. (prev 108). Se modifica la programación del 50%, que pasa del segundo al cuarto trimestre
111. (prev 109). Se modifica la programación del 50%, que pasa del segundo al cuarto trimestre
(prev 110). Se elimina la actividad, por la eliminación del logro estratégico
112. (prev 111). Se precisa el alcance a la fase de diagnóstico y se incrementa la meta anual de 70% a 100%
113. (prev 112). Se precisa el alcance a la fase de diagnóstico y se incrementa la meta anual de 70% a 100%
115. (prev 114). Se modifica la programación trimestral
117. (prev 116). Se modifica la programación trimestral
120. (prev 119). Se incluye al proceso de Sistemas y Seguridad de la Información dentro de los procesos asociados, por el alcance de la actividad
124. Se incluye actividad, atendiendo a la modificación del plan indicativo
Se modifica la expresión "Demolab" por "Laboratorio de innovación en las actividades correspondientes
* (prev #): Corresponde a la numeración de la actividad en la versión anterior del Plan</t>
  </si>
  <si>
    <t>SEGUIMIENTO TRIMESTRE II</t>
  </si>
  <si>
    <t>Meta Trimestre</t>
  </si>
  <si>
    <t>Avance</t>
  </si>
  <si>
    <t>Descripción / Análisis del Avance</t>
  </si>
  <si>
    <t>Medio de Verificacion entregables</t>
  </si>
  <si>
    <t>Cálculo del avance</t>
  </si>
  <si>
    <t>SEGUIMIENTO TRIMESTRE I</t>
  </si>
  <si>
    <t xml:space="preserve">Durante  el segundo trimestre del año, correspondiente a los meses de abril, mayo y junio, en el mes de mayo cuando se instaló el segundo período de sesiones ordinarias, sólo se programaron debates de Control polítco en la Comisión. </t>
  </si>
  <si>
    <t xml:space="preserve">Agendas aprobadas por la Junta de Voceros de los meses de abril, mayo y junio 
Ordenes del día de los meses de mayo y junio </t>
  </si>
  <si>
    <t>En Sesión del 26 de abril de 2022, del Comité Institucional de Gestión y Desempeño, se presentó  los resultados de los indicadores de gestion de los procesos  estratégicos, de apoyo, soporte y de evaluación  del primer trimestre del año 2022, reportados por cada una  de las dependencias de la Corporación</t>
  </si>
  <si>
    <t>Acta de sesión CIGD - U:\Comites Institucionales\Comité Institucional de Gestión y Desempeño Institucional\Actas sesiones 2022</t>
  </si>
  <si>
    <t>Durante el mes de junio se recibieron de las diferentes dependencias del Concejo, los informes de gestión, los cuales se consolidaron y se presento a la presidencia de la Corpopracion para su visto bueno y  respectiva publicacion en pagina Web.</t>
  </si>
  <si>
    <t>Informe de gestion primer semestre 2022 publicado en pagina web.  https://concejodebogota.gov.co/informes-de-gestion-segundo-semestre-2020/cbogota/2020-12-09/212343.php</t>
  </si>
  <si>
    <t>Se finalizó la etapa de planeación y ejecución de las auditorias de Gestión Documental y Anales Publicaciones y Relatoría; Las auditorias de Gestión Financiera y Sistemas y Seguridad de la Información actualmente están en ejecución. Evidenciando así un avance del 33,5 % del indicador.</t>
  </si>
  <si>
    <t>Red Interna:CONTROL_INTERNO(X:)\AÑO 2022 \AUDITORIAS INTERNAS/ y botón de  de transparencia: https://concejodebogota.gov.co/transparencia-y-acceso-a-informacion-publica-nuevo/cbogota/2021-02-23/172039.php</t>
  </si>
  <si>
    <t xml:space="preserve">En el segundo trimestre del 2022 se realizaron los siguientes informes.
• Informe de Seguimiento cuatrimestral al Plan Anticorrupción y Atención al Ciudadano.                          (Primer cuatrimestre 2022)
• Informe semestral de control Interno
• Informe Semestral de horas extras.
• Informe Semestral a PQRSD
• Informe de Evaluación del riesgo de la entidad
</t>
  </si>
  <si>
    <t>Red Interna:CONTROL_INTERNO(X:)\AÑO 2022  y botón de  de transparencia: https://concejodebogota.gov.co/transparencia-y-acceso-a-informacion-publica-nuevo/cbogota/2021-02-23/172039.php</t>
  </si>
  <si>
    <t>Se realizó un informe de evaluaciones de riesgo</t>
  </si>
  <si>
    <t xml:space="preserve">En el Segundo trimestre se aprobaron 5 Proyectos de Acuerdo en Plenaria que se convirtieron en Acuerdo y se publicaron en los Anales del Concejo y en el Registro Distrital.
Proyecto de Acuerdo 181 de 2021 convertido en Acuerdo 838 del 17/05/2022.
Proyecto de Acuerdo 264 de 2021, convertido en Acuerdo 839 del 3 /06/ 2022.
Proyecto de Acuerdo 304 de 2021, convertido en Acuerdo 841 del 17/06/2022.
Proyecto de Acuerdo 271 del 2022, convertido en Acuerdo 840 del 13/06/2022.
Proyecto de Acuerdo 369 de 2021, convertido en Axcuerdo 842 de 2022.
</t>
  </si>
  <si>
    <t>En la Red Interna de la Corporación, en la siguiente RUTA: SECRETARIA GENERAL &gt; PERIODO 2023 &gt; AÑO 2022  &gt; ACUERDOS                                                                                                           -En la página web de la Corporación en el siguiente link: https://concejodebogota.gov.co/acuerdos-y-resoluciones-2022/cbogota/2022-01-03/094542.php                                                                                                                                          Las publicaciones en el Registro Distrital se pueden consultar en el Sistema de Información de Registro Distrital, en el siguiente link:https://www.alcaldiabogota.gov.co/sisjur/consulta_avanzada.jsp?dS=N&amp;p_arg_names=vnorm_tipn_nombre&amp;tipodoc=3&amp;p_arg_names=vnorm_numero&amp;nrodoc=837&amp;p_arg_names=vnorm_anoIni&amp;ano1=2022&amp;p_arg_names=vnorm_anoFin&amp;ano2=2022&amp;p_arg_</t>
  </si>
  <si>
    <t>En carpeta del Archivo de la Secretaría General del Cabildante Estudiantil reposan las listas de asistencia de las reuniones realizadas donde se evidencia la participación de la Secretaría General.</t>
  </si>
  <si>
    <t>El día 9 de mayo de 2020, en reunión  la Secretaría General con la  Secretaría de Educación, la Veduría  Distrital y la Dirección Jurídica  se preparo la organización de la sesión del Cabildante estudiantil.
El día 25 de mayo de 2022 se efectúo un ensayo  con los estudiantes para el desarrollo de la sesión.
La Sesi+ón del cabildante Estudiantil se llevó a cabo el día 27 de  mayo de 2022, Sesión Plenaria Ordinaria
Celebración día del cabildante estudiantil,
como una forma de participación, en
cumplimiento al Acuerdo 597 /15 "Por el cual
se establece el día del cabildante estudiantil,
se crea la mesa distrital de cabildante
estudiantil y se dictan otras disposiciones”.</t>
  </si>
  <si>
    <t>En sesiones plenarias de los días 22,23 y 24 de marzo de 2022 se aprobó  los Proy. 029, 050, 097, 100, 103, 105 de 2022, “POR EL CUAL SE MODIFICA EL ACUERDO 741 DE 2019 Y SE DICTAN OTRAS DISPOSICIONES”, el cual se convirtió en el Axcuerdo 837 de 2022. dando cumplimiento a la actividad programada.</t>
  </si>
  <si>
    <t xml:space="preserve">Acuerdo 837 de 2022 que se encuentra publicado en la Red  Interna </t>
  </si>
  <si>
    <t>Se tiene el avance en la elaboración del documento de acuerdo con los datos identificados en el Diagnóstico Integral de Archivo</t>
  </si>
  <si>
    <t>Documento avance PINAR</t>
  </si>
  <si>
    <t>En el  Segundo trimestre  la Comisión Segunda Permanente de Gobierno  realizó una  audiencia pública - Proyecto de Acuerdo 163 de 2022 “Por medio del cual se aprueba el ingreso del Distrito Capital a la Región Metropolitana Bogotá-Cundinamarca y se dictan otras disposiciones” y dar cumplimiento al Artículo 6º de la Ley 2199 de 2022. Sesión fuera de la sede para atender asuntos propios de las Localidades de la Ciudad de Bogotá,
con intervención de la Comunidad.</t>
  </si>
  <si>
    <t xml:space="preserve">Ver Agenda, ordenes del día, Acta suscinta y red interna. </t>
  </si>
  <si>
    <t xml:space="preserve">-Boletín diario o Comunicado de Prensa = 137
-Comunicados de prensa Concejales = 290
-Comunicados de prensa Presidencia y OAC = 7
-Publicaciones por Twitter = 1260
-Publicaciones por Facebook = 252
-Publicaciones por Instagram = 76
-# Diseños gráficos para: Baners, piezas redes, campañas, comunicaciones internas = 578
-Videos = 51
</t>
  </si>
  <si>
    <t>Página web, redes sociales oficiales del concejo, informe de gestion 1er semestre 2022</t>
  </si>
  <si>
    <t xml:space="preserve">La Oficina Asesora de Comunicaciones, en el proceso de desarrollo e implementación de la Estrategia de Comunicación interna, y en la implementación del “Manual de Lineamientos estrategia de comunicación interna en el Concejo de Bogotá D.C.”, ha realizado una serie de labores de colaboración con diferentes áreas de la Corporación que así lo solicitaron, desarrollando las respectivas estrategias de comunicación que generen el mayor impacto posible. Se han desarrollado campañas para diferentes oficinas y direcciones, como las siguientes:
-MIPG 
-Campaña Comunicaciones 2022 - El Concejo Contigo 
-Premios de Periodismo Álvaro Gómez Hurtado 2022 
-Gestores de Integridad 2022 
-Día de la Mujer
-Bogotá Región Metropolitana
-DemoLab
-Concejo al Colegio 
-SST - Salud Mental
-Socialización Actualización Protocolo de bioseguridad Covid 19
-Sala amiga
-Mipres 
-Sesión externa en el Colegio Mercedes Nariño
-Rendición de Cuentas I-2022 
</t>
  </si>
  <si>
    <t>Página web, redes sociales oficiales del concejo, informe de gestion 1er semestre 2022, correo electrónico institucional</t>
  </si>
  <si>
    <t xml:space="preserve">La Audiencia pública de Rendición de Cuentas y Visibilidad de la Gestión del Concejo de Bogotá D.C. se efectuará el 28 de julio de 2022, en el Salón de sesiones Comuneros en la sede principal de la Corporación.
La Oficina Asesora de Comunicaciones ha venido desarrollando desde el mes de mayo  las actividades preparatorias propuestas en el documento de “Planificación de la Audiencia Pública de Rendición de Cuentas”, hay un avance de mas del 50%  debido a que varias acciones se desarrollan 2 a 3 semanas antes de la fecha de la audiencia, es decir durante el mes de julio. Para la fecha de la audiencia, la totalidad de las actividades preparatorias se habrán desarrollado
- Publicación de los informes de gestión de rendición de cuentas
- Preparó y remitió a las Bancadas, Comisiones, Mesa Directiva y Defensor Ciudadano la plantilla en power point para la presentación de sus informes de gestión durante la audiencia pública de rendición de cuentas
- Se encuentra preparando para remitir a los Concejales y diferentes dependencias de la Corporación las invitaciones para participar en la audiencia pública
- Se encuentra preparando para difundir a través de la página web y redes sociales una campaña de expectativa invitando a participar a la ciudadanía en general en la audiencia pública a la ciudadanía y funcionarios del Concejo
- Solicitó a los jefes de prensa de los Concejales la elaboración de piezas invitando a participar en la audiencia mediante un video que será difundido a través de redes sociales
- Se encuentra preparando para publicar en el banner en la página web del Concejo de Bogotá, piezas gráficas informando sobre la audiencia pública, con un hashtag (#) y un correo electrónico para que dejen sus preguntas (concejorindecuentas@concejobogota.gov.co )
- Se encuentra preparando el paso a paso, como: guion, protocolo de la Audiencia,  edición y trasmisión por redes sociales de la audiencia pública
</t>
  </si>
  <si>
    <t>Página web, redes sociales oficiales del concejo, informe de gestion 1er sem  2022
Plantilla de ppoint</t>
  </si>
  <si>
    <t xml:space="preserve">En el primer trimestre se efectuaron 6  reuniones de voceros así:
11 de enero 2022
24 de Enero 2022
1° de febrero 2022
8 de febrero 2022
2 de Marzo 2022
26 de Marzo 2022
</t>
  </si>
  <si>
    <t>Se elaboraron  6 convocatorias las cuales pueden ser consultadas en la Red interna de Secretaría General, junto con las actas respectivas.</t>
  </si>
  <si>
    <t>No se realizaron priorizaciones por plataforma de DEMOLAB, por cuanto depende es de un tercero no vinculado a la Secretaria General</t>
  </si>
  <si>
    <t>En el Primer  Trimestre del 2022  los siete (7) Acuerdos Distritales radicados por la Alcaldía Mayor de Bogotá D.C., en la Secretaría General del Concejo de Bogotá se encuentran publicados en los Anales de la Corporación y en el Registro Distrital estos Acuerdos son:                                                                                               El  831  de 2022 del 15 de febrero de 2022;   832 de 2021 el día 28 de febrero de 2022; 833 de 2021 el día 28 de febrero de 2022;834 el día 10 de marzo de 2022.;835 el día 10 de marzo de 2022;836 el día 10 de marzo de 2022 y 837 el día 29 de marzo de 2022.                                                                                                                       :</t>
  </si>
  <si>
    <r>
      <rPr>
        <b/>
        <sz val="12"/>
        <rFont val="Arial"/>
        <family val="2"/>
      </rPr>
      <t>En la Red Intern</t>
    </r>
    <r>
      <rPr>
        <sz val="12"/>
        <rFont val="Arial"/>
        <family val="2"/>
      </rPr>
      <t>a de la Corporación, en la siguiente RUTA: SECRETARIA GENERAL &gt; PERIODO 2023 &gt; AÑO 2022  &gt; ACUERDOS                                                                                                           -</t>
    </r>
    <r>
      <rPr>
        <b/>
        <sz val="12"/>
        <rFont val="Arial"/>
        <family val="2"/>
      </rPr>
      <t>Así mismo, en la página web de la Corporación en el siguiente link</t>
    </r>
    <r>
      <rPr>
        <sz val="12"/>
        <rFont val="Arial"/>
        <family val="2"/>
      </rPr>
      <t xml:space="preserve">: https://concejodebogota.gov.co/acuerdos-y-resoluciones-2022/cbogota/2022-01-03/094542.php                                                                                                                                          </t>
    </r>
    <r>
      <rPr>
        <b/>
        <sz val="12"/>
        <rFont val="Arial"/>
        <family val="2"/>
      </rPr>
      <t>Las publicaciones en el Registro Distrital se pueden consultar en el Sistema de Información de Registro Distrital, en el siguiente link</t>
    </r>
    <r>
      <rPr>
        <sz val="12"/>
        <rFont val="Arial"/>
        <family val="2"/>
      </rPr>
      <t>:https://www.alcaldiabogota.gov.co/sisjur/consulta_avanzada.jsp?dS=N&amp;p_arg_names=vnorm_tipn_nombre&amp;tipodoc=3&amp;p_arg_names=vnorm_numero&amp;nrodoc=837&amp;p_arg_names=vnorm_anoIni&amp;ano1=2022&amp;p_arg_names=vnorm_anoFin&amp;ano2=2022&amp;p_arg_</t>
    </r>
  </si>
  <si>
    <t>Para la formulación de la planeación institucional para la vigencia 2022 se abrió espacio de participación ciudadana mediante publicación de los borradores del Plan de acción anual 2022, el Plan Anticorrupción y de Atención al Ciudadano 2022 y el Mapa de Riesgos de Corrupción 2022 para consulta en la página web de la Corporación, en el período del 22 de diciembre de 2021 al 10 de enero del 2022. El canal dispuesto para recibir las observaciones de la ciudadanía fue mediante comunicación a la cuenta de correo electrónico institucional de la Oficina Asesora de Planeacion: planeacion@concejobogota.gov.co.</t>
  </si>
  <si>
    <t>Página Web de la Corporación
https://concejodebogota.gov.co/participe-en-la-elaboracion-del-plan-de-accion-anual-integrado-plan/cbogota/2021-12-22/171105.php</t>
  </si>
  <si>
    <t>Red Interna:\\Cbprint\planeacion_sig\Manual de Procesos y Procedimientos\14-Gestión Financiera\3_Procedimientos
Acta de sesión del Comité Institucional de Gestión y Desempeño</t>
  </si>
  <si>
    <t xml:space="preserve">La Oficina Asesora de Planeación y  la Oficina Asesora de Comunicaciones estructuraron propuesta de estrategia de comunicación del MIPG y el Plan de Acción cuatrienal para ser desarrollada en la vigencia 2022, de manera articulada con los resultados alcanzados en las pasadas vigencias. Dicha propuesta fue presentada en sesión de trabajo entre las mencinadas Oficinas Asesoras y la Dirección Administrativa que tuvo lugar el 17 de marzo, y fue presentada igualmente en sesión del Comité Institucional de Gestión y Desempeño del 29 de marzo </t>
  </si>
  <si>
    <t>Acta de sesión de trabajo 
Acta de sesión del Comité Institucional de Gestión y Desempeño</t>
  </si>
  <si>
    <t>En sesión del Comité Institucional de Gestión y Desempeño del mes de marzose realizó presentación de los avances consolidados del plan de acción de la Corporación con corte a 31 de diciembre de 2022.
Con respecto a los indicadores de gestión de los procesos del cuarto trimestre,  se consolidaron y publicaron en la ruta interna U:\Indicadores de Gestión\Año 2021</t>
  </si>
  <si>
    <t>Ruta interna U:\Indicadores de Gestión\Año 2021</t>
  </si>
  <si>
    <r>
      <t xml:space="preserve">Se realizó  la revisión mensual de la actualización del normograma de acuerdo con la información remitida por los responsables de los procesos, así:
</t>
    </r>
    <r>
      <rPr>
        <b/>
        <sz val="12"/>
        <color theme="1"/>
        <rFont val="Arial"/>
        <family val="2"/>
      </rPr>
      <t>Enero:</t>
    </r>
    <r>
      <rPr>
        <sz val="12"/>
        <color theme="1"/>
        <rFont val="Arial"/>
        <family val="2"/>
      </rPr>
      <t xml:space="preserve">
7. Atención al Ciudadano 
9. Gestión Jurídica
</t>
    </r>
    <r>
      <rPr>
        <b/>
        <sz val="12"/>
        <color theme="1"/>
        <rFont val="Arial"/>
        <family val="2"/>
      </rPr>
      <t>Febrero:</t>
    </r>
    <r>
      <rPr>
        <sz val="12"/>
        <color theme="1"/>
        <rFont val="Arial"/>
        <family val="2"/>
      </rPr>
      <t xml:space="preserve">
1. Gestión Direccionamiento Estratégico
5. Elección de Servidores Públicos Distritales
7. Atención al Ciudadano
9. Gestión Jurídica
</t>
    </r>
    <r>
      <rPr>
        <b/>
        <sz val="12"/>
        <color theme="1"/>
        <rFont val="Arial"/>
        <family val="2"/>
      </rPr>
      <t>Marzo:</t>
    </r>
    <r>
      <rPr>
        <sz val="12"/>
        <color theme="1"/>
        <rFont val="Arial"/>
        <family val="2"/>
      </rPr>
      <t xml:space="preserve">
8. Talento Humano
9. Gestión Jurídica
15. Evaluación Independiente</t>
    </r>
  </si>
  <si>
    <t>Correos eléctronicos del 26-01-2022 y memorandos 2022IE2798 del 28-02-2022 y 2022IE3877 DEL 24-03-2022, remitidos en la misma fecha,  al webmaster de la Corporación y a la  Oficina Asesora de Planeación, responsables de publicar el normograma en la página web y en la red interna de la entidad, respectivamente.</t>
  </si>
  <si>
    <t>Se remitieron sendos memorandos a la Mesa Directiva y a los Honorables Concejales impartiendo recomendaciones para el ejercicio de la decisión discrecional de declarar insubsistentes los nombramientos de los funcionarios de las Unidades de Apoyo Normativo.</t>
  </si>
  <si>
    <t>Memorandos 2022IE916 del 26-01-2022   y 2022 IE947 del 26-01-2022, dirigidos a la Mesa Directiva y a los Honorables Concejales, respectivamente, remitidos mediante correo electrónico del 26 de enro de 2022.</t>
  </si>
  <si>
    <t>Se actualizó el  indicador de gestión - Movimiento o Impulsó Procesal de Expedientes,  el cual fue aprobado por el Director Jurídico y  remitido a la oficina asesora de planeación  mediante correo electrónico del 3 de marzo de 2022.</t>
  </si>
  <si>
    <t xml:space="preserve">Hoja de vida de indicador de gestión - Movimiento o Impulsó Procesal de Expedientes, publicada en la siguinte ruta de la  Red Interna:  U:\Indicadores de Gestion\Año 2022 </t>
  </si>
  <si>
    <t>Se finalizó la etapa de planeación de la  auditoria de Sistemas y Seguridad de la Información haciendo apertura de la auditoria el 25 de marzo de 2022, evidenciando así un avance del 5 % del  avance del indicador.</t>
  </si>
  <si>
    <t>A la fecha la Oficina de control Interno se realizó el 100% de los informes programados para el primer trimestre los cuales son:
• Informe de Seguimiento a la Audiencia de Rendición de Cuentas de la Corporación.
• Informe de Seguimiento cuatrimestral al Plan Anticorrupción y Atención al Ciudadano.        (Tercer cuatrimestre 2021)
• Rendición de  cuenta anual de la Corporación a la Contraloría. (Seguimiento al plan de mejoramiento institucional a la Contraloría.) 
• Informe de Control Interno Contable
• Informe de Derechos de Autor
•  Informe de Evaluación por Dependencias Vigencia 2021 
• Informe de Seguimiento del Plan de Acción Anual vigencia 2021
• Formulario Único Reporte de Avances de la Gestión- FURAG</t>
  </si>
  <si>
    <t>Carpeta de Carrera Administrativa con la información de la planta actualizada trimestralmente.</t>
  </si>
  <si>
    <t>La información de la planta actualizada se ha venido publicando en la Carpeta de Administrativa.</t>
  </si>
  <si>
    <t xml:space="preserve">El Plan Anual de Vacantes fue actualizado y presentado al Comité  de Gestión y Desempeño y se encuentra publicado en la pagina de Planeación. </t>
  </si>
  <si>
    <t xml:space="preserve">El Plan de Previsión de Recursos Humanos fue actualizado y presentado al Comité  de Gestión y Desempeño y se encuentra publicado en la pagina de Planeación. </t>
  </si>
  <si>
    <t xml:space="preserve">La provisión de los cargos se ha ejecutado de conformidad con el Plan de Previsión de Recursos Humanos de la Corporación de la presente vigencia. </t>
  </si>
  <si>
    <t>Se elaboró el Plan de Gestión de la Integridad para el año 2022 en los tiempos requeridos</t>
  </si>
  <si>
    <t>Los documentos se encuentran publicados en la red interna de la Corporación: adminstrativa-Integridad-Integridad 2022, así como en la Intranet.</t>
  </si>
  <si>
    <t>Durante el primer trimestre se han realizado las siguientes actividades:                                                   1) Socializar el Código de Integridad en la inducción y la reinducción de los funcionarios                                                 2) Oficiar a las áreas que no tienen Gestor de Integridad, para que designen un representante o enlace para la promoción y desarrollo de las actividades (Se socializó la Circular No. 04 del 26 de enero de 2022)                                                                                                                           Se expidió la Resolución No. 139 del 14 de marzo de 2022 "Por medio de la cual se actualiza la conformación del equipo de Gestores de la Integridad"                                                                                 - Se publicó como Wallpapers desde la Oficina de Sistemas el valor de la Honestidad                            - El 16 de marzo de 2022, se realizó la I reunión del Equipo de Gestores de la Integridad                      - El 01 de abril se publicó el mosaico con las fotografías de los nuevos Gestores.</t>
  </si>
  <si>
    <t>Se encuentra publicado el Plan de Capacitación en la Intranet del Concejo de Bogota</t>
  </si>
  <si>
    <t>Módulo de Bienestar Social, Articulo Plan Insitucional de Capacitación 2022</t>
  </si>
  <si>
    <t>Las distintas capacitaciones programadas dentro del PIC, se han ejecutado de conformidad con la planeación realizada y el cronograma establecido.</t>
  </si>
  <si>
    <t>Cronograma de las capacitaciones, y os registros de asistencia y evaluación de las actividades de capacitación ejecutadas en el trimestre, podrán ser consultados con Bienestar, una vez se culmine totalmente la respectiva capacitación.</t>
  </si>
  <si>
    <t>Se encuentra publicado el Plan de Incentivos en la Intranet del Concejo de Bogota</t>
  </si>
  <si>
    <t>Módulo de Incentivos, Articulo Plan Institucional de Incentivos 2022</t>
  </si>
  <si>
    <t>Se ha venido ejecutando el Plan de Incentivos Institucionales y se han realizado las distintas actividades que se requieren para su ejecución. El Equipo Técnico de Bienestar e Incentivos, se ha reunido en 3 oportunidades en lo corrido de 2022, trabajando en los temas de la convocatoria de mejores equipos de trabajo y los temas de incentivos a mejores funcionarios.</t>
  </si>
  <si>
    <t>Grabaciones de las sesiones del Equipo Técnico de Bienestar e Incentivos</t>
  </si>
  <si>
    <t>Se encuentra publicado el Plan de Bienestar en la Intranet del Concejo de Bogota</t>
  </si>
  <si>
    <t>Módulo de Bienestar Social, Articulo Plan Insitucional de Bienestar 2022</t>
  </si>
  <si>
    <t xml:space="preserve">Durante el Pimer trimestre de esta vigencia se han realizado las siguientes actividades de Bienestar, de conformidad con el Plan Institucional de Bienestar:
-Día del Periodista: Actividad realizada el 2 de marzo de 2022 (población  periodistas del Concejo de Bogotá - 54 asistentes)
-Taller de Liderazgo: Actividad realizada el 3 de marzo de 2022 (población Secretario General, Directivos y Jefes de Oficina - 7 asistentes)
-Día de la Mujer: Actividad realizada el 8 de marzo de 2022 (población mujeres del Concejo de Bogotá - 300 mujeres)
-Día del Hombre: Obsequio entregado del 18 al 31 de marzo (población hombres del Concejo de Bogotá - 300 hombres)
</t>
  </si>
  <si>
    <t>Copia de TH-PR001-FO1 Registro Asistencia Día del Periodista
Encuesta Impacto y Evaluación Día del Periodista (Formulario en Línea)
Copia de TH-PR001-FO1 Registro Asistencia Taller de Liderazgo
Encuesta Impacto y Evaluación Taller de Liderazgo (Formulario en Línea)
Informe de Actividades Taller de Liderazgo publicado en la Red Interna y la Intranet  del Concejo de Bogotá
Copia de TH-PR001-FO1 Registro Asistencia Conmemoración Día de la Mujer
Encuesta Impacto y Evaluación Conmemoración Día de la Mujer (Formulario en Línea)
Informe de Actividades Conmemoración Día de la Mujer publicado en la Red Interna y la Intranet  del Concejo de Bogotá
Copia de TH-PR001-FO1 Registro Asistencia Día del Hombre
Encuesta Impacto y Evaluación Conmemoración Día del Hombre (Formulario en Línea)
Informe de Actividades Día del Hombre (en construcción)</t>
  </si>
  <si>
    <t xml:space="preserve">14% Se desarrollaron la totalidad de las 4 actividades programadas para el trimestre en  la Linea de Acción Vehículos Seguros del Plan Estrategico de Seguridad Vial  PESV, de la siguiente forma: 
1. Se establecieron las rutinas y el cronograma proyectado de mantenimiento preventivo de los vehículos propios. 
2. Se efectuó seguimiento a las solicitudes tramitadas de mantenimiento de vehículos propios y no propios y se registró la información correspondiente.
3. Se realizó consulta en las paginas web de los organismos de tránsito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Evidencia verificable reposa en la red interna en la carpeta de la Dirección Administrativa/Recursos Fisicos/Parque Automotor. 
Acta de sesión del Equipo Técnico de Seguridad vial y Movilidad Sostenible del 22 de marzo de 2022 que reposa en la red interna en la carpeta de Planeación/Equipos Técnicos MIPG/E T Seg Vial y Movilidad S. 
Se gestionan nuevas capacitaciones a Conductores y se realizan: Prevención de consumo de sustancias psicoactivas (SPA)/ Higiene postural/ Pausas activas / A.T. 
 </t>
  </si>
  <si>
    <t>Evidencia verificable reposa en la red interna en la carpeta de la Dirección Administrativa/Recursos Fisicos/Parque Automotor. 
Acta de sesión del Equipo Técnico de Seguridad vial y Movilidad Sostenible del 22 de marzo de 2022 que reposa en la red interna en la carpeta de Planeación/Equipos Técnicos MIPG/E T Seg Vial y Movilidad S. 
Listado de Asistencia</t>
  </si>
  <si>
    <t>* Capacitaciones: conductores en SPA, seguridad de la información en  Bienestar físico y emocional,  higiene postural, pausas activas y accidentalidad laboral. Taller  lúdico de salud mental en 2 sedes, Brigada de Emergencias, Individual en higiene postural y adaptación puesto de trabajo,  Actual Protocolo de bioseguridad COVID-19, Comite de Convivencia laboral: normatividad y COPASST: Funciones.
* Tips masivo: 4
*Coordinación 3  tomas de pruebas Covid, y 2 de vacuanción y entrega de paños desinfectantes a funcionarios para puestos de trabajo.
* Elaboracióny envío encuesta diagnostica de condicIones osteomusculares para UAN.
* Actualización Documental: SVE OAM, SVE   Covid 19, Protocolo covid 19, Formato  Inscripción Brigadista emergencias y  eliminación Declaración juramentada  visitantes covid 19.
* Indicadores estandares Res. 0312/2019 y Dcto. 1072 de 2015, Inclusión en  página  Mintrabajo-estandares  mínimos año 2021, informes mensuales COPASST y participación en las reuniones, ingreso en SIDEAP: indicadores, datos de medicina laboral. accidentalidad, estandares,  indicador madurez  y planes de trabajo 2018 a 2022. 
* Elaboración, presntación y divulgación de :  Informe Dx  de condiciones de trabajo 2021, Informe Accidentalidad y Ausentismo por condición médica 2021,  Diagnóstico condiciones de salud 2021, 
*Divulgación invitación a conformar Brigada de Emergencia, plan de trabajo 2022, actualización y entrega información Basica integrantes COE, memorando de responsabilidades SGSST  a Mesa Directiva 
* Reporte  de 5 accidentes laborales y 1 incidente e investigación en plazos normativos.
* Inspeciones planeadas de seguridad: 10
* Elaboración plan de trabajo Plan de Emergencias,
* Seguimientos medicos de los S.V.E. Psiosocial, Osteomuscular, Covid  19
* Seguimientos medicos Programas VE: visual, auditivo y cardiovascular
*Examenes mèdicos de ingreso/egreso/cambio de labor/ brigadistas de emergencia.
* Presentación SGSST  en CIGD
* Presentación de las fichas de solicitudes de contratación (8)  y trámites documentos de pagos
* Participación en  los comites y equipos técnicos que integra (TAHUM, PESV y MS, SGA)</t>
  </si>
  <si>
    <t xml:space="preserve">Listados de asistencias y entregas, Actas reunión, correo electrónico, comunicados </t>
  </si>
  <si>
    <t>*Reunión S.I.S., definición plan de capacitación 
*Socialización por dependencias divulgación de la estrategia de la SALFL-L y generalidades. 
*Capacitación Beneficio de la Lactancia y alimentación complementaria.
* Formato Autoapreciación  feb 2022
* Gestión ante Secretaría General adquirir e instalar dos señalizaciones para la SALFLL
* Divulgación correo  masivo: información  recertificación SALFLL-  202, cartelera Física divulgación Estrategia y Video corporativo en  pantallas
* Registro de temperatura mensual
* Informe SALFLL 2 semestre 2021
* Socialización Estrategia SALFLL- Mesa Directiva</t>
  </si>
  <si>
    <t>Memorando, correo electrónico, listado de asistencias, Acta</t>
  </si>
  <si>
    <t xml:space="preserve">Para el primer trimestre se realizó seguimiento a consumo de agua, un lavado de tanques de agua potable, se elaboró y divulgo la pieza divulgativa mediante correo masivo y  se  realizó revisión de unidades hidrosanitarias. </t>
  </si>
  <si>
    <t>Cuadro de consumo de agua, orden de servicio de lavado de tanques, correo masivo y registro de revisión de unidades hidrosanitarias.</t>
  </si>
  <si>
    <t>Para el primer trimestre se realizó seguimiento a  factura de consumo de nergía y se eleaboro y divulgo pieza de comunicación referente al uso de la energía.</t>
  </si>
  <si>
    <t>Cuadro consumo de energía, correo masivo.</t>
  </si>
  <si>
    <t>Para el primer trimestre se realizó el seguimiento al registro de biciusuarios,  se elaboró y divulgo pieza comunicativa relacionada con el uso de la bicicleta, no se realizó el día sin carro ya que la Alcaldía lo pospuso.</t>
  </si>
  <si>
    <t>Registro de biciusuarios, correo masivo.</t>
  </si>
  <si>
    <t xml:space="preserve">Se realizó verificación de registro de residuos aprovechables,  bitacora de residuos peligrosos,  envasado,etiquetado de residuos peligrosos, etiquetado de sustancias quimicas, verificación de fichas de datos de seguridad, reporte del registro del IDEAM del generador de residuos peligrosos de la sede principal, </t>
  </si>
  <si>
    <t>Registro de residuos aprovechables, bitacora de residuos peligrosos,  registro seguimiento etiquetado de sustancias quimicas, fichas de datos de seguridad, registro cierre de plataforma del IDEAM</t>
  </si>
  <si>
    <t>El porcentaje de avance se da porque el contratista de apoyo con la obligación inicio el 21 de febrero ejecución. Se tiene elaborado el cronograma de visitas a dependencias y recopilación de información institucional junto con la normatividad que determina la producción documental.</t>
  </si>
  <si>
    <t>Carpeta con ruta C:\Users\harodriguez\Documents\CONCEJO\INSTRUMENTOS ARCHIVISTICOS\TRD\Actualización</t>
  </si>
  <si>
    <t>No se han tenido avances toda vez que la persona destinada para efectuar esta labor fue reubicada en otra dependencia. Esta actividad debe ser objeto de reprogramación dentro del plan de acción.</t>
  </si>
  <si>
    <t>Se han inventariado 1010 registros de 8116. 
Al momento de proyectar la ejecución de la actividad se tenia contemplada la identificaciòn y transcripción de cuatro (4) campos. Una vez ajustado el formato GDO-FO-024 INVENTARIO MATERIAL BIBLIOGRAFICO V01, se determino la identificación de diez (10) campos, lo que infiere en el tiempo requerido para el ingreso de cada registro. 
Esta actividad debe ser objeto de reprogramación dentro del plan de acción para efectuar el inventario e ingreso de 4950 registros en la vigencia 2022.</t>
  </si>
  <si>
    <t>Formato GDO-FO-024 INVENTARIO MATERIAL BIBLIOGRAFICO V01</t>
  </si>
  <si>
    <t>Actualmente no se cuenta con la persona responsable de seguridad de la información de la Corporación, es estima que esta persona sea contratada finalizando la ley de garantias</t>
  </si>
  <si>
    <t>Análisis de avance de las actividades:
Para el periodo se realizaron las siguientes actividades en el marco del convenio interadministrativo 180450 suscrito entre la Agencia Nacional Inmobiliaria y Secretaría Distrital de Hacienda, para la construcción del edificio nuevo de la Corporación:
1. Seguimiento desde la supervisión del convenio, con la participación de la Secretaría Distrital de Hacienda y la Agencia Nacional Inmobiliaria.
2. Sesiones de trabajo con los responsables del convenio para: entrega de equipos instalados en el edificio y cada uno de los espacios con su acta de entrega e informe final de interventoría y se realizó observaciones de la supervisión para que sean atendidas por el constructor.
3. Revisión presupuestal y financiera del convenio.
4.  Revisión de la gestión para la contratación del mobiliario del edificio.
5. Revisión del avance físico de la obra: ajuste de flanche en cubierta de vidrio de módulos 3 y 4, ajuste de los listones de madera, reubicación de sanitario, como también la realización de una prueba de carga a las barandas, control de aguas lluvias en el recorrido del edificio y red contra incendios.
5. Revisión de la gestión ambiental, de calidad y de seguridad industrial.
6. Actividades pendientes por realizar.
7. Compromisos para el informe final de la interventoría y gestión contractual del mobiliario.</t>
  </si>
  <si>
    <t xml:space="preserve">"Los metodos de verificación son:
Acta de reunión de seguimiento realizado el 10 de marzo de 2022, en el marco del Convenio entre la Agencia Nacional Inmobiliaria Virgilio Barco, Secretaria Distrital de Hacienda, el Concejo de Bogotá D.C."
</t>
  </si>
  <si>
    <t>Se han podido ejecutar todas las actividades que se tenían programadas para el mes Cantidad de actvidades ejecutadas = 7
Cantidad de actividades programadas = 7</t>
  </si>
  <si>
    <t>Archivo: 11. Gestión de Recursos Físicos - Indicador Mantenimiento 1</t>
  </si>
  <si>
    <t>1.  Acuedo 837 de 2022. 
2.  Actas de la comision :S:\HACIENDA Y CREDITO PUBLICO\PERIODO 2020 - 2023\AÑO 2022\ACTAS</t>
  </si>
  <si>
    <t xml:space="preserve">Se actualizó la Carpeta de Administrativa\Talento Humano\Carrera Administratuva, con la información de la planta de Personal. </t>
  </si>
  <si>
    <t xml:space="preserve">La información se encuantra actualizada en la carpeta de Administrativa. </t>
  </si>
  <si>
    <t xml:space="preserve">Se realizó la capacitación a los Jefes Inmediatos relacionado con la Evaluación del Desempeño.  </t>
  </si>
  <si>
    <t xml:space="preserve">Se anexa memorando de convocatoria a la Capacitación virtual realizada por la Comisión Nacional del Servicio Civil. </t>
  </si>
  <si>
    <t xml:space="preserve">Se presentó el Informe de la Evaluación Anual del Desempeño de los funcionarios de Carrera Administrativa  2021-2022 al  Equipo Técnico de Talento Humano. </t>
  </si>
  <si>
    <t xml:space="preserve">Se encuentra publicado en la Red Interna de Administrativa </t>
  </si>
  <si>
    <t xml:space="preserve">Se presentó el Informe de resultados de la evaluación de los acuerdos de gestión de los gerentes públicos 2021-2022 a Comité de Gestión y Desempeño.  </t>
  </si>
  <si>
    <t xml:space="preserve">Las actividades del Plan de Provisión de Recursos Humanos se ha desarrollado de conformidad con el Plan de Porvisión de Recursos. </t>
  </si>
  <si>
    <t xml:space="preserve">La información se encuentra publicada en la Red Interna de Planeación. </t>
  </si>
  <si>
    <t>Se han realizado las siguientes actividades:                                     1.Socializar el Código de Integridad en la inducción y la reinducción de los funcionarios                                      2. Oficiar a las áreas que no tienen Gestor para que designen un representante o enlace para la promoción y desarrollo de las actividades                                         3.Informe ejecución de los recursos asignados para la implementación del Código gestión de integridad ( Se está elaborando la ficha técnica para la solicitud de recursos a la Secretaría Distrital de Hacienda) 4.Realizar la actividad “nuestro valor del mes, a través de las características y comportamientos (Se han promocionado los valores de la honestidad, respeto y compromiso).                                                                5.Realizar reuniones de promoción y socialización de los valores por dependencia.(Se realizaron actividades presenciales, promocionando el valor del respeto y el compromiso)</t>
  </si>
  <si>
    <t>Medio Verificación entregables:                               1.Socializar el Código de Integridad en la inducción y la reinducción de los funcionarios   (El video se encuentra publicado en el enlace  https://classroom.google.com/c/MTQ2ODkxODc4ODc0?cjc=a4abfgb)                                                                2. Oficiar a las áreas que no tienen Gestor para que designen un representante o enlace para la promoción y desarrollo de las actividades (Circular No. 04, 26-01-22)                                         3.Informe ejecución de los recursos asignados para la implementación del Código gestión de integridad ( Se está elaborando la ficha técnica para la solicitud de recursos a la Secretaría Distrital de Hacienda)                                                4.Realizar la actividad “nuestro valor del mes, a través de las características y comportamientos (Mediante piezas gráficas, se han promocionado los valores de la honestidad, respeto y compromiso, desde el correo gestoresdeintegridad@concejobogota.gov.co                                                               5.Realizar reuniones de promoción y socialización de los valores por dependencia.(Se han realizado dos reuniones, así como actividades presenciales, promocionando el valor del respeto y el compromiso). Las evidencias de éstas se encuentran en la carpeta administativa-integridad 2022-reuniones</t>
  </si>
  <si>
    <t>Se desarrollaron las capacitaciones previstas en el periodo, culminando todas las actividades programadas durante el mismo. Actualmente se encuentra en proceso de contratación el nuevo PIC.</t>
  </si>
  <si>
    <t>Capacitaciones desarrolladas y certificadas</t>
  </si>
  <si>
    <t>Actualmente se está ejecutando el Plan de Incentivos Institucionales, con la realización de las reuniones del Equipo Técnico de Bienestar e Incentivos, en las cuales se ha escuchado y evaluado a los equipos de trabajo, así como se ha avanzado en la solicitud de los insumos para realizar la elección de los mejores funcionarios de la vigencia 2022.</t>
  </si>
  <si>
    <t xml:space="preserve">Para este segundo trimestre se ejecutaron las siguientes actividades:
-Taller de Preparación para el Retiro
-Taller de Clima Laboral
-Día de la Secretaría
-Semana Cultural
-Caminata Ecológica
-Taller Recordando un Ángel en el Cielo
-Día de la Familia
-Vacaciones Recreativas
-Celebración cumpleaños marzo y abril
</t>
  </si>
  <si>
    <t>Formulario inscripcíon, Formulario de encuesta Impacto y Evaluación, listas de asistencia, Informes de Actividades y Registro Fotográfico publicados en la Intranet de la Corporación</t>
  </si>
  <si>
    <t>* Capacitaciones: Brigada de Emergencias Commité Operativo COE, prevención riesgo psicosocial " Bienestar físico y emocional" ,  higiene postural, pausas activas y accidentalidad laboral.                                                                              * Informe condiciones de saldu avalado por la Médico asesora de la ARL                                                                                                                                                                                                                                                                                                                                                              * Actualización  Protocolo de bioseguridad COVID-19, Comite de Convivencia laboral:trabajo en equipo  
* Tips masivo: 5
*Coordinación vacuanción Covid 19  y entrega de paños desinfectantes a funcionarios para puestos de trabajo.
* Gestión desarollo de  encuesta diagnostica de condicIones osteomusculares para UAN.
* Actualización Documental: Procedimiento condiciones de salud, Manual SGSST para contratistas, actualización Plan de prevención y preparación y respuesta  emergencias sede principal y sede Adminsitrativa CAD,  programa capacitación, programa inspecciones y programa EPP.
* Indicadores estandares Res. 0312/2019 y Dcto. 1072 de 2015, , informes mensuales COPASST y participación en las reuniones, ingreso en SIDEAP: indicadores, datos de medicina laboral. accidentalidad,   
* Reporte  de 3 accidentes laborales y respectivas investigaciones .
* Inspeciones planeadas de seguridad: 13
* Seguimientos medicos de los S.V.E. Psiosocial, Osteomuscular, Covid  19
* Seguimientos medicos Programas VE: visual, auditivo y cardiovascular
*Examenes mèdicos de ingreso/egreso/cambio de labor/ 
* Trámites documentos de pagos factura IPS                                                                                                                                                           * Estudio de higiene sonometria en el parqueadero de la sede principal y de iluminación sede Administrativa  
* Participación en  los comites y equipos técnicos que integra (TAHUM, PESV y MS, SGA)</t>
  </si>
  <si>
    <t xml:space="preserve">*Reunión S.I.S., Aprobación de la sala Amiga de la Familia Lactante, incluido el espacio proyectado para el edificio nuevo 
*Capacitaciónen técnicas de amamantamiento y extracción de leche materna
* Publicación de afiche  técnicas de amamantamiento y extracción de leche materna
* Gestión ante Secretaría Distrital de Salud para programar visita de aprobación de funcionamiento de la Sala Amiga
* Registro de temperatura mensual                                                                                                                                                                                                                                                                                                                                                                                                                           
* Participación en encuentro salas amigas Distritales para la Recertificación
</t>
  </si>
  <si>
    <t>Actas de reunión, resgistro de asistencia, comunciados  y correos electónicos</t>
  </si>
  <si>
    <t xml:space="preserve">Durante el primer semestre se realizó la sensibilización del Teletrabajo a la Planta de personal de la Entidad. </t>
  </si>
  <si>
    <t xml:space="preserve">El informe de la socialización se presentó al Equipo Técnico de Talento Humano y al Comité de Movilidad Sostenible.  </t>
  </si>
  <si>
    <t>Se programaron 20 actividades para ejecutar en el segundo trimestre y se ejecutaron todas</t>
  </si>
  <si>
    <t>Indicador Cumplimiento cronograma de mantenimiento</t>
  </si>
  <si>
    <t xml:space="preserve">
Se desarrollaron la totalidad de las 7 actividades programadas para el trimestre del Plan de Acción del Plan Estrategico de Seguridad Vial  PESV, de la siguiente forma: 
Linea de Acción Fortalecimiento Organizacional: 
1. Se realizó la actualización del documento del Plan Estratégico de Seguridad Vial- PESV en los items que requerian dicha actualización. 
Linea de Acción Comportamiento Humano: 
2. Se realizó capacitación a conductores:  Vehículos blindados en el mes de abril y mayo y movilidad segura en el mes de junio. 
Linea de Acción Vehículos Seguros: 
3. Se efectuó el registro y actualización en formato Excel de la información del parque automotor propio y no propio al servicio de la Corporación.
4. Se efectuó el registro y actualización en formato Excel de la información de funcionarios con cargo conductor de la Corporación. 
5. Se efectuó seguimiento a las solicitudes tramitadas de mantenimiento de vehículos propios y no propios y se registró la información correspondiente.
6. Se realizó consulta en las paginas web de los organismos de tránsito la existencia de comparendos cargados al parque automotor  propio y no propio al servicio de la Corporación.
7. Se realizó seguimiento a la entrega de los formatos de Inspección Pre Operacional Diaria de Vehículo y de Inventario de Vehículo por parte de los funcionarios con cargo Conductor. </t>
  </si>
  <si>
    <t xml:space="preserve">Evidencia verificable reposa en: 
Red interna en la carpeta de la Dirección Administrativa/Recursos Fisicos/Parque Automotor. 
Drive interno del correo institucional de SST y Drive interno del Equipo Técnico de Seguridad Vial y Movilidad Sostenible. 
Acta de sesión del Equipo Técnico de Seguridad vial y Movilidad Sostenible del 02 de junio de 2022 que reposa en la red interna en la carpeta de Planeación/Equipos Técnicos MIPG/E T Seg Vial y Movilidad S. </t>
  </si>
  <si>
    <t>El día de 29 de junio se realizó reunión del equipo técnico de Gestión ambiental en la que se presento el avance en la participación del programa de gestión ambiental empresarial.</t>
  </si>
  <si>
    <t>Acta de reunión del equipo técnico de gestión ambiental.</t>
  </si>
  <si>
    <t>Se realizo seguimiento consumo de agua, se público pieza divulgativa de consumo de agua, se realizó capacitación en ahorro y uso eficiente del agua, revisión de redes hidrosanitarias, seguimiento  a inventario de unidades hidrosanitarias.</t>
  </si>
  <si>
    <t>Cuadro seguimiento consumo de agua, correo masivo, registro de asistencia, formato de seguimiento unidades hidrosanitarias.</t>
  </si>
  <si>
    <t>Se realizo seguimiento consumo de energía, se público pieza divulgativa de consumo de energía, se realizó capacitación en ahorro y uso eficiente de energía, inventario de fuentes de iluminación</t>
  </si>
  <si>
    <t xml:space="preserve">Cuadro seguimiento consumo de energía, correo masivo, registro de asistencia, registro de inventario de fuentes luminicas, </t>
  </si>
  <si>
    <t>Se realizó seguimiento a registro de biciusuarios, se realizó mantenimiento de jardines internos de la sede principal, se realizó fumigación en las dos sedes, se divulgo pieza divulgativa del uso de la bicicleta, se realizó capacitación en ecoconducción, se realizaron actividades ludicas ambientales y se desarrollo la semana ambiental. Se observa una ejecución menor a la proyectada, teniendo en cuenta que se esta trabajando con el Jardín Botánico para la solicitud de contratación de los inventarios forestales, pero aún no nos ha sido entregada la propuesta por parte de ellos.</t>
  </si>
  <si>
    <t>Registros de biciusuarios, informe mantenimiento jardines, actas de fumigación, correos masivos, registros de aistencia capacitación, registros de asistencia actividades ludicas, registros de asistencia semana ambiental.</t>
  </si>
  <si>
    <t>Se realizó capacitación en manejo de plásticos de un solo uso.</t>
  </si>
  <si>
    <t>Registro de asistencia</t>
  </si>
  <si>
    <t>Se realizó capacitación en plásticos de un solo uso, pieza divulgativa para manejo de residuos, seguimiento bitacoras de residuos aprovechavles y residuos peligrosos, capacitación en manejo de sustancias químicas, seguimiento a etiquetado y embalaje de residuos peligrosos, seguimiento areas de almacenamiento de sustancias químicas. Se observa un avance mayor del proyectado, teniendo en cuenta que se adelanto la actividad de capacitación en sustancias quimicas.</t>
  </si>
  <si>
    <t>Registro de asistencia, correo masivo, registro de seguimientos.</t>
  </si>
  <si>
    <t>Matriz DOFA elaborada</t>
  </si>
  <si>
    <t>Matriz</t>
  </si>
  <si>
    <t>Se está adelantando la solicitud, se tenia previsto incluir las necesidades del nuevo edificio, sin embargo en reunión del equipo técnico de gestión ambiental del 29 de junio de 2022 la Dirección Financiera sugirio sacar la solicitud solo para la sede antigua y esperar si en la adición solicitada se puede incluir el tema para el nuevo edificio, por lo tanto se radicara en el tercer trimestre.</t>
  </si>
  <si>
    <t>Se ha adelantado actividades para la definición de la ficha técnica para la contratación de la definición del modelo de gobierno de TI para la Corporación.</t>
  </si>
  <si>
    <t>Propuestas y borrador de ficha técnica</t>
  </si>
  <si>
    <t>Se adelantaron actividades relacionadas con AE con estudiantes de la Universidad de los Andes, actualmente se esta estructurando la ficha técnica para adelantar la solicitud de contratación para la definición del modelo de Arquitectura empresarial</t>
  </si>
  <si>
    <t>Documentación remitida por los maestrantes de la Universidad de los Andes y ficha técnica para solicitud de contratación.</t>
  </si>
  <si>
    <t>Se tramitó la solicitud de contratación para contar con el apoyo de personal calificado en la implementación de esta buena práctica</t>
  </si>
  <si>
    <t>Solicitud de contratación radicada ante la SDH</t>
  </si>
  <si>
    <t>Los requerimientos de Software fueron radicados ante el fondo cuenta de la SDH y se está a la espera de que surtan el proceso de contratación
Se adelantaron las fichas técnicas de los requerimiento y se procederá a radicar las correspondientes solicitudes ante el fondo cuenta de la SDH</t>
  </si>
  <si>
    <t>Visitas a los despachos de los honorables concejales.
Se realizaron visitas a los despachos de los honorables concejales con el fin de conocer la opinión, expectativas de mejora y potencialización de la caja de herramientas como insumo para la mejora de la gestión normativa y el control político.
Desde los equipos de trabajo de los honorables concejales, se plantearon retos para el laboratorio tendientes a ampliar las temáticas de la caja de herramientas y la posibilidad de establecer vínculos con instituciones de educción superior para contar con material académico y de investigación</t>
  </si>
  <si>
    <t>https://drive.google.com/drive/folders/1z_MosACQSse02vHhvDk3pbaJ-r-URY_f?usp=sharing</t>
  </si>
  <si>
    <t>Entrega de las propuestas y mensajes a los honorables concejales.
Publicación en el recinto en sesión plenaria de las propuestas y mensajes enviados por los niños y niñas estudiantes de colegios públicos y privados intervenidos en el marco de la actividad Concejo al Colegio.
En sesión plenaria se expuso a los honorables concejales la actividad, alcance y productos, colgando en las paredes del recinto las propuestas de los estudiantes del Distrito de Bogotá</t>
  </si>
  <si>
    <t>Identificación de los espacios de participación ciudadana.
En consideración a la gran importancia que representan los niños, niñas y adolecentes en la sociedad, se diseñó y ejecutó la actividad Concejo al Colegio, con ocasión de la cual, en un proceso lúdico, el Laboratorio de Innovación del la Corporación, realizó presencia en un grupo de colegios urbanos y rurales del Distrito de Bogotá y tomó las valiosas opiniones de los menores, así como los mensajes y propuestas de los mismos para los honorables concejales.
Por su parte, se determinó realizar una actividad de características similares con la JAL y JAC de algunas localidades del Distrito, proyectando su ejecución para el segundo semestre de la vigencia 2022.</t>
  </si>
  <si>
    <t xml:space="preserve">Cronograma elaborado.
Bajo los lineamientos del Director Jurídico de la Corporación, quien como líder del Laboratorio de Innovación designado por el Presidente del Concejo definió, se formuló cronograma para realizar intervenciones a grupos de la sociedad, como lo son los estudiantes de colegios públicos y privados y los miembros de las JAC y las JAL.   </t>
  </si>
  <si>
    <t>Analisis de avance de las actividades:
Con el objeto de crear un documento de entendimiento en el que se precisen los roles y niveles de servicio entre la Corproación y la Secretaría Distrital de Hacienda, se socializo a la Secretaría el documento técnico para la programación y seguimiento al proceso de adquisicón de bienes y servicios para el Concejo de Bogotá.
Junto al documento, se solicito la realización de mesas de trabajo, para llevar a cabo la actividad.</t>
  </si>
  <si>
    <t>Los metodos de verificación son:
Archivo en pdf denominado: Socialización del Documento Técnico Propuesto del Esquema de Operación entre el Concejo de Bogotá D.C. y la Secretaría Distrital de Hacienda, para la adquisición de bienes y servicios para la Corporación.
Bajo el cordis interno: 2022 EE8749 del 24-06-2022
Bajo el cordis externo: 2022 ER466658 del 28-06-2022</t>
  </si>
  <si>
    <t>Del avance total de la cartera por cobrar por concepto de incapacidades, para este período asciende a un valor de $104.042.495 y una participación en referencia a la cartera gestionada para su recuperación del 48,59%, equivalente a $50.562.200. Esto es un avance a partir de la gestión oportuna de recobro ante las EPS y ARL, la búsqueda de archivo en las historias laborales de los funcionarios y la conciliación realizada entre los responsables a cargo de la actividad.</t>
  </si>
  <si>
    <t>Los metodos de verificación son:
Documento denominado: "Gestión de cobro de la cartera clasificada por edades en relación con el concepto de incapacidades".</t>
  </si>
  <si>
    <t>Se ha participado en las reuniones de seguimiento al convenio con la ANIM, se han remitido fichas con especificaciones de los componentes tecnológicos para el nuevo edificio
Financiera
Analisis de avance de las actividades:
Para el periodo se realizarón las siguientes actividades en el marco del convenio interadministrativo 180450 suscrito entre la Agencia Nacional Inmobiliaria y Secretaría Distrital de Hacienda, para la construcción del edificio nuevo de la Corporación:
1. Revisión de los acabados del mobiliario, su mantenimiento y garantias para su uso en el edificio, actividades relacionadas a la etapa 4, posventa.
2. Informe de la estructura hidrosanitaria del edificio y sus acciones de mantenimiento.
3. Revisión de la infraestructura para la gestión de la conectividad.
4. Informe financiero del convenio.
5. Socialización de las fotos actualizadas del proyecto.</t>
  </si>
  <si>
    <t>Actas y correos electrónicos remitidos
financiera
Los metodos de verificación son:
Acta de reunión de seguimiento realizado el 16 de junio de 2022, en el marco del Convenio entre la Agencia Nacional Inmobiliaria Virgilio Barco, Secretaria Distrital de Hacienda, el Concejo de Bogotá D.C., el constructor y la interventoria.</t>
  </si>
  <si>
    <t>Se instalaron los biciparqueaderos que se tenían previstos</t>
  </si>
  <si>
    <t>Ver instalación en el parqueadero</t>
  </si>
  <si>
    <t>Taller de Liderazgo: Actividad realizada en el primer trimestre
Taller de Clima Laboral: Actividad realizada el 25,26 y 27 de abril, 5 de mayo de 2022 para 158 funcionarios de Carrera Administrativa, Provisionales y Libre Nombramiento y Remoción</t>
  </si>
  <si>
    <t>Formulario de encuesta Impacto y Evaluación, listas de asistencia, Informes de Actividades y Registro Fotográfico publicados en la Intranet de la Corporación</t>
  </si>
  <si>
    <t>Informe semestral de gestión de PQRS</t>
  </si>
  <si>
    <t>pagina WEB</t>
  </si>
  <si>
    <t>Memorandos 2022IE5797 del 29-04-2022, 2022IE7279 del 26-05-2022 y 2022IE9012 del 30-06-2022, remitidos a las Oficinas Asesoras de Comunicaciones y de Planeación, responsables de publicar el normograma en la página web y en la red interna de la entidad, respectivamente.</t>
  </si>
  <si>
    <t xml:space="preserve">Se realizó la socialización del protocolo y se envio por correo electronico del 13 de mayo del 2022 - . </t>
  </si>
  <si>
    <t>Acta de reunión y correo electronico</t>
  </si>
  <si>
    <t>Se actualizo pagina web con la información requerida</t>
  </si>
  <si>
    <t>Pagina WEB</t>
  </si>
  <si>
    <t xml:space="preserve"> </t>
  </si>
  <si>
    <t>La Oficina Asesora de Planeación en el segundo trimestre recibio para revisión metodologica ocho procedimientos, de los cuales dos se encuentran en tramite de ajustes por parte de los procesos y uno fue aprobado en el Comité Institucional de Gestión y Desempeño del dia 29 de Marzo del 2022: Procedimiento Presupuesto GFI-PR-001.</t>
  </si>
  <si>
    <t>Para el monitoreo de los riesgos de gestión y corrupción del primer cuatrimestre de la vigencia, la Oficina Asesora de Planeación realizó la consolidación de los seguimientos efectuados por los líderes de proceso, los cuales fueron remitidos a la Oficina de Control Interno. Resultado del monitoreo, se identificó la materializaciòn de 04 riesgos (02 Talento Humano, 01 Recursos Físicos - Correspondencia y 01 Gestión Normativa), por lo cual se informó a los procesos las acciones a desarrollar y se solicitó a la Oficina de Control Interno convocar el Comité de Coordinación de Control Interno para lo pertinente</t>
  </si>
  <si>
    <t>Correo electrónico
Memorando de remisión a la Oficina de Control Interno</t>
  </si>
  <si>
    <t>Durante el período se llevó a cabo capacitación en estructura y operación del MIPG dirigida a los directivos y asesores, con el apoyo de la Dirección de Desarrollo Institucional de la Alcaldía Mayor. Luego de esa jornada igualmente se realizó grabación de vídeos con los asistentes, con el acompañamiento de la Oficina Asesora de Comunicaciones, os cuales fueron divulgados en los televisores dispuestos en la sede de la Corpoación</t>
  </si>
  <si>
    <t>Registros de la jornada de capacitación 
Piezas de vídeo realizadas y divulgadas</t>
  </si>
  <si>
    <t>https://concejodebogota.gov.co/concejo/site/docs/20190515/asocfile/20190515173738/seguimiento_1_oci_del_paac_2022_mayo_12_de_2022__1_.pdf</t>
  </si>
  <si>
    <t>Se realiza conolidación de la inormación del primer seguimiento al plan anticorrupción y de atención al ciudadano de la vigencia 2022</t>
  </si>
  <si>
    <t>Se realizó junta de Voceros el 1 de Abril de 2022, donde se le hicieron ajustes a la agenta, el 22 de abril se efectúo junta de voceros para  modificaciones a la Agenda.
Para el mes de Mayo se estableció el 5 de mayo Junta de voceros para modificaciones.
eL 21 de junio de 2022, se efectúo junta de voceros para la Agenda, a la que se le hicieron dos modificaciones.</t>
  </si>
  <si>
    <t>Publicación de agendas enla red interna por la siguiente ruta SECRETARÍA GENERALW:\PERÍODO 2020-2023\AÑO 2022\JUNTA DE VOCEROS y ACTAS JUNTA DE VOCEROS</t>
  </si>
  <si>
    <t>1. Con la aprobación del Acuerdo 837 de 2022, la comisión primera permanente perdió competencia para debatir temas del sector Salud,  por lo cual no se desarrollaron debates de control politico relaconados con la pandemia covid 19   
2. En la comisión de Hacienda y Crédito Público se programaron y realizaron cuatro (4) debates de control político: 
Las proposiciones: 064 de 2022, Tema: IMPACTO LABORAL Y GENERACIÓN DE EMPLEO A PARTIR DE LAS INVERSIONES REALIZADAS CON EL USO DEL CUPO DE ENDEUDAMIENTO APROBADO EN EL ACUERDO 781 DE 2020 y 073 de 2022, Tema: ADITIVA A LA PROPOSICIÓN NO. 064 DE 2022 IMPACTO LABORAL Y GENERACIÓN DE EMPLEO A PARTIR DE LAS INVERSIONES REALIZADAS CON EL USO DEL CUPO DE ENDEUDAMIENTO APROBADO EN EL ACUERDO 781 DE 2020. Fueron debatidas en las sesiones del 6 y 7 abril y concluido el 12 de junio de 2022.
Las proposiciones: 576 de 2021, Tema: ESTRATEGIA INTEGRAL PARA LA REACTIVACIÓN DE LA ECONÓMICA “BOGOTÁ LOCAL y 163 de 2022, Tema: ESTRATEGIA BOGOTÁ LOCAL, inició debate el 16 de junio y actualmente se encuentra suspendido. 
En el Segundo trimestre de 2022, en la Comisión Segunda Permanente de Gobierno no se agendo ningún debate sobre este tema.</t>
  </si>
  <si>
    <t>Se elaboró la ficha técnica para la solicitud de la herramienta técnoligica, la cual se encuentra radicada en el Dirección Financiera</t>
  </si>
  <si>
    <t>Ficha técnica radicada</t>
  </si>
  <si>
    <t>Red interna de la Corporación, carpeta de Manual de procesos y procedimientos
Actas de sesiones de Comité Institucional de Gestión y desempeño</t>
  </si>
  <si>
    <t>Se realizó  la revisión mensual de la actualización del normograma de acuerdo con la información remitida por los responsables de los procesos, así:
Abril:
4. Gestión Normativa
5, Elección de Servidores Públicos
7. Atención al Ciudadano 
8. Talento Humano
9. Gestión Jurídica
12. Sistemas y Seguridad de la Información
Mayo:
4. Gestión Normativa
5. Elección de Servidores Públicos
6, Control Político
7. Atención al Ciudadano
8. Talento Humano
9. Gestión Jurídica
10. Anales, Publicaciones y Relatoría
Junio:
1. Gestión Direccionamiento Estrátegico
4. Gestión Normativa
7. Atención al Ciudadano
9. Gestión Jurídica
14. Gestión Financiera</t>
  </si>
  <si>
    <t xml:space="preserve">No se recibió reporte de avance </t>
  </si>
  <si>
    <t>Elaborar el documento del Modelo de requisitos  para la gestión de documentos electrónicos de archivo que incorpore  los requisitos técnicos y funcionales para la implementación de una herramienta de gestión documental con base en el Diagnóstico Integral de Archivo</t>
  </si>
  <si>
    <t>Documento  Modelo de Requisitos  para la gestión de documentos electrónicosde archivo</t>
  </si>
  <si>
    <t xml:space="preserve">Documento modelo de requisitos </t>
  </si>
  <si>
    <t>No se han tenido avances en esta actividad toda vez que no logró la contratación de un ingeniero de sistemas con experiencia en gestión documental que con base en el Diagnóstico Integral de Archivo inicie la elaboración del modelo de requisitos. Esta actividad debe ser objeto de reprogramación dentro del plan de acción.</t>
  </si>
  <si>
    <r>
      <t xml:space="preserve">N/A
</t>
    </r>
    <r>
      <rPr>
        <i/>
        <sz val="12"/>
        <rFont val="Arial"/>
        <family val="2"/>
      </rPr>
      <t>(110 prev)</t>
    </r>
  </si>
  <si>
    <t xml:space="preserve">N/A 
Logro eliminado del plan de acción cuatrienal </t>
  </si>
  <si>
    <t>N/A 
Logro eliminado del plan de acción cuatrienal. Ver Resolución 317 de 2022</t>
  </si>
  <si>
    <t>Actividad eliminada en Versión 3 del Plan de acción anual. Ver control de cambios</t>
  </si>
  <si>
    <t>Nivel de avance del plan en el trimestre</t>
  </si>
  <si>
    <t xml:space="preserve">Nivel de avance del plan acumulado durante el año </t>
  </si>
  <si>
    <t>SEGUIMIENTO TRIMESTRE III</t>
  </si>
  <si>
    <t>Se finalizó la etapa de planeación, ejecución y evaluación de las auditorias de Gestión Documental , Anales Publicaciones y Relatoría, Gestión Financiera y Sistemas y Seguridad de la Información. Actualmente, se están ejecutando las auditorias de Gestión de Direccionamiento Estratégico, Mejora Continua y Atención al Ciudadano, evidenciando así un avance del 57,77 % del indicador.  “Nota: El 26 de septiembre en el Comité Coordinador de Control Interno se agregó al Programa Anual de Auditoria la Auditoria a Seguridad y Salud en el trabajo"</t>
  </si>
  <si>
    <t>Informe de Seguimiento elección de servidores,  Seguimiento, observaciones y recomendaciones a la Resolución 627 de 2019 (Teletrabajo) y GMC-FO-006 Consolidado De Los Planes de Mejoramiento.</t>
  </si>
  <si>
    <t>Red Interna:CONTROL_INTERNO (X:)\AÑO 2022. Red Interna: Planeación (U) / planes de mejoramiento  y botón de  de transparencia: https://concejodebogota.gov.co/transparencia-y-acceso-a-informacion-publica-nuevo/cbogota/2021-02-23/172039.php</t>
  </si>
  <si>
    <r>
      <t xml:space="preserve">Se desarrollaron la totalidad de las 7 actividades programadas para el trimestre del Plan de Acción del Plan Estrategico de Seguridad Vial  PESV, de la siguiente forma: 
Linea de Acción Fortalecimiento Organizacional: 
1. Se remitiió oficios con radicados 202261202601582 y 202261202619372 a la Secretaria Distrital de Movilidad, la cual allego oficio de respuesta 202230008816881, mediante la cual informan que se deberá retomar el estudio de seguridad vial sector edificio CAD una vez culmine la obra de construcción del Museo Nacional de la Memoria Historica  y aclaran que lo que se encuentre en esa zona de influencia en cuanto a las acciones de señalización deben ser conforme al estudio de tránsito y sus compromisos. </t>
    </r>
    <r>
      <rPr>
        <sz val="12"/>
        <color rgb="FFFF0000"/>
        <rFont val="Arial"/>
        <family val="2"/>
      </rPr>
      <t xml:space="preserve">
</t>
    </r>
    <r>
      <rPr>
        <sz val="12"/>
        <rFont val="Arial"/>
        <family val="2"/>
      </rPr>
      <t xml:space="preserve">
Linea de Acción Comportamiento Humano: 
2. Se realizó taller lúdico sobre los diferentes roles viales "Transita a la Casita", durante la semana de la salud, dirigido a todos los funcionarios y colaboradores </t>
    </r>
    <r>
      <rPr>
        <sz val="12"/>
        <color rgb="FFFF0000"/>
        <rFont val="Arial"/>
        <family val="2"/>
      </rPr>
      <t xml:space="preserve">
</t>
    </r>
    <r>
      <rPr>
        <sz val="12"/>
        <rFont val="Arial"/>
        <family val="2"/>
      </rPr>
      <t xml:space="preserve">
3. Se realizaron 3 capacitaciones dirigidas a conductores en generalidades del manejo defensivo, señalización vial y mecanica básica en los meses de julio, agosto y septiembre respectivamente. 
</t>
    </r>
    <r>
      <rPr>
        <sz val="12"/>
        <color rgb="FFFF0000"/>
        <rFont val="Arial"/>
        <family val="2"/>
      </rPr>
      <t xml:space="preserve">
 </t>
    </r>
    <r>
      <rPr>
        <sz val="12"/>
        <rFont val="Arial"/>
        <family val="2"/>
      </rPr>
      <t xml:space="preserve">
Linea de Acción Vehículos Seguros: 
4. Se efectuó seguimiento a las solicitudes tramitadas de mantenimiento de vehículos propios y no propios y se registró la información correspondiente.
5. Se realizó consulta en las paginas web de los organismos de tránsito la existencia de comparendos cargados al parque automotor  propio y no propio al servicio de la Corporación.
6. Se realizó seguimiento a la entrega de los formatos de Inspección Pre Operacional Diaria de Vehículo y de Inventario de Vehículo por parte de los funcionarios con cargo Conductor. 
Linea de Acción Atención a Victimas: 
7. Se realizó en el mes de julio la revisión por parte de la ARL del protocolo de atención a victimas, el cual no requirio actualización  y fue presentado al CIGD para su aprobación. </t>
    </r>
  </si>
  <si>
    <t xml:space="preserve">Evidencia verificable reposa en: 
Red interna en la carpeta de la Dirección Administrativa/Recursos Fisicos/Parque Automotor. 
Drive interno del correo institucional de SST y Drive interno del Equipo Técnico de Seguridad Vial y Movilidad Sostenible. 
Acta de sesión del Equipo Técnico de Seguridad vial y Movilidad Sostenible del 01 de septiembre de 2022 que reposa en la red interna en la carpeta de Planeación/Equipos Técnicos MIPG/E T Seg Vial y Movilidad S. </t>
  </si>
  <si>
    <t>Se solicito a los lideres de procesos el monitoreo a los riesgos, el cual fue consolidado y remitido oportunamente a la Oficina de control Interno. Para el segundo cuatrimestre se materializaron 4 riesgos de gestión de los siguientes procesos: Talento Humano, Control Político, Gestión Normativa y Anales, Publicaciones y Relatoría.</t>
  </si>
  <si>
    <t>III TRI: Seguimiento corte 30 de agosto 2022. Red Interna Planeacion_SIG / Correo electrónico</t>
  </si>
  <si>
    <t>Se solicito a los lideres de procesos el monitoreo a las actividades del plan anticorrupción y de atención al ciudadano, con corte a 30 de agosto, y se realizó la consolidación del mismo, el cual fue remitido a la Oficina de Control Interno.</t>
  </si>
  <si>
    <t>Seguimiento corte 30 de agosto 2022 / Correo electrónico</t>
  </si>
  <si>
    <t>Se realizó  la revisión mensual de la actualización del normograma de acuerdo con la información remitida por los responsables de los procesos, así:
Julio:
1. Talento Humano
2. Gestión Jurídica
Agosto:
1. Gestión Jurídica
Septiembre:
1. Atención al Ciudadano
2. Talento Humano
3. Gestión Jurídica
4. Gestión de Recursos Físicos</t>
  </si>
  <si>
    <t>Memorandos2022IE10701 del 29-07-2022, 2022IE12912 del 31-08-2022 y 2022IE14392 del 29-09-2022, remitidos a las Oficinas Asesoras de Comunicaciones y de Planeación, responsables de publicar el normograma en la página web y en la red interna de la entidad, respectivamente.</t>
  </si>
  <si>
    <t>Procedimiento aprobado en sesión del Comité Institucional de 
Gestión y Desempeño realizada el 29 de junio del 2022.</t>
  </si>
  <si>
    <t>U:\Manual de Procesos y Procedimientos\9-Gestión Jurídica\3_Procedimientos</t>
  </si>
  <si>
    <t>Se realizo seguimiento consumo de agua, se público pieza divulgativa de consumo de agua, se realizó seguimiento  a inventario de unidades hidrosanitarias.</t>
  </si>
  <si>
    <t>Cuadro seguimiento consumo de agua, correo masivo, formato de seguimiento unidades hidrosanitarias.</t>
  </si>
  <si>
    <t>Se realizo seguimiento consumo de energía, se público pieza divulgativa de consumo de energía.</t>
  </si>
  <si>
    <t>Cuadro seguimiento consumo de energía, correo masivo.</t>
  </si>
  <si>
    <t>Se realizó seguimiento a registro de biciusuarios, se divulgo pieza divulgativa del uso de la bicicleta, se observa una ejecución mayor a la proyectada, teniendo en cuenta que la Alcaldía Mayor de Bogotá mediante Decreto 388 de 2022 estableció el día sin carro y sin moto para el día 22 de septiembre de 2022 (esta actividad estaba planteada para el primer trimestre).</t>
  </si>
  <si>
    <t>Registros de biciusuarios, correos masivos.</t>
  </si>
  <si>
    <t>Se realizó verificación de registro de residuos aprovechables,  bitacora de residuos peligrosos,  envasado,etiquetado de residuos peligrosos, etiquetado de sustancias quimicas, verificación de fichas de datos de seguridad, se radico ante la Dirección Financiera la contratación para la adquisición de puntos ecologicos, correo masivo de divulgación de pieza comunicativa.</t>
  </si>
  <si>
    <t>correo masivo, registro de seguimientos, correo de Dirección Administrativa a Dirección Financiera con remisión de solicitud de contratación.</t>
  </si>
  <si>
    <t>Se actualizo politica del Sistema de gestión Ambiental desde el equipo técnico de gestión ambiental el 26 de septiembre de 2022, sin embargo esta pendiente su aprobación en el Comité Institucional de Gestión y Desempeño.</t>
  </si>
  <si>
    <t>Acta reunión Equipo Técnico de Gestión Ambiental</t>
  </si>
  <si>
    <t>No se ha contratado el apoyo del profesional en Ingeniería ambiental, por lo tanto la Identificación de riesgos y oportunidades se realizará en el cuarto trimestre</t>
  </si>
  <si>
    <t xml:space="preserve">La Carpeta de Administrativa\Talento Humano\Carrera Administratuva, se encuentra actualziada con la información de la planta de Personal. </t>
  </si>
  <si>
    <t xml:space="preserve">La información se encuentra en la Carpeta de Administrativa\Talento Humano\Carrera Administratuva, planta de Personal. </t>
  </si>
  <si>
    <t xml:space="preserve">Caracterización de servidores publicos del Concejo se encuentra actualizada y es presentada ante el Equipo Técnico de Talento Humano. </t>
  </si>
  <si>
    <t xml:space="preserve">La información de la caracterización de los servidores públicos del Concejo de Bogotá, D.C. se encuentra en la Carpeta de Administrativa\Talento Humano\Carrera AdministratIva, planta de Personal. </t>
  </si>
  <si>
    <t xml:space="preserve">Las actividades del Plan de Provisión de Recursos Humanos se ha desarrollado de conformidad con el Plan de Provisión de Recursos y presentado al Equipo Tecnico de Talento Humano. . </t>
  </si>
  <si>
    <t xml:space="preserve">La información se encuentra en las actas de reunión del Equipo Tecnico de Talento Humano y en los archivos de la Dirección Administrativa. </t>
  </si>
  <si>
    <t xml:space="preserve">Desde la Dirección Administrativa se ha venido realizando la reinducción y socialziación del Teletrabajo y reuniones con los funcionarios, presentado al Equipo Tecnico de Talencito Humano.  </t>
  </si>
  <si>
    <t>Se encuentra la información en la carpeta Administrativa/talentoHumano/carrera administrativa/teletrabajo</t>
  </si>
  <si>
    <t>Se programaron 13 actividades para ejecutar en el segundo trimestre y se ejecutaron todas</t>
  </si>
  <si>
    <t>Se radicó ante la SDH la ficha técnica para la contratación de la reeestructuración de los portales WEB en estos momentos se encuentra en revisión por parte de esta entidad.</t>
  </si>
  <si>
    <t>Ficha técnica Radicada el 02 de septiembre por parte de la Dirección Administrativa.</t>
  </si>
  <si>
    <t>Se radicó la ficha técnica ante la SDH a la fecha se está revisando por parte de esta entidad la posibilidad de realizar un solo proceso con la actividad de Arquitectura empresarial</t>
  </si>
  <si>
    <t>Ficha técnica Radicada por parte de la Dirección Administrativa.</t>
  </si>
  <si>
    <t>Se radicó la ficha técnica ante la SDH a la fecha se está revisando por parte de esta entidad la posibilidad de realizar un solo proceso con la actividad de gobierno de TI</t>
  </si>
  <si>
    <t>Actualmente se encuentra publicado en SECOP el proceso de contratación y se está a la espera de la adjudicacion</t>
  </si>
  <si>
    <t>Proceso en SECOP</t>
  </si>
  <si>
    <t>Se solicitó a la Alta Consejería TIC el apoyo para realizar las socializaciones al interior de la corporación</t>
  </si>
  <si>
    <t>Correo de solicitud</t>
  </si>
  <si>
    <t>Se realizó junto con la Oficina Asesora de Planeación la actualización de la politica de administración de riesgos, se encuentra en proceso de aprobación</t>
  </si>
  <si>
    <t>Guia Actualizada</t>
  </si>
  <si>
    <t>Se ha participado en las dos mesas para la definición de la infraestructura critica del Distrito.
Se adelantó el proceso contratar la definición de plan de recuperación de desastres TIC para la Corporación</t>
  </si>
  <si>
    <t>Asistencia a las mesas sectoriales
Radicación de ficha técnica por parte de la Dirección Administrativa</t>
  </si>
  <si>
    <t>Se realizó junta de Voceros el 21 de julio de 2022, donde se le hicieron ajustes a la agenta, el 26 de julio se efectúo junta de voceros para  modificaciones a la Agenda.
El 29 de agosto Junta de voceros para modificaciones.
eL 27 de septiembre de 2022, se efectúo junta de voceros para la Agenda.</t>
  </si>
  <si>
    <t>En el Tercer  trimestre se aprobaron 15 Proyectos de Acuerdo en Plenaria, a septiembre hay 12  proyectos que se convirtieron en Acuerdo y se publicaron en los Anales del Concejo y en el Registro Distrital. 
Proyecto de Acuerdo 279 de 2022 convertido en Acuerdo 843 de 2022
Proyecto de 270 de 2021 convertido en acuerdo 845 de 2022
Proyecto de Acuerdo 322 de 2021 convertido en acuerdo 847 de 2022
Proyecto de Acuerdo 337 de 2021 convertido en acuerdo 844 de 2022
Proyecto de Acuerdo 284 de 2021 convertido en Acuerdo 846 de 2022
Proyecto de Acuerdo 001 de 2021 convertido en Acuerdo 849 de 2022
Proyecto de Acuerdo Acumulados 332 y 342 de 2021convertido en Acuerdo 850 de 2022
Proyecto de Acuerdo 267 de 2021 convertido en Acuerdo 848 de 2022
Proyecto de Acuerdo 312 de 2021 convertido en Acuerdo 854 de 2022
Proyecto de Acuerdo 352 de 2021 convertido en Acuerdo 851 de 2022
Proyecto de Acuerdo 293 de 2021 convertido en Acuerdo 852 de 2022
Proyecto de Acuerdo 432 de 2022 convertido en Acuerdo 853 de 2022</t>
  </si>
  <si>
    <t>En la Red Interna de la Corporación, en la siguiente RUTA: W:\PERÍODO 2020-2023\AÑO 2022\ACUERDOS
 Las publicaciones en el Registro Distrital se pueden consultar en el Sistema de Información de Registro Distrital en el siguiente link:
https://www.alcaldiabogota.gov.co/sisjur/consulta_avanzada.jsp?dS=N&amp;p_arg_names=vnorm_tipn_nombre&amp;tipodoc=3&amp;p_arg_names=vnorm_numero&amp;nrodoc=&amp;p_arg_names=vnorm_anoIni&amp;ano1=2022&amp;p_arg_names=vnorm_anoFin&amp;ano2=2022&amp;p_arg_names=vnorm_enti_nombre&amp;enti=+&amp;p_arg_names=vnorm_enti_nombre1&amp;enti1=+&amp;p_arg_names=vnorm_enti_nombre2&amp;enti2=+&amp;p_arg_names=vnorm_fechaexpedicion&amp;diaexp=&amp;mesexp=&amp;anoexp=&amp;palabras=&amp;Consultar=Buscar#resultados-consulta</t>
  </si>
  <si>
    <t>El 30 de agosto , en reunion de Secretaría General  con la  Secretaría de Educación, la Veduría  Distrita y Comunicaciones se preparo la organización de la sesion del cabildante Estudiantil y el 28 de septiembre se hizo reunion de simulacro con los cabildantes Estudiantil para la sesion que se realizo el 30 de septiembre de 2022 como una forma de participación, en cumplimiento al Acuerdo 597 /15 "Por el cual
se establece el día del cabildante estudiantil,
se crea la mesa distrital de cabildante
estudiantil y se dictan otras disposiciones”.</t>
  </si>
  <si>
    <t>No se cumple con el avance proyectado toda vez que no se logro contar con el equipo interdisciplinario</t>
  </si>
  <si>
    <t>Se cuenta con el documento elaborado</t>
  </si>
  <si>
    <t>Documento PINAR</t>
  </si>
  <si>
    <t>El contratista no cumplio con la ejecución del contrato donde se tenia proyectada su elaboración</t>
  </si>
  <si>
    <t>Se definió actividades a desarrollar junto con la Oficina Asesora de Comunicaciones para la divulgación del MIPG y la cultura de la planeación en la Corporación. Se definió los 10 mensajes estructurales de la estrategia y se diseñó estructura de una pieza de comunicación (Concéntrese) a ser desarrollada con la agencia de comunicación contratada por la Corporación, para ser utilizada en diferenes jornadas a desarrollar.
Así mismo, se diseñó y desarrolló, con la participación del equipo técnico de de innovación y  gestión del conocimiento, la estrategia de la primera semana de la Innovación de la Corporación, que tuvo lugar entre el 3 y el 7 de octubre, en la que se divulgaron diversas herramientas y escenarios orientados a fortalecer las capacidades organizacionales para la innovación y la gestión del conocimiento: Dentro de las actividades realizadas estuvieron: Lanzamiento del semillero de innovación, kit de innovación, capacitación en mapas de conocimiento y presentación de solcuiones a retos de ciudad por parte de jóvenes líderes.</t>
  </si>
  <si>
    <t>Correos electrónicos institucionales
Canales de comuniación y divulgacion oficiales de la Corporación</t>
  </si>
  <si>
    <t>En Sesión del 26 de julio de 2022, del Comité Institucional de Gestión y Desempeño, se presentó  los resultados de los indicadores de gestión de los procesos  estratégicos, de apoyo, soporte y de evaluación  del segundo trimestre del año 2022, reportados por cada una  de las dependencias de la Corporación</t>
  </si>
  <si>
    <t xml:space="preserve">En reunion del mes de septiembre del Equipo Técnico de Rendición de Cuentas, Participación  y  Transparencia, se solicitaron los reportes de ejecucion de las actividadades de participacion de acuerdo al cronograma establecido, estos fueron allegados al correo de planeación.
</t>
  </si>
  <si>
    <t>Reporte de las actividades de particiapacion allegadas por las dependencias responsables de lidedar los espacios de participación. 
Acta de reunion de septiembre.
Correos electronicos de los reportes.</t>
  </si>
  <si>
    <t xml:space="preserve">* Capacitaciones brigada de Emergencias, conductores según PESV, talleres de prevención de riesgo Psicosocial, covid-19, covid 19, reporte e investigaión de AT, higien postural, pausas activas, socializaicon política spa y su prevención, lúdica protocolo Covid 19, sensibilización de peligros y control de riesgos lagorales, prevención riesgo cardiovascular, socialización sede principal plan de emergencias y simulacro diatrtial de evacuación,  Inducción en SGSST a dos (2) proveedores 
* Organización y ejecución Semana de La Salud del 29 de agosto a 02 de septiembre
*Seguimientos medicos de los S.V.E. Psicosocial, Osteomuscular y Covid 19, 
*Seguimientos medicos de losProgramas de V.E.: VIsual, Cardiovasculary auditivo
*Examenes medico ocupacionales de Ingreso, egreso, cambio de labor 
* Inspecciones Planeadas de riiesgos de seguridad ocupacional: 23,  de riesgo químico- Sistema Globalmente Armonizado con la ARL AXA Colpatria y apoyo a permisos de trabajo en alturas al S. G. Ambiental.
* Entrega de EPP
* Organización, elaboración Plan  y desarrollo de actividades para preparación al simulacro distrtial de Evacución del 04 de cotibre para sede principal y CAD, reuniones GAED-CAD  pla
* Participación en los Comites y equipos técnicos que integra: TAHUM,PESV,yMS, SGA
* Divulgaciones masivas enprevención de salud: respiratoria, mental, venas varices, biomecanica, auditiva, peligros y control de riesgos, socialización simulacro de evacuación distrital y politica de prevencion de consumo de sustancias psicoactivas.
* Organización y realización de las eleccionesde representantes de los trabajadores al COPASST 2022-2024, elaboración proyecto de Resolución y presentación par aprobación y  una vez legalizada se divulgó.
* Reporte e investigación  de AT: 01 de planta, Proveedor de servicio: 01 y gestión de recomendaciones con cierre de casos
* Asistencia reuniones mensuales COPASST, elaboración, envío y presentación de inormes.
* Actualización y envío mensuales de normograma
* Elaboración de Indicadores Res. 0312 de 2017, y Dcto 1072 de 2015 , con prvia actualización de las bases de datos de soporte, propias de SIDEAP: indicadores AT - EL, medicina laboral.
* Elaboración y presentación de informe de Matriz de riesgo de gestiónpara  2o. cuatrimestre.
* Gestion requerimientos y revisión de prefacturas  Cto.  IPS MEDICAL PROTECTION , en revisión con observaciones, coordinación modelos, colores, tallas de vestidos de labor y zapatos, verificación de muestras,  participación en la revisiones de especificaciones tecnicas ergonómicas de puestos de trabajo y sus sillas presentadas para el edificio nuevo, presentación justificación y ajuste a solicitud de Cto.  de bateria de  riesgo psicosocial y  extintores para inclusión para edificio nuevo y solicitud de C.P.S. Enfermera especialista en urgencias.
</t>
  </si>
  <si>
    <t>Listados de asistencias.
Formatos de entregas EPP
Bases de datos
Actas de reunió
Correos electrónicos
Comunicados
Resolución</t>
  </si>
  <si>
    <t xml:space="preserve">* Gestión de instalación de la señalización de la "Sala Amiga" en el pasillo.
* Invitación capacitación virtual: Normatividad Derechos sexuales y reproductivos (no hubo participación).
* Presentación videp nstitucional Procedimiento de Uso de la SALFLL a S.I.S; se indican observaciones las cuales se gestionaron ante O.A  Comunicaciones , para ajuste.
* Divulgación masiva de la SEMANA MUNDIALDE LA LACTANCIA MATERNA - 1 al 7 de agosto 2022.
* Formatos de control de temperatura y desinfección.
* Informe semestral de SALFLL.
</t>
  </si>
  <si>
    <t>Señal instalada sede principal pasillo de SALFLL - 1er piso.
Correos electrónicos.
Formatos diligenciados.</t>
  </si>
  <si>
    <t>La capacitación se encuentra incluida en el PIC, cuyo contrato se encuentra surtiendo el trámite contractual en la SHD y que ha sido objeto de varias modificaciones, razón por la cual se tiene previsto iniciar la capacitación en el cuarto trimestre de 2022.</t>
  </si>
  <si>
    <t>Remisión de la solicitud de contratación y correos remitidos remitiendo los ajustes del Anexo Técnico No. 1.</t>
  </si>
  <si>
    <t xml:space="preserve">Se han realizado las siguientes actividades:                                                                                                                                                                                                                               1.Informe ejecución de los recursos asignados para la implementación del Código gestión de integridad                                                                               2. Promover el Código de Integridad a la ciudadanía:
Mesa Distrital del Cabildante y Visita de Colegios al Concejo
3.Realizar la actividad “nuestro valor del mes, a través de las características y comportamientos                                                                    4. Hacer promoción para  la participación de los funcionarios en capacitaciones en temas de promoción de valores y lenguaje de señas.                                                                             5.Realizar reuniones de promoción y socialización de los valores por dependencia.                                                                       6. Integrar a los HC Concejales en la visibilidad de los valores del Código de Integridad.
7.Convocatoria reto en la gestión pública respecto a la implementación del Código de Integridad.
</t>
  </si>
  <si>
    <t xml:space="preserve">Medio Verificación entregables:                                                                                                                                                                   1.Informe ejecución de los recursos asignados para la implementación del Código gestión de integridad              ( Se ajustaron las observaciones realizadas por la SDH a la ficha técnica para la solicitud de recursos)                                   2. Promover el Código de Integridad a la ciudadanía y Mesa Distrital del Cabildante y Visita de Colegios al Concejo:
El día 30 de julio se realizó actividad de apropiación de los valores con diferentes colegios de la ciudad.                                                                                                                                                                             El día 30 de septiembre se realizó actividad lúdica presencial con jóvenes del Idiprón, relacionada con la socialización de los valores  del Código de Integridad.                                                                                                             3.Realizar la actividad “nuestro valor del mes, a través de las características y comportamientos (Se han socializado piezas gráficas correspondiente a los valores de la honestidad, respeto,  compromiso, diligencia, justicia y transparencia, desde el correo de gestoresdeintegridad                                                                                                                                4. Hacer promoción para  la participación de los funcionarios en capacitaciones en temas de promoción de valores y lenguaje de señas. Se lanzó la convocatoria a todas entidades del Distrito el día 29 de julio de 2022.                                                                                                                                    5.Realizar reuniones de promoción y socialización de los valores por dependencia.(Se realizaron actividades presenciales para la apropiación del valor de los valores  compromiso, diligencia, justicia y transparencia)                                                                                                                                               6. Integrar a los HC Concejales en la visibilidad de los valores del Código de Integridad. Se realizó actividad presencial en el recinto Los Comuneros con los HC denomjnado café con integridad.
7.Convocatoria reto en la gestión pública respecto a la implementación del Código de Integridad. El 24 de agosto de 2022, se lanzó la convocatoria para el concurso de talentos por dependencias, donde cada una desarrolla un valor artísticamente. Se recibirán propuestas hasta el 20 de septiembre, donde se premiarán las tres mejores.
El 12 de septiembre se envió nuevamente la pieza gráfica ampliando la convocatoria hasta el 30 del mismo mes.
El 3 de octubre, con ocasión de la celebración del servidor público se invitó un conferencista, quien habló de los valores del Código de Integridad a todos los colaboradores de la Corporación.
</t>
  </si>
  <si>
    <t>Se adelantaron los ajustes solicitados al número de capacitaciones incluidas en el Anexo Técnico No. 1 por la SHD, en dos (2) oportunidades diferentes y ante la insuficiencia de presupuesto contra el estudio de mercado efectuado.</t>
  </si>
  <si>
    <t>Se encuentra en ejecución el Plan de Incentivos Institucionales, del cual ya se efectuó el sorteo y elección de los mejores funcionarios de la Corporación y se iniciará la proyección de las Resoluciones que reconocen los mejores funcionarios.</t>
  </si>
  <si>
    <t>Grabación sorteo y elección de mejores funcionarios de la Corporación para la vigencia 2022.</t>
  </si>
  <si>
    <t>Para este tercer trimestre se ejecutaron las siguientes actividades:
-Día del Conductor
-Celebración cumpleaños mayo y junio
-Celebración cumpleaños julio y agosto
-Apoyo semana de la Salud - clase de zumba
-Jornadas Culturales
-Apoyo Pasadía Lagosol Compensar en familia
-Celebración Día del Amor y la Amistad
-Apoyo Rodadas Compensar</t>
  </si>
  <si>
    <t>Se realizo actividad en Creatividad e Innovación dirigida a los integrantes de la corporación los cuales fueron convocados con antelación mediante una invitación vía correo electrónico desde la dirección jurídica. 
Se diseño y se entregó personalmente a cada UAN un poster informativo con claves para ser más innovador en sus actividades diarias.                                                                                                                                                                     Se realizaron documentos de convenios con Universidades y cartas de intención con el fin de promover la innovación al interior del Concejo por medio de actividades que promuevan la participáción y la construcción de semilleros</t>
  </si>
  <si>
    <t>https://drive.google.com/drive/u/0/folders/1LNH0x5fP_Dz0bB8T687vkKhgM9fMCMKc</t>
  </si>
  <si>
    <t>Publicación en el recinto en sesión plenaria de las propuestas y mensajes enviados por los niños y niñas estudiantes de colegios públicos y privados intervenidos en el marco de la actividad Concejo al Colegio.
En sesión plenaria se expuso a los honorables concejales la actividad, alcance y productos, colgando en las paredes del recinto las propuestas de los estudiantes del Distrito de Bogotá.                                                                                                                   Se realizo documento de diagnostico de las Localidades visitadas a través de la información recopilada en los conversatorios locales y las Juntas de acción comunal</t>
  </si>
  <si>
    <t>https://drive.google.com/drive/u/0/folders/1_sYF4_bHnLcSgtz9ymmj_1QI0PvFIzxA</t>
  </si>
  <si>
    <t>Se realizó acompañamiento a la Audiencia Pública Bogotá -Región en municipio de Chocontá por parte del equipo y en el cual participó la comunidad y Gobierno, entre ellos Secretario de Gobierno de Bogotá Felipe Angel y algunos líderes tanto de Cundinamarca y Bogotá, se hizo fotografía y contacto con los habitantes de la región y en el Palacio de los Deportes de la capital también se realizó acompañamiento a los concejales dentro de la misionalidad, se tomó registro fotográfico, el proyecto fue retirado por la Alcaldía , luego se hizo Audiencia Pública a finales de septiembre de 2022. El proyecto está en tarmite actualmente con seguimiento.</t>
  </si>
  <si>
    <t>https://drive.google.com/drive/u/0/folders/1RGmwV6OKaZWiLkvnVLWLeku6-YDbQV3F</t>
  </si>
  <si>
    <t xml:space="preserve">Dentro del desarrollo de la propuesta  de modificación del mapa de procesos de la Corporación durante este trimestre se adelantaron las siguientes actividades dirigidas al cumplimiento de la meta: 
Instrumento de Participación de recolección de información por parte de los concejales.
- Instrumento de participación para recolección de información para funcionarios referentes de la mejora institucional.
-Jornada de sensibilización a funcionarios y referentes de mejora institucional </t>
  </si>
  <si>
    <t>Memorandos de invitación a participantes.
Listado de asistencia.
Consolidado de participación del instrumento aplicado.</t>
  </si>
  <si>
    <t>La Oficina Asesora de Planeación en el primer trimestre recibió para revisión metodológica tres procedimientos, de los cuales dos se encuentran en tramite de ajustes por parte de los procesos y uno fue aprobado en el Comité Institucional de Gestión y Desempeño del día 29 de Marzo del 2022: Procedimiento Presupuesto GFI-PR-001.</t>
  </si>
  <si>
    <t>La Oficina Asesora de Planeación en el tercer trimestre recibió para revisión metodológica 7 procedimientos, de los cuales 2 se encuentran en tramite de ajustes por parte de los procesos, 3 fueron aprobado en el Comité Institucional de Gestión y Desempeño y 2 procedimientos se presentan para aprobación del primer  Comité Institucional de Gestión y Desempeño correspondiente al siguiente trimestre.</t>
  </si>
  <si>
    <t>Analisis de avance de las actividades:
Una vez socializado el documento técnico para la programación y seguimiento de adquisición de bienes y servicios para el Concejo de Bogotá, se instalo una mesa de trabajo para la construcción de un esquema entre ambas entidades, que se precisen los roles, niveles de servicio y que priorice las necesidades que más afectan su operación.
Finalmente, se solicito la realización de mesas de trabajo adicionales para la armonización de las diferentes actividades que se deben llevar a cabo para la correcta gestión contractual y presupuestal.</t>
  </si>
  <si>
    <t>Los metodos de verificación son:
Archivo en pdf denominado: Acta de Reunión No. 1 - Esquema de Op CB - SHD.
Asunto: Instalación Mesa de Trabajo: Esquema de Operación entre el Concejo de Bogotá D.C. y la Secretaría Distrital de Hacienda.</t>
  </si>
  <si>
    <t>Del avance total de la cartera por cobrar por concepto de incapacidades, para este período asciende a un valor de $140.251.609 y una participación en referencia  a la cartera gestionada para su recuperación acumulada del 71,93%, equivalente a $100.896.776. Esto es un avance a partir de la gestión oportuna de recobro ante las EPS y ARL, la búsqueda de archivo en las historias laborales de los funcionarios y la conciliación realizada entre los responsables a cargo de la actividad.</t>
  </si>
  <si>
    <t>Los metodos de verificación son:
Documento denominado: "Gestión de cobro por incapacidades.".</t>
  </si>
  <si>
    <t xml:space="preserve">Se realizó la solicitud de contratación para la implementación de la conectividad de equipos en el nuevo edificio
Se ha realizado el acompañamiento en las reuniones de seguimiento con la ANIM
Direccion Financiera: Se ha participado en las reuniones de seguimiento para el periodo y se realizarón las siguientes actividades en el marco del convenio interadministrativo 180450 suscrito entre la Agencia Nacional Inmobiliaria y Secretaría Distrital de Hacienda, para la construcción del edificio nuevo de la Corporación:
1. Certificado de fibras opticas instaladas en el edificio nuevo con resultado satizfactorio, en el marco del contrato con la ETB.
2. Trámite de pago por el contratista de obra de los servicios de agua y alcantarillado, señalando que el edificio cuenta con el servicio definitivo, comprometiendose a entregar el numero de cuenta contrato del servicio a la Corporación.
3. Continuación de la fabriación del mobiliario y biblioteca de las oficinas de los Concejales.
4. Revisión de los requerimientos técnicos para la contratación del sistema de conferencia y debate en las tres comisiones instaladas en el edificio. </t>
  </si>
  <si>
    <t xml:space="preserve">Contrato 220445
Grabaciones de las reuniones
Direccion financiera: Los metodos de verificación son:
Acta de reunión de seguimiento realizado el 28 de julio de 2022, en el marco del Convenio entre la Agencia Nacional Inmobiliaria Virgilio Barco, Secretaria Distrital de Hacienda, el Concejo de Bogotá D.C., el constructor y la interventoria.
</t>
  </si>
  <si>
    <t>Se realizó la solicitud de contratación para la implementación de la conectividad de equipos en el nuevo edificio.
Direccion financiera: Elaborados los estudios previos, estos se radicaron a la Secretaría Distrital de Hacienda el 09-08-2022, para la adquisición de equipos de tecnología y periféricos para el Concejo de Bogotá D.C.</t>
  </si>
  <si>
    <t>Contrato 220445
Direccion financiera: Los metodos de verificación son:
Solicitud de contratación linea PAA 1544 y oficio remisorio bajo el cordis 2020EE11000 del 09 de agosto de 2022.</t>
  </si>
  <si>
    <t>Con la finalidad de llevar a cabo las actividades preliminares de la etapa 4: Programación de recursos 2023, Programación presupuestal 2023 y Sustentación de las actividades a desarrollar para la etapa 4 en la programación de recursos.</t>
  </si>
  <si>
    <t>Los metodos de verificación son:
1. Sesión Programación Presupuestal 2023 - 26082022.
2. Actualización Programación Presupuestal 2023 - Proyectos de Inversión 7616 y 7620.
3. Oficio Programación Presupuestal 2023 - Proyectos de Inversión.
4. Información Proyecto 7616 - Etapa 4</t>
  </si>
  <si>
    <t>La pieza divulgativa se realizará en el cuarto trimestre.</t>
  </si>
  <si>
    <t>Durante el trimestre  se han actualizado 11 de los de 16 Autodiagnósticos de las distintas políticas asociadas a las dimensiones de MIPG. El avance hasta la fecha de corte de este tercer trimestre arroja un 65%.
Una vez culminados los restantes 5 Autidiagnósticos, será presentado el informe completo al CIGD.</t>
  </si>
  <si>
    <t>Sucarpeta Autodiagnósticos que estará disponible en la Carpeta Pública de la OAP</t>
  </si>
  <si>
    <t xml:space="preserve">
Se han llevado a cabo varias reuniones entre las Oficinas Asesoras de Planeación y Comunicaciones, con el fin de apoyar el diligenciamiento de la ficha técnica para la “Medición de la imagen y el reconocimiento del Concejo de Bogotá”, requerida para iniciar el proceso de contratación ante la Secretaría de Hacienda. Se está realizando la conciliación de la versión definitiva de la ficha técnica.
</t>
  </si>
  <si>
    <t xml:space="preserve">Acta de reuniones en la carpeta de Comunicaciones
OF_COMUNICACIONES(\\CBPRINT) (M:)
subcarpeta "Evidencias Plan Accion 3er trimestre"
</t>
  </si>
  <si>
    <t>Ficha técnica Radicada el 02 de septiembre por parte de la Dirección Administrativa.
enlace a las grabaciones de las reuniones en la carpeta de Comunicaciones
OF_COMUNICACIONES(\\CBPRINT) (M:)
subcarpeta "Evidencias Plan Accion 3er trimestre"</t>
  </si>
  <si>
    <t xml:space="preserve">Dirección administrativa-Sisitemas:  Se radicó ante la SDH la ficha técnica para la contratación de la reeestructuración de los portales WEB en estos momentos se encuentra en revisión por parte de esta entidad.
Oficina Asesora de Comunicaciones:  Se presentó y tramitó ante la Secretaría de Hacienda la Ficha técnica para la solicitud de contratación con los requerimientos técnicos respectivos. 
Se recibió retroalimentación por parte de la Secretaría de Hacienda para realizar una serie de ajustes a y precisiones a la ficha técnica, mediante 2 mesas de trabajo con personal de la Secretaria Distrital de Hacienda los días 7 y 10 de octubre, con la participación del ingeniero Francisco Naranjo de la Dirección administrativa/unidad de sistemas y seguridad de la información, Néstor Ramírez y Jimmy Quintero de la Oficina  Asesora de Comunicaciones,  Tricia Marcela Nivia de la Subdirección de asuntos contractuales de la SDH, Ciro Angel Parrado Reyes, Yudy Eyinet Latorre Mora de la Secretaría de Hacienda. Se cuenta con la grabación de las reuniones.
</t>
  </si>
  <si>
    <t>Dirección administrativa-Sisitemas:  Se radicó ante la SDH la ficha técnica para la contratación de la reeestructuración de los portales WEB en estos momentos se encuentra en revisión por parte de esta entidad.
Oficina Asesora de Comunicaciones:  Se presentó y tramitó ante la Secretaría de Hacienda la Ficha técnica para la solicitud de contratación con los requerimientos técnicos respectivos. 
Se recibió retroalimentación por parte de la Secretaría de Hacienda para realizar una serie de ajustes a y precisiones a la ficha técnica, mediante 2 mesas de trabajo con personal de la Secretaria Distrital de Hacienda los días 7 y 10 de octubre, con la participación del ingeniero Francisco Naranjo de la Dirección administrativa/unidad de sistemas y seguridad de la información, Néstor Ramírez y Jimmy Quintero de la Oficina  Asesora de Comunicaciones,  Tricia Marcela Nivia de la Subdirección de asuntos contractuales de la SDH, Ciro Angel Parrado Reyes, Yudy Eyinet Latorre Mora de la Secretaría de Hacienda. Se cuenta con la grabación de las reuniones.</t>
  </si>
  <si>
    <t>Actividad no reportada por la Dirección Administrtiva.
En varias comunicaciones se solicitó dicho reporte el cual no fue allegado</t>
  </si>
  <si>
    <t>Actividad no reportada por la Dirección Administrtiva.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</si>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</sst>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4">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3"/>
      <color rgb="FFFF0000"/>
      <name val="Calibri"/>
      <family val="2"/>
    </font>
    <font>
      <b/>
      <sz val="12"/>
      <color rgb="FFFF0000"/>
      <name val="Arial"/>
      <family val="2"/>
    </font>
    <font>
      <sz val="12"/>
      <color theme="0" tint="-0.34998626667073579"/>
      <name val="Arial"/>
      <family val="2"/>
    </font>
    <font>
      <b/>
      <sz val="12"/>
      <color theme="0" tint="-0.34998626667073579"/>
      <name val="Arial"/>
      <family val="2"/>
    </font>
    <font>
      <b/>
      <sz val="12"/>
      <name val="Arial Narrow"/>
      <family val="2"/>
    </font>
    <font>
      <b/>
      <sz val="12"/>
      <name val="Arial "/>
    </font>
    <font>
      <b/>
      <i/>
      <sz val="12"/>
      <name val="Arial"/>
      <family val="2"/>
    </font>
    <font>
      <sz val="12"/>
      <color theme="1"/>
      <name val="Arial"/>
      <family val="2"/>
    </font>
    <font>
      <b/>
      <sz val="12"/>
      <color theme="1"/>
      <name val="Arial"/>
      <family val="2"/>
    </font>
    <font>
      <sz val="12"/>
      <name val="Arial "/>
    </font>
    <font>
      <i/>
      <sz val="12"/>
      <name val="Arial"/>
      <family val="2"/>
    </font>
    <font>
      <sz val="16"/>
      <color theme="1"/>
      <name val="Arial Narrow"/>
      <family val="2"/>
    </font>
    <font>
      <sz val="12"/>
      <color rgb="FFFF0000"/>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4">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15">
    <xf numFmtId="0" fontId="0" fillId="0" borderId="0" xfId="0"/>
    <xf numFmtId="164" fontId="5" fillId="0" borderId="1" xfId="1" applyNumberFormat="1" applyFont="1" applyBorder="1" applyAlignment="1">
      <alignment horizontal="center" vertical="center" wrapText="1"/>
    </xf>
    <xf numFmtId="0" fontId="5" fillId="0" borderId="0" xfId="1" applyFont="1" applyProtection="1">
      <protection hidden="1"/>
    </xf>
    <xf numFmtId="0" fontId="5" fillId="0" borderId="0" xfId="1" applyFont="1" applyAlignment="1" applyProtection="1">
      <alignment horizontal="justify" vertical="center" wrapText="1"/>
      <protection hidden="1"/>
    </xf>
    <xf numFmtId="0" fontId="5" fillId="0" borderId="1" xfId="0" applyFont="1" applyBorder="1" applyAlignment="1">
      <alignment horizontal="left" vertical="center" wrapText="1" shrinkToFit="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1" xfId="0" quotePrefix="1" applyFont="1" applyBorder="1" applyAlignment="1">
      <alignment horizontal="center" vertical="center" wrapText="1" shrinkToFit="1"/>
    </xf>
    <xf numFmtId="9" fontId="5" fillId="0" borderId="1" xfId="1" applyNumberFormat="1" applyFont="1" applyBorder="1" applyAlignment="1">
      <alignment horizontal="center" vertical="center"/>
    </xf>
    <xf numFmtId="0" fontId="5" fillId="0" borderId="0" xfId="1" applyFont="1" applyAlignment="1">
      <alignment horizontal="center"/>
    </xf>
    <xf numFmtId="0" fontId="5" fillId="0" borderId="0" xfId="1" applyFont="1" applyAlignment="1">
      <alignment horizontal="center" vertical="center"/>
    </xf>
    <xf numFmtId="0" fontId="5" fillId="0" borderId="0" xfId="1" applyFont="1"/>
    <xf numFmtId="0" fontId="5" fillId="0" borderId="1" xfId="1" applyFont="1" applyBorder="1" applyAlignment="1">
      <alignment horizontal="center" vertical="center"/>
    </xf>
    <xf numFmtId="49" fontId="5" fillId="0" borderId="1" xfId="1" applyNumberFormat="1" applyFont="1" applyBorder="1" applyAlignment="1">
      <alignment horizontal="center" vertical="center" wrapText="1"/>
    </xf>
    <xf numFmtId="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1" xfId="0" quotePrefix="1" applyFont="1" applyBorder="1" applyAlignment="1">
      <alignment horizontal="justify" vertical="center" wrapText="1" shrinkToFi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justify" vertical="center" wrapText="1"/>
    </xf>
    <xf numFmtId="0" fontId="5" fillId="0" borderId="0" xfId="1" applyFont="1" applyAlignment="1">
      <alignment horizontal="justify" vertical="center" wrapText="1"/>
    </xf>
    <xf numFmtId="9" fontId="5" fillId="0" borderId="0" xfId="1" applyNumberFormat="1" applyFont="1" applyAlignment="1">
      <alignment horizontal="center" vertical="center"/>
    </xf>
    <xf numFmtId="164" fontId="5" fillId="0" borderId="0" xfId="1" applyNumberFormat="1" applyFont="1" applyAlignment="1">
      <alignment horizontal="center" vertical="center"/>
    </xf>
    <xf numFmtId="0" fontId="5" fillId="0" borderId="0" xfId="1" applyFont="1" applyAlignment="1">
      <alignment horizontal="justify"/>
    </xf>
    <xf numFmtId="0" fontId="5" fillId="0" borderId="0" xfId="1" applyFont="1" applyAlignment="1" applyProtection="1">
      <alignment horizontal="justify" vertical="center"/>
      <protection hidden="1"/>
    </xf>
    <xf numFmtId="0" fontId="5" fillId="9" borderId="0" xfId="1" applyFont="1" applyFill="1" applyAlignment="1">
      <alignment horizontal="justify" vertical="center" wrapText="1"/>
    </xf>
    <xf numFmtId="0" fontId="5" fillId="9" borderId="0" xfId="1" applyFont="1" applyFill="1" applyAlignment="1" applyProtection="1">
      <alignment horizontal="justify" vertical="center" wrapText="1"/>
      <protection hidden="1"/>
    </xf>
    <xf numFmtId="0" fontId="5" fillId="0" borderId="18" xfId="0" applyFont="1" applyBorder="1" applyAlignment="1">
      <alignment horizontal="center" vertical="center" wrapText="1"/>
    </xf>
    <xf numFmtId="0" fontId="6" fillId="3" borderId="1" xfId="1" applyFont="1" applyFill="1" applyBorder="1" applyAlignment="1">
      <alignment horizontal="center" vertical="center" wrapText="1"/>
    </xf>
    <xf numFmtId="0" fontId="5" fillId="0" borderId="1" xfId="1" applyFont="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wrapText="1"/>
      <protection hidden="1"/>
    </xf>
    <xf numFmtId="49" fontId="5" fillId="0" borderId="1" xfId="1" applyNumberFormat="1" applyFont="1" applyBorder="1" applyAlignment="1">
      <alignment horizontal="justify" vertical="center" wrapText="1"/>
    </xf>
    <xf numFmtId="164" fontId="5" fillId="0" borderId="1" xfId="1" applyNumberFormat="1" applyFont="1" applyBorder="1" applyAlignment="1">
      <alignment horizontal="center" vertical="center"/>
    </xf>
    <xf numFmtId="0" fontId="6" fillId="0" borderId="0" xfId="1" applyFont="1" applyAlignment="1">
      <alignment vertical="center"/>
    </xf>
    <xf numFmtId="0" fontId="6" fillId="5" borderId="1" xfId="1" applyFont="1" applyFill="1" applyBorder="1" applyAlignment="1">
      <alignment horizontal="center" vertical="center"/>
    </xf>
    <xf numFmtId="0" fontId="6" fillId="8" borderId="1" xfId="0" applyFont="1" applyFill="1" applyBorder="1" applyAlignment="1">
      <alignment horizontal="center" vertical="center" wrapText="1"/>
    </xf>
    <xf numFmtId="0" fontId="5" fillId="0" borderId="1" xfId="1" applyFont="1" applyBorder="1" applyAlignment="1">
      <alignment vertical="center" wrapText="1"/>
    </xf>
    <xf numFmtId="10" fontId="5" fillId="0" borderId="1" xfId="3"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9" fontId="5" fillId="0" borderId="1" xfId="0" applyNumberFormat="1" applyFont="1" applyBorder="1" applyAlignment="1">
      <alignment horizontal="center" vertical="center" wrapText="1" shrinkToFit="1"/>
    </xf>
    <xf numFmtId="0" fontId="6" fillId="0" borderId="3" xfId="0" applyFont="1" applyBorder="1" applyAlignment="1">
      <alignment horizontal="justify" vertical="center" wrapText="1"/>
    </xf>
    <xf numFmtId="0" fontId="5" fillId="0" borderId="1" xfId="1" applyFont="1" applyBorder="1" applyAlignment="1">
      <alignment horizontal="justify" vertical="center" wrapText="1"/>
    </xf>
    <xf numFmtId="0" fontId="5" fillId="0" borderId="1" xfId="0" applyFont="1" applyBorder="1" applyAlignment="1">
      <alignment horizontal="center" vertical="center" wrapText="1" readingOrder="1"/>
    </xf>
    <xf numFmtId="0" fontId="6" fillId="2" borderId="3" xfId="0" applyFont="1" applyFill="1" applyBorder="1" applyAlignment="1">
      <alignment horizontal="center" vertical="center" wrapText="1"/>
    </xf>
    <xf numFmtId="0" fontId="5" fillId="0" borderId="1" xfId="1" applyFont="1" applyBorder="1" applyAlignment="1" applyProtection="1">
      <alignment horizontal="center" vertical="center"/>
      <protection hidden="1"/>
    </xf>
    <xf numFmtId="10" fontId="5" fillId="0" borderId="1" xfId="1" applyNumberFormat="1" applyFont="1" applyBorder="1" applyAlignment="1">
      <alignment horizontal="center" vertical="center"/>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5" xfId="1" quotePrefix="1" applyFont="1" applyBorder="1" applyAlignment="1">
      <alignment horizontal="center" vertical="center" wrapText="1"/>
    </xf>
    <xf numFmtId="49" fontId="5" fillId="0" borderId="5" xfId="1" applyNumberFormat="1"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5" xfId="0"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9" fontId="5" fillId="0" borderId="1" xfId="3" applyFont="1" applyFill="1" applyBorder="1" applyAlignment="1" applyProtection="1">
      <alignment horizontal="center" vertical="center"/>
      <protection hidden="1"/>
    </xf>
    <xf numFmtId="165" fontId="5" fillId="0" borderId="1" xfId="3" applyNumberFormat="1" applyFont="1" applyFill="1" applyBorder="1" applyAlignment="1">
      <alignment horizontal="center" vertical="center" wrapText="1"/>
    </xf>
    <xf numFmtId="0" fontId="6" fillId="2" borderId="3" xfId="0" applyFont="1" applyFill="1" applyBorder="1" applyAlignment="1">
      <alignment horizontal="justify" vertical="center" wrapText="1"/>
    </xf>
    <xf numFmtId="49" fontId="5" fillId="0" borderId="1" xfId="1" quotePrefix="1" applyNumberFormat="1" applyFont="1" applyBorder="1" applyAlignment="1">
      <alignment horizontal="justify" vertical="center" wrapText="1"/>
    </xf>
    <xf numFmtId="0" fontId="5" fillId="0" borderId="1" xfId="0" applyFont="1" applyBorder="1" applyAlignment="1">
      <alignment horizontal="justify" vertical="center" wrapText="1" shrinkToFit="1"/>
    </xf>
    <xf numFmtId="9" fontId="5" fillId="0" borderId="1" xfId="1" applyNumberFormat="1" applyFont="1" applyBorder="1" applyAlignment="1">
      <alignment horizontal="justify" vertical="center" wrapText="1"/>
    </xf>
    <xf numFmtId="0" fontId="5" fillId="9" borderId="0" xfId="1" applyFont="1" applyFill="1" applyAlignment="1" applyProtection="1">
      <alignment horizontal="center" vertical="center" wrapText="1"/>
      <protection hidden="1"/>
    </xf>
    <xf numFmtId="0" fontId="5" fillId="0" borderId="7" xfId="1" applyFont="1" applyBorder="1" applyAlignment="1">
      <alignment horizontal="justify" vertical="center" wrapText="1"/>
    </xf>
    <xf numFmtId="0" fontId="5" fillId="0" borderId="2" xfId="1" applyFont="1" applyBorder="1" applyAlignment="1">
      <alignment horizontal="center" vertical="center"/>
    </xf>
    <xf numFmtId="0" fontId="5" fillId="0" borderId="1" xfId="0" applyFont="1" applyBorder="1" applyAlignment="1">
      <alignment horizontal="center" vertical="center" shrinkToFit="1"/>
    </xf>
    <xf numFmtId="3" fontId="5" fillId="0" borderId="1" xfId="1" applyNumberFormat="1" applyFont="1" applyBorder="1" applyAlignment="1">
      <alignment horizontal="center" vertical="center" wrapText="1"/>
    </xf>
    <xf numFmtId="0" fontId="5" fillId="0" borderId="1" xfId="1" applyFont="1" applyBorder="1" applyAlignment="1" applyProtection="1">
      <alignment horizontal="left" vertical="center"/>
      <protection hidden="1"/>
    </xf>
    <xf numFmtId="9" fontId="5" fillId="0" borderId="1" xfId="3" applyFont="1" applyFill="1" applyBorder="1" applyAlignment="1">
      <alignment horizontal="center" vertical="center" wrapText="1"/>
    </xf>
    <xf numFmtId="0" fontId="5" fillId="0" borderId="1" xfId="0" quotePrefix="1" applyFont="1" applyBorder="1" applyAlignment="1">
      <alignment horizontal="center" vertical="center" shrinkToFit="1"/>
    </xf>
    <xf numFmtId="0" fontId="5" fillId="0" borderId="2" xfId="0" applyFont="1" applyBorder="1" applyAlignment="1">
      <alignment horizontal="justify" vertical="center" wrapText="1"/>
    </xf>
    <xf numFmtId="0" fontId="5" fillId="0" borderId="1" xfId="1" quotePrefix="1" applyFont="1" applyBorder="1" applyAlignment="1">
      <alignment horizontal="justify" vertical="center" wrapText="1"/>
    </xf>
    <xf numFmtId="0" fontId="5" fillId="0" borderId="1" xfId="1" applyFont="1" applyBorder="1" applyProtection="1">
      <protection hidden="1"/>
    </xf>
    <xf numFmtId="0" fontId="5" fillId="0" borderId="1" xfId="1" applyFont="1" applyBorder="1" applyAlignment="1" applyProtection="1">
      <alignment horizontal="justify" vertical="center" wrapText="1"/>
      <protection hidden="1"/>
    </xf>
    <xf numFmtId="0" fontId="13" fillId="0" borderId="0" xfId="1" applyFont="1" applyProtection="1">
      <protection hidden="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1" applyFont="1" applyBorder="1" applyAlignment="1" applyProtection="1">
      <alignment horizontal="center"/>
      <protection hidden="1"/>
    </xf>
    <xf numFmtId="0" fontId="13" fillId="0" borderId="1" xfId="1" applyFont="1" applyBorder="1" applyProtection="1">
      <protection hidden="1"/>
    </xf>
    <xf numFmtId="0" fontId="13" fillId="0" borderId="0" xfId="0" applyFont="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3" fillId="0" borderId="2" xfId="0" applyFont="1" applyBorder="1" applyAlignment="1">
      <alignment horizontal="center" vertical="center"/>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1" xfId="0" applyFont="1" applyBorder="1" applyAlignment="1">
      <alignment horizontal="center" vertical="center"/>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5" fillId="0" borderId="1" xfId="4" applyFont="1" applyBorder="1" applyAlignment="1">
      <alignment horizontal="center" vertical="center" wrapText="1"/>
    </xf>
    <xf numFmtId="0" fontId="5" fillId="0" borderId="12" xfId="4" applyFont="1" applyBorder="1" applyAlignment="1">
      <alignment horizontal="center" vertical="center" wrapText="1"/>
    </xf>
    <xf numFmtId="0" fontId="5" fillId="0" borderId="10" xfId="4" applyFont="1" applyBorder="1" applyAlignment="1">
      <alignment horizontal="center" vertical="center" wrapText="1"/>
    </xf>
    <xf numFmtId="0" fontId="5" fillId="0" borderId="2" xfId="1" quotePrefix="1" applyFont="1" applyBorder="1" applyAlignment="1">
      <alignment horizontal="justify" vertical="center" wrapText="1"/>
    </xf>
    <xf numFmtId="0" fontId="5" fillId="0" borderId="2" xfId="1" applyFont="1" applyBorder="1" applyAlignment="1">
      <alignment horizontal="justify" vertical="center" wrapText="1"/>
    </xf>
    <xf numFmtId="0" fontId="5" fillId="0" borderId="21" xfId="1" applyFont="1" applyBorder="1" applyAlignment="1">
      <alignment horizontal="center" vertical="center" wrapText="1"/>
    </xf>
    <xf numFmtId="49" fontId="5" fillId="0" borderId="2" xfId="1"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1" quotePrefix="1" applyFont="1" applyBorder="1" applyAlignment="1">
      <alignment horizontal="center" vertical="center" wrapText="1"/>
    </xf>
    <xf numFmtId="9" fontId="5" fillId="0" borderId="1" xfId="0" applyNumberFormat="1" applyFont="1" applyBorder="1" applyAlignment="1">
      <alignment horizontal="center" vertical="center" wrapText="1"/>
    </xf>
    <xf numFmtId="0" fontId="16" fillId="5" borderId="2" xfId="1" applyFont="1" applyFill="1" applyBorder="1" applyAlignment="1">
      <alignment horizontal="center" vertical="center" wrapText="1"/>
    </xf>
    <xf numFmtId="0" fontId="17" fillId="5" borderId="2" xfId="1" applyFont="1" applyFill="1" applyBorder="1" applyAlignment="1">
      <alignment horizontal="center" vertical="center" wrapText="1"/>
    </xf>
    <xf numFmtId="0" fontId="16"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6" fillId="2" borderId="0" xfId="0" applyFont="1" applyFill="1" applyAlignment="1">
      <alignment vertical="center" wrapText="1"/>
    </xf>
    <xf numFmtId="0" fontId="16" fillId="0" borderId="1" xfId="1" applyFont="1" applyBorder="1" applyAlignment="1">
      <alignment horizontal="left" vertical="center" wrapText="1"/>
    </xf>
    <xf numFmtId="0" fontId="16" fillId="0" borderId="1" xfId="1" applyFont="1" applyBorder="1" applyAlignment="1">
      <alignment vertical="center" wrapText="1"/>
    </xf>
    <xf numFmtId="0" fontId="5" fillId="0" borderId="1" xfId="1" applyFont="1" applyBorder="1" applyAlignment="1" applyProtection="1">
      <alignment vertical="center" wrapText="1"/>
      <protection hidden="1"/>
    </xf>
    <xf numFmtId="1" fontId="5" fillId="0" borderId="1" xfId="1" applyNumberFormat="1" applyFont="1" applyBorder="1" applyAlignment="1" applyProtection="1">
      <alignment horizontal="center" vertical="center"/>
      <protection hidden="1"/>
    </xf>
    <xf numFmtId="0" fontId="5" fillId="0" borderId="1" xfId="1" applyFont="1" applyBorder="1" applyAlignment="1" applyProtection="1">
      <alignment wrapText="1"/>
      <protection hidden="1"/>
    </xf>
    <xf numFmtId="9" fontId="5" fillId="0" borderId="2" xfId="1" applyNumberFormat="1" applyFont="1" applyBorder="1" applyAlignment="1">
      <alignment horizontal="center" vertical="center" wrapText="1"/>
    </xf>
    <xf numFmtId="9" fontId="5" fillId="0" borderId="1" xfId="1" applyNumberFormat="1" applyFont="1" applyBorder="1" applyAlignment="1" applyProtection="1">
      <alignment horizontal="center" vertical="center"/>
      <protection hidden="1"/>
    </xf>
    <xf numFmtId="49" fontId="18" fillId="0" borderId="1"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10" fontId="5" fillId="0" borderId="1" xfId="3" applyNumberFormat="1" applyFont="1" applyFill="1" applyBorder="1" applyAlignment="1" applyProtection="1">
      <alignment horizontal="center" vertical="center"/>
      <protection hidden="1"/>
    </xf>
    <xf numFmtId="0" fontId="5" fillId="0" borderId="1" xfId="1" applyFont="1" applyBorder="1" applyAlignment="1" applyProtection="1">
      <alignment vertical="top" wrapText="1"/>
      <protection hidden="1"/>
    </xf>
    <xf numFmtId="9" fontId="18" fillId="0" borderId="1" xfId="1" applyNumberFormat="1" applyFont="1" applyBorder="1" applyAlignment="1" applyProtection="1">
      <alignment horizontal="center" vertical="center"/>
      <protection hidden="1"/>
    </xf>
    <xf numFmtId="0" fontId="18" fillId="0" borderId="1" xfId="1" applyFont="1" applyBorder="1" applyAlignment="1" applyProtection="1">
      <alignment horizontal="center" vertical="center" wrapText="1"/>
      <protection hidden="1"/>
    </xf>
    <xf numFmtId="9" fontId="5" fillId="0" borderId="1" xfId="1" applyNumberFormat="1" applyFont="1" applyBorder="1" applyAlignment="1" applyProtection="1">
      <alignment horizontal="center" vertical="center" wrapText="1"/>
      <protection hidden="1"/>
    </xf>
    <xf numFmtId="10" fontId="5" fillId="0" borderId="1" xfId="1" applyNumberFormat="1" applyFont="1" applyBorder="1" applyAlignment="1" applyProtection="1">
      <alignment horizontal="center" vertical="center"/>
      <protection hidden="1"/>
    </xf>
    <xf numFmtId="0" fontId="5" fillId="0" borderId="1" xfId="1" applyFont="1" applyBorder="1" applyAlignment="1" applyProtection="1">
      <alignment horizontal="left" vertical="center" wrapText="1"/>
      <protection hidden="1"/>
    </xf>
    <xf numFmtId="0" fontId="5" fillId="0" borderId="0" xfId="1" applyFont="1" applyAlignment="1" applyProtection="1">
      <alignment horizontal="center" vertical="center" wrapText="1"/>
      <protection hidden="1"/>
    </xf>
    <xf numFmtId="0" fontId="5" fillId="0" borderId="1" xfId="1" applyFont="1" applyBorder="1" applyAlignment="1" applyProtection="1">
      <alignment horizontal="center"/>
      <protection hidden="1"/>
    </xf>
    <xf numFmtId="0" fontId="5" fillId="0" borderId="0" xfId="1" applyFont="1" applyAlignment="1" applyProtection="1">
      <alignment vertical="center"/>
      <protection hidden="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65" fontId="22" fillId="0" borderId="1" xfId="1" applyNumberFormat="1" applyFont="1" applyBorder="1" applyAlignment="1">
      <alignment horizontal="justify" vertical="center" wrapText="1"/>
    </xf>
    <xf numFmtId="0" fontId="20" fillId="0" borderId="1" xfId="1" applyFont="1" applyBorder="1" applyAlignment="1">
      <alignment horizontal="center" vertical="center" wrapText="1"/>
    </xf>
    <xf numFmtId="9" fontId="20" fillId="0" borderId="1" xfId="1" applyNumberFormat="1" applyFont="1" applyBorder="1" applyAlignment="1">
      <alignment horizontal="center" vertical="center" wrapText="1"/>
    </xf>
    <xf numFmtId="0" fontId="5" fillId="0" borderId="1" xfId="1" quotePrefix="1" applyFont="1" applyBorder="1" applyAlignment="1" applyProtection="1">
      <alignment vertical="center" wrapText="1"/>
      <protection hidden="1"/>
    </xf>
    <xf numFmtId="0" fontId="7" fillId="0" borderId="1" xfId="0" applyFont="1" applyBorder="1" applyAlignment="1">
      <alignment horizontal="justify" vertical="center" wrapText="1"/>
    </xf>
    <xf numFmtId="10" fontId="5" fillId="0" borderId="1" xfId="1" applyNumberFormat="1" applyFont="1" applyBorder="1" applyAlignment="1" applyProtection="1">
      <alignment horizontal="center" vertical="center" wrapText="1"/>
      <protection hidden="1"/>
    </xf>
    <xf numFmtId="10" fontId="5" fillId="0" borderId="1" xfId="1" applyNumberFormat="1" applyFont="1" applyBorder="1" applyAlignment="1">
      <alignment horizontal="center" vertical="center" wrapText="1"/>
    </xf>
    <xf numFmtId="164" fontId="5" fillId="0" borderId="1" xfId="1" applyNumberFormat="1" applyFont="1" applyBorder="1" applyAlignment="1" applyProtection="1">
      <alignment horizontal="center" vertical="center" wrapText="1"/>
      <protection hidden="1"/>
    </xf>
    <xf numFmtId="9" fontId="5" fillId="0" borderId="1" xfId="3" applyFont="1" applyFill="1" applyBorder="1" applyAlignment="1" applyProtection="1">
      <alignment horizontal="center" vertical="center" wrapText="1"/>
      <protection hidden="1"/>
    </xf>
    <xf numFmtId="0" fontId="16" fillId="5"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5" fillId="9" borderId="1" xfId="1" applyFont="1" applyFill="1" applyBorder="1" applyProtection="1">
      <protection hidden="1"/>
    </xf>
    <xf numFmtId="9" fontId="5" fillId="9" borderId="1" xfId="1" applyNumberFormat="1" applyFont="1" applyFill="1" applyBorder="1" applyAlignment="1">
      <alignment horizontal="center" vertical="center" wrapText="1"/>
    </xf>
    <xf numFmtId="0" fontId="5" fillId="9" borderId="1" xfId="1" applyFont="1" applyFill="1" applyBorder="1" applyAlignment="1" applyProtection="1">
      <alignment horizontal="center" vertical="center"/>
      <protection hidden="1"/>
    </xf>
    <xf numFmtId="0" fontId="5" fillId="9" borderId="1" xfId="1" applyFont="1" applyFill="1" applyBorder="1" applyAlignment="1" applyProtection="1">
      <alignment horizontal="left" vertical="center" wrapText="1"/>
      <protection hidden="1"/>
    </xf>
    <xf numFmtId="0" fontId="5" fillId="9" borderId="1" xfId="1" applyFont="1" applyFill="1" applyBorder="1" applyAlignment="1" applyProtection="1">
      <alignment horizontal="left" vertical="center"/>
      <protection hidden="1"/>
    </xf>
    <xf numFmtId="9" fontId="5" fillId="9" borderId="1" xfId="1" applyNumberFormat="1" applyFont="1" applyFill="1" applyBorder="1" applyAlignment="1" applyProtection="1">
      <alignment horizontal="center" vertical="center" wrapText="1"/>
      <protection hidden="1"/>
    </xf>
    <xf numFmtId="0" fontId="5" fillId="0" borderId="0" xfId="1" applyFont="1" applyAlignment="1" applyProtection="1">
      <alignment horizontal="left" vertical="center"/>
      <protection hidden="1"/>
    </xf>
    <xf numFmtId="9" fontId="5" fillId="0" borderId="0" xfId="1" applyNumberFormat="1" applyFont="1" applyAlignment="1" applyProtection="1">
      <alignment horizontal="left" vertical="center"/>
      <protection hidden="1"/>
    </xf>
    <xf numFmtId="9" fontId="5" fillId="0" borderId="1" xfId="1" applyNumberFormat="1" applyFont="1" applyBorder="1" applyAlignment="1" applyProtection="1">
      <alignment horizontal="left" vertical="center" wrapText="1"/>
      <protection hidden="1"/>
    </xf>
    <xf numFmtId="165" fontId="5" fillId="0" borderId="1" xfId="1" applyNumberFormat="1" applyFont="1" applyBorder="1" applyAlignment="1">
      <alignment horizontal="center" vertical="center" wrapText="1"/>
    </xf>
    <xf numFmtId="0" fontId="15" fillId="5" borderId="1" xfId="1" applyFont="1" applyFill="1" applyBorder="1" applyAlignment="1">
      <alignment horizontal="center" vertical="center"/>
    </xf>
    <xf numFmtId="0" fontId="5" fillId="0" borderId="1" xfId="0" applyFont="1" applyBorder="1" applyAlignment="1">
      <alignment horizontal="center" vertical="center"/>
    </xf>
    <xf numFmtId="0" fontId="6" fillId="3" borderId="1" xfId="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3"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8" xfId="0" applyFont="1" applyBorder="1" applyAlignment="1">
      <alignment horizontal="center" vertical="center" wrapText="1"/>
    </xf>
    <xf numFmtId="9" fontId="1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3" fillId="0" borderId="1"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13" fillId="0" borderId="8" xfId="0" applyFont="1" applyBorder="1" applyAlignment="1">
      <alignment horizontal="center" vertical="center"/>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horizontal="center" vertical="center" wrapText="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 xfId="1" applyFont="1" applyBorder="1" applyAlignment="1" applyProtection="1">
      <alignment horizontal="center" vertical="center"/>
      <protection hidden="1"/>
    </xf>
    <xf numFmtId="0" fontId="6" fillId="5" borderId="1" xfId="1" applyFont="1" applyFill="1" applyBorder="1" applyAlignment="1">
      <alignment horizontal="center" vertical="center"/>
    </xf>
    <xf numFmtId="0" fontId="5" fillId="0" borderId="1" xfId="1" applyFont="1" applyBorder="1" applyAlignment="1" applyProtection="1">
      <alignment horizontal="justify" vertical="center" wrapText="1"/>
      <protection hidden="1"/>
    </xf>
    <xf numFmtId="0" fontId="5" fillId="0" borderId="19" xfId="0" applyFont="1" applyBorder="1" applyAlignment="1">
      <alignment horizontal="center" vertical="center" wrapText="1"/>
    </xf>
  </cellXfs>
  <cellStyles count="14">
    <cellStyle name="Millares [0] 2" xfId="6" xr:uid="{00000000-0005-0000-0000-000000000000}"/>
    <cellStyle name="Millares [0] 2 2" xfId="7" xr:uid="{00000000-0005-0000-0000-000001000000}"/>
    <cellStyle name="Millares [0] 2 2 2" xfId="12" xr:uid="{00000000-0005-0000-0000-000002000000}"/>
    <cellStyle name="Millares [0] 2 3" xfId="11" xr:uid="{00000000-0005-0000-0000-000003000000}"/>
    <cellStyle name="Millares [0] 3" xfId="8" xr:uid="{00000000-0005-0000-0000-000004000000}"/>
    <cellStyle name="Millares [0] 3 2" xfId="13" xr:uid="{00000000-0005-0000-0000-000005000000}"/>
    <cellStyle name="Normal" xfId="0" builtinId="0"/>
    <cellStyle name="Normal 2" xfId="4" xr:uid="{00000000-0005-0000-0000-000007000000}"/>
    <cellStyle name="Normal 2 2" xfId="2" xr:uid="{00000000-0005-0000-0000-000008000000}"/>
    <cellStyle name="Normal 3" xfId="5" xr:uid="{00000000-0005-0000-0000-000009000000}"/>
    <cellStyle name="Normal 4" xfId="9" xr:uid="{00000000-0005-0000-0000-00000A000000}"/>
    <cellStyle name="Normal 4 2" xfId="10" xr:uid="{00000000-0005-0000-0000-00000B000000}"/>
    <cellStyle name="Normal_Libro1" xfId="1" xr:uid="{00000000-0005-0000-0000-00000C000000}"/>
    <cellStyle name="Porcentaje" xfId="3" builtinId="5"/>
  </cellStyles>
  <dxfs count="0"/>
  <tableStyles count="0" defaultTableStyle="TableStyleMedium2" defaultPivotStyle="PivotStyleLight16"/>
  <colors>
    <mruColors>
      <color rgb="FFA7FFEE"/>
      <color rgb="FFFF66CC"/>
      <color rgb="FFFF0066"/>
      <color rgb="FFFF66FF"/>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958643</xdr:colOff>
      <xdr:row>0</xdr:row>
      <xdr:rowOff>166797</xdr:rowOff>
    </xdr:from>
    <xdr:to>
      <xdr:col>14</xdr:col>
      <xdr:colOff>1179209</xdr:colOff>
      <xdr:row>1</xdr:row>
      <xdr:rowOff>2655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2260007" y="166797"/>
          <a:ext cx="1571384" cy="13944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z_MosACQSse02vHhvDk3pbaJ-r-URY_f?usp=sharing" TargetMode="External"/><Relationship Id="rId7" Type="http://schemas.openxmlformats.org/officeDocument/2006/relationships/drawing" Target="../drawings/drawing1.xml"/><Relationship Id="rId2" Type="http://schemas.openxmlformats.org/officeDocument/2006/relationships/hyperlink" Target="https://drive.google.com/drive/folders/1z_MosACQSse02vHhvDk3pbaJ-r-URY_f?usp=sharing" TargetMode="External"/><Relationship Id="rId1" Type="http://schemas.openxmlformats.org/officeDocument/2006/relationships/hyperlink" Target="https://drive.google.com/drive/folders/1z_MosACQSse02vHhvDk3pbaJ-r-URY_f?usp=sharing" TargetMode="External"/><Relationship Id="rId6" Type="http://schemas.openxmlformats.org/officeDocument/2006/relationships/printerSettings" Target="../printerSettings/printerSettings1.bin"/><Relationship Id="rId5" Type="http://schemas.openxmlformats.org/officeDocument/2006/relationships/hyperlink" Target="https://concejodebogota.gov.co/concejo/site/docs/20190515/asocfile/20190515173738/seguimiento_1_oci_del_paac_2022_mayo_12_de_2022__1_.pdf" TargetMode="External"/><Relationship Id="rId4" Type="http://schemas.openxmlformats.org/officeDocument/2006/relationships/hyperlink" Target="https://drive.google.com/drive/folders/1z_MosACQSse02vHhvDk3pbaJ-r-URY_f?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72"/>
  <sheetViews>
    <sheetView showGridLines="0" tabSelected="1" topLeftCell="AL1" zoomScale="80" zoomScaleNormal="80" zoomScaleSheetLayoutView="85" workbookViewId="0">
      <selection activeCell="AN5" sqref="AN5:AR5"/>
    </sheetView>
  </sheetViews>
  <sheetFormatPr baseColWidth="10" defaultColWidth="11.44140625" defaultRowHeight="15"/>
  <cols>
    <col min="1" max="3" width="39.44140625" style="2" customWidth="1"/>
    <col min="4" max="4" width="4.33203125" style="2" bestFit="1" customWidth="1"/>
    <col min="5" max="6" width="39.44140625" style="2" customWidth="1"/>
    <col min="7" max="7" width="26.6640625" style="2" customWidth="1"/>
    <col min="8" max="8" width="21" style="2" customWidth="1"/>
    <col min="9" max="10" width="10.33203125" style="79" customWidth="1"/>
    <col min="11" max="12" width="10.33203125" style="2" customWidth="1"/>
    <col min="13" max="13" width="18.6640625" style="2" customWidth="1"/>
    <col min="14" max="14" width="20.33203125" style="2" customWidth="1"/>
    <col min="15" max="15" width="18.44140625" style="5" customWidth="1"/>
    <col min="16" max="16" width="14.6640625" style="5" customWidth="1"/>
    <col min="17" max="17" width="52" style="30" customWidth="1"/>
    <col min="18" max="18" width="25.6640625" style="7" customWidth="1"/>
    <col min="19" max="19" width="21.109375" style="7" customWidth="1"/>
    <col min="20" max="20" width="16.109375" style="7" customWidth="1"/>
    <col min="21" max="21" width="32.88671875" style="3" customWidth="1"/>
    <col min="22" max="22" width="29.109375" style="7" customWidth="1"/>
    <col min="23" max="23" width="17.44140625" style="7" customWidth="1"/>
    <col min="24" max="24" width="14.44140625" style="7" customWidth="1"/>
    <col min="25" max="25" width="12.44140625" style="7" customWidth="1"/>
    <col min="26" max="26" width="11" style="7" customWidth="1"/>
    <col min="27" max="27" width="9.33203125" style="7" customWidth="1"/>
    <col min="28" max="28" width="15.44140625" style="7" customWidth="1"/>
    <col min="29" max="29" width="68.44140625" style="28" customWidth="1"/>
    <col min="30" max="30" width="14.6640625" style="28" customWidth="1"/>
    <col min="31" max="31" width="16.44140625" style="28" customWidth="1"/>
    <col min="32" max="32" width="24.88671875" style="28" customWidth="1"/>
    <col min="33" max="33" width="28" style="28" customWidth="1"/>
    <col min="34" max="34" width="17" style="28" customWidth="1"/>
    <col min="35" max="35" width="18.6640625" style="2" customWidth="1"/>
    <col min="36" max="36" width="18.6640625" style="5" customWidth="1"/>
    <col min="37" max="37" width="63.88671875" style="2" customWidth="1"/>
    <col min="38" max="38" width="46.109375" style="2" customWidth="1"/>
    <col min="39" max="39" width="12.44140625" style="2" customWidth="1"/>
    <col min="40" max="40" width="18.88671875" style="7" customWidth="1"/>
    <col min="41" max="41" width="18.88671875" style="2" customWidth="1"/>
    <col min="42" max="42" width="64.109375" style="2" customWidth="1"/>
    <col min="43" max="43" width="46.44140625" style="2" customWidth="1"/>
    <col min="44" max="44" width="12.5546875" style="2" customWidth="1"/>
    <col min="45" max="46" width="11.44140625" style="156"/>
    <col min="47" max="16384" width="11.44140625" style="2"/>
  </cols>
  <sheetData>
    <row r="1" spans="1:44" ht="122.25" customHeight="1">
      <c r="Q1" s="47"/>
      <c r="R1" s="50"/>
      <c r="S1" s="6"/>
      <c r="T1" s="6"/>
      <c r="U1" s="63"/>
      <c r="V1" s="50"/>
      <c r="W1" s="6"/>
      <c r="X1" s="6"/>
      <c r="Y1" s="6"/>
      <c r="Z1" s="6"/>
      <c r="AA1" s="6"/>
      <c r="AB1" s="6"/>
      <c r="AC1" s="6"/>
      <c r="AD1" s="117"/>
      <c r="AE1" s="117"/>
      <c r="AF1" s="117"/>
      <c r="AG1" s="117"/>
      <c r="AH1" s="117"/>
      <c r="AN1" s="136"/>
      <c r="AR1" s="2" t="s">
        <v>967</v>
      </c>
    </row>
    <row r="2" spans="1:44" ht="37.5" customHeight="1">
      <c r="A2" s="185" t="s">
        <v>534</v>
      </c>
      <c r="B2" s="185"/>
      <c r="C2" s="185"/>
      <c r="D2" s="185"/>
      <c r="E2" s="185"/>
      <c r="F2" s="185"/>
      <c r="G2" s="185"/>
      <c r="H2" s="185"/>
      <c r="I2" s="185"/>
      <c r="J2" s="185"/>
      <c r="K2" s="185"/>
      <c r="L2" s="185"/>
      <c r="M2" s="185"/>
      <c r="N2" s="185"/>
      <c r="O2" s="185"/>
      <c r="P2" s="185"/>
      <c r="Q2" s="185"/>
      <c r="R2" s="185"/>
      <c r="S2" s="185"/>
      <c r="T2" s="185"/>
      <c r="U2" s="186"/>
      <c r="V2" s="185"/>
      <c r="W2" s="185"/>
      <c r="X2" s="185"/>
      <c r="Y2" s="185"/>
      <c r="Z2" s="185"/>
      <c r="AA2" s="185"/>
      <c r="AB2" s="185"/>
      <c r="AC2" s="185"/>
      <c r="AD2" s="99"/>
      <c r="AE2" s="99"/>
      <c r="AF2" s="99"/>
      <c r="AG2" s="99"/>
      <c r="AH2" s="99"/>
      <c r="AN2" s="136"/>
    </row>
    <row r="3" spans="1:44" ht="27" customHeight="1">
      <c r="A3" s="187" t="s">
        <v>148</v>
      </c>
      <c r="B3" s="187"/>
      <c r="C3" s="187"/>
      <c r="D3" s="187"/>
      <c r="E3" s="187"/>
      <c r="F3" s="187"/>
      <c r="G3" s="187"/>
      <c r="H3" s="187"/>
      <c r="I3" s="187"/>
      <c r="J3" s="187"/>
      <c r="K3" s="187"/>
      <c r="L3" s="187"/>
      <c r="M3" s="187"/>
      <c r="N3" s="187"/>
      <c r="O3" s="187"/>
      <c r="P3" s="187"/>
      <c r="Q3" s="187"/>
      <c r="R3" s="187"/>
      <c r="S3" s="187"/>
      <c r="T3" s="187"/>
      <c r="U3" s="188"/>
      <c r="V3" s="189"/>
      <c r="W3" s="187"/>
      <c r="X3" s="187"/>
      <c r="Y3" s="187"/>
      <c r="Z3" s="187"/>
      <c r="AA3" s="187"/>
      <c r="AB3" s="187"/>
      <c r="AC3" s="187"/>
      <c r="AD3" s="100"/>
      <c r="AE3" s="100"/>
      <c r="AF3" s="100"/>
      <c r="AG3" s="100"/>
      <c r="AH3" s="100"/>
      <c r="AI3" s="100"/>
      <c r="AJ3" s="134"/>
      <c r="AK3" s="100"/>
      <c r="AN3" s="136"/>
    </row>
    <row r="4" spans="1:44" ht="15.6">
      <c r="A4" s="195" t="s">
        <v>136</v>
      </c>
      <c r="B4" s="196"/>
      <c r="C4" s="196"/>
      <c r="D4" s="196"/>
      <c r="E4" s="196"/>
      <c r="F4" s="197"/>
      <c r="G4" s="198" t="s">
        <v>135</v>
      </c>
      <c r="H4" s="199"/>
      <c r="I4" s="199"/>
      <c r="J4" s="199"/>
      <c r="K4" s="199"/>
      <c r="L4" s="199"/>
      <c r="M4" s="190" t="s">
        <v>149</v>
      </c>
      <c r="N4" s="190"/>
      <c r="O4" s="190"/>
      <c r="P4" s="190"/>
      <c r="Q4" s="190"/>
      <c r="R4" s="190"/>
      <c r="S4" s="190"/>
      <c r="T4" s="190"/>
      <c r="U4" s="191"/>
      <c r="V4" s="190"/>
      <c r="W4" s="190"/>
      <c r="X4" s="190"/>
      <c r="Y4" s="190"/>
      <c r="Z4" s="190"/>
      <c r="AA4" s="190"/>
      <c r="AB4" s="190"/>
      <c r="AC4" s="190"/>
      <c r="AD4" s="100"/>
      <c r="AE4" s="100"/>
      <c r="AF4" s="100"/>
      <c r="AG4" s="100"/>
      <c r="AH4" s="100"/>
      <c r="AI4" s="100"/>
      <c r="AJ4" s="134"/>
      <c r="AK4" s="100"/>
      <c r="AN4" s="136"/>
    </row>
    <row r="5" spans="1:44" ht="15.75" customHeight="1">
      <c r="A5" s="194" t="s">
        <v>28</v>
      </c>
      <c r="B5" s="194" t="s">
        <v>27</v>
      </c>
      <c r="C5" s="194" t="s">
        <v>26</v>
      </c>
      <c r="D5" s="203" t="s">
        <v>25</v>
      </c>
      <c r="E5" s="204"/>
      <c r="F5" s="194" t="s">
        <v>82</v>
      </c>
      <c r="G5" s="207" t="s">
        <v>83</v>
      </c>
      <c r="H5" s="208" t="s">
        <v>84</v>
      </c>
      <c r="I5" s="209" t="s">
        <v>6</v>
      </c>
      <c r="J5" s="209"/>
      <c r="K5" s="209"/>
      <c r="L5" s="209"/>
      <c r="M5" s="162" t="s">
        <v>11</v>
      </c>
      <c r="N5" s="162" t="s">
        <v>12</v>
      </c>
      <c r="O5" s="162" t="s">
        <v>10</v>
      </c>
      <c r="P5" s="162" t="s">
        <v>762</v>
      </c>
      <c r="Q5" s="201" t="s">
        <v>13</v>
      </c>
      <c r="R5" s="201" t="s">
        <v>14</v>
      </c>
      <c r="S5" s="201" t="s">
        <v>5</v>
      </c>
      <c r="T5" s="201" t="s">
        <v>15</v>
      </c>
      <c r="U5" s="201" t="s">
        <v>16</v>
      </c>
      <c r="V5" s="200" t="s">
        <v>0</v>
      </c>
      <c r="W5" s="200"/>
      <c r="X5" s="200"/>
      <c r="Y5" s="200" t="s">
        <v>6</v>
      </c>
      <c r="Z5" s="200"/>
      <c r="AA5" s="200"/>
      <c r="AB5" s="200"/>
      <c r="AC5" s="200"/>
      <c r="AD5" s="160" t="s">
        <v>805</v>
      </c>
      <c r="AE5" s="160"/>
      <c r="AF5" s="160"/>
      <c r="AG5" s="160"/>
      <c r="AH5" s="160"/>
      <c r="AI5" s="160" t="s">
        <v>799</v>
      </c>
      <c r="AJ5" s="160"/>
      <c r="AK5" s="160"/>
      <c r="AL5" s="160"/>
      <c r="AM5" s="160"/>
      <c r="AN5" s="160" t="s">
        <v>993</v>
      </c>
      <c r="AO5" s="160"/>
      <c r="AP5" s="160"/>
      <c r="AQ5" s="160"/>
      <c r="AR5" s="160"/>
    </row>
    <row r="6" spans="1:44" ht="31.2">
      <c r="A6" s="194"/>
      <c r="B6" s="194"/>
      <c r="C6" s="194"/>
      <c r="D6" s="205"/>
      <c r="E6" s="206"/>
      <c r="F6" s="194"/>
      <c r="G6" s="207"/>
      <c r="H6" s="208"/>
      <c r="I6" s="80">
        <v>2020</v>
      </c>
      <c r="J6" s="81">
        <v>2021</v>
      </c>
      <c r="K6" s="41">
        <v>2022</v>
      </c>
      <c r="L6" s="41">
        <v>2023</v>
      </c>
      <c r="M6" s="162"/>
      <c r="N6" s="162"/>
      <c r="O6" s="162"/>
      <c r="P6" s="162"/>
      <c r="Q6" s="201"/>
      <c r="R6" s="201"/>
      <c r="S6" s="201"/>
      <c r="T6" s="201"/>
      <c r="U6" s="201"/>
      <c r="V6" s="54" t="s">
        <v>19</v>
      </c>
      <c r="W6" s="32" t="s">
        <v>17</v>
      </c>
      <c r="X6" s="32" t="s">
        <v>18</v>
      </c>
      <c r="Y6" s="32" t="s">
        <v>1</v>
      </c>
      <c r="Z6" s="32" t="s">
        <v>2</v>
      </c>
      <c r="AA6" s="32" t="s">
        <v>3</v>
      </c>
      <c r="AB6" s="32" t="s">
        <v>4</v>
      </c>
      <c r="AC6" s="32" t="s">
        <v>20</v>
      </c>
      <c r="AD6" s="113" t="s">
        <v>800</v>
      </c>
      <c r="AE6" s="113" t="s">
        <v>801</v>
      </c>
      <c r="AF6" s="113" t="s">
        <v>802</v>
      </c>
      <c r="AG6" s="113" t="s">
        <v>803</v>
      </c>
      <c r="AH6" s="114" t="s">
        <v>804</v>
      </c>
      <c r="AI6" s="113" t="s">
        <v>800</v>
      </c>
      <c r="AJ6" s="113" t="s">
        <v>801</v>
      </c>
      <c r="AK6" s="113" t="s">
        <v>802</v>
      </c>
      <c r="AL6" s="113" t="s">
        <v>803</v>
      </c>
      <c r="AM6" s="114" t="s">
        <v>804</v>
      </c>
      <c r="AN6" s="148" t="s">
        <v>800</v>
      </c>
      <c r="AO6" s="148" t="s">
        <v>801</v>
      </c>
      <c r="AP6" s="148" t="s">
        <v>802</v>
      </c>
      <c r="AQ6" s="148" t="s">
        <v>803</v>
      </c>
      <c r="AR6" s="149" t="s">
        <v>804</v>
      </c>
    </row>
    <row r="7" spans="1:44" ht="165">
      <c r="A7" s="192" t="s">
        <v>767</v>
      </c>
      <c r="B7" s="192" t="s">
        <v>770</v>
      </c>
      <c r="C7" s="192" t="s">
        <v>778</v>
      </c>
      <c r="D7" s="202">
        <v>1</v>
      </c>
      <c r="E7" s="202" t="s">
        <v>715</v>
      </c>
      <c r="F7" s="210" t="s">
        <v>29</v>
      </c>
      <c r="G7" s="167" t="s">
        <v>85</v>
      </c>
      <c r="H7" s="167">
        <v>6</v>
      </c>
      <c r="I7" s="169">
        <v>0.5</v>
      </c>
      <c r="J7" s="169">
        <v>1.5</v>
      </c>
      <c r="K7" s="171">
        <v>2</v>
      </c>
      <c r="L7" s="171">
        <v>2</v>
      </c>
      <c r="M7" s="21" t="s">
        <v>159</v>
      </c>
      <c r="N7" s="21" t="s">
        <v>151</v>
      </c>
      <c r="O7" s="21" t="s">
        <v>310</v>
      </c>
      <c r="P7" s="21">
        <v>1</v>
      </c>
      <c r="Q7" s="76" t="s">
        <v>209</v>
      </c>
      <c r="R7" s="21" t="s">
        <v>248</v>
      </c>
      <c r="S7" s="21" t="s">
        <v>210</v>
      </c>
      <c r="T7" s="13">
        <v>12</v>
      </c>
      <c r="U7" s="48" t="s">
        <v>211</v>
      </c>
      <c r="V7" s="20" t="s">
        <v>212</v>
      </c>
      <c r="W7" s="14" t="s">
        <v>155</v>
      </c>
      <c r="X7" s="13" t="s">
        <v>156</v>
      </c>
      <c r="Y7" s="13">
        <v>3</v>
      </c>
      <c r="Z7" s="13">
        <v>3</v>
      </c>
      <c r="AA7" s="13">
        <v>3</v>
      </c>
      <c r="AB7" s="13">
        <v>3</v>
      </c>
      <c r="AC7" s="48" t="s">
        <v>213</v>
      </c>
      <c r="AD7" s="13">
        <v>3</v>
      </c>
      <c r="AE7" s="51">
        <v>3</v>
      </c>
      <c r="AF7" s="36" t="s">
        <v>833</v>
      </c>
      <c r="AG7" s="36" t="s">
        <v>834</v>
      </c>
      <c r="AH7" s="61">
        <f>+AE7/AD7</f>
        <v>1</v>
      </c>
      <c r="AI7" s="13">
        <v>3</v>
      </c>
      <c r="AJ7" s="140">
        <v>3</v>
      </c>
      <c r="AK7" s="48" t="s">
        <v>975</v>
      </c>
      <c r="AL7" s="48" t="s">
        <v>976</v>
      </c>
      <c r="AM7" s="15">
        <f>+AJ7/AI7</f>
        <v>1</v>
      </c>
      <c r="AN7" s="21">
        <v>3</v>
      </c>
      <c r="AO7" s="36">
        <v>3</v>
      </c>
      <c r="AP7" s="36" t="s">
        <v>1040</v>
      </c>
      <c r="AQ7" s="36" t="s">
        <v>976</v>
      </c>
      <c r="AR7" s="131">
        <f>AO7/AN7</f>
        <v>1</v>
      </c>
    </row>
    <row r="8" spans="1:44" ht="195">
      <c r="A8" s="192"/>
      <c r="B8" s="192"/>
      <c r="C8" s="192"/>
      <c r="D8" s="180"/>
      <c r="E8" s="180"/>
      <c r="F8" s="181"/>
      <c r="G8" s="175"/>
      <c r="H8" s="175"/>
      <c r="I8" s="182"/>
      <c r="J8" s="182"/>
      <c r="K8" s="179"/>
      <c r="L8" s="179"/>
      <c r="M8" s="21" t="s">
        <v>159</v>
      </c>
      <c r="N8" s="21" t="s">
        <v>151</v>
      </c>
      <c r="O8" s="21" t="s">
        <v>310</v>
      </c>
      <c r="P8" s="21">
        <f>P7+1</f>
        <v>2</v>
      </c>
      <c r="Q8" s="76" t="s">
        <v>723</v>
      </c>
      <c r="R8" s="21" t="s">
        <v>743</v>
      </c>
      <c r="S8" s="21" t="s">
        <v>184</v>
      </c>
      <c r="T8" s="35">
        <v>2</v>
      </c>
      <c r="U8" s="48" t="s">
        <v>218</v>
      </c>
      <c r="V8" s="56" t="s">
        <v>219</v>
      </c>
      <c r="W8" s="14" t="s">
        <v>155</v>
      </c>
      <c r="X8" s="13" t="s">
        <v>156</v>
      </c>
      <c r="Y8" s="35">
        <v>1</v>
      </c>
      <c r="Z8" s="35"/>
      <c r="AA8" s="35">
        <v>1</v>
      </c>
      <c r="AB8" s="13"/>
      <c r="AC8" s="48" t="s">
        <v>736</v>
      </c>
      <c r="AD8" s="35">
        <v>1</v>
      </c>
      <c r="AE8" s="121">
        <v>0</v>
      </c>
      <c r="AF8" s="36" t="s">
        <v>835</v>
      </c>
      <c r="AG8" s="36" t="s">
        <v>231</v>
      </c>
      <c r="AH8" s="61">
        <f>+AE8/AD8</f>
        <v>0</v>
      </c>
      <c r="AI8" s="35"/>
      <c r="AJ8" s="115"/>
      <c r="AK8" s="115"/>
      <c r="AL8" s="115"/>
      <c r="AM8" s="116"/>
      <c r="AN8" s="35">
        <v>1</v>
      </c>
      <c r="AO8" s="36">
        <v>0</v>
      </c>
      <c r="AP8" s="36" t="s">
        <v>835</v>
      </c>
      <c r="AQ8" s="36"/>
      <c r="AR8" s="131">
        <f t="shared" ref="AR8:AR11" si="0">AO8/AN8</f>
        <v>0</v>
      </c>
    </row>
    <row r="9" spans="1:44" ht="195">
      <c r="A9" s="192"/>
      <c r="B9" s="192"/>
      <c r="C9" s="192"/>
      <c r="D9" s="180"/>
      <c r="E9" s="180"/>
      <c r="F9" s="181"/>
      <c r="G9" s="175"/>
      <c r="H9" s="175"/>
      <c r="I9" s="182"/>
      <c r="J9" s="182"/>
      <c r="K9" s="179"/>
      <c r="L9" s="179"/>
      <c r="M9" s="21" t="s">
        <v>159</v>
      </c>
      <c r="N9" s="21" t="s">
        <v>151</v>
      </c>
      <c r="O9" s="21" t="s">
        <v>310</v>
      </c>
      <c r="P9" s="21">
        <f>P8+1</f>
        <v>3</v>
      </c>
      <c r="Q9" s="76" t="s">
        <v>744</v>
      </c>
      <c r="R9" s="21" t="s">
        <v>745</v>
      </c>
      <c r="S9" s="21" t="s">
        <v>184</v>
      </c>
      <c r="T9" s="34">
        <v>4</v>
      </c>
      <c r="U9" s="48" t="s">
        <v>201</v>
      </c>
      <c r="V9" s="20" t="s">
        <v>202</v>
      </c>
      <c r="W9" s="14" t="s">
        <v>155</v>
      </c>
      <c r="X9" s="13" t="s">
        <v>156</v>
      </c>
      <c r="Y9" s="13">
        <v>1</v>
      </c>
      <c r="Z9" s="13">
        <v>1</v>
      </c>
      <c r="AA9" s="13">
        <v>1</v>
      </c>
      <c r="AB9" s="13">
        <v>1</v>
      </c>
      <c r="AC9" s="48" t="s">
        <v>203</v>
      </c>
      <c r="AD9" s="13">
        <v>1</v>
      </c>
      <c r="AE9" s="121">
        <v>0</v>
      </c>
      <c r="AF9" s="77"/>
      <c r="AG9" s="77"/>
      <c r="AH9" s="61">
        <f>+AE9/AD9</f>
        <v>0</v>
      </c>
      <c r="AI9" s="13">
        <v>1</v>
      </c>
      <c r="AJ9" s="21">
        <v>1</v>
      </c>
      <c r="AK9" s="48" t="s">
        <v>945</v>
      </c>
      <c r="AL9" s="48" t="s">
        <v>946</v>
      </c>
      <c r="AM9" s="15">
        <f t="shared" ref="AM9:AM11" si="1">+AJ9/AI9</f>
        <v>1</v>
      </c>
      <c r="AN9" s="13">
        <v>1</v>
      </c>
      <c r="AO9" s="36">
        <v>1</v>
      </c>
      <c r="AP9" s="36" t="s">
        <v>1065</v>
      </c>
      <c r="AQ9" s="36" t="s">
        <v>1066</v>
      </c>
      <c r="AR9" s="131">
        <f t="shared" si="0"/>
        <v>1</v>
      </c>
    </row>
    <row r="10" spans="1:44" ht="409.6">
      <c r="A10" s="192"/>
      <c r="B10" s="192"/>
      <c r="C10" s="192"/>
      <c r="D10" s="180"/>
      <c r="E10" s="180"/>
      <c r="F10" s="181"/>
      <c r="G10" s="175"/>
      <c r="H10" s="175"/>
      <c r="I10" s="182"/>
      <c r="J10" s="182"/>
      <c r="K10" s="179"/>
      <c r="L10" s="179"/>
      <c r="M10" s="21" t="s">
        <v>159</v>
      </c>
      <c r="N10" s="21" t="s">
        <v>151</v>
      </c>
      <c r="O10" s="21" t="s">
        <v>310</v>
      </c>
      <c r="P10" s="21">
        <f t="shared" ref="P10:P70" si="2">P9+1</f>
        <v>4</v>
      </c>
      <c r="Q10" s="76" t="s">
        <v>215</v>
      </c>
      <c r="R10" s="21" t="s">
        <v>214</v>
      </c>
      <c r="S10" s="21" t="s">
        <v>216</v>
      </c>
      <c r="T10" s="9">
        <v>1</v>
      </c>
      <c r="U10" s="48" t="s">
        <v>600</v>
      </c>
      <c r="V10" s="56" t="s">
        <v>217</v>
      </c>
      <c r="W10" s="13" t="s">
        <v>168</v>
      </c>
      <c r="X10" s="13" t="s">
        <v>156</v>
      </c>
      <c r="Y10" s="53">
        <v>0.25</v>
      </c>
      <c r="Z10" s="9">
        <v>0.25</v>
      </c>
      <c r="AA10" s="9">
        <v>0.25</v>
      </c>
      <c r="AB10" s="9">
        <v>0.25</v>
      </c>
      <c r="AC10" s="48" t="s">
        <v>601</v>
      </c>
      <c r="AD10" s="53">
        <v>0.25</v>
      </c>
      <c r="AE10" s="53">
        <v>0.25</v>
      </c>
      <c r="AF10" s="120" t="s">
        <v>836</v>
      </c>
      <c r="AG10" s="122" t="s">
        <v>837</v>
      </c>
      <c r="AH10" s="61">
        <f>+AE10/AD10</f>
        <v>1</v>
      </c>
      <c r="AI10" s="9">
        <v>0.25</v>
      </c>
      <c r="AJ10" s="141">
        <v>0.25</v>
      </c>
      <c r="AK10" s="140" t="s">
        <v>817</v>
      </c>
      <c r="AL10" s="140" t="s">
        <v>818</v>
      </c>
      <c r="AM10" s="15">
        <f t="shared" si="1"/>
        <v>1</v>
      </c>
      <c r="AN10" s="9">
        <v>0.25</v>
      </c>
      <c r="AO10" s="9">
        <v>0.25</v>
      </c>
      <c r="AP10" s="36" t="s">
        <v>1041</v>
      </c>
      <c r="AQ10" s="36" t="s">
        <v>1042</v>
      </c>
      <c r="AR10" s="131">
        <f t="shared" si="0"/>
        <v>1</v>
      </c>
    </row>
    <row r="11" spans="1:44" ht="180">
      <c r="A11" s="192"/>
      <c r="B11" s="192"/>
      <c r="C11" s="192"/>
      <c r="D11" s="94">
        <v>2</v>
      </c>
      <c r="E11" s="94" t="s">
        <v>30</v>
      </c>
      <c r="F11" s="94" t="s">
        <v>31</v>
      </c>
      <c r="G11" s="23" t="s">
        <v>86</v>
      </c>
      <c r="H11" s="96">
        <v>1</v>
      </c>
      <c r="I11" s="91" t="s">
        <v>102</v>
      </c>
      <c r="J11" s="91" t="s">
        <v>102</v>
      </c>
      <c r="K11" s="89">
        <v>0.3</v>
      </c>
      <c r="L11" s="89">
        <v>0.3</v>
      </c>
      <c r="M11" s="21" t="s">
        <v>159</v>
      </c>
      <c r="N11" s="21" t="s">
        <v>151</v>
      </c>
      <c r="O11" s="21" t="s">
        <v>310</v>
      </c>
      <c r="P11" s="21">
        <f t="shared" si="2"/>
        <v>5</v>
      </c>
      <c r="Q11" s="76" t="s">
        <v>729</v>
      </c>
      <c r="R11" s="21" t="s">
        <v>730</v>
      </c>
      <c r="S11" s="21" t="s">
        <v>184</v>
      </c>
      <c r="T11" s="34">
        <v>5</v>
      </c>
      <c r="U11" s="48" t="s">
        <v>733</v>
      </c>
      <c r="V11" s="20" t="s">
        <v>734</v>
      </c>
      <c r="W11" s="14" t="s">
        <v>155</v>
      </c>
      <c r="X11" s="13" t="s">
        <v>156</v>
      </c>
      <c r="Y11" s="13">
        <v>1</v>
      </c>
      <c r="Z11" s="13">
        <v>1</v>
      </c>
      <c r="AA11" s="13">
        <v>1</v>
      </c>
      <c r="AB11" s="13">
        <v>2</v>
      </c>
      <c r="AC11" s="48" t="s">
        <v>735</v>
      </c>
      <c r="AD11" s="13">
        <v>1</v>
      </c>
      <c r="AE11" s="121">
        <v>0</v>
      </c>
      <c r="AF11" s="77"/>
      <c r="AG11" s="77"/>
      <c r="AH11" s="61">
        <f>+AE11/AD11</f>
        <v>0</v>
      </c>
      <c r="AI11" s="13">
        <v>1</v>
      </c>
      <c r="AJ11" s="21">
        <v>1</v>
      </c>
      <c r="AK11" s="48" t="s">
        <v>947</v>
      </c>
      <c r="AL11" s="48" t="s">
        <v>946</v>
      </c>
      <c r="AM11" s="15">
        <f t="shared" si="1"/>
        <v>1</v>
      </c>
      <c r="AN11" s="13">
        <v>1</v>
      </c>
      <c r="AO11" s="36">
        <v>1</v>
      </c>
      <c r="AP11" s="36" t="s">
        <v>1067</v>
      </c>
      <c r="AQ11" s="36" t="s">
        <v>1068</v>
      </c>
      <c r="AR11" s="131">
        <f t="shared" si="0"/>
        <v>1</v>
      </c>
    </row>
    <row r="12" spans="1:44" ht="90">
      <c r="A12" s="192"/>
      <c r="B12" s="192"/>
      <c r="C12" s="192"/>
      <c r="D12" s="163">
        <v>3</v>
      </c>
      <c r="E12" s="163" t="s">
        <v>535</v>
      </c>
      <c r="F12" s="165" t="s">
        <v>31</v>
      </c>
      <c r="G12" s="167" t="s">
        <v>88</v>
      </c>
      <c r="H12" s="167">
        <v>3</v>
      </c>
      <c r="I12" s="169"/>
      <c r="J12" s="169">
        <v>1</v>
      </c>
      <c r="K12" s="171">
        <v>1</v>
      </c>
      <c r="L12" s="171">
        <v>1</v>
      </c>
      <c r="M12" s="21" t="s">
        <v>159</v>
      </c>
      <c r="N12" s="21" t="s">
        <v>151</v>
      </c>
      <c r="O12" s="21" t="s">
        <v>310</v>
      </c>
      <c r="P12" s="21">
        <f t="shared" si="2"/>
        <v>6</v>
      </c>
      <c r="Q12" s="76" t="s">
        <v>220</v>
      </c>
      <c r="R12" s="94" t="s">
        <v>221</v>
      </c>
      <c r="S12" s="14" t="s">
        <v>216</v>
      </c>
      <c r="T12" s="21">
        <v>1</v>
      </c>
      <c r="U12" s="64" t="s">
        <v>222</v>
      </c>
      <c r="V12" s="57" t="s">
        <v>88</v>
      </c>
      <c r="W12" s="14" t="s">
        <v>155</v>
      </c>
      <c r="X12" s="13" t="s">
        <v>156</v>
      </c>
      <c r="Y12" s="13"/>
      <c r="Z12" s="13"/>
      <c r="AA12" s="13"/>
      <c r="AB12" s="13">
        <v>1</v>
      </c>
      <c r="AC12" s="48" t="s">
        <v>222</v>
      </c>
      <c r="AD12" s="48"/>
      <c r="AE12" s="48"/>
      <c r="AF12" s="48"/>
      <c r="AG12" s="48"/>
      <c r="AH12" s="48"/>
      <c r="AI12" s="13"/>
      <c r="AJ12" s="115"/>
      <c r="AK12" s="115"/>
      <c r="AL12" s="115"/>
      <c r="AM12" s="116"/>
      <c r="AN12" s="13"/>
      <c r="AO12" s="77"/>
      <c r="AP12" s="77"/>
      <c r="AQ12" s="77"/>
      <c r="AR12" s="77"/>
    </row>
    <row r="13" spans="1:44" ht="276.75" customHeight="1">
      <c r="A13" s="192"/>
      <c r="B13" s="192"/>
      <c r="C13" s="192"/>
      <c r="D13" s="180"/>
      <c r="E13" s="180"/>
      <c r="F13" s="181"/>
      <c r="G13" s="175"/>
      <c r="H13" s="175"/>
      <c r="I13" s="182"/>
      <c r="J13" s="182"/>
      <c r="K13" s="179"/>
      <c r="L13" s="179"/>
      <c r="M13" s="21" t="s">
        <v>159</v>
      </c>
      <c r="N13" s="21" t="s">
        <v>151</v>
      </c>
      <c r="O13" s="21" t="s">
        <v>310</v>
      </c>
      <c r="P13" s="21">
        <f t="shared" si="2"/>
        <v>7</v>
      </c>
      <c r="Q13" s="76" t="s">
        <v>223</v>
      </c>
      <c r="R13" s="14" t="s">
        <v>224</v>
      </c>
      <c r="S13" s="14" t="s">
        <v>216</v>
      </c>
      <c r="T13" s="21">
        <v>1</v>
      </c>
      <c r="U13" s="64" t="s">
        <v>222</v>
      </c>
      <c r="V13" s="57" t="s">
        <v>88</v>
      </c>
      <c r="W13" s="14" t="s">
        <v>155</v>
      </c>
      <c r="X13" s="13" t="s">
        <v>156</v>
      </c>
      <c r="Y13" s="13"/>
      <c r="Z13" s="13"/>
      <c r="AA13" s="13"/>
      <c r="AB13" s="13">
        <v>1</v>
      </c>
      <c r="AC13" s="48" t="s">
        <v>225</v>
      </c>
      <c r="AD13" s="48"/>
      <c r="AE13" s="48"/>
      <c r="AF13" s="48"/>
      <c r="AG13" s="48"/>
      <c r="AH13" s="48"/>
      <c r="AI13" s="13">
        <v>0</v>
      </c>
      <c r="AJ13" s="115">
        <v>0</v>
      </c>
      <c r="AK13" s="118" t="s">
        <v>806</v>
      </c>
      <c r="AL13" s="119" t="s">
        <v>807</v>
      </c>
      <c r="AM13" s="116">
        <v>0</v>
      </c>
      <c r="AN13" s="13"/>
      <c r="AO13" s="77"/>
      <c r="AP13" s="77"/>
      <c r="AQ13" s="77"/>
      <c r="AR13" s="77"/>
    </row>
    <row r="14" spans="1:44" ht="210">
      <c r="A14" s="192"/>
      <c r="B14" s="192"/>
      <c r="C14" s="192"/>
      <c r="D14" s="163">
        <v>4</v>
      </c>
      <c r="E14" s="163" t="s">
        <v>716</v>
      </c>
      <c r="F14" s="165" t="s">
        <v>31</v>
      </c>
      <c r="G14" s="167" t="s">
        <v>89</v>
      </c>
      <c r="H14" s="167">
        <v>3</v>
      </c>
      <c r="I14" s="183">
        <v>0.25</v>
      </c>
      <c r="J14" s="169">
        <v>0.75</v>
      </c>
      <c r="K14" s="171">
        <v>1</v>
      </c>
      <c r="L14" s="171">
        <v>1</v>
      </c>
      <c r="M14" s="21" t="s">
        <v>159</v>
      </c>
      <c r="N14" s="21" t="s">
        <v>151</v>
      </c>
      <c r="O14" s="21" t="s">
        <v>310</v>
      </c>
      <c r="P14" s="21">
        <f t="shared" si="2"/>
        <v>8</v>
      </c>
      <c r="Q14" s="48" t="s">
        <v>226</v>
      </c>
      <c r="R14" s="21" t="s">
        <v>214</v>
      </c>
      <c r="S14" s="21" t="s">
        <v>227</v>
      </c>
      <c r="T14" s="13">
        <v>2</v>
      </c>
      <c r="U14" s="48" t="s">
        <v>228</v>
      </c>
      <c r="V14" s="20" t="s">
        <v>229</v>
      </c>
      <c r="W14" s="14" t="s">
        <v>155</v>
      </c>
      <c r="X14" s="13" t="s">
        <v>156</v>
      </c>
      <c r="Y14" s="13"/>
      <c r="Z14" s="13">
        <v>1</v>
      </c>
      <c r="AA14" s="13">
        <v>1</v>
      </c>
      <c r="AB14" s="13"/>
      <c r="AC14" s="48" t="s">
        <v>230</v>
      </c>
      <c r="AD14" s="48"/>
      <c r="AE14" s="48"/>
      <c r="AF14" s="48"/>
      <c r="AG14" s="48"/>
      <c r="AH14" s="48"/>
      <c r="AI14" s="13">
        <v>1</v>
      </c>
      <c r="AJ14" s="140">
        <v>1</v>
      </c>
      <c r="AK14" s="140" t="s">
        <v>820</v>
      </c>
      <c r="AL14" s="140" t="s">
        <v>819</v>
      </c>
      <c r="AM14" s="15">
        <f>+AJ14/AI14</f>
        <v>1</v>
      </c>
      <c r="AN14" s="13">
        <v>1</v>
      </c>
      <c r="AO14" s="36">
        <v>1</v>
      </c>
      <c r="AP14" s="36" t="s">
        <v>1043</v>
      </c>
      <c r="AQ14" s="140" t="s">
        <v>819</v>
      </c>
      <c r="AR14" s="131">
        <f>AO14/AN14</f>
        <v>1</v>
      </c>
    </row>
    <row r="15" spans="1:44" ht="60">
      <c r="A15" s="192"/>
      <c r="B15" s="192"/>
      <c r="C15" s="192"/>
      <c r="D15" s="180"/>
      <c r="E15" s="180"/>
      <c r="F15" s="181"/>
      <c r="G15" s="175"/>
      <c r="H15" s="175"/>
      <c r="I15" s="184"/>
      <c r="J15" s="182"/>
      <c r="K15" s="179"/>
      <c r="L15" s="179"/>
      <c r="M15" s="21" t="s">
        <v>159</v>
      </c>
      <c r="N15" s="21" t="s">
        <v>151</v>
      </c>
      <c r="O15" s="21" t="s">
        <v>310</v>
      </c>
      <c r="P15" s="21">
        <f t="shared" si="2"/>
        <v>9</v>
      </c>
      <c r="Q15" s="48" t="s">
        <v>251</v>
      </c>
      <c r="R15" s="21" t="s">
        <v>250</v>
      </c>
      <c r="S15" s="21" t="s">
        <v>227</v>
      </c>
      <c r="T15" s="13">
        <v>1</v>
      </c>
      <c r="U15" s="76" t="s">
        <v>252</v>
      </c>
      <c r="V15" s="57" t="s">
        <v>89</v>
      </c>
      <c r="W15" s="14" t="s">
        <v>155</v>
      </c>
      <c r="X15" s="13" t="s">
        <v>156</v>
      </c>
      <c r="Y15" s="13"/>
      <c r="Z15" s="13"/>
      <c r="AA15" s="13"/>
      <c r="AB15" s="13">
        <v>1</v>
      </c>
      <c r="AC15" s="48" t="s">
        <v>616</v>
      </c>
      <c r="AD15" s="48"/>
      <c r="AE15" s="48"/>
      <c r="AF15" s="48"/>
      <c r="AG15" s="48"/>
      <c r="AH15" s="48"/>
      <c r="AI15" s="13"/>
      <c r="AJ15" s="135"/>
      <c r="AK15" s="77"/>
      <c r="AL15" s="77"/>
      <c r="AM15" s="77"/>
      <c r="AN15" s="13"/>
      <c r="AO15" s="77"/>
      <c r="AP15" s="77"/>
      <c r="AQ15" s="77"/>
      <c r="AR15" s="77"/>
    </row>
    <row r="16" spans="1:44" ht="75">
      <c r="A16" s="192"/>
      <c r="B16" s="192"/>
      <c r="C16" s="192"/>
      <c r="D16" s="180"/>
      <c r="E16" s="180"/>
      <c r="F16" s="181"/>
      <c r="G16" s="175"/>
      <c r="H16" s="175"/>
      <c r="I16" s="184"/>
      <c r="J16" s="182"/>
      <c r="K16" s="179"/>
      <c r="L16" s="179"/>
      <c r="M16" s="21" t="s">
        <v>179</v>
      </c>
      <c r="N16" s="21" t="s">
        <v>304</v>
      </c>
      <c r="O16" s="21" t="s">
        <v>161</v>
      </c>
      <c r="P16" s="21">
        <f t="shared" si="2"/>
        <v>10</v>
      </c>
      <c r="Q16" s="76" t="s">
        <v>305</v>
      </c>
      <c r="R16" s="21" t="s">
        <v>9</v>
      </c>
      <c r="S16" s="21" t="s">
        <v>306</v>
      </c>
      <c r="T16" s="35">
        <v>4</v>
      </c>
      <c r="U16" s="48" t="s">
        <v>307</v>
      </c>
      <c r="V16" s="20" t="s">
        <v>308</v>
      </c>
      <c r="W16" s="14" t="s">
        <v>155</v>
      </c>
      <c r="X16" s="13" t="s">
        <v>156</v>
      </c>
      <c r="Y16" s="9"/>
      <c r="Z16" s="35"/>
      <c r="AA16" s="35"/>
      <c r="AB16" s="35">
        <v>4</v>
      </c>
      <c r="AC16" s="48" t="s">
        <v>309</v>
      </c>
      <c r="AD16" s="48"/>
      <c r="AE16" s="48"/>
      <c r="AF16" s="48"/>
      <c r="AG16" s="48"/>
      <c r="AH16" s="48"/>
      <c r="AI16" s="35"/>
      <c r="AJ16" s="135"/>
      <c r="AK16" s="77"/>
      <c r="AL16" s="77"/>
      <c r="AM16" s="77"/>
      <c r="AN16" s="35"/>
      <c r="AO16" s="77"/>
      <c r="AP16" s="77"/>
      <c r="AQ16" s="77"/>
      <c r="AR16" s="77"/>
    </row>
    <row r="17" spans="1:44" ht="120">
      <c r="A17" s="192"/>
      <c r="B17" s="192"/>
      <c r="C17" s="192"/>
      <c r="D17" s="94">
        <v>5</v>
      </c>
      <c r="E17" s="94" t="s">
        <v>32</v>
      </c>
      <c r="F17" s="94" t="s">
        <v>29</v>
      </c>
      <c r="G17" s="23" t="s">
        <v>90</v>
      </c>
      <c r="H17" s="96">
        <v>1</v>
      </c>
      <c r="I17" s="95">
        <v>1</v>
      </c>
      <c r="J17" s="95"/>
      <c r="K17" s="90"/>
      <c r="L17" s="90"/>
      <c r="M17" s="21"/>
      <c r="N17" s="21"/>
      <c r="O17" s="21"/>
      <c r="P17" s="21"/>
      <c r="Q17" s="76" t="s">
        <v>231</v>
      </c>
      <c r="R17" s="21"/>
      <c r="S17" s="21"/>
      <c r="T17" s="14"/>
      <c r="U17" s="37"/>
      <c r="V17" s="57"/>
      <c r="W17" s="14"/>
      <c r="X17" s="14"/>
      <c r="Y17" s="13"/>
      <c r="Z17" s="13"/>
      <c r="AA17" s="13"/>
      <c r="AB17" s="13"/>
      <c r="AC17" s="48"/>
      <c r="AD17" s="48"/>
      <c r="AE17" s="48"/>
      <c r="AF17" s="48"/>
      <c r="AG17" s="48"/>
      <c r="AH17" s="48"/>
      <c r="AI17" s="13"/>
      <c r="AJ17" s="135"/>
      <c r="AK17" s="77"/>
      <c r="AL17" s="77"/>
      <c r="AM17" s="77"/>
      <c r="AN17" s="13"/>
      <c r="AO17" s="77"/>
      <c r="AP17" s="77"/>
      <c r="AQ17" s="77"/>
      <c r="AR17" s="77"/>
    </row>
    <row r="18" spans="1:44" ht="120">
      <c r="A18" s="192"/>
      <c r="B18" s="192"/>
      <c r="C18" s="192"/>
      <c r="D18" s="86">
        <v>6</v>
      </c>
      <c r="E18" s="86" t="s">
        <v>33</v>
      </c>
      <c r="F18" s="88" t="s">
        <v>31</v>
      </c>
      <c r="G18" s="92" t="s">
        <v>91</v>
      </c>
      <c r="H18" s="92">
        <v>1</v>
      </c>
      <c r="I18" s="91"/>
      <c r="J18" s="91">
        <v>1</v>
      </c>
      <c r="K18" s="89"/>
      <c r="L18" s="89"/>
      <c r="M18" s="21"/>
      <c r="N18" s="21"/>
      <c r="O18" s="21"/>
      <c r="P18" s="21"/>
      <c r="Q18" s="37" t="s">
        <v>231</v>
      </c>
      <c r="R18" s="14"/>
      <c r="S18" s="14"/>
      <c r="T18" s="14"/>
      <c r="U18" s="37"/>
      <c r="V18" s="57"/>
      <c r="W18" s="14"/>
      <c r="X18" s="13"/>
      <c r="Y18" s="14"/>
      <c r="Z18" s="14"/>
      <c r="AA18" s="14"/>
      <c r="AB18" s="21"/>
      <c r="AC18" s="48"/>
      <c r="AD18" s="48"/>
      <c r="AE18" s="48"/>
      <c r="AF18" s="48"/>
      <c r="AG18" s="48"/>
      <c r="AH18" s="48"/>
      <c r="AI18" s="14"/>
      <c r="AJ18" s="135"/>
      <c r="AK18" s="77"/>
      <c r="AL18" s="77"/>
      <c r="AM18" s="77"/>
      <c r="AN18" s="14"/>
      <c r="AO18" s="77"/>
      <c r="AP18" s="77"/>
      <c r="AQ18" s="77"/>
      <c r="AR18" s="77"/>
    </row>
    <row r="19" spans="1:44" ht="390">
      <c r="A19" s="192"/>
      <c r="B19" s="192"/>
      <c r="C19" s="192"/>
      <c r="D19" s="86">
        <v>7</v>
      </c>
      <c r="E19" s="86" t="s">
        <v>34</v>
      </c>
      <c r="F19" s="88" t="s">
        <v>31</v>
      </c>
      <c r="G19" s="92" t="s">
        <v>92</v>
      </c>
      <c r="H19" s="92">
        <v>100</v>
      </c>
      <c r="I19" s="91">
        <v>100</v>
      </c>
      <c r="J19" s="91">
        <v>100</v>
      </c>
      <c r="K19" s="89">
        <v>100</v>
      </c>
      <c r="L19" s="89">
        <v>100</v>
      </c>
      <c r="M19" s="21" t="s">
        <v>159</v>
      </c>
      <c r="N19" s="21" t="s">
        <v>151</v>
      </c>
      <c r="O19" s="36" t="s">
        <v>310</v>
      </c>
      <c r="P19" s="21">
        <f>P16+1</f>
        <v>11</v>
      </c>
      <c r="Q19" s="37" t="s">
        <v>253</v>
      </c>
      <c r="R19" s="14" t="s">
        <v>232</v>
      </c>
      <c r="S19" s="14" t="s">
        <v>233</v>
      </c>
      <c r="T19" s="9">
        <v>1</v>
      </c>
      <c r="U19" s="48" t="s">
        <v>234</v>
      </c>
      <c r="V19" s="57" t="s">
        <v>235</v>
      </c>
      <c r="W19" s="14" t="s">
        <v>168</v>
      </c>
      <c r="X19" s="13" t="s">
        <v>156</v>
      </c>
      <c r="Y19" s="13"/>
      <c r="Z19" s="9">
        <v>0.5</v>
      </c>
      <c r="AA19" s="13"/>
      <c r="AB19" s="9">
        <v>0.5</v>
      </c>
      <c r="AC19" s="48" t="s">
        <v>236</v>
      </c>
      <c r="AD19" s="48"/>
      <c r="AE19" s="48"/>
      <c r="AF19" s="48"/>
      <c r="AG19" s="48"/>
      <c r="AH19" s="48"/>
      <c r="AI19" s="9">
        <v>0.5</v>
      </c>
      <c r="AJ19" s="15">
        <v>0.5</v>
      </c>
      <c r="AK19" s="122" t="s">
        <v>977</v>
      </c>
      <c r="AL19" s="120" t="s">
        <v>897</v>
      </c>
      <c r="AM19" s="15">
        <f>+AJ19/AI19</f>
        <v>1</v>
      </c>
      <c r="AN19" s="13"/>
      <c r="AO19" s="77"/>
      <c r="AP19" s="77"/>
      <c r="AQ19" s="77"/>
      <c r="AR19" s="77"/>
    </row>
    <row r="20" spans="1:44" ht="135">
      <c r="A20" s="192"/>
      <c r="B20" s="192"/>
      <c r="C20" s="192"/>
      <c r="D20" s="86">
        <v>8</v>
      </c>
      <c r="E20" s="86" t="s">
        <v>35</v>
      </c>
      <c r="F20" s="88" t="s">
        <v>31</v>
      </c>
      <c r="G20" s="92" t="s">
        <v>728</v>
      </c>
      <c r="H20" s="92">
        <v>3</v>
      </c>
      <c r="I20" s="91"/>
      <c r="J20" s="91">
        <v>1</v>
      </c>
      <c r="K20" s="89">
        <v>1</v>
      </c>
      <c r="L20" s="89">
        <v>1</v>
      </c>
      <c r="M20" s="21" t="s">
        <v>159</v>
      </c>
      <c r="N20" s="21" t="s">
        <v>151</v>
      </c>
      <c r="O20" s="36" t="s">
        <v>310</v>
      </c>
      <c r="P20" s="21">
        <f t="shared" si="2"/>
        <v>12</v>
      </c>
      <c r="Q20" s="48" t="s">
        <v>255</v>
      </c>
      <c r="R20" s="14" t="s">
        <v>254</v>
      </c>
      <c r="S20" s="21" t="s">
        <v>184</v>
      </c>
      <c r="T20" s="21">
        <v>1</v>
      </c>
      <c r="U20" s="37" t="s">
        <v>602</v>
      </c>
      <c r="V20" s="57" t="s">
        <v>603</v>
      </c>
      <c r="W20" s="14" t="s">
        <v>155</v>
      </c>
      <c r="X20" s="13" t="s">
        <v>156</v>
      </c>
      <c r="Y20" s="14"/>
      <c r="Z20" s="14"/>
      <c r="AA20" s="14"/>
      <c r="AB20" s="21">
        <v>1</v>
      </c>
      <c r="AC20" s="48" t="s">
        <v>237</v>
      </c>
      <c r="AD20" s="48"/>
      <c r="AE20" s="48"/>
      <c r="AF20" s="48"/>
      <c r="AG20" s="48"/>
      <c r="AH20" s="48"/>
      <c r="AI20" s="14"/>
      <c r="AJ20" s="135"/>
      <c r="AK20" s="120" t="s">
        <v>825</v>
      </c>
      <c r="AL20" s="120" t="s">
        <v>826</v>
      </c>
      <c r="AM20" s="77"/>
      <c r="AN20" s="14"/>
      <c r="AO20" s="77"/>
      <c r="AP20" s="77"/>
      <c r="AQ20" s="77"/>
      <c r="AR20" s="77"/>
    </row>
    <row r="21" spans="1:44" ht="150">
      <c r="A21" s="192"/>
      <c r="B21" s="192" t="s">
        <v>771</v>
      </c>
      <c r="C21" s="163" t="s">
        <v>779</v>
      </c>
      <c r="D21" s="86">
        <v>9</v>
      </c>
      <c r="E21" s="86" t="s">
        <v>36</v>
      </c>
      <c r="F21" s="88" t="s">
        <v>29</v>
      </c>
      <c r="G21" s="92" t="s">
        <v>93</v>
      </c>
      <c r="H21" s="92">
        <v>100</v>
      </c>
      <c r="I21" s="91">
        <v>25</v>
      </c>
      <c r="J21" s="91">
        <v>25</v>
      </c>
      <c r="K21" s="89">
        <v>35</v>
      </c>
      <c r="L21" s="89">
        <v>36.25</v>
      </c>
      <c r="M21" s="21" t="s">
        <v>418</v>
      </c>
      <c r="N21" s="21" t="s">
        <v>418</v>
      </c>
      <c r="O21" s="21" t="s">
        <v>310</v>
      </c>
      <c r="P21" s="21">
        <f t="shared" si="2"/>
        <v>13</v>
      </c>
      <c r="Q21" s="37" t="s">
        <v>697</v>
      </c>
      <c r="R21" s="21" t="s">
        <v>249</v>
      </c>
      <c r="S21" s="21" t="s">
        <v>184</v>
      </c>
      <c r="T21" s="13">
        <v>1</v>
      </c>
      <c r="U21" s="37" t="s">
        <v>698</v>
      </c>
      <c r="V21" s="57" t="s">
        <v>699</v>
      </c>
      <c r="W21" s="14" t="s">
        <v>155</v>
      </c>
      <c r="X21" s="13" t="s">
        <v>186</v>
      </c>
      <c r="Y21" s="13"/>
      <c r="Z21" s="13"/>
      <c r="AA21" s="2"/>
      <c r="AB21" s="21">
        <v>1</v>
      </c>
      <c r="AC21" s="48" t="s">
        <v>700</v>
      </c>
      <c r="AD21" s="48"/>
      <c r="AE21" s="48"/>
      <c r="AF21" s="48"/>
      <c r="AG21" s="48"/>
      <c r="AH21" s="48"/>
      <c r="AI21" s="13"/>
      <c r="AJ21" s="135"/>
      <c r="AK21" s="77"/>
      <c r="AL21" s="77"/>
      <c r="AM21" s="77"/>
      <c r="AN21" s="2"/>
      <c r="AO21" s="77"/>
      <c r="AP21" s="77"/>
      <c r="AQ21" s="77"/>
      <c r="AR21" s="77"/>
    </row>
    <row r="22" spans="1:44" ht="60">
      <c r="A22" s="192"/>
      <c r="B22" s="192"/>
      <c r="C22" s="180"/>
      <c r="D22" s="163">
        <v>10</v>
      </c>
      <c r="E22" s="163" t="s">
        <v>37</v>
      </c>
      <c r="F22" s="165" t="s">
        <v>38</v>
      </c>
      <c r="G22" s="167" t="s">
        <v>94</v>
      </c>
      <c r="H22" s="167">
        <v>1</v>
      </c>
      <c r="I22" s="169"/>
      <c r="J22" s="169" t="s">
        <v>141</v>
      </c>
      <c r="K22" s="171" t="s">
        <v>99</v>
      </c>
      <c r="L22" s="171" t="s">
        <v>141</v>
      </c>
      <c r="M22" s="21" t="s">
        <v>159</v>
      </c>
      <c r="N22" s="21" t="s">
        <v>151</v>
      </c>
      <c r="O22" s="36" t="s">
        <v>310</v>
      </c>
      <c r="P22" s="21">
        <f t="shared" si="2"/>
        <v>14</v>
      </c>
      <c r="Q22" s="37" t="s">
        <v>256</v>
      </c>
      <c r="R22" s="21" t="s">
        <v>257</v>
      </c>
      <c r="S22" s="21" t="s">
        <v>184</v>
      </c>
      <c r="T22" s="13">
        <v>1</v>
      </c>
      <c r="U22" s="48" t="s">
        <v>238</v>
      </c>
      <c r="V22" s="20" t="s">
        <v>239</v>
      </c>
      <c r="W22" s="14" t="s">
        <v>155</v>
      </c>
      <c r="X22" s="13" t="s">
        <v>156</v>
      </c>
      <c r="Y22" s="14"/>
      <c r="Z22" s="14"/>
      <c r="AA22" s="14"/>
      <c r="AB22" s="21">
        <v>1</v>
      </c>
      <c r="AC22" s="48" t="s">
        <v>696</v>
      </c>
      <c r="AD22" s="48"/>
      <c r="AE22" s="48"/>
      <c r="AF22" s="48"/>
      <c r="AG22" s="48"/>
      <c r="AH22" s="48"/>
      <c r="AI22" s="14"/>
      <c r="AJ22" s="135"/>
      <c r="AK22" s="77"/>
      <c r="AL22" s="77"/>
      <c r="AM22" s="77"/>
      <c r="AN22" s="14"/>
      <c r="AO22" s="77"/>
      <c r="AP22" s="77"/>
      <c r="AQ22" s="77"/>
      <c r="AR22" s="77"/>
    </row>
    <row r="23" spans="1:44" ht="90">
      <c r="A23" s="192"/>
      <c r="B23" s="192"/>
      <c r="C23" s="180"/>
      <c r="D23" s="164"/>
      <c r="E23" s="164"/>
      <c r="F23" s="166"/>
      <c r="G23" s="168"/>
      <c r="H23" s="168"/>
      <c r="I23" s="170"/>
      <c r="J23" s="170"/>
      <c r="K23" s="172"/>
      <c r="L23" s="172"/>
      <c r="M23" s="21" t="s">
        <v>159</v>
      </c>
      <c r="N23" s="21" t="s">
        <v>151</v>
      </c>
      <c r="O23" s="36" t="s">
        <v>310</v>
      </c>
      <c r="P23" s="21">
        <f t="shared" si="2"/>
        <v>15</v>
      </c>
      <c r="Q23" s="48" t="s">
        <v>746</v>
      </c>
      <c r="R23" s="21" t="s">
        <v>730</v>
      </c>
      <c r="S23" s="21" t="s">
        <v>184</v>
      </c>
      <c r="T23" s="13">
        <v>1</v>
      </c>
      <c r="U23" s="48" t="s">
        <v>731</v>
      </c>
      <c r="V23" s="57" t="s">
        <v>732</v>
      </c>
      <c r="W23" s="14" t="s">
        <v>187</v>
      </c>
      <c r="X23" s="13" t="s">
        <v>186</v>
      </c>
      <c r="Y23" s="14"/>
      <c r="Z23" s="14"/>
      <c r="AA23" s="14"/>
      <c r="AB23" s="96">
        <v>1</v>
      </c>
      <c r="AC23" s="48" t="s">
        <v>737</v>
      </c>
      <c r="AD23" s="48"/>
      <c r="AE23" s="48"/>
      <c r="AF23" s="48"/>
      <c r="AG23" s="48"/>
      <c r="AH23" s="48"/>
      <c r="AI23" s="14"/>
      <c r="AJ23" s="135"/>
      <c r="AK23" s="77"/>
      <c r="AL23" s="77"/>
      <c r="AM23" s="77"/>
      <c r="AN23" s="14"/>
      <c r="AO23" s="77"/>
      <c r="AP23" s="77"/>
      <c r="AQ23" s="77"/>
      <c r="AR23" s="77"/>
    </row>
    <row r="24" spans="1:44" ht="120">
      <c r="A24" s="192"/>
      <c r="B24" s="192"/>
      <c r="C24" s="180"/>
      <c r="D24" s="94">
        <v>11</v>
      </c>
      <c r="E24" s="94" t="s">
        <v>39</v>
      </c>
      <c r="F24" s="94" t="s">
        <v>29</v>
      </c>
      <c r="G24" s="23" t="s">
        <v>96</v>
      </c>
      <c r="H24" s="96">
        <v>1</v>
      </c>
      <c r="I24" s="95"/>
      <c r="J24" s="95"/>
      <c r="K24" s="90" t="s">
        <v>95</v>
      </c>
      <c r="L24" s="90" t="s">
        <v>95</v>
      </c>
      <c r="M24" s="21" t="s">
        <v>159</v>
      </c>
      <c r="N24" s="21" t="s">
        <v>151</v>
      </c>
      <c r="O24" s="36" t="s">
        <v>310</v>
      </c>
      <c r="P24" s="21">
        <f t="shared" si="2"/>
        <v>16</v>
      </c>
      <c r="Q24" s="37" t="s">
        <v>519</v>
      </c>
      <c r="R24" s="21" t="s">
        <v>249</v>
      </c>
      <c r="S24" s="21" t="s">
        <v>184</v>
      </c>
      <c r="T24" s="21">
        <v>1</v>
      </c>
      <c r="U24" s="48" t="s">
        <v>604</v>
      </c>
      <c r="V24" s="21" t="s">
        <v>605</v>
      </c>
      <c r="W24" s="14" t="s">
        <v>187</v>
      </c>
      <c r="X24" s="13" t="s">
        <v>186</v>
      </c>
      <c r="Y24" s="13"/>
      <c r="Z24" s="13"/>
      <c r="AA24" s="13"/>
      <c r="AB24" s="13">
        <v>1</v>
      </c>
      <c r="AC24" s="48" t="s">
        <v>606</v>
      </c>
      <c r="AD24" s="48"/>
      <c r="AE24" s="48"/>
      <c r="AF24" s="48"/>
      <c r="AG24" s="48"/>
      <c r="AH24" s="48"/>
      <c r="AI24" s="13"/>
      <c r="AJ24" s="135"/>
      <c r="AK24" s="77"/>
      <c r="AL24" s="77"/>
      <c r="AM24" s="77"/>
      <c r="AN24" s="13"/>
      <c r="AO24" s="77"/>
      <c r="AP24" s="77"/>
      <c r="AQ24" s="77"/>
      <c r="AR24" s="77"/>
    </row>
    <row r="25" spans="1:44" ht="45">
      <c r="A25" s="192"/>
      <c r="B25" s="192"/>
      <c r="C25" s="180"/>
      <c r="D25" s="163">
        <v>12</v>
      </c>
      <c r="E25" s="163" t="s">
        <v>40</v>
      </c>
      <c r="F25" s="165" t="s">
        <v>29</v>
      </c>
      <c r="G25" s="167" t="s">
        <v>97</v>
      </c>
      <c r="H25" s="167">
        <v>12</v>
      </c>
      <c r="I25" s="169">
        <v>3</v>
      </c>
      <c r="J25" s="169">
        <v>3</v>
      </c>
      <c r="K25" s="171">
        <v>3</v>
      </c>
      <c r="L25" s="171">
        <v>3</v>
      </c>
      <c r="M25" s="21" t="s">
        <v>159</v>
      </c>
      <c r="N25" s="21" t="s">
        <v>151</v>
      </c>
      <c r="O25" s="21" t="s">
        <v>310</v>
      </c>
      <c r="P25" s="21">
        <f t="shared" si="2"/>
        <v>17</v>
      </c>
      <c r="Q25" s="48" t="s">
        <v>724</v>
      </c>
      <c r="R25" s="21" t="s">
        <v>730</v>
      </c>
      <c r="S25" s="21" t="s">
        <v>184</v>
      </c>
      <c r="T25" s="21">
        <v>3</v>
      </c>
      <c r="U25" s="37" t="s">
        <v>188</v>
      </c>
      <c r="V25" s="57" t="s">
        <v>189</v>
      </c>
      <c r="W25" s="14" t="s">
        <v>155</v>
      </c>
      <c r="X25" s="13" t="s">
        <v>186</v>
      </c>
      <c r="Y25" s="13"/>
      <c r="Z25" s="35"/>
      <c r="AA25" s="35"/>
      <c r="AB25" s="35">
        <v>3</v>
      </c>
      <c r="AC25" s="48" t="s">
        <v>797</v>
      </c>
      <c r="AD25" s="48"/>
      <c r="AE25" s="48"/>
      <c r="AF25" s="48"/>
      <c r="AG25" s="48"/>
      <c r="AH25" s="48"/>
      <c r="AI25" s="35"/>
      <c r="AJ25" s="135"/>
      <c r="AK25" s="77"/>
      <c r="AL25" s="77"/>
      <c r="AM25" s="77"/>
      <c r="AN25" s="35"/>
      <c r="AO25" s="77"/>
      <c r="AP25" s="77"/>
      <c r="AQ25" s="77"/>
      <c r="AR25" s="77"/>
    </row>
    <row r="26" spans="1:44" ht="105">
      <c r="A26" s="192"/>
      <c r="B26" s="192"/>
      <c r="C26" s="164"/>
      <c r="D26" s="180"/>
      <c r="E26" s="180"/>
      <c r="F26" s="181"/>
      <c r="G26" s="175"/>
      <c r="H26" s="175"/>
      <c r="I26" s="182"/>
      <c r="J26" s="182"/>
      <c r="K26" s="179"/>
      <c r="L26" s="179"/>
      <c r="M26" s="21" t="s">
        <v>159</v>
      </c>
      <c r="N26" s="21" t="s">
        <v>151</v>
      </c>
      <c r="O26" s="21" t="s">
        <v>310</v>
      </c>
      <c r="P26" s="21">
        <f t="shared" si="2"/>
        <v>18</v>
      </c>
      <c r="Q26" s="37" t="s">
        <v>240</v>
      </c>
      <c r="R26" s="21" t="s">
        <v>260</v>
      </c>
      <c r="S26" s="21" t="s">
        <v>184</v>
      </c>
      <c r="T26" s="21">
        <v>3</v>
      </c>
      <c r="U26" s="37" t="s">
        <v>258</v>
      </c>
      <c r="V26" s="57" t="s">
        <v>259</v>
      </c>
      <c r="W26" s="14" t="s">
        <v>155</v>
      </c>
      <c r="X26" s="13" t="s">
        <v>156</v>
      </c>
      <c r="Y26" s="13"/>
      <c r="Z26" s="35"/>
      <c r="AA26" s="35"/>
      <c r="AB26" s="35">
        <v>3</v>
      </c>
      <c r="AC26" s="48" t="s">
        <v>236</v>
      </c>
      <c r="AD26" s="48"/>
      <c r="AE26" s="48"/>
      <c r="AF26" s="48"/>
      <c r="AG26" s="48"/>
      <c r="AH26" s="48"/>
      <c r="AI26" s="35"/>
      <c r="AJ26" s="135"/>
      <c r="AK26" s="77"/>
      <c r="AL26" s="77"/>
      <c r="AM26" s="77"/>
      <c r="AN26" s="35"/>
      <c r="AO26" s="77"/>
      <c r="AP26" s="77"/>
      <c r="AQ26" s="77"/>
      <c r="AR26" s="77"/>
    </row>
    <row r="27" spans="1:44" ht="75">
      <c r="A27" s="192"/>
      <c r="B27" s="192"/>
      <c r="C27" s="192" t="s">
        <v>780</v>
      </c>
      <c r="D27" s="94">
        <v>13</v>
      </c>
      <c r="E27" s="94" t="s">
        <v>717</v>
      </c>
      <c r="F27" s="94" t="s">
        <v>41</v>
      </c>
      <c r="G27" s="23" t="s">
        <v>98</v>
      </c>
      <c r="H27" s="96">
        <v>100</v>
      </c>
      <c r="I27" s="95">
        <v>40</v>
      </c>
      <c r="J27" s="95">
        <v>40</v>
      </c>
      <c r="K27" s="90">
        <v>10</v>
      </c>
      <c r="L27" s="90">
        <v>10</v>
      </c>
      <c r="M27" s="21" t="s">
        <v>159</v>
      </c>
      <c r="N27" s="21" t="s">
        <v>419</v>
      </c>
      <c r="O27" s="21" t="s">
        <v>310</v>
      </c>
      <c r="P27" s="21">
        <f t="shared" si="2"/>
        <v>19</v>
      </c>
      <c r="Q27" s="18" t="s">
        <v>520</v>
      </c>
      <c r="R27" s="51" t="s">
        <v>241</v>
      </c>
      <c r="S27" s="36" t="s">
        <v>184</v>
      </c>
      <c r="T27" s="46">
        <v>1</v>
      </c>
      <c r="U27" s="37" t="s">
        <v>242</v>
      </c>
      <c r="V27" s="58" t="s">
        <v>185</v>
      </c>
      <c r="W27" s="14" t="s">
        <v>168</v>
      </c>
      <c r="X27" s="13" t="s">
        <v>156</v>
      </c>
      <c r="Y27" s="15"/>
      <c r="Z27" s="15"/>
      <c r="AA27" s="21"/>
      <c r="AB27" s="9">
        <v>1</v>
      </c>
      <c r="AC27" s="48" t="s">
        <v>191</v>
      </c>
      <c r="AD27" s="48"/>
      <c r="AE27" s="48"/>
      <c r="AF27" s="48"/>
      <c r="AG27" s="48"/>
      <c r="AH27" s="48"/>
      <c r="AI27" s="15"/>
      <c r="AJ27" s="135"/>
      <c r="AK27" s="77"/>
      <c r="AL27" s="77"/>
      <c r="AM27" s="77"/>
      <c r="AN27" s="21"/>
      <c r="AO27" s="77"/>
      <c r="AP27" s="77"/>
      <c r="AQ27" s="77"/>
      <c r="AR27" s="77"/>
    </row>
    <row r="28" spans="1:44" ht="60">
      <c r="A28" s="192"/>
      <c r="B28" s="192"/>
      <c r="C28" s="192"/>
      <c r="D28" s="86">
        <v>14</v>
      </c>
      <c r="E28" s="86" t="s">
        <v>42</v>
      </c>
      <c r="F28" s="88" t="s">
        <v>143</v>
      </c>
      <c r="G28" s="92" t="s">
        <v>142</v>
      </c>
      <c r="H28" s="92">
        <v>100</v>
      </c>
      <c r="I28" s="93">
        <v>25</v>
      </c>
      <c r="J28" s="93">
        <v>50</v>
      </c>
      <c r="K28" s="96">
        <v>10</v>
      </c>
      <c r="L28" s="96">
        <v>15</v>
      </c>
      <c r="M28" s="21" t="s">
        <v>159</v>
      </c>
      <c r="N28" s="21" t="s">
        <v>419</v>
      </c>
      <c r="O28" s="21" t="s">
        <v>310</v>
      </c>
      <c r="P28" s="21">
        <f t="shared" si="2"/>
        <v>20</v>
      </c>
      <c r="Q28" s="18" t="s">
        <v>521</v>
      </c>
      <c r="R28" s="51" t="s">
        <v>241</v>
      </c>
      <c r="S28" s="51" t="s">
        <v>243</v>
      </c>
      <c r="T28" s="46">
        <v>1</v>
      </c>
      <c r="U28" s="37" t="s">
        <v>244</v>
      </c>
      <c r="V28" s="58" t="s">
        <v>245</v>
      </c>
      <c r="W28" s="14" t="s">
        <v>168</v>
      </c>
      <c r="X28" s="13" t="s">
        <v>156</v>
      </c>
      <c r="Y28" s="15"/>
      <c r="Z28" s="15">
        <v>0.5</v>
      </c>
      <c r="AA28" s="21"/>
      <c r="AB28" s="15">
        <v>0.5</v>
      </c>
      <c r="AC28" s="48" t="s">
        <v>246</v>
      </c>
      <c r="AD28" s="48"/>
      <c r="AE28" s="48"/>
      <c r="AF28" s="48"/>
      <c r="AG28" s="48"/>
      <c r="AH28" s="48"/>
      <c r="AI28" s="15">
        <v>0.5</v>
      </c>
      <c r="AJ28" s="124">
        <v>0.25</v>
      </c>
      <c r="AK28" s="36" t="s">
        <v>978</v>
      </c>
      <c r="AL28" s="51" t="s">
        <v>979</v>
      </c>
      <c r="AM28" s="15">
        <f t="shared" ref="AM28:AM29" si="3">+AJ28/AI28</f>
        <v>0.5</v>
      </c>
      <c r="AN28" s="21"/>
      <c r="AO28" s="77"/>
      <c r="AP28" s="77"/>
      <c r="AQ28" s="77"/>
      <c r="AR28" s="77"/>
    </row>
    <row r="29" spans="1:44" ht="90">
      <c r="A29" s="192"/>
      <c r="B29" s="192"/>
      <c r="C29" s="192"/>
      <c r="D29" s="94">
        <v>15</v>
      </c>
      <c r="E29" s="94" t="s">
        <v>43</v>
      </c>
      <c r="F29" s="94" t="s">
        <v>44</v>
      </c>
      <c r="G29" s="23" t="s">
        <v>100</v>
      </c>
      <c r="H29" s="96">
        <v>1</v>
      </c>
      <c r="I29" s="82" t="s">
        <v>87</v>
      </c>
      <c r="J29" s="95" t="s">
        <v>87</v>
      </c>
      <c r="K29" s="90">
        <v>0.1</v>
      </c>
      <c r="L29" s="77"/>
      <c r="M29" s="21" t="s">
        <v>159</v>
      </c>
      <c r="N29" s="21" t="s">
        <v>165</v>
      </c>
      <c r="O29" s="21" t="s">
        <v>310</v>
      </c>
      <c r="P29" s="21">
        <f t="shared" si="2"/>
        <v>21</v>
      </c>
      <c r="Q29" s="37" t="s">
        <v>747</v>
      </c>
      <c r="R29" s="21" t="s">
        <v>748</v>
      </c>
      <c r="S29" s="21" t="s">
        <v>216</v>
      </c>
      <c r="T29" s="14" t="s">
        <v>749</v>
      </c>
      <c r="U29" s="14" t="s">
        <v>750</v>
      </c>
      <c r="V29" s="14" t="s">
        <v>751</v>
      </c>
      <c r="W29" s="14" t="s">
        <v>155</v>
      </c>
      <c r="X29" s="13" t="s">
        <v>156</v>
      </c>
      <c r="Y29" s="13"/>
      <c r="Z29" s="35">
        <v>1</v>
      </c>
      <c r="AA29" s="35"/>
      <c r="AB29" s="2"/>
      <c r="AC29" s="48" t="s">
        <v>752</v>
      </c>
      <c r="AD29" s="48"/>
      <c r="AE29" s="48"/>
      <c r="AF29" s="48"/>
      <c r="AG29" s="48"/>
      <c r="AH29" s="48"/>
      <c r="AI29" s="35">
        <v>1</v>
      </c>
      <c r="AJ29" s="51">
        <v>1</v>
      </c>
      <c r="AK29" s="36" t="s">
        <v>821</v>
      </c>
      <c r="AL29" s="36" t="s">
        <v>822</v>
      </c>
      <c r="AM29" s="15">
        <f t="shared" si="3"/>
        <v>1</v>
      </c>
      <c r="AN29" s="35"/>
      <c r="AO29" s="77"/>
      <c r="AP29" s="77"/>
      <c r="AQ29" s="77"/>
      <c r="AR29" s="77"/>
    </row>
    <row r="30" spans="1:44" ht="105">
      <c r="A30" s="192"/>
      <c r="B30" s="192"/>
      <c r="C30" s="192"/>
      <c r="D30" s="94">
        <v>16</v>
      </c>
      <c r="E30" s="94" t="s">
        <v>45</v>
      </c>
      <c r="F30" s="94" t="s">
        <v>46</v>
      </c>
      <c r="G30" s="23" t="s">
        <v>101</v>
      </c>
      <c r="H30" s="96">
        <v>1</v>
      </c>
      <c r="I30" s="95"/>
      <c r="J30" s="95">
        <v>0.5</v>
      </c>
      <c r="K30" s="90">
        <v>0.5</v>
      </c>
      <c r="L30" s="90"/>
      <c r="M30" s="21" t="s">
        <v>420</v>
      </c>
      <c r="N30" s="21" t="s">
        <v>421</v>
      </c>
      <c r="O30" s="21" t="s">
        <v>310</v>
      </c>
      <c r="P30" s="21">
        <f t="shared" si="2"/>
        <v>22</v>
      </c>
      <c r="Q30" s="18" t="s">
        <v>725</v>
      </c>
      <c r="R30" s="14" t="s">
        <v>247</v>
      </c>
      <c r="S30" s="36" t="s">
        <v>184</v>
      </c>
      <c r="T30" s="21">
        <v>1</v>
      </c>
      <c r="U30" s="65" t="s">
        <v>726</v>
      </c>
      <c r="V30" s="57" t="s">
        <v>727</v>
      </c>
      <c r="W30" s="14" t="s">
        <v>155</v>
      </c>
      <c r="X30" s="13" t="s">
        <v>156</v>
      </c>
      <c r="Y30" s="15"/>
      <c r="Z30" s="15"/>
      <c r="AA30" s="21"/>
      <c r="AB30" s="21">
        <v>1</v>
      </c>
      <c r="AC30" s="48" t="s">
        <v>191</v>
      </c>
      <c r="AD30" s="48"/>
      <c r="AE30" s="48"/>
      <c r="AF30" s="48"/>
      <c r="AG30" s="48"/>
      <c r="AH30" s="48"/>
      <c r="AI30" s="15"/>
      <c r="AJ30" s="135"/>
      <c r="AK30" s="77"/>
      <c r="AL30" s="77"/>
      <c r="AM30" s="77"/>
      <c r="AN30" s="21"/>
      <c r="AO30" s="77"/>
      <c r="AP30" s="77"/>
      <c r="AQ30" s="77"/>
      <c r="AR30" s="77"/>
    </row>
    <row r="31" spans="1:44" ht="165">
      <c r="A31" s="192"/>
      <c r="B31" s="192" t="s">
        <v>772</v>
      </c>
      <c r="C31" s="192" t="s">
        <v>781</v>
      </c>
      <c r="D31" s="86">
        <v>17</v>
      </c>
      <c r="E31" s="86" t="s">
        <v>754</v>
      </c>
      <c r="F31" s="88" t="s">
        <v>47</v>
      </c>
      <c r="G31" s="92" t="s">
        <v>756</v>
      </c>
      <c r="H31" s="92">
        <v>1</v>
      </c>
      <c r="I31" s="83"/>
      <c r="J31" s="91" t="s">
        <v>95</v>
      </c>
      <c r="K31" s="89" t="s">
        <v>95</v>
      </c>
      <c r="L31" s="90">
        <v>0.5</v>
      </c>
      <c r="M31" s="21" t="s">
        <v>159</v>
      </c>
      <c r="N31" s="21" t="s">
        <v>419</v>
      </c>
      <c r="O31" s="21" t="s">
        <v>310</v>
      </c>
      <c r="P31" s="21">
        <f t="shared" si="2"/>
        <v>23</v>
      </c>
      <c r="Q31" s="48" t="s">
        <v>753</v>
      </c>
      <c r="R31" s="21" t="s">
        <v>739</v>
      </c>
      <c r="S31" s="21" t="s">
        <v>184</v>
      </c>
      <c r="T31" s="21">
        <v>1</v>
      </c>
      <c r="U31" s="65" t="s">
        <v>760</v>
      </c>
      <c r="V31" s="57" t="s">
        <v>189</v>
      </c>
      <c r="W31" s="14" t="s">
        <v>155</v>
      </c>
      <c r="X31" s="13" t="s">
        <v>186</v>
      </c>
      <c r="Y31" s="15"/>
      <c r="Z31" s="15"/>
      <c r="AA31" s="21">
        <v>1</v>
      </c>
      <c r="AB31" s="15"/>
      <c r="AC31" s="65" t="s">
        <v>760</v>
      </c>
      <c r="AD31" s="65"/>
      <c r="AE31" s="65"/>
      <c r="AF31" s="65"/>
      <c r="AG31" s="65"/>
      <c r="AH31" s="65"/>
      <c r="AI31" s="15"/>
      <c r="AJ31" s="135"/>
      <c r="AK31" s="77"/>
      <c r="AL31" s="77"/>
      <c r="AM31" s="77"/>
      <c r="AN31" s="21">
        <v>1</v>
      </c>
      <c r="AO31" s="36">
        <v>1</v>
      </c>
      <c r="AP31" s="36" t="s">
        <v>1069</v>
      </c>
      <c r="AQ31" s="36" t="s">
        <v>1070</v>
      </c>
      <c r="AR31" s="131">
        <f>AO31/AN31</f>
        <v>1</v>
      </c>
    </row>
    <row r="32" spans="1:44" ht="135">
      <c r="A32" s="193"/>
      <c r="B32" s="192"/>
      <c r="C32" s="192"/>
      <c r="D32" s="86">
        <v>18</v>
      </c>
      <c r="E32" s="86" t="s">
        <v>755</v>
      </c>
      <c r="F32" s="88" t="s">
        <v>48</v>
      </c>
      <c r="G32" s="92" t="s">
        <v>757</v>
      </c>
      <c r="H32" s="92">
        <v>3</v>
      </c>
      <c r="I32" s="91"/>
      <c r="J32" s="91">
        <v>1</v>
      </c>
      <c r="K32" s="89">
        <v>2</v>
      </c>
      <c r="L32" s="89">
        <v>1</v>
      </c>
      <c r="M32" s="21" t="s">
        <v>159</v>
      </c>
      <c r="N32" s="21" t="s">
        <v>419</v>
      </c>
      <c r="O32" s="21" t="s">
        <v>310</v>
      </c>
      <c r="P32" s="21">
        <f t="shared" si="2"/>
        <v>24</v>
      </c>
      <c r="Q32" s="18" t="s">
        <v>758</v>
      </c>
      <c r="R32" s="14" t="s">
        <v>738</v>
      </c>
      <c r="S32" s="36" t="s">
        <v>184</v>
      </c>
      <c r="T32" s="46">
        <v>1</v>
      </c>
      <c r="U32" s="65" t="s">
        <v>759</v>
      </c>
      <c r="V32" s="58" t="s">
        <v>185</v>
      </c>
      <c r="W32" s="14" t="s">
        <v>168</v>
      </c>
      <c r="X32" s="13" t="s">
        <v>156</v>
      </c>
      <c r="Y32" s="15"/>
      <c r="Z32" s="15"/>
      <c r="AA32" s="21"/>
      <c r="AB32" s="15">
        <v>1</v>
      </c>
      <c r="AC32" s="48" t="s">
        <v>191</v>
      </c>
      <c r="AD32" s="48"/>
      <c r="AE32" s="48"/>
      <c r="AF32" s="48"/>
      <c r="AG32" s="48"/>
      <c r="AH32" s="48"/>
      <c r="AI32" s="15"/>
      <c r="AJ32" s="135"/>
      <c r="AK32" s="77"/>
      <c r="AL32" s="77"/>
      <c r="AM32" s="77"/>
      <c r="AN32" s="21"/>
      <c r="AO32" s="77"/>
      <c r="AP32" s="77"/>
      <c r="AQ32" s="77"/>
      <c r="AR32" s="77"/>
    </row>
    <row r="33" spans="1:44" ht="45">
      <c r="A33" s="192" t="s">
        <v>768</v>
      </c>
      <c r="B33" s="192" t="s">
        <v>773</v>
      </c>
      <c r="C33" s="163" t="s">
        <v>782</v>
      </c>
      <c r="D33" s="163">
        <v>19</v>
      </c>
      <c r="E33" s="163" t="s">
        <v>49</v>
      </c>
      <c r="F33" s="165" t="s">
        <v>50</v>
      </c>
      <c r="G33" s="167" t="s">
        <v>145</v>
      </c>
      <c r="H33" s="167">
        <v>1</v>
      </c>
      <c r="I33" s="169" t="s">
        <v>95</v>
      </c>
      <c r="J33" s="169" t="s">
        <v>95</v>
      </c>
      <c r="K33" s="171">
        <v>0.125</v>
      </c>
      <c r="L33" s="171">
        <v>0.125</v>
      </c>
      <c r="M33" s="21" t="s">
        <v>418</v>
      </c>
      <c r="N33" s="21" t="s">
        <v>418</v>
      </c>
      <c r="O33" s="21" t="s">
        <v>310</v>
      </c>
      <c r="P33" s="21">
        <f>P32+1</f>
        <v>25</v>
      </c>
      <c r="Q33" s="48" t="s">
        <v>653</v>
      </c>
      <c r="R33" s="21" t="s">
        <v>249</v>
      </c>
      <c r="S33" s="21" t="s">
        <v>190</v>
      </c>
      <c r="T33" s="21">
        <v>1</v>
      </c>
      <c r="U33" s="48" t="s">
        <v>204</v>
      </c>
      <c r="V33" s="20" t="s">
        <v>205</v>
      </c>
      <c r="W33" s="21" t="s">
        <v>155</v>
      </c>
      <c r="X33" s="21" t="s">
        <v>156</v>
      </c>
      <c r="Y33" s="21"/>
      <c r="Z33" s="21"/>
      <c r="AA33" s="21"/>
      <c r="AB33" s="21">
        <v>1</v>
      </c>
      <c r="AC33" s="48" t="s">
        <v>607</v>
      </c>
      <c r="AD33" s="48"/>
      <c r="AE33" s="48"/>
      <c r="AF33" s="48"/>
      <c r="AG33" s="48"/>
      <c r="AH33" s="48"/>
      <c r="AI33" s="21"/>
      <c r="AJ33" s="135"/>
      <c r="AK33" s="77"/>
      <c r="AL33" s="77"/>
      <c r="AM33" s="77"/>
      <c r="AN33" s="21"/>
      <c r="AO33" s="77"/>
      <c r="AP33" s="77"/>
      <c r="AQ33" s="77"/>
      <c r="AR33" s="77"/>
    </row>
    <row r="34" spans="1:44" ht="60">
      <c r="A34" s="192"/>
      <c r="B34" s="192"/>
      <c r="C34" s="180"/>
      <c r="D34" s="164"/>
      <c r="E34" s="164"/>
      <c r="F34" s="166"/>
      <c r="G34" s="168"/>
      <c r="H34" s="168"/>
      <c r="I34" s="170"/>
      <c r="J34" s="170"/>
      <c r="K34" s="172"/>
      <c r="L34" s="172"/>
      <c r="M34" s="21" t="s">
        <v>418</v>
      </c>
      <c r="N34" s="21" t="s">
        <v>418</v>
      </c>
      <c r="O34" s="21" t="s">
        <v>310</v>
      </c>
      <c r="P34" s="21">
        <f>P33+1</f>
        <v>26</v>
      </c>
      <c r="Q34" s="48" t="s">
        <v>706</v>
      </c>
      <c r="R34" s="21" t="s">
        <v>707</v>
      </c>
      <c r="S34" s="21" t="s">
        <v>190</v>
      </c>
      <c r="T34" s="13">
        <v>2</v>
      </c>
      <c r="U34" s="48" t="s">
        <v>206</v>
      </c>
      <c r="V34" s="20" t="s">
        <v>207</v>
      </c>
      <c r="W34" s="14" t="s">
        <v>155</v>
      </c>
      <c r="X34" s="13" t="s">
        <v>156</v>
      </c>
      <c r="Y34" s="21"/>
      <c r="Z34" s="21"/>
      <c r="AA34" s="21"/>
      <c r="AB34" s="21">
        <v>2</v>
      </c>
      <c r="AC34" s="48" t="s">
        <v>208</v>
      </c>
      <c r="AD34" s="48"/>
      <c r="AE34" s="48"/>
      <c r="AF34" s="48"/>
      <c r="AG34" s="48"/>
      <c r="AH34" s="48"/>
      <c r="AI34" s="21"/>
      <c r="AJ34" s="135"/>
      <c r="AK34" s="77"/>
      <c r="AL34" s="77"/>
      <c r="AM34" s="77"/>
      <c r="AN34" s="21"/>
      <c r="AO34" s="77"/>
      <c r="AP34" s="77"/>
      <c r="AQ34" s="77"/>
      <c r="AR34" s="77"/>
    </row>
    <row r="35" spans="1:44" ht="90">
      <c r="A35" s="192"/>
      <c r="B35" s="192"/>
      <c r="C35" s="180"/>
      <c r="D35" s="86">
        <v>20</v>
      </c>
      <c r="E35" s="86" t="s">
        <v>51</v>
      </c>
      <c r="F35" s="88" t="s">
        <v>50</v>
      </c>
      <c r="G35" s="92" t="s">
        <v>144</v>
      </c>
      <c r="H35" s="92">
        <v>1</v>
      </c>
      <c r="I35" s="91"/>
      <c r="J35" s="91">
        <v>0.33</v>
      </c>
      <c r="K35" s="89">
        <v>0.33</v>
      </c>
      <c r="L35" s="89">
        <v>0.33</v>
      </c>
      <c r="M35" s="21" t="s">
        <v>418</v>
      </c>
      <c r="N35" s="21" t="s">
        <v>418</v>
      </c>
      <c r="O35" s="21" t="s">
        <v>310</v>
      </c>
      <c r="P35" s="21">
        <f>P34+1</f>
        <v>27</v>
      </c>
      <c r="Q35" s="48" t="s">
        <v>702</v>
      </c>
      <c r="R35" s="14" t="s">
        <v>701</v>
      </c>
      <c r="S35" s="51" t="s">
        <v>190</v>
      </c>
      <c r="T35" s="46">
        <v>1</v>
      </c>
      <c r="U35" s="65" t="s">
        <v>704</v>
      </c>
      <c r="V35" s="58" t="s">
        <v>703</v>
      </c>
      <c r="W35" s="21" t="s">
        <v>155</v>
      </c>
      <c r="X35" s="21" t="s">
        <v>156</v>
      </c>
      <c r="Y35" s="15"/>
      <c r="Z35" s="1"/>
      <c r="AA35" s="1"/>
      <c r="AB35" s="21">
        <v>1</v>
      </c>
      <c r="AC35" s="48" t="s">
        <v>705</v>
      </c>
      <c r="AD35" s="48"/>
      <c r="AE35" s="48"/>
      <c r="AF35" s="48"/>
      <c r="AG35" s="48"/>
      <c r="AH35" s="48"/>
      <c r="AI35" s="1"/>
      <c r="AJ35" s="135"/>
      <c r="AK35" s="77"/>
      <c r="AL35" s="77"/>
      <c r="AM35" s="77"/>
      <c r="AN35" s="1"/>
      <c r="AO35" s="77"/>
      <c r="AP35" s="77"/>
      <c r="AQ35" s="77"/>
      <c r="AR35" s="77"/>
    </row>
    <row r="36" spans="1:44" ht="105">
      <c r="A36" s="192"/>
      <c r="B36" s="192"/>
      <c r="C36" s="192" t="s">
        <v>783</v>
      </c>
      <c r="D36" s="86">
        <v>21</v>
      </c>
      <c r="E36" s="86" t="s">
        <v>52</v>
      </c>
      <c r="F36" s="88" t="s">
        <v>50</v>
      </c>
      <c r="G36" s="92" t="s">
        <v>103</v>
      </c>
      <c r="H36" s="92">
        <v>1</v>
      </c>
      <c r="I36" s="91"/>
      <c r="J36" s="91" t="s">
        <v>95</v>
      </c>
      <c r="K36" s="89" t="s">
        <v>95</v>
      </c>
      <c r="L36" s="89"/>
      <c r="M36" s="21" t="s">
        <v>159</v>
      </c>
      <c r="N36" s="21" t="s">
        <v>151</v>
      </c>
      <c r="O36" s="21" t="s">
        <v>310</v>
      </c>
      <c r="P36" s="21">
        <f>P35+1</f>
        <v>28</v>
      </c>
      <c r="Q36" s="48" t="s">
        <v>714</v>
      </c>
      <c r="R36" s="14" t="s">
        <v>739</v>
      </c>
      <c r="S36" s="36" t="s">
        <v>184</v>
      </c>
      <c r="T36" s="46">
        <v>1</v>
      </c>
      <c r="U36" s="65" t="s">
        <v>192</v>
      </c>
      <c r="V36" s="58" t="s">
        <v>185</v>
      </c>
      <c r="W36" s="14" t="s">
        <v>168</v>
      </c>
      <c r="X36" s="13" t="s">
        <v>156</v>
      </c>
      <c r="Y36" s="15"/>
      <c r="Z36" s="15"/>
      <c r="AA36" s="21"/>
      <c r="AB36" s="15">
        <v>1</v>
      </c>
      <c r="AC36" s="48" t="s">
        <v>191</v>
      </c>
      <c r="AD36" s="48"/>
      <c r="AE36" s="48"/>
      <c r="AF36" s="48"/>
      <c r="AG36" s="48"/>
      <c r="AH36" s="48"/>
      <c r="AI36" s="15"/>
      <c r="AJ36" s="135"/>
      <c r="AK36" s="77"/>
      <c r="AL36" s="77"/>
      <c r="AM36" s="77"/>
      <c r="AN36" s="21"/>
      <c r="AO36" s="77"/>
      <c r="AP36" s="77"/>
      <c r="AQ36" s="77"/>
      <c r="AR36" s="77"/>
    </row>
    <row r="37" spans="1:44" ht="90">
      <c r="A37" s="192"/>
      <c r="B37" s="192"/>
      <c r="C37" s="192"/>
      <c r="D37" s="163">
        <v>22</v>
      </c>
      <c r="E37" s="163" t="s">
        <v>147</v>
      </c>
      <c r="F37" s="165" t="s">
        <v>50</v>
      </c>
      <c r="G37" s="167" t="s">
        <v>104</v>
      </c>
      <c r="H37" s="167">
        <v>12</v>
      </c>
      <c r="I37" s="169">
        <v>3</v>
      </c>
      <c r="J37" s="169">
        <v>3</v>
      </c>
      <c r="K37" s="171">
        <v>3</v>
      </c>
      <c r="L37" s="171">
        <v>3</v>
      </c>
      <c r="M37" s="21" t="s">
        <v>159</v>
      </c>
      <c r="N37" s="21" t="s">
        <v>151</v>
      </c>
      <c r="O37" s="21" t="s">
        <v>161</v>
      </c>
      <c r="P37" s="21">
        <f t="shared" si="2"/>
        <v>29</v>
      </c>
      <c r="Q37" s="48" t="s">
        <v>193</v>
      </c>
      <c r="R37" s="21" t="s">
        <v>730</v>
      </c>
      <c r="S37" s="21" t="s">
        <v>184</v>
      </c>
      <c r="T37" s="35">
        <v>2</v>
      </c>
      <c r="U37" s="48" t="s">
        <v>194</v>
      </c>
      <c r="V37" s="20" t="s">
        <v>195</v>
      </c>
      <c r="W37" s="14" t="s">
        <v>155</v>
      </c>
      <c r="X37" s="13" t="s">
        <v>156</v>
      </c>
      <c r="Y37" s="9"/>
      <c r="Z37" s="9"/>
      <c r="AA37" s="9"/>
      <c r="AB37" s="35">
        <v>2</v>
      </c>
      <c r="AC37" s="48" t="s">
        <v>196</v>
      </c>
      <c r="AD37" s="48"/>
      <c r="AE37" s="48"/>
      <c r="AF37" s="48"/>
      <c r="AG37" s="48"/>
      <c r="AH37" s="48"/>
      <c r="AI37" s="9"/>
      <c r="AJ37" s="135"/>
      <c r="AK37" s="77"/>
      <c r="AL37" s="77"/>
      <c r="AM37" s="77"/>
      <c r="AN37" s="9"/>
      <c r="AO37" s="77"/>
      <c r="AP37" s="77"/>
      <c r="AQ37" s="77"/>
      <c r="AR37" s="77"/>
    </row>
    <row r="38" spans="1:44" ht="75">
      <c r="A38" s="192"/>
      <c r="B38" s="192"/>
      <c r="C38" s="192"/>
      <c r="D38" s="164"/>
      <c r="E38" s="164"/>
      <c r="F38" s="166"/>
      <c r="G38" s="168"/>
      <c r="H38" s="168"/>
      <c r="I38" s="170"/>
      <c r="J38" s="170"/>
      <c r="K38" s="172"/>
      <c r="L38" s="172"/>
      <c r="M38" s="21" t="s">
        <v>159</v>
      </c>
      <c r="N38" s="21" t="s">
        <v>151</v>
      </c>
      <c r="O38" s="21" t="s">
        <v>161</v>
      </c>
      <c r="P38" s="21">
        <f t="shared" si="2"/>
        <v>30</v>
      </c>
      <c r="Q38" s="48" t="s">
        <v>197</v>
      </c>
      <c r="R38" s="21" t="s">
        <v>730</v>
      </c>
      <c r="S38" s="21" t="s">
        <v>184</v>
      </c>
      <c r="T38" s="35">
        <v>1</v>
      </c>
      <c r="U38" s="48" t="s">
        <v>198</v>
      </c>
      <c r="V38" s="20" t="s">
        <v>199</v>
      </c>
      <c r="W38" s="14" t="s">
        <v>155</v>
      </c>
      <c r="X38" s="13" t="s">
        <v>156</v>
      </c>
      <c r="Y38" s="9"/>
      <c r="Z38" s="9"/>
      <c r="AA38" s="9"/>
      <c r="AB38" s="35">
        <v>1</v>
      </c>
      <c r="AC38" s="48" t="s">
        <v>200</v>
      </c>
      <c r="AD38" s="48"/>
      <c r="AE38" s="48"/>
      <c r="AF38" s="48"/>
      <c r="AG38" s="48"/>
      <c r="AH38" s="48"/>
      <c r="AI38" s="9"/>
      <c r="AJ38" s="135"/>
      <c r="AK38" s="77"/>
      <c r="AL38" s="77"/>
      <c r="AM38" s="77"/>
      <c r="AN38" s="9"/>
      <c r="AO38" s="77"/>
      <c r="AP38" s="77"/>
      <c r="AQ38" s="77"/>
      <c r="AR38" s="77"/>
    </row>
    <row r="39" spans="1:44" ht="75">
      <c r="A39" s="192"/>
      <c r="B39" s="192"/>
      <c r="C39" s="192"/>
      <c r="D39" s="94">
        <v>23</v>
      </c>
      <c r="E39" s="94" t="s">
        <v>53</v>
      </c>
      <c r="F39" s="94" t="s">
        <v>50</v>
      </c>
      <c r="G39" s="23" t="s">
        <v>105</v>
      </c>
      <c r="H39" s="96">
        <v>2</v>
      </c>
      <c r="I39" s="95">
        <v>1</v>
      </c>
      <c r="J39" s="95">
        <v>1</v>
      </c>
      <c r="K39" s="90"/>
      <c r="L39" s="90"/>
      <c r="M39" s="21"/>
      <c r="N39" s="21"/>
      <c r="O39" s="21"/>
      <c r="P39" s="21"/>
      <c r="Q39" s="76" t="s">
        <v>231</v>
      </c>
      <c r="R39" s="96"/>
      <c r="S39" s="21"/>
      <c r="T39" s="96"/>
      <c r="U39" s="23"/>
      <c r="V39" s="59"/>
      <c r="W39" s="14"/>
      <c r="X39" s="13"/>
      <c r="Y39" s="96"/>
      <c r="Z39" s="96"/>
      <c r="AA39" s="96"/>
      <c r="AB39" s="96"/>
      <c r="AC39" s="48"/>
      <c r="AD39" s="48"/>
      <c r="AE39" s="48"/>
      <c r="AF39" s="48"/>
      <c r="AG39" s="48"/>
      <c r="AH39" s="48"/>
      <c r="AI39" s="96"/>
      <c r="AJ39" s="135"/>
      <c r="AK39" s="77"/>
      <c r="AL39" s="77"/>
      <c r="AM39" s="77"/>
      <c r="AN39" s="96"/>
      <c r="AO39" s="77"/>
      <c r="AP39" s="77"/>
      <c r="AQ39" s="77"/>
      <c r="AR39" s="77"/>
    </row>
    <row r="40" spans="1:44" ht="60">
      <c r="A40" s="192"/>
      <c r="B40" s="192"/>
      <c r="C40" s="192"/>
      <c r="D40" s="94">
        <v>24</v>
      </c>
      <c r="E40" s="94" t="s">
        <v>146</v>
      </c>
      <c r="F40" s="94" t="s">
        <v>50</v>
      </c>
      <c r="G40" s="23" t="s">
        <v>106</v>
      </c>
      <c r="H40" s="96">
        <v>3</v>
      </c>
      <c r="I40" s="95">
        <v>1</v>
      </c>
      <c r="J40" s="95">
        <v>1</v>
      </c>
      <c r="K40" s="94"/>
      <c r="L40" s="90">
        <v>1</v>
      </c>
      <c r="M40" s="21"/>
      <c r="N40" s="21"/>
      <c r="O40" s="21"/>
      <c r="P40" s="21"/>
      <c r="Q40" s="78" t="s">
        <v>231</v>
      </c>
      <c r="R40" s="51"/>
      <c r="T40" s="51"/>
      <c r="V40" s="51"/>
      <c r="W40" s="51"/>
      <c r="X40" s="51"/>
      <c r="Y40" s="51"/>
      <c r="Z40" s="51"/>
      <c r="AA40" s="51"/>
      <c r="AB40" s="51"/>
      <c r="AC40" s="68"/>
      <c r="AD40" s="68"/>
      <c r="AE40" s="68"/>
      <c r="AF40" s="68"/>
      <c r="AG40" s="68"/>
      <c r="AH40" s="68"/>
      <c r="AI40" s="51"/>
      <c r="AJ40" s="135"/>
      <c r="AK40" s="77"/>
      <c r="AL40" s="77"/>
      <c r="AM40" s="77"/>
      <c r="AN40" s="51"/>
      <c r="AO40" s="77"/>
      <c r="AP40" s="77"/>
      <c r="AQ40" s="77"/>
      <c r="AR40" s="77"/>
    </row>
    <row r="41" spans="1:44" ht="75">
      <c r="A41" s="192"/>
      <c r="B41" s="192"/>
      <c r="C41" s="192"/>
      <c r="D41" s="163">
        <v>25</v>
      </c>
      <c r="E41" s="163" t="s">
        <v>54</v>
      </c>
      <c r="F41" s="165" t="s">
        <v>55</v>
      </c>
      <c r="G41" s="167" t="s">
        <v>107</v>
      </c>
      <c r="H41" s="167">
        <v>100</v>
      </c>
      <c r="I41" s="169">
        <v>100</v>
      </c>
      <c r="J41" s="169">
        <v>100</v>
      </c>
      <c r="K41" s="171">
        <v>100</v>
      </c>
      <c r="L41" s="171">
        <v>100</v>
      </c>
      <c r="M41" s="36" t="s">
        <v>150</v>
      </c>
      <c r="N41" s="36" t="s">
        <v>151</v>
      </c>
      <c r="O41" s="36" t="s">
        <v>548</v>
      </c>
      <c r="P41" s="21">
        <f>P38+1</f>
        <v>31</v>
      </c>
      <c r="Q41" s="18" t="s">
        <v>609</v>
      </c>
      <c r="R41" s="36" t="s">
        <v>394</v>
      </c>
      <c r="S41" s="31" t="s">
        <v>190</v>
      </c>
      <c r="T41" s="51">
        <v>1</v>
      </c>
      <c r="U41" s="78" t="s">
        <v>395</v>
      </c>
      <c r="V41" s="60" t="s">
        <v>396</v>
      </c>
      <c r="W41" s="36" t="s">
        <v>155</v>
      </c>
      <c r="X41" s="51" t="s">
        <v>186</v>
      </c>
      <c r="Y41" s="62"/>
      <c r="Z41" s="62"/>
      <c r="AA41" s="51">
        <v>1</v>
      </c>
      <c r="AB41" s="51"/>
      <c r="AC41" s="72" t="s">
        <v>613</v>
      </c>
      <c r="AD41" s="72"/>
      <c r="AE41" s="72"/>
      <c r="AF41" s="72"/>
      <c r="AG41" s="72"/>
      <c r="AH41" s="72"/>
      <c r="AI41" s="62"/>
      <c r="AJ41" s="135"/>
      <c r="AK41" s="77"/>
      <c r="AL41" s="77"/>
      <c r="AM41" s="77"/>
      <c r="AN41" s="51">
        <v>1</v>
      </c>
      <c r="AO41" s="36">
        <v>0.1</v>
      </c>
      <c r="AP41" s="36" t="s">
        <v>1057</v>
      </c>
      <c r="AQ41" s="36" t="s">
        <v>1058</v>
      </c>
      <c r="AR41" s="131">
        <f>AO41/AN41</f>
        <v>0.1</v>
      </c>
    </row>
    <row r="42" spans="1:44" ht="240">
      <c r="A42" s="192"/>
      <c r="B42" s="192"/>
      <c r="C42" s="192"/>
      <c r="D42" s="180"/>
      <c r="E42" s="180"/>
      <c r="F42" s="181"/>
      <c r="G42" s="175"/>
      <c r="H42" s="175"/>
      <c r="I42" s="182"/>
      <c r="J42" s="182"/>
      <c r="K42" s="179"/>
      <c r="L42" s="179"/>
      <c r="M42" s="36" t="s">
        <v>150</v>
      </c>
      <c r="N42" s="36" t="s">
        <v>151</v>
      </c>
      <c r="O42" s="36" t="s">
        <v>548</v>
      </c>
      <c r="P42" s="21">
        <f t="shared" si="2"/>
        <v>32</v>
      </c>
      <c r="Q42" s="18" t="s">
        <v>610</v>
      </c>
      <c r="R42" s="36" t="s">
        <v>740</v>
      </c>
      <c r="S42" s="36" t="s">
        <v>397</v>
      </c>
      <c r="T42" s="51">
        <v>1</v>
      </c>
      <c r="U42" s="78" t="s">
        <v>398</v>
      </c>
      <c r="V42" s="60" t="s">
        <v>399</v>
      </c>
      <c r="W42" s="36" t="s">
        <v>155</v>
      </c>
      <c r="X42" s="51" t="s">
        <v>186</v>
      </c>
      <c r="Y42" s="51"/>
      <c r="Z42" s="51">
        <v>1</v>
      </c>
      <c r="AA42" s="51"/>
      <c r="AB42" s="51"/>
      <c r="AC42" s="48" t="s">
        <v>617</v>
      </c>
      <c r="AD42" s="48"/>
      <c r="AE42" s="48"/>
      <c r="AF42" s="48"/>
      <c r="AG42" s="48"/>
      <c r="AH42" s="48"/>
      <c r="AI42" s="51">
        <v>1</v>
      </c>
      <c r="AJ42" s="21">
        <v>1</v>
      </c>
      <c r="AK42" s="48" t="s">
        <v>948</v>
      </c>
      <c r="AL42" s="48" t="s">
        <v>946</v>
      </c>
      <c r="AM42" s="15">
        <f t="shared" ref="AM42:AM43" si="4">+AJ42/AI42</f>
        <v>1</v>
      </c>
      <c r="AN42" s="51"/>
      <c r="AO42" s="77"/>
      <c r="AP42" s="77"/>
      <c r="AQ42" s="77"/>
      <c r="AR42" s="77"/>
    </row>
    <row r="43" spans="1:44" ht="300">
      <c r="A43" s="192"/>
      <c r="B43" s="192"/>
      <c r="C43" s="192"/>
      <c r="D43" s="180"/>
      <c r="E43" s="180"/>
      <c r="F43" s="181"/>
      <c r="G43" s="175"/>
      <c r="H43" s="175"/>
      <c r="I43" s="182"/>
      <c r="J43" s="182"/>
      <c r="K43" s="179"/>
      <c r="L43" s="179"/>
      <c r="M43" s="36" t="s">
        <v>150</v>
      </c>
      <c r="N43" s="36" t="s">
        <v>151</v>
      </c>
      <c r="O43" s="36" t="s">
        <v>548</v>
      </c>
      <c r="P43" s="21">
        <f t="shared" si="2"/>
        <v>33</v>
      </c>
      <c r="Q43" s="18" t="s">
        <v>611</v>
      </c>
      <c r="R43" s="36" t="s">
        <v>741</v>
      </c>
      <c r="S43" s="36" t="s">
        <v>400</v>
      </c>
      <c r="T43" s="51">
        <v>1</v>
      </c>
      <c r="U43" s="78" t="s">
        <v>401</v>
      </c>
      <c r="V43" s="60" t="s">
        <v>402</v>
      </c>
      <c r="W43" s="36" t="s">
        <v>155</v>
      </c>
      <c r="X43" s="51" t="s">
        <v>186</v>
      </c>
      <c r="Y43" s="51"/>
      <c r="Z43" s="51">
        <v>1</v>
      </c>
      <c r="AA43" s="51"/>
      <c r="AB43" s="51"/>
      <c r="AC43" s="48" t="s">
        <v>618</v>
      </c>
      <c r="AD43" s="48"/>
      <c r="AE43" s="48"/>
      <c r="AF43" s="48"/>
      <c r="AG43" s="48"/>
      <c r="AH43" s="48"/>
      <c r="AI43" s="51">
        <v>1</v>
      </c>
      <c r="AJ43" s="21">
        <v>1</v>
      </c>
      <c r="AK43" s="48" t="s">
        <v>949</v>
      </c>
      <c r="AL43" s="48" t="s">
        <v>946</v>
      </c>
      <c r="AM43" s="15">
        <f t="shared" si="4"/>
        <v>1</v>
      </c>
      <c r="AN43" s="51"/>
      <c r="AO43" s="77"/>
      <c r="AP43" s="77"/>
      <c r="AQ43" s="77"/>
      <c r="AR43" s="77"/>
    </row>
    <row r="44" spans="1:44" ht="180">
      <c r="A44" s="192"/>
      <c r="B44" s="192"/>
      <c r="C44" s="192"/>
      <c r="D44" s="180"/>
      <c r="E44" s="180"/>
      <c r="F44" s="181"/>
      <c r="G44" s="175"/>
      <c r="H44" s="175"/>
      <c r="I44" s="182"/>
      <c r="J44" s="182"/>
      <c r="K44" s="179"/>
      <c r="L44" s="179"/>
      <c r="M44" s="36" t="s">
        <v>150</v>
      </c>
      <c r="N44" s="36" t="s">
        <v>151</v>
      </c>
      <c r="O44" s="36" t="s">
        <v>548</v>
      </c>
      <c r="P44" s="21">
        <f t="shared" si="2"/>
        <v>34</v>
      </c>
      <c r="Q44" s="18" t="s">
        <v>608</v>
      </c>
      <c r="R44" s="36" t="s">
        <v>403</v>
      </c>
      <c r="S44" s="36" t="s">
        <v>404</v>
      </c>
      <c r="T44" s="51">
        <v>2</v>
      </c>
      <c r="U44" s="78" t="s">
        <v>405</v>
      </c>
      <c r="V44" s="60" t="s">
        <v>406</v>
      </c>
      <c r="W44" s="36" t="s">
        <v>155</v>
      </c>
      <c r="X44" s="51" t="s">
        <v>186</v>
      </c>
      <c r="Y44" s="62"/>
      <c r="Z44" s="62"/>
      <c r="AA44" s="51">
        <v>1</v>
      </c>
      <c r="AB44" s="51">
        <v>1</v>
      </c>
      <c r="AC44" s="78" t="s">
        <v>405</v>
      </c>
      <c r="AD44" s="78"/>
      <c r="AE44" s="78"/>
      <c r="AF44" s="78"/>
      <c r="AG44" s="78"/>
      <c r="AH44" s="78"/>
      <c r="AI44" s="62"/>
      <c r="AJ44" s="135"/>
      <c r="AK44" s="77"/>
      <c r="AL44" s="77"/>
      <c r="AM44" s="77"/>
      <c r="AN44" s="51">
        <v>1</v>
      </c>
      <c r="AO44" s="51">
        <v>1</v>
      </c>
      <c r="AP44" s="120" t="s">
        <v>1051</v>
      </c>
      <c r="AQ44" s="120" t="s">
        <v>1052</v>
      </c>
      <c r="AR44" s="131">
        <f>AO44/AN44</f>
        <v>1</v>
      </c>
    </row>
    <row r="45" spans="1:44" ht="409.6">
      <c r="A45" s="192"/>
      <c r="B45" s="192"/>
      <c r="C45" s="192"/>
      <c r="D45" s="180"/>
      <c r="E45" s="180"/>
      <c r="F45" s="181"/>
      <c r="G45" s="175"/>
      <c r="H45" s="175"/>
      <c r="I45" s="182"/>
      <c r="J45" s="182"/>
      <c r="K45" s="179"/>
      <c r="L45" s="179"/>
      <c r="M45" s="36" t="s">
        <v>150</v>
      </c>
      <c r="N45" s="36" t="s">
        <v>151</v>
      </c>
      <c r="O45" s="36" t="s">
        <v>548</v>
      </c>
      <c r="P45" s="21">
        <f t="shared" si="2"/>
        <v>35</v>
      </c>
      <c r="Q45" s="18" t="s">
        <v>612</v>
      </c>
      <c r="R45" s="36" t="s">
        <v>7</v>
      </c>
      <c r="S45" s="36" t="s">
        <v>152</v>
      </c>
      <c r="T45" s="51">
        <v>1</v>
      </c>
      <c r="U45" s="78" t="s">
        <v>153</v>
      </c>
      <c r="V45" s="60" t="s">
        <v>154</v>
      </c>
      <c r="W45" s="36" t="s">
        <v>155</v>
      </c>
      <c r="X45" s="51" t="s">
        <v>186</v>
      </c>
      <c r="Y45" s="51">
        <v>1</v>
      </c>
      <c r="Z45" s="51"/>
      <c r="AA45" s="51"/>
      <c r="AB45" s="51"/>
      <c r="AC45" s="78" t="s">
        <v>596</v>
      </c>
      <c r="AD45" s="16">
        <v>1</v>
      </c>
      <c r="AE45" s="51">
        <v>1</v>
      </c>
      <c r="AF45" s="78" t="s">
        <v>838</v>
      </c>
      <c r="AG45" s="78" t="s">
        <v>839</v>
      </c>
      <c r="AH45" s="61">
        <f>+AE45/AD45</f>
        <v>1</v>
      </c>
      <c r="AI45" s="51"/>
      <c r="AJ45" s="135"/>
      <c r="AK45" s="77"/>
      <c r="AL45" s="77"/>
      <c r="AM45" s="77"/>
      <c r="AN45" s="51"/>
      <c r="AO45" s="77"/>
      <c r="AP45" s="77"/>
      <c r="AQ45" s="77"/>
      <c r="AR45" s="77"/>
    </row>
    <row r="46" spans="1:44" ht="90">
      <c r="A46" s="192"/>
      <c r="B46" s="192"/>
      <c r="C46" s="192"/>
      <c r="D46" s="180"/>
      <c r="E46" s="180"/>
      <c r="F46" s="181"/>
      <c r="G46" s="175"/>
      <c r="H46" s="175"/>
      <c r="I46" s="182"/>
      <c r="J46" s="182"/>
      <c r="K46" s="179"/>
      <c r="L46" s="179"/>
      <c r="M46" s="36" t="s">
        <v>150</v>
      </c>
      <c r="N46" s="36" t="s">
        <v>151</v>
      </c>
      <c r="O46" s="36" t="s">
        <v>548</v>
      </c>
      <c r="P46" s="21">
        <f t="shared" si="2"/>
        <v>36</v>
      </c>
      <c r="Q46" s="18" t="s">
        <v>407</v>
      </c>
      <c r="R46" s="36" t="s">
        <v>7</v>
      </c>
      <c r="S46" s="36" t="s">
        <v>152</v>
      </c>
      <c r="T46" s="51">
        <v>1</v>
      </c>
      <c r="U46" s="78" t="s">
        <v>157</v>
      </c>
      <c r="V46" s="60" t="s">
        <v>158</v>
      </c>
      <c r="W46" s="14" t="s">
        <v>155</v>
      </c>
      <c r="X46" s="13" t="s">
        <v>156</v>
      </c>
      <c r="Y46" s="51"/>
      <c r="Z46" s="51"/>
      <c r="AA46" s="51"/>
      <c r="AB46" s="51">
        <v>1</v>
      </c>
      <c r="AC46" s="48" t="s">
        <v>157</v>
      </c>
      <c r="AD46" s="48"/>
      <c r="AE46" s="48"/>
      <c r="AF46" s="48"/>
      <c r="AG46" s="48"/>
      <c r="AH46" s="48"/>
      <c r="AI46" s="51"/>
      <c r="AJ46" s="135"/>
      <c r="AK46" s="77"/>
      <c r="AL46" s="77"/>
      <c r="AM46" s="77"/>
      <c r="AN46" s="51"/>
      <c r="AO46" s="77"/>
      <c r="AP46" s="77"/>
      <c r="AQ46" s="77"/>
      <c r="AR46" s="77"/>
    </row>
    <row r="47" spans="1:44" ht="165">
      <c r="A47" s="192"/>
      <c r="B47" s="192" t="s">
        <v>774</v>
      </c>
      <c r="C47" s="192" t="s">
        <v>784</v>
      </c>
      <c r="D47" s="86">
        <v>26</v>
      </c>
      <c r="E47" s="86" t="s">
        <v>56</v>
      </c>
      <c r="F47" s="88" t="s">
        <v>55</v>
      </c>
      <c r="G47" s="92" t="s">
        <v>108</v>
      </c>
      <c r="H47" s="92">
        <v>100</v>
      </c>
      <c r="I47" s="91">
        <v>100</v>
      </c>
      <c r="J47" s="91">
        <v>100</v>
      </c>
      <c r="K47" s="89">
        <v>100</v>
      </c>
      <c r="L47" s="89">
        <v>100</v>
      </c>
      <c r="M47" s="3" t="s">
        <v>179</v>
      </c>
      <c r="N47" s="21" t="s">
        <v>304</v>
      </c>
      <c r="O47" s="21" t="s">
        <v>310</v>
      </c>
      <c r="P47" s="21">
        <f>P46+1</f>
        <v>37</v>
      </c>
      <c r="Q47" s="3" t="s">
        <v>311</v>
      </c>
      <c r="R47" s="21" t="s">
        <v>9</v>
      </c>
      <c r="S47" s="21" t="s">
        <v>306</v>
      </c>
      <c r="T47" s="13">
        <v>3000</v>
      </c>
      <c r="U47" s="76" t="s">
        <v>312</v>
      </c>
      <c r="V47" s="20" t="s">
        <v>313</v>
      </c>
      <c r="W47" s="14" t="s">
        <v>155</v>
      </c>
      <c r="X47" s="13" t="s">
        <v>156</v>
      </c>
      <c r="Y47" s="35"/>
      <c r="Z47" s="35">
        <v>1500</v>
      </c>
      <c r="AA47" s="35"/>
      <c r="AB47" s="35">
        <v>1500</v>
      </c>
      <c r="AC47" s="48" t="s">
        <v>314</v>
      </c>
      <c r="AD47" s="48"/>
      <c r="AE47" s="48"/>
      <c r="AF47" s="48"/>
      <c r="AG47" s="48"/>
      <c r="AH47" s="48"/>
      <c r="AI47" s="35">
        <v>1500</v>
      </c>
      <c r="AJ47" s="51">
        <v>2651</v>
      </c>
      <c r="AK47" s="142" t="s">
        <v>827</v>
      </c>
      <c r="AL47" s="120" t="s">
        <v>828</v>
      </c>
      <c r="AM47" s="15">
        <v>1</v>
      </c>
      <c r="AN47" s="35"/>
      <c r="AO47" s="77"/>
      <c r="AP47" s="77"/>
      <c r="AQ47" s="77"/>
      <c r="AR47" s="77"/>
    </row>
    <row r="48" spans="1:44" ht="358.8">
      <c r="A48" s="192"/>
      <c r="B48" s="192"/>
      <c r="C48" s="192"/>
      <c r="D48" s="86">
        <v>27</v>
      </c>
      <c r="E48" s="86" t="s">
        <v>57</v>
      </c>
      <c r="F48" s="88" t="s">
        <v>55</v>
      </c>
      <c r="G48" s="92" t="s">
        <v>109</v>
      </c>
      <c r="H48" s="92">
        <v>100</v>
      </c>
      <c r="I48" s="91"/>
      <c r="J48" s="91">
        <v>100</v>
      </c>
      <c r="K48" s="89">
        <v>100</v>
      </c>
      <c r="L48" s="89">
        <v>100</v>
      </c>
      <c r="M48" s="21" t="s">
        <v>179</v>
      </c>
      <c r="N48" s="21" t="s">
        <v>304</v>
      </c>
      <c r="O48" s="21" t="s">
        <v>310</v>
      </c>
      <c r="P48" s="21">
        <f t="shared" si="2"/>
        <v>38</v>
      </c>
      <c r="Q48" s="76" t="s">
        <v>656</v>
      </c>
      <c r="R48" s="21" t="s">
        <v>9</v>
      </c>
      <c r="S48" s="21" t="s">
        <v>306</v>
      </c>
      <c r="T48" s="51">
        <v>1</v>
      </c>
      <c r="U48" s="78" t="s">
        <v>315</v>
      </c>
      <c r="V48" s="60" t="s">
        <v>316</v>
      </c>
      <c r="W48" s="14" t="s">
        <v>155</v>
      </c>
      <c r="X48" s="13" t="s">
        <v>156</v>
      </c>
      <c r="Y48" s="51"/>
      <c r="Z48" s="51">
        <v>0.5</v>
      </c>
      <c r="AA48" s="51"/>
      <c r="AB48" s="51">
        <v>0.5</v>
      </c>
      <c r="AC48" s="48" t="s">
        <v>317</v>
      </c>
      <c r="AD48" s="48"/>
      <c r="AE48" s="48"/>
      <c r="AF48" s="48"/>
      <c r="AG48" s="48"/>
      <c r="AH48" s="48"/>
      <c r="AI48" s="51">
        <v>0.5</v>
      </c>
      <c r="AJ48" s="51">
        <v>0.5</v>
      </c>
      <c r="AK48" s="143" t="s">
        <v>829</v>
      </c>
      <c r="AL48" s="120" t="s">
        <v>830</v>
      </c>
      <c r="AM48" s="15">
        <f t="shared" ref="AM48" si="5">+AJ48/AI48</f>
        <v>1</v>
      </c>
      <c r="AN48" s="51"/>
      <c r="AO48" s="77"/>
      <c r="AP48" s="77"/>
      <c r="AQ48" s="77"/>
      <c r="AR48" s="77"/>
    </row>
    <row r="49" spans="1:44" ht="180">
      <c r="A49" s="192"/>
      <c r="B49" s="192"/>
      <c r="C49" s="192"/>
      <c r="D49" s="94">
        <v>28</v>
      </c>
      <c r="E49" s="94" t="s">
        <v>58</v>
      </c>
      <c r="F49" s="94" t="s">
        <v>9</v>
      </c>
      <c r="G49" s="23" t="s">
        <v>110</v>
      </c>
      <c r="H49" s="96">
        <v>1</v>
      </c>
      <c r="I49" s="84"/>
      <c r="J49" s="95" t="s">
        <v>95</v>
      </c>
      <c r="K49" s="90">
        <v>0.3</v>
      </c>
      <c r="L49" s="90">
        <v>0.3</v>
      </c>
      <c r="M49" s="21" t="s">
        <v>179</v>
      </c>
      <c r="N49" s="21" t="s">
        <v>304</v>
      </c>
      <c r="O49" s="21" t="s">
        <v>310</v>
      </c>
      <c r="P49" s="21">
        <f t="shared" si="2"/>
        <v>39</v>
      </c>
      <c r="Q49" s="76" t="s">
        <v>318</v>
      </c>
      <c r="R49" s="21" t="s">
        <v>742</v>
      </c>
      <c r="S49" s="21" t="s">
        <v>306</v>
      </c>
      <c r="T49" s="13">
        <v>1</v>
      </c>
      <c r="U49" s="48" t="s">
        <v>319</v>
      </c>
      <c r="V49" s="21" t="s">
        <v>320</v>
      </c>
      <c r="W49" s="14" t="s">
        <v>155</v>
      </c>
      <c r="X49" s="13" t="s">
        <v>156</v>
      </c>
      <c r="Y49" s="51"/>
      <c r="AA49" s="51">
        <v>0.5</v>
      </c>
      <c r="AB49" s="51">
        <v>0.5</v>
      </c>
      <c r="AC49" s="48" t="s">
        <v>321</v>
      </c>
      <c r="AD49" s="48"/>
      <c r="AE49" s="48"/>
      <c r="AF49" s="48"/>
      <c r="AG49" s="48"/>
      <c r="AH49" s="48"/>
      <c r="AI49" s="51"/>
      <c r="AJ49" s="135"/>
      <c r="AK49" s="77"/>
      <c r="AL49" s="77"/>
      <c r="AM49" s="77"/>
      <c r="AN49" s="51">
        <v>0.5</v>
      </c>
      <c r="AO49" s="51">
        <v>0.5</v>
      </c>
      <c r="AP49" s="36" t="s">
        <v>1088</v>
      </c>
      <c r="AQ49" s="36" t="s">
        <v>1089</v>
      </c>
      <c r="AR49" s="131">
        <f t="shared" ref="AR49:AR51" si="6">AO49/AN49</f>
        <v>1</v>
      </c>
    </row>
    <row r="50" spans="1:44" ht="315">
      <c r="A50" s="192"/>
      <c r="B50" s="192"/>
      <c r="C50" s="192" t="s">
        <v>785</v>
      </c>
      <c r="D50" s="86">
        <v>29</v>
      </c>
      <c r="E50" s="86" t="s">
        <v>667</v>
      </c>
      <c r="F50" s="88" t="s">
        <v>55</v>
      </c>
      <c r="G50" s="92" t="s">
        <v>669</v>
      </c>
      <c r="H50" s="92">
        <v>1</v>
      </c>
      <c r="I50" s="91" t="s">
        <v>139</v>
      </c>
      <c r="J50" s="91" t="s">
        <v>140</v>
      </c>
      <c r="K50" s="90">
        <f>0.23/2</f>
        <v>0.115</v>
      </c>
      <c r="L50" s="90">
        <f>0.23/2</f>
        <v>0.115</v>
      </c>
      <c r="M50" s="21"/>
      <c r="N50" s="21"/>
      <c r="O50" s="21"/>
      <c r="P50" s="21">
        <f t="shared" si="2"/>
        <v>40</v>
      </c>
      <c r="Q50" s="78" t="s">
        <v>671</v>
      </c>
      <c r="R50" s="36" t="s">
        <v>680</v>
      </c>
      <c r="S50" s="21" t="s">
        <v>681</v>
      </c>
      <c r="T50" s="51"/>
      <c r="U50" s="78" t="s">
        <v>682</v>
      </c>
      <c r="V50" s="21" t="s">
        <v>683</v>
      </c>
      <c r="W50" s="14" t="s">
        <v>155</v>
      </c>
      <c r="X50" s="13" t="s">
        <v>156</v>
      </c>
      <c r="Y50" s="51"/>
      <c r="Z50" s="51"/>
      <c r="AA50" s="51">
        <v>1</v>
      </c>
      <c r="AB50" s="51"/>
      <c r="AC50" s="48" t="s">
        <v>321</v>
      </c>
      <c r="AD50" s="48"/>
      <c r="AE50" s="48"/>
      <c r="AF50" s="48"/>
      <c r="AG50" s="48"/>
      <c r="AH50" s="48"/>
      <c r="AI50" s="51"/>
      <c r="AJ50" s="135"/>
      <c r="AK50" s="77"/>
      <c r="AL50" s="77"/>
      <c r="AM50" s="77"/>
      <c r="AN50" s="51">
        <v>1</v>
      </c>
      <c r="AO50" s="36">
        <v>1</v>
      </c>
      <c r="AP50" s="36" t="s">
        <v>1091</v>
      </c>
      <c r="AQ50" s="36" t="s">
        <v>1028</v>
      </c>
      <c r="AR50" s="131">
        <f t="shared" si="6"/>
        <v>1</v>
      </c>
    </row>
    <row r="51" spans="1:44" ht="300">
      <c r="A51" s="192"/>
      <c r="B51" s="192"/>
      <c r="C51" s="192"/>
      <c r="D51" s="86">
        <v>30</v>
      </c>
      <c r="E51" s="86" t="s">
        <v>668</v>
      </c>
      <c r="F51" s="88" t="s">
        <v>55</v>
      </c>
      <c r="G51" s="92" t="s">
        <v>670</v>
      </c>
      <c r="H51" s="92">
        <v>1</v>
      </c>
      <c r="I51" s="91" t="s">
        <v>139</v>
      </c>
      <c r="J51" s="91" t="s">
        <v>140</v>
      </c>
      <c r="K51" s="89">
        <v>0.18</v>
      </c>
      <c r="L51" s="89">
        <v>0.18</v>
      </c>
      <c r="M51" s="21"/>
      <c r="N51" s="21"/>
      <c r="O51" s="21"/>
      <c r="P51" s="21">
        <f t="shared" si="2"/>
        <v>41</v>
      </c>
      <c r="Q51" s="78" t="s">
        <v>671</v>
      </c>
      <c r="R51" s="36" t="s">
        <v>680</v>
      </c>
      <c r="S51" s="21" t="s">
        <v>681</v>
      </c>
      <c r="T51" s="51"/>
      <c r="U51" s="78" t="s">
        <v>682</v>
      </c>
      <c r="V51" s="21" t="s">
        <v>683</v>
      </c>
      <c r="W51" s="14" t="s">
        <v>155</v>
      </c>
      <c r="X51" s="13" t="s">
        <v>156</v>
      </c>
      <c r="Y51" s="51"/>
      <c r="Z51" s="51"/>
      <c r="AA51" s="51">
        <v>1</v>
      </c>
      <c r="AB51" s="51"/>
      <c r="AC51" s="48" t="s">
        <v>321</v>
      </c>
      <c r="AD51" s="48"/>
      <c r="AE51" s="48"/>
      <c r="AF51" s="48"/>
      <c r="AG51" s="48"/>
      <c r="AH51" s="48"/>
      <c r="AI51" s="51"/>
      <c r="AJ51" s="135"/>
      <c r="AK51" s="77"/>
      <c r="AL51" s="77"/>
      <c r="AM51" s="77"/>
      <c r="AN51" s="51">
        <v>1</v>
      </c>
      <c r="AO51" s="36">
        <v>1</v>
      </c>
      <c r="AP51" s="36" t="s">
        <v>1092</v>
      </c>
      <c r="AQ51" s="36" t="s">
        <v>1090</v>
      </c>
      <c r="AR51" s="131">
        <f t="shared" si="6"/>
        <v>1</v>
      </c>
    </row>
    <row r="52" spans="1:44" ht="255">
      <c r="A52" s="192"/>
      <c r="B52" s="192"/>
      <c r="C52" s="192"/>
      <c r="D52" s="94">
        <v>31</v>
      </c>
      <c r="E52" s="94" t="s">
        <v>718</v>
      </c>
      <c r="F52" s="94" t="s">
        <v>55</v>
      </c>
      <c r="G52" s="23" t="s">
        <v>111</v>
      </c>
      <c r="H52" s="96">
        <v>90</v>
      </c>
      <c r="I52" s="95">
        <v>90</v>
      </c>
      <c r="J52" s="95">
        <v>92</v>
      </c>
      <c r="K52" s="90">
        <v>94</v>
      </c>
      <c r="L52" s="90">
        <v>96</v>
      </c>
      <c r="M52" s="21" t="s">
        <v>179</v>
      </c>
      <c r="N52" s="21" t="s">
        <v>304</v>
      </c>
      <c r="O52" s="21" t="s">
        <v>310</v>
      </c>
      <c r="P52" s="21">
        <f t="shared" si="2"/>
        <v>42</v>
      </c>
      <c r="Q52" s="48" t="s">
        <v>525</v>
      </c>
      <c r="R52" s="21" t="s">
        <v>526</v>
      </c>
      <c r="S52" s="21" t="s">
        <v>162</v>
      </c>
      <c r="T52" s="16" t="s">
        <v>595</v>
      </c>
      <c r="U52" s="48" t="s">
        <v>527</v>
      </c>
      <c r="V52" s="59" t="s">
        <v>528</v>
      </c>
      <c r="W52" s="14" t="s">
        <v>168</v>
      </c>
      <c r="X52" s="13" t="s">
        <v>156</v>
      </c>
      <c r="Y52" s="21"/>
      <c r="Z52" s="21"/>
      <c r="AA52" s="21"/>
      <c r="AB52" s="73">
        <v>0.94</v>
      </c>
      <c r="AC52" s="48" t="s">
        <v>529</v>
      </c>
      <c r="AD52" s="48"/>
      <c r="AE52" s="48"/>
      <c r="AF52" s="48"/>
      <c r="AG52" s="48"/>
      <c r="AH52" s="48"/>
      <c r="AI52" s="21"/>
      <c r="AJ52" s="135"/>
      <c r="AK52" s="77"/>
      <c r="AL52" s="77"/>
      <c r="AM52" s="77"/>
      <c r="AN52" s="21"/>
      <c r="AO52" s="77"/>
      <c r="AP52" s="77"/>
      <c r="AQ52" s="77"/>
      <c r="AR52" s="77"/>
    </row>
    <row r="53" spans="1:44" ht="90">
      <c r="A53" s="192"/>
      <c r="B53" s="192"/>
      <c r="C53" s="192"/>
      <c r="D53" s="94">
        <v>32</v>
      </c>
      <c r="E53" s="94" t="s">
        <v>719</v>
      </c>
      <c r="F53" s="94" t="s">
        <v>55</v>
      </c>
      <c r="G53" s="23" t="s">
        <v>112</v>
      </c>
      <c r="H53" s="96">
        <v>2</v>
      </c>
      <c r="I53" s="82"/>
      <c r="J53" s="82">
        <v>1</v>
      </c>
      <c r="K53" s="90"/>
      <c r="L53" s="96">
        <v>1</v>
      </c>
      <c r="M53" s="21"/>
      <c r="N53" s="21"/>
      <c r="O53" s="21"/>
      <c r="P53" s="21"/>
      <c r="Q53" s="48" t="s">
        <v>231</v>
      </c>
      <c r="R53" s="21"/>
      <c r="S53" s="21"/>
      <c r="T53" s="21"/>
      <c r="U53" s="48"/>
      <c r="V53" s="59"/>
      <c r="W53" s="14"/>
      <c r="X53" s="13"/>
      <c r="Y53" s="21"/>
      <c r="Z53" s="21"/>
      <c r="AA53" s="21"/>
      <c r="AB53" s="21"/>
      <c r="AC53" s="48"/>
      <c r="AD53" s="48"/>
      <c r="AE53" s="48"/>
      <c r="AF53" s="48"/>
      <c r="AG53" s="48"/>
      <c r="AH53" s="48"/>
      <c r="AI53" s="21"/>
      <c r="AJ53" s="135"/>
      <c r="AK53" s="77"/>
      <c r="AL53" s="77"/>
      <c r="AM53" s="77"/>
      <c r="AN53" s="21"/>
      <c r="AO53" s="77"/>
      <c r="AP53" s="77"/>
      <c r="AQ53" s="77"/>
      <c r="AR53" s="77"/>
    </row>
    <row r="54" spans="1:44" ht="409.6">
      <c r="A54" s="192"/>
      <c r="B54" s="192"/>
      <c r="C54" s="86" t="s">
        <v>786</v>
      </c>
      <c r="D54" s="86">
        <v>33</v>
      </c>
      <c r="E54" s="86" t="s">
        <v>59</v>
      </c>
      <c r="F54" s="88" t="s">
        <v>55</v>
      </c>
      <c r="G54" s="92" t="s">
        <v>113</v>
      </c>
      <c r="H54" s="92">
        <v>100</v>
      </c>
      <c r="I54" s="91">
        <v>100</v>
      </c>
      <c r="J54" s="91">
        <v>100</v>
      </c>
      <c r="K54" s="89">
        <v>100</v>
      </c>
      <c r="L54" s="89">
        <v>100</v>
      </c>
      <c r="M54" s="42" t="s">
        <v>179</v>
      </c>
      <c r="N54" s="21" t="s">
        <v>304</v>
      </c>
      <c r="O54" s="21" t="s">
        <v>322</v>
      </c>
      <c r="P54" s="21">
        <f>P52+1</f>
        <v>43</v>
      </c>
      <c r="Q54" s="76" t="s">
        <v>323</v>
      </c>
      <c r="R54" s="96" t="s">
        <v>9</v>
      </c>
      <c r="S54" s="96" t="s">
        <v>306</v>
      </c>
      <c r="T54" s="53">
        <v>1</v>
      </c>
      <c r="U54" s="23" t="s">
        <v>324</v>
      </c>
      <c r="V54" s="59" t="s">
        <v>325</v>
      </c>
      <c r="W54" s="96" t="s">
        <v>168</v>
      </c>
      <c r="X54" s="13" t="s">
        <v>156</v>
      </c>
      <c r="Y54" s="13"/>
      <c r="Z54" s="53">
        <v>0.5</v>
      </c>
      <c r="AA54" s="90"/>
      <c r="AB54" s="53">
        <v>0.5</v>
      </c>
      <c r="AC54" s="48" t="s">
        <v>326</v>
      </c>
      <c r="AD54" s="48"/>
      <c r="AE54" s="48"/>
      <c r="AF54" s="48"/>
      <c r="AG54" s="48"/>
      <c r="AH54" s="48"/>
      <c r="AI54" s="53">
        <v>0.5</v>
      </c>
      <c r="AJ54" s="124">
        <v>0.7</v>
      </c>
      <c r="AK54" s="133" t="s">
        <v>831</v>
      </c>
      <c r="AL54" s="120" t="s">
        <v>832</v>
      </c>
      <c r="AM54" s="15">
        <v>1</v>
      </c>
      <c r="AN54" s="90"/>
      <c r="AO54" s="77"/>
      <c r="AP54" s="77"/>
      <c r="AQ54" s="77"/>
      <c r="AR54" s="77"/>
    </row>
    <row r="55" spans="1:44" ht="90">
      <c r="A55" s="192"/>
      <c r="B55" s="214" t="s">
        <v>775</v>
      </c>
      <c r="C55" s="101" t="s">
        <v>787</v>
      </c>
      <c r="D55" s="96">
        <v>34</v>
      </c>
      <c r="E55" s="96" t="s">
        <v>60</v>
      </c>
      <c r="F55" s="55" t="s">
        <v>61</v>
      </c>
      <c r="G55" s="92" t="s">
        <v>114</v>
      </c>
      <c r="H55" s="89">
        <v>100</v>
      </c>
      <c r="I55" s="91">
        <v>20</v>
      </c>
      <c r="J55" s="91">
        <v>80</v>
      </c>
      <c r="K55" s="89"/>
      <c r="L55" s="89"/>
      <c r="M55" s="21"/>
      <c r="N55" s="21"/>
      <c r="O55" s="21"/>
      <c r="P55" s="21"/>
      <c r="Q55" s="78" t="s">
        <v>231</v>
      </c>
      <c r="R55" s="51"/>
      <c r="T55" s="51"/>
      <c r="V55" s="51"/>
      <c r="W55" s="51"/>
      <c r="X55" s="51"/>
      <c r="Y55" s="51"/>
      <c r="Z55" s="51"/>
      <c r="AA55" s="51"/>
      <c r="AB55" s="51"/>
      <c r="AC55" s="68"/>
      <c r="AD55" s="68"/>
      <c r="AE55" s="68"/>
      <c r="AF55" s="68"/>
      <c r="AG55" s="68"/>
      <c r="AH55" s="68"/>
      <c r="AI55" s="51"/>
      <c r="AJ55" s="135"/>
      <c r="AK55" s="77"/>
      <c r="AL55" s="77"/>
      <c r="AM55" s="77"/>
      <c r="AN55" s="51"/>
      <c r="AO55" s="77"/>
      <c r="AP55" s="77"/>
      <c r="AQ55" s="77"/>
      <c r="AR55" s="77"/>
    </row>
    <row r="56" spans="1:44" ht="90">
      <c r="A56" s="192"/>
      <c r="B56" s="192"/>
      <c r="C56" s="102" t="s">
        <v>788</v>
      </c>
      <c r="D56" s="87">
        <v>35</v>
      </c>
      <c r="E56" s="87" t="s">
        <v>62</v>
      </c>
      <c r="F56" s="94" t="s">
        <v>61</v>
      </c>
      <c r="G56" s="23" t="s">
        <v>115</v>
      </c>
      <c r="H56" s="90">
        <v>100</v>
      </c>
      <c r="I56" s="95">
        <v>100</v>
      </c>
      <c r="J56" s="95">
        <v>100</v>
      </c>
      <c r="K56" s="90">
        <v>100</v>
      </c>
      <c r="L56" s="90">
        <v>100</v>
      </c>
      <c r="M56" s="21" t="s">
        <v>159</v>
      </c>
      <c r="N56" s="21" t="s">
        <v>476</v>
      </c>
      <c r="O56" s="21" t="s">
        <v>322</v>
      </c>
      <c r="P56" s="21">
        <f>P54+1</f>
        <v>44</v>
      </c>
      <c r="Q56" s="76" t="s">
        <v>482</v>
      </c>
      <c r="R56" s="21" t="s">
        <v>477</v>
      </c>
      <c r="S56" s="21" t="s">
        <v>397</v>
      </c>
      <c r="T56" s="15">
        <v>1</v>
      </c>
      <c r="U56" s="48" t="s">
        <v>483</v>
      </c>
      <c r="V56" s="20" t="s">
        <v>484</v>
      </c>
      <c r="W56" s="21" t="s">
        <v>168</v>
      </c>
      <c r="X56" s="13" t="s">
        <v>156</v>
      </c>
      <c r="Y56" s="15"/>
      <c r="Z56" s="15"/>
      <c r="AA56" s="15"/>
      <c r="AB56" s="15">
        <v>1</v>
      </c>
      <c r="AC56" s="48" t="s">
        <v>485</v>
      </c>
      <c r="AD56" s="48"/>
      <c r="AE56" s="48"/>
      <c r="AF56" s="48"/>
      <c r="AG56" s="48"/>
      <c r="AH56" s="48"/>
      <c r="AI56" s="15"/>
      <c r="AJ56" s="135"/>
      <c r="AK56" s="77"/>
      <c r="AL56" s="77"/>
      <c r="AM56" s="77"/>
      <c r="AN56" s="15"/>
      <c r="AO56" s="77"/>
      <c r="AP56" s="77"/>
      <c r="AQ56" s="77"/>
      <c r="AR56" s="77"/>
    </row>
    <row r="57" spans="1:44" ht="75">
      <c r="A57" s="163"/>
      <c r="B57" s="163"/>
      <c r="C57" s="103" t="s">
        <v>789</v>
      </c>
      <c r="D57" s="86">
        <v>36</v>
      </c>
      <c r="E57" s="86" t="s">
        <v>63</v>
      </c>
      <c r="F57" s="86" t="s">
        <v>61</v>
      </c>
      <c r="G57" s="75" t="s">
        <v>116</v>
      </c>
      <c r="H57" s="89">
        <v>7</v>
      </c>
      <c r="I57" s="91">
        <v>1</v>
      </c>
      <c r="J57" s="91">
        <v>2</v>
      </c>
      <c r="K57" s="89">
        <v>2</v>
      </c>
      <c r="L57" s="89">
        <v>2</v>
      </c>
      <c r="M57" s="19" t="s">
        <v>159</v>
      </c>
      <c r="N57" s="19" t="s">
        <v>476</v>
      </c>
      <c r="O57" s="19" t="s">
        <v>161</v>
      </c>
      <c r="P57" s="19">
        <f t="shared" si="2"/>
        <v>45</v>
      </c>
      <c r="Q57" s="104" t="s">
        <v>486</v>
      </c>
      <c r="R57" s="19" t="s">
        <v>487</v>
      </c>
      <c r="S57" s="19" t="s">
        <v>397</v>
      </c>
      <c r="T57" s="69">
        <v>2</v>
      </c>
      <c r="U57" s="105" t="s">
        <v>488</v>
      </c>
      <c r="V57" s="106" t="s">
        <v>489</v>
      </c>
      <c r="W57" s="107" t="s">
        <v>155</v>
      </c>
      <c r="X57" s="69" t="s">
        <v>156</v>
      </c>
      <c r="Y57" s="69"/>
      <c r="Z57" s="69">
        <v>1</v>
      </c>
      <c r="AA57" s="69"/>
      <c r="AB57" s="69">
        <v>1</v>
      </c>
      <c r="AC57" s="105" t="s">
        <v>490</v>
      </c>
      <c r="AD57" s="105"/>
      <c r="AE57" s="105"/>
      <c r="AF57" s="105"/>
      <c r="AG57" s="105"/>
      <c r="AH57" s="105"/>
      <c r="AI57" s="13">
        <v>1</v>
      </c>
      <c r="AJ57" s="51">
        <v>1</v>
      </c>
      <c r="AK57" s="51" t="s">
        <v>960</v>
      </c>
      <c r="AL57" s="51" t="s">
        <v>961</v>
      </c>
      <c r="AM57" s="15">
        <f t="shared" ref="AM57:AM58" si="7">+AJ57/AI57</f>
        <v>1</v>
      </c>
      <c r="AN57" s="69"/>
      <c r="AO57" s="77"/>
      <c r="AP57" s="77"/>
      <c r="AQ57" s="77"/>
      <c r="AR57" s="77"/>
    </row>
    <row r="58" spans="1:44" ht="75">
      <c r="A58" s="177" t="s">
        <v>769</v>
      </c>
      <c r="B58" s="177" t="s">
        <v>776</v>
      </c>
      <c r="C58" s="96" t="s">
        <v>790</v>
      </c>
      <c r="D58" s="96">
        <v>37</v>
      </c>
      <c r="E58" s="96" t="s">
        <v>64</v>
      </c>
      <c r="F58" s="96" t="s">
        <v>50</v>
      </c>
      <c r="G58" s="23" t="s">
        <v>117</v>
      </c>
      <c r="H58" s="96">
        <v>1</v>
      </c>
      <c r="I58" s="95" t="s">
        <v>87</v>
      </c>
      <c r="J58" s="95" t="s">
        <v>87</v>
      </c>
      <c r="K58" s="90">
        <v>0.1</v>
      </c>
      <c r="L58" s="90">
        <v>0.1</v>
      </c>
      <c r="M58" s="21" t="s">
        <v>159</v>
      </c>
      <c r="N58" s="21" t="s">
        <v>165</v>
      </c>
      <c r="O58" s="21" t="s">
        <v>161</v>
      </c>
      <c r="P58" s="21">
        <f t="shared" si="2"/>
        <v>46</v>
      </c>
      <c r="Q58" s="76" t="s">
        <v>662</v>
      </c>
      <c r="R58" s="96" t="s">
        <v>663</v>
      </c>
      <c r="S58" s="96" t="s">
        <v>190</v>
      </c>
      <c r="T58" s="98">
        <v>1</v>
      </c>
      <c r="U58" s="23" t="s">
        <v>664</v>
      </c>
      <c r="V58" s="96" t="s">
        <v>665</v>
      </c>
      <c r="W58" s="14" t="s">
        <v>155</v>
      </c>
      <c r="X58" s="13" t="s">
        <v>156</v>
      </c>
      <c r="Y58" s="21"/>
      <c r="Z58" s="21">
        <v>1</v>
      </c>
      <c r="AA58" s="21"/>
      <c r="AB58" s="96"/>
      <c r="AC58" s="23" t="s">
        <v>666</v>
      </c>
      <c r="AD58" s="23"/>
      <c r="AE58" s="23"/>
      <c r="AF58" s="23"/>
      <c r="AG58" s="23"/>
      <c r="AH58" s="23"/>
      <c r="AI58" s="21">
        <v>1</v>
      </c>
      <c r="AJ58" s="51">
        <v>0</v>
      </c>
      <c r="AK58" s="72" t="s">
        <v>982</v>
      </c>
      <c r="AL58" s="77"/>
      <c r="AM58" s="15">
        <f t="shared" si="7"/>
        <v>0</v>
      </c>
      <c r="AN58" s="21"/>
      <c r="AO58" s="77"/>
      <c r="AP58" s="77"/>
      <c r="AQ58" s="77"/>
      <c r="AR58" s="77"/>
    </row>
    <row r="59" spans="1:44" ht="150">
      <c r="A59" s="177"/>
      <c r="B59" s="177"/>
      <c r="C59" s="177" t="s">
        <v>791</v>
      </c>
      <c r="D59" s="96">
        <v>38</v>
      </c>
      <c r="E59" s="96" t="s">
        <v>720</v>
      </c>
      <c r="F59" s="96" t="s">
        <v>7</v>
      </c>
      <c r="G59" s="23" t="s">
        <v>118</v>
      </c>
      <c r="H59" s="96">
        <v>1</v>
      </c>
      <c r="I59" s="95" t="s">
        <v>87</v>
      </c>
      <c r="J59" s="95" t="s">
        <v>87</v>
      </c>
      <c r="K59" s="90">
        <v>0.25</v>
      </c>
      <c r="L59" s="90">
        <v>0.25</v>
      </c>
      <c r="M59" s="21" t="s">
        <v>159</v>
      </c>
      <c r="N59" s="21" t="s">
        <v>419</v>
      </c>
      <c r="O59" s="21" t="s">
        <v>161</v>
      </c>
      <c r="P59" s="21">
        <f t="shared" si="2"/>
        <v>47</v>
      </c>
      <c r="Q59" s="76" t="s">
        <v>709</v>
      </c>
      <c r="R59" s="21" t="s">
        <v>7</v>
      </c>
      <c r="S59" s="21" t="s">
        <v>162</v>
      </c>
      <c r="T59" s="21">
        <v>1</v>
      </c>
      <c r="U59" s="48" t="s">
        <v>163</v>
      </c>
      <c r="V59" s="21" t="s">
        <v>164</v>
      </c>
      <c r="W59" s="14" t="s">
        <v>155</v>
      </c>
      <c r="X59" s="13" t="s">
        <v>156</v>
      </c>
      <c r="Y59" s="21"/>
      <c r="Z59" s="51"/>
      <c r="AA59" s="21">
        <v>0.5</v>
      </c>
      <c r="AB59" s="21">
        <v>0.5</v>
      </c>
      <c r="AC59" s="48" t="s">
        <v>710</v>
      </c>
      <c r="AD59" s="48"/>
      <c r="AE59" s="48"/>
      <c r="AF59" s="48"/>
      <c r="AG59" s="48"/>
      <c r="AH59" s="48"/>
      <c r="AI59" s="51"/>
      <c r="AJ59" s="135"/>
      <c r="AK59" s="77"/>
      <c r="AL59" s="77"/>
      <c r="AM59" s="77"/>
      <c r="AN59" s="21">
        <v>0.5</v>
      </c>
      <c r="AO59" s="36">
        <v>0.5</v>
      </c>
      <c r="AP59" s="36" t="s">
        <v>1071</v>
      </c>
      <c r="AQ59" s="36" t="s">
        <v>1072</v>
      </c>
      <c r="AR59" s="131">
        <f t="shared" ref="AR59:AR65" si="8">AO59/AN59</f>
        <v>1</v>
      </c>
    </row>
    <row r="60" spans="1:44" ht="240">
      <c r="A60" s="177"/>
      <c r="B60" s="177"/>
      <c r="C60" s="177"/>
      <c r="D60" s="96">
        <v>39</v>
      </c>
      <c r="E60" s="96" t="s">
        <v>65</v>
      </c>
      <c r="F60" s="96" t="s">
        <v>7</v>
      </c>
      <c r="G60" s="96" t="s">
        <v>119</v>
      </c>
      <c r="H60" s="108">
        <v>100</v>
      </c>
      <c r="I60" s="109">
        <v>15</v>
      </c>
      <c r="J60" s="109">
        <v>40</v>
      </c>
      <c r="K60" s="108">
        <v>40</v>
      </c>
      <c r="L60" s="108">
        <v>5</v>
      </c>
      <c r="M60" s="21" t="s">
        <v>150</v>
      </c>
      <c r="N60" s="21" t="s">
        <v>165</v>
      </c>
      <c r="O60" s="21" t="s">
        <v>161</v>
      </c>
      <c r="P60" s="21">
        <f t="shared" si="2"/>
        <v>48</v>
      </c>
      <c r="Q60" s="48" t="s">
        <v>166</v>
      </c>
      <c r="R60" s="21" t="s">
        <v>7</v>
      </c>
      <c r="S60" s="21" t="s">
        <v>162</v>
      </c>
      <c r="T60" s="15">
        <v>1</v>
      </c>
      <c r="U60" s="48" t="s">
        <v>167</v>
      </c>
      <c r="V60" s="21" t="s">
        <v>640</v>
      </c>
      <c r="W60" s="21" t="s">
        <v>168</v>
      </c>
      <c r="X60" s="13" t="s">
        <v>156</v>
      </c>
      <c r="Y60" s="15">
        <v>0.25</v>
      </c>
      <c r="Z60" s="15">
        <v>0.25</v>
      </c>
      <c r="AA60" s="15">
        <v>0.25</v>
      </c>
      <c r="AB60" s="15">
        <v>0.25</v>
      </c>
      <c r="AC60" s="48" t="s">
        <v>708</v>
      </c>
      <c r="AD60" s="123">
        <v>0.25</v>
      </c>
      <c r="AE60" s="124">
        <v>0.25</v>
      </c>
      <c r="AF60" s="78" t="s">
        <v>1073</v>
      </c>
      <c r="AG60" s="78" t="s">
        <v>840</v>
      </c>
      <c r="AH60" s="61">
        <f>+AE60/AD60</f>
        <v>1</v>
      </c>
      <c r="AI60" s="15">
        <v>0.25</v>
      </c>
      <c r="AJ60" s="15">
        <v>0.25</v>
      </c>
      <c r="AK60" s="78" t="s">
        <v>968</v>
      </c>
      <c r="AL60" s="120" t="s">
        <v>980</v>
      </c>
      <c r="AM60" s="15">
        <f t="shared" ref="AM60" si="9">+AJ60/AI60</f>
        <v>1</v>
      </c>
      <c r="AN60" s="15">
        <v>0.25</v>
      </c>
      <c r="AO60" s="15">
        <v>0.25</v>
      </c>
      <c r="AP60" s="133" t="s">
        <v>1074</v>
      </c>
      <c r="AQ60" s="120" t="s">
        <v>980</v>
      </c>
      <c r="AR60" s="131">
        <f t="shared" si="8"/>
        <v>1</v>
      </c>
    </row>
    <row r="61" spans="1:44" ht="210">
      <c r="A61" s="177"/>
      <c r="B61" s="177"/>
      <c r="C61" s="177"/>
      <c r="D61" s="96">
        <v>40</v>
      </c>
      <c r="E61" s="96" t="s">
        <v>66</v>
      </c>
      <c r="F61" s="96" t="s">
        <v>8</v>
      </c>
      <c r="G61" s="96" t="s">
        <v>120</v>
      </c>
      <c r="H61" s="90">
        <v>1</v>
      </c>
      <c r="I61" s="95" t="s">
        <v>87</v>
      </c>
      <c r="J61" s="95" t="s">
        <v>87</v>
      </c>
      <c r="K61" s="110">
        <v>0.03</v>
      </c>
      <c r="L61" s="90"/>
      <c r="M61" s="21" t="s">
        <v>178</v>
      </c>
      <c r="N61" s="96" t="s">
        <v>327</v>
      </c>
      <c r="O61" s="96" t="s">
        <v>328</v>
      </c>
      <c r="P61" s="21">
        <f t="shared" si="2"/>
        <v>49</v>
      </c>
      <c r="Q61" s="76" t="s">
        <v>329</v>
      </c>
      <c r="R61" s="96" t="s">
        <v>8</v>
      </c>
      <c r="S61" s="96" t="s">
        <v>330</v>
      </c>
      <c r="T61" s="98">
        <v>1</v>
      </c>
      <c r="U61" s="23" t="s">
        <v>331</v>
      </c>
      <c r="V61" s="96" t="s">
        <v>641</v>
      </c>
      <c r="W61" s="14" t="s">
        <v>168</v>
      </c>
      <c r="X61" s="13" t="s">
        <v>156</v>
      </c>
      <c r="Y61" s="96"/>
      <c r="Z61" s="15">
        <v>0.3</v>
      </c>
      <c r="AA61" s="15">
        <v>0.3</v>
      </c>
      <c r="AB61" s="15">
        <v>0.4</v>
      </c>
      <c r="AC61" s="48" t="s">
        <v>332</v>
      </c>
      <c r="AD61" s="48"/>
      <c r="AE61" s="48"/>
      <c r="AF61" s="48"/>
      <c r="AG61" s="48"/>
      <c r="AH61" s="48"/>
      <c r="AI61" s="15">
        <v>0.3</v>
      </c>
      <c r="AJ61" s="15">
        <v>0.3</v>
      </c>
      <c r="AK61" s="133" t="s">
        <v>950</v>
      </c>
      <c r="AL61" s="133" t="s">
        <v>951</v>
      </c>
      <c r="AM61" s="15">
        <f t="shared" ref="AM61" si="10">+AJ61/AI61</f>
        <v>1</v>
      </c>
      <c r="AN61" s="15">
        <v>0.3</v>
      </c>
      <c r="AO61" s="15">
        <v>0.3</v>
      </c>
      <c r="AP61" s="36" t="s">
        <v>1075</v>
      </c>
      <c r="AQ61" s="36" t="s">
        <v>1076</v>
      </c>
      <c r="AR61" s="131">
        <f t="shared" si="8"/>
        <v>1</v>
      </c>
    </row>
    <row r="62" spans="1:44" ht="104.25" customHeight="1">
      <c r="A62" s="177"/>
      <c r="B62" s="177"/>
      <c r="C62" s="177"/>
      <c r="D62" s="177">
        <v>41</v>
      </c>
      <c r="E62" s="177" t="s">
        <v>67</v>
      </c>
      <c r="F62" s="177" t="s">
        <v>7</v>
      </c>
      <c r="G62" s="177" t="s">
        <v>121</v>
      </c>
      <c r="H62" s="174">
        <v>0.8</v>
      </c>
      <c r="I62" s="176">
        <v>0.72</v>
      </c>
      <c r="J62" s="176">
        <v>0.75</v>
      </c>
      <c r="K62" s="174">
        <v>0.78</v>
      </c>
      <c r="L62" s="174">
        <v>0.8</v>
      </c>
      <c r="M62" s="21" t="s">
        <v>159</v>
      </c>
      <c r="N62" s="21" t="s">
        <v>160</v>
      </c>
      <c r="O62" s="21" t="s">
        <v>161</v>
      </c>
      <c r="P62" s="21">
        <f t="shared" si="2"/>
        <v>50</v>
      </c>
      <c r="Q62" s="76" t="s">
        <v>169</v>
      </c>
      <c r="R62" s="21" t="s">
        <v>7</v>
      </c>
      <c r="S62" s="8" t="s">
        <v>162</v>
      </c>
      <c r="T62" s="21">
        <v>1</v>
      </c>
      <c r="U62" s="48" t="s">
        <v>170</v>
      </c>
      <c r="V62" s="21" t="s">
        <v>171</v>
      </c>
      <c r="W62" s="14" t="s">
        <v>155</v>
      </c>
      <c r="X62" s="13" t="s">
        <v>156</v>
      </c>
      <c r="Y62" s="21"/>
      <c r="Z62" s="51"/>
      <c r="AA62" s="51">
        <v>0.5</v>
      </c>
      <c r="AB62" s="51">
        <v>0.5</v>
      </c>
      <c r="AC62" s="48" t="s">
        <v>172</v>
      </c>
      <c r="AD62" s="48"/>
      <c r="AE62" s="48"/>
      <c r="AF62" s="48"/>
      <c r="AG62" s="48"/>
      <c r="AH62" s="48"/>
      <c r="AI62" s="51"/>
      <c r="AJ62" s="135"/>
      <c r="AK62" s="77"/>
      <c r="AL62" s="77"/>
      <c r="AM62" s="77"/>
      <c r="AN62" s="51">
        <v>0.5</v>
      </c>
      <c r="AO62" s="36">
        <v>0.5</v>
      </c>
      <c r="AP62" s="36" t="s">
        <v>1086</v>
      </c>
      <c r="AQ62" s="36" t="s">
        <v>1087</v>
      </c>
      <c r="AR62" s="131">
        <f t="shared" si="8"/>
        <v>1</v>
      </c>
    </row>
    <row r="63" spans="1:44" ht="165">
      <c r="A63" s="177"/>
      <c r="B63" s="177"/>
      <c r="C63" s="177"/>
      <c r="D63" s="177"/>
      <c r="E63" s="177"/>
      <c r="F63" s="177"/>
      <c r="G63" s="177"/>
      <c r="H63" s="174"/>
      <c r="I63" s="176"/>
      <c r="J63" s="176"/>
      <c r="K63" s="174"/>
      <c r="L63" s="174"/>
      <c r="M63" s="21" t="s">
        <v>173</v>
      </c>
      <c r="N63" s="21" t="s">
        <v>174</v>
      </c>
      <c r="O63" s="21" t="s">
        <v>161</v>
      </c>
      <c r="P63" s="21">
        <f t="shared" si="2"/>
        <v>51</v>
      </c>
      <c r="Q63" s="76" t="s">
        <v>536</v>
      </c>
      <c r="R63" s="21" t="s">
        <v>7</v>
      </c>
      <c r="S63" s="21" t="s">
        <v>162</v>
      </c>
      <c r="T63" s="21">
        <v>2</v>
      </c>
      <c r="U63" s="48" t="s">
        <v>522</v>
      </c>
      <c r="V63" s="21" t="s">
        <v>523</v>
      </c>
      <c r="W63" s="14" t="s">
        <v>155</v>
      </c>
      <c r="X63" s="13" t="s">
        <v>156</v>
      </c>
      <c r="Y63" s="21"/>
      <c r="Z63" s="21">
        <v>1</v>
      </c>
      <c r="AA63" s="21">
        <v>1</v>
      </c>
      <c r="AB63" s="13"/>
      <c r="AC63" s="48" t="s">
        <v>524</v>
      </c>
      <c r="AD63" s="48"/>
      <c r="AE63" s="48"/>
      <c r="AF63" s="48"/>
      <c r="AG63" s="48"/>
      <c r="AH63" s="48"/>
      <c r="AI63" s="21">
        <v>1</v>
      </c>
      <c r="AJ63" s="21">
        <v>1</v>
      </c>
      <c r="AK63" s="78" t="s">
        <v>969</v>
      </c>
      <c r="AL63" s="78" t="s">
        <v>970</v>
      </c>
      <c r="AM63" s="15">
        <f t="shared" ref="AM63:AM68" si="11">+AJ63/AI63</f>
        <v>1</v>
      </c>
      <c r="AN63" s="21">
        <v>1</v>
      </c>
      <c r="AO63" s="36">
        <v>1</v>
      </c>
      <c r="AP63" s="36" t="s">
        <v>999</v>
      </c>
      <c r="AQ63" s="36" t="s">
        <v>1000</v>
      </c>
      <c r="AR63" s="131">
        <f t="shared" si="8"/>
        <v>1</v>
      </c>
    </row>
    <row r="64" spans="1:44" ht="409.6">
      <c r="A64" s="177"/>
      <c r="B64" s="177"/>
      <c r="C64" s="177"/>
      <c r="D64" s="177"/>
      <c r="E64" s="177"/>
      <c r="F64" s="177"/>
      <c r="G64" s="177"/>
      <c r="H64" s="174"/>
      <c r="I64" s="176"/>
      <c r="J64" s="176"/>
      <c r="K64" s="174"/>
      <c r="L64" s="174"/>
      <c r="M64" s="21" t="s">
        <v>159</v>
      </c>
      <c r="N64" s="21" t="s">
        <v>160</v>
      </c>
      <c r="O64" s="21" t="s">
        <v>161</v>
      </c>
      <c r="P64" s="21">
        <f t="shared" si="2"/>
        <v>52</v>
      </c>
      <c r="Q64" s="76" t="s">
        <v>537</v>
      </c>
      <c r="R64" s="21" t="s">
        <v>7</v>
      </c>
      <c r="S64" s="8" t="s">
        <v>162</v>
      </c>
      <c r="T64" s="9">
        <v>1</v>
      </c>
      <c r="U64" s="48" t="s">
        <v>175</v>
      </c>
      <c r="V64" s="21" t="s">
        <v>642</v>
      </c>
      <c r="W64" s="21" t="s">
        <v>168</v>
      </c>
      <c r="X64" s="13" t="s">
        <v>156</v>
      </c>
      <c r="Y64" s="15">
        <v>0.25</v>
      </c>
      <c r="Z64" s="15">
        <v>0.25</v>
      </c>
      <c r="AA64" s="15">
        <v>0.25</v>
      </c>
      <c r="AB64" s="15">
        <v>0.25</v>
      </c>
      <c r="AC64" s="48" t="s">
        <v>176</v>
      </c>
      <c r="AD64" s="15">
        <v>0.25</v>
      </c>
      <c r="AE64" s="15">
        <v>0.25</v>
      </c>
      <c r="AF64" s="78" t="s">
        <v>841</v>
      </c>
      <c r="AG64" s="120" t="s">
        <v>842</v>
      </c>
      <c r="AH64" s="61">
        <f t="shared" ref="AH64:AH65" si="12">+AE64/AD64</f>
        <v>1</v>
      </c>
      <c r="AI64" s="15">
        <v>0.25</v>
      </c>
      <c r="AJ64" s="15">
        <v>0.25</v>
      </c>
      <c r="AK64" s="78" t="s">
        <v>971</v>
      </c>
      <c r="AL64" s="36" t="s">
        <v>972</v>
      </c>
      <c r="AM64" s="15">
        <f t="shared" si="11"/>
        <v>1</v>
      </c>
      <c r="AN64" s="15">
        <v>0.25</v>
      </c>
      <c r="AO64" s="15">
        <v>0.25</v>
      </c>
      <c r="AP64" s="36" t="s">
        <v>1048</v>
      </c>
      <c r="AQ64" s="36" t="s">
        <v>1049</v>
      </c>
      <c r="AR64" s="131">
        <f t="shared" si="8"/>
        <v>1</v>
      </c>
    </row>
    <row r="65" spans="1:45" ht="285">
      <c r="A65" s="177"/>
      <c r="B65" s="177"/>
      <c r="C65" s="177"/>
      <c r="D65" s="177"/>
      <c r="E65" s="177"/>
      <c r="F65" s="177"/>
      <c r="G65" s="177"/>
      <c r="H65" s="174"/>
      <c r="I65" s="176"/>
      <c r="J65" s="176"/>
      <c r="K65" s="174"/>
      <c r="L65" s="174"/>
      <c r="M65" s="21" t="s">
        <v>173</v>
      </c>
      <c r="N65" s="21" t="s">
        <v>174</v>
      </c>
      <c r="O65" s="21" t="s">
        <v>161</v>
      </c>
      <c r="P65" s="21">
        <f t="shared" si="2"/>
        <v>53</v>
      </c>
      <c r="Q65" s="76" t="s">
        <v>177</v>
      </c>
      <c r="R65" s="21" t="s">
        <v>7</v>
      </c>
      <c r="S65" s="36" t="s">
        <v>152</v>
      </c>
      <c r="T65" s="21">
        <v>4</v>
      </c>
      <c r="U65" s="48" t="s">
        <v>538</v>
      </c>
      <c r="V65" s="21" t="s">
        <v>539</v>
      </c>
      <c r="W65" s="14" t="s">
        <v>155</v>
      </c>
      <c r="X65" s="13" t="s">
        <v>156</v>
      </c>
      <c r="Y65" s="21">
        <v>1</v>
      </c>
      <c r="Z65" s="21">
        <v>1</v>
      </c>
      <c r="AA65" s="21">
        <v>1</v>
      </c>
      <c r="AB65" s="21">
        <v>1</v>
      </c>
      <c r="AC65" s="48" t="s">
        <v>540</v>
      </c>
      <c r="AD65" s="21">
        <v>1</v>
      </c>
      <c r="AE65" s="21">
        <v>1</v>
      </c>
      <c r="AF65" s="78" t="s">
        <v>843</v>
      </c>
      <c r="AG65" s="78" t="s">
        <v>844</v>
      </c>
      <c r="AH65" s="61">
        <f t="shared" si="12"/>
        <v>1</v>
      </c>
      <c r="AI65" s="21">
        <v>1</v>
      </c>
      <c r="AJ65" s="51">
        <v>1</v>
      </c>
      <c r="AK65" s="78" t="s">
        <v>808</v>
      </c>
      <c r="AL65" s="78" t="s">
        <v>809</v>
      </c>
      <c r="AM65" s="15">
        <f t="shared" si="11"/>
        <v>1</v>
      </c>
      <c r="AN65" s="21">
        <v>1</v>
      </c>
      <c r="AO65" s="36">
        <v>1</v>
      </c>
      <c r="AP65" s="36" t="s">
        <v>1050</v>
      </c>
      <c r="AQ65" s="36" t="s">
        <v>809</v>
      </c>
      <c r="AR65" s="131">
        <f t="shared" si="8"/>
        <v>1</v>
      </c>
    </row>
    <row r="66" spans="1:45" ht="75">
      <c r="A66" s="177"/>
      <c r="B66" s="177"/>
      <c r="C66" s="177"/>
      <c r="D66" s="177"/>
      <c r="E66" s="177"/>
      <c r="F66" s="177"/>
      <c r="G66" s="177"/>
      <c r="H66" s="174"/>
      <c r="I66" s="176"/>
      <c r="J66" s="176"/>
      <c r="K66" s="174"/>
      <c r="L66" s="174"/>
      <c r="M66" s="21" t="s">
        <v>179</v>
      </c>
      <c r="N66" s="21" t="s">
        <v>578</v>
      </c>
      <c r="O66" s="21" t="s">
        <v>161</v>
      </c>
      <c r="P66" s="21">
        <f t="shared" si="2"/>
        <v>54</v>
      </c>
      <c r="Q66" s="76" t="s">
        <v>763</v>
      </c>
      <c r="R66" s="21" t="s">
        <v>7</v>
      </c>
      <c r="S66" s="36" t="s">
        <v>152</v>
      </c>
      <c r="T66" s="21">
        <v>2</v>
      </c>
      <c r="U66" s="48" t="s">
        <v>180</v>
      </c>
      <c r="V66" s="21" t="s">
        <v>181</v>
      </c>
      <c r="W66" s="14" t="s">
        <v>155</v>
      </c>
      <c r="X66" s="13" t="s">
        <v>156</v>
      </c>
      <c r="Y66" s="21"/>
      <c r="Z66" s="21">
        <v>1</v>
      </c>
      <c r="AA66" s="21"/>
      <c r="AB66" s="21">
        <v>1</v>
      </c>
      <c r="AC66" s="48" t="s">
        <v>182</v>
      </c>
      <c r="AD66" s="48"/>
      <c r="AE66" s="48"/>
      <c r="AF66" s="48"/>
      <c r="AG66" s="48"/>
      <c r="AH66" s="48"/>
      <c r="AI66" s="21">
        <v>1</v>
      </c>
      <c r="AJ66" s="51">
        <v>1</v>
      </c>
      <c r="AK66" s="78" t="s">
        <v>810</v>
      </c>
      <c r="AL66" s="78" t="s">
        <v>811</v>
      </c>
      <c r="AM66" s="15">
        <f t="shared" si="11"/>
        <v>1</v>
      </c>
      <c r="AN66" s="21"/>
      <c r="AO66" s="77"/>
      <c r="AP66" s="77"/>
      <c r="AQ66" s="77"/>
      <c r="AR66" s="77"/>
    </row>
    <row r="67" spans="1:45" ht="83.25" customHeight="1">
      <c r="A67" s="177"/>
      <c r="B67" s="177"/>
      <c r="C67" s="177"/>
      <c r="D67" s="177"/>
      <c r="E67" s="177"/>
      <c r="F67" s="177"/>
      <c r="G67" s="177"/>
      <c r="H67" s="174"/>
      <c r="I67" s="176"/>
      <c r="J67" s="176"/>
      <c r="K67" s="174"/>
      <c r="L67" s="174"/>
      <c r="M67" s="21" t="s">
        <v>178</v>
      </c>
      <c r="N67" s="21" t="s">
        <v>183</v>
      </c>
      <c r="O67" s="21" t="s">
        <v>161</v>
      </c>
      <c r="P67" s="21">
        <f t="shared" si="2"/>
        <v>55</v>
      </c>
      <c r="Q67" s="76" t="s">
        <v>541</v>
      </c>
      <c r="R67" s="21" t="s">
        <v>7</v>
      </c>
      <c r="S67" s="36" t="s">
        <v>152</v>
      </c>
      <c r="T67" s="21">
        <v>2</v>
      </c>
      <c r="U67" s="48" t="s">
        <v>542</v>
      </c>
      <c r="V67" s="21" t="s">
        <v>543</v>
      </c>
      <c r="W67" s="14" t="s">
        <v>155</v>
      </c>
      <c r="X67" s="13" t="s">
        <v>156</v>
      </c>
      <c r="Y67" s="21"/>
      <c r="Z67" s="21">
        <v>1</v>
      </c>
      <c r="AA67" s="21">
        <v>1</v>
      </c>
      <c r="AB67" s="13"/>
      <c r="AC67" s="48" t="s">
        <v>621</v>
      </c>
      <c r="AD67" s="48"/>
      <c r="AE67" s="48"/>
      <c r="AF67" s="48"/>
      <c r="AG67" s="48"/>
      <c r="AH67" s="48"/>
      <c r="AI67" s="21">
        <v>1</v>
      </c>
      <c r="AJ67" s="51">
        <v>1</v>
      </c>
      <c r="AK67" s="78" t="s">
        <v>974</v>
      </c>
      <c r="AL67" s="78" t="s">
        <v>973</v>
      </c>
      <c r="AM67" s="15">
        <f t="shared" si="11"/>
        <v>1</v>
      </c>
      <c r="AN67" s="21">
        <v>1</v>
      </c>
      <c r="AO67" s="36">
        <v>1</v>
      </c>
      <c r="AP67" s="36" t="s">
        <v>1001</v>
      </c>
      <c r="AQ67" s="36" t="s">
        <v>1002</v>
      </c>
      <c r="AR67" s="131">
        <f t="shared" ref="AR67:AR68" si="13">AO67/AN67</f>
        <v>1</v>
      </c>
    </row>
    <row r="68" spans="1:45" ht="316.5" customHeight="1">
      <c r="A68" s="177"/>
      <c r="B68" s="177"/>
      <c r="C68" s="177"/>
      <c r="D68" s="177"/>
      <c r="E68" s="177"/>
      <c r="F68" s="177"/>
      <c r="G68" s="177"/>
      <c r="H68" s="174"/>
      <c r="I68" s="176"/>
      <c r="J68" s="176"/>
      <c r="K68" s="174"/>
      <c r="L68" s="174"/>
      <c r="M68" s="21" t="s">
        <v>150</v>
      </c>
      <c r="N68" s="21" t="s">
        <v>357</v>
      </c>
      <c r="O68" s="21" t="s">
        <v>161</v>
      </c>
      <c r="P68" s="21">
        <f t="shared" si="2"/>
        <v>56</v>
      </c>
      <c r="Q68" s="76" t="s">
        <v>358</v>
      </c>
      <c r="R68" s="22" t="s">
        <v>359</v>
      </c>
      <c r="S68" s="8" t="s">
        <v>360</v>
      </c>
      <c r="T68" s="22">
        <v>12</v>
      </c>
      <c r="U68" s="65" t="s">
        <v>361</v>
      </c>
      <c r="V68" s="22" t="s">
        <v>362</v>
      </c>
      <c r="W68" s="14" t="s">
        <v>155</v>
      </c>
      <c r="X68" s="13" t="s">
        <v>156</v>
      </c>
      <c r="Y68" s="21">
        <v>3</v>
      </c>
      <c r="Z68" s="21">
        <v>3</v>
      </c>
      <c r="AA68" s="21">
        <v>3</v>
      </c>
      <c r="AB68" s="21">
        <v>3</v>
      </c>
      <c r="AC68" s="48" t="s">
        <v>363</v>
      </c>
      <c r="AD68" s="21">
        <v>3</v>
      </c>
      <c r="AE68" s="21">
        <v>3</v>
      </c>
      <c r="AF68" s="125" t="s">
        <v>845</v>
      </c>
      <c r="AG68" s="125" t="s">
        <v>846</v>
      </c>
      <c r="AH68" s="61">
        <f t="shared" ref="AH68:AH69" si="14">+AE68/AD68</f>
        <v>1</v>
      </c>
      <c r="AI68" s="21">
        <v>3</v>
      </c>
      <c r="AJ68" s="21">
        <v>3</v>
      </c>
      <c r="AK68" s="122" t="s">
        <v>981</v>
      </c>
      <c r="AL68" s="120" t="s">
        <v>962</v>
      </c>
      <c r="AM68" s="15">
        <f t="shared" si="11"/>
        <v>1</v>
      </c>
      <c r="AN68" s="21">
        <v>3</v>
      </c>
      <c r="AO68" s="36">
        <v>3</v>
      </c>
      <c r="AP68" s="36" t="s">
        <v>1003</v>
      </c>
      <c r="AQ68" s="36" t="s">
        <v>1004</v>
      </c>
      <c r="AR68" s="131">
        <f t="shared" si="13"/>
        <v>1</v>
      </c>
    </row>
    <row r="69" spans="1:45" ht="195">
      <c r="A69" s="177"/>
      <c r="B69" s="177"/>
      <c r="C69" s="177"/>
      <c r="D69" s="177"/>
      <c r="E69" s="177"/>
      <c r="F69" s="177"/>
      <c r="G69" s="177"/>
      <c r="H69" s="174"/>
      <c r="I69" s="176"/>
      <c r="J69" s="176"/>
      <c r="K69" s="174"/>
      <c r="L69" s="174"/>
      <c r="M69" s="21" t="s">
        <v>150</v>
      </c>
      <c r="N69" s="21" t="s">
        <v>357</v>
      </c>
      <c r="O69" s="21" t="s">
        <v>161</v>
      </c>
      <c r="P69" s="21">
        <f t="shared" si="2"/>
        <v>57</v>
      </c>
      <c r="Q69" s="76" t="s">
        <v>364</v>
      </c>
      <c r="R69" s="70" t="s">
        <v>359</v>
      </c>
      <c r="S69" s="74" t="s">
        <v>360</v>
      </c>
      <c r="T69" s="70">
        <v>4</v>
      </c>
      <c r="U69" s="65" t="s">
        <v>365</v>
      </c>
      <c r="V69" s="22" t="s">
        <v>366</v>
      </c>
      <c r="W69" s="14" t="s">
        <v>155</v>
      </c>
      <c r="X69" s="13" t="s">
        <v>156</v>
      </c>
      <c r="Y69" s="96">
        <v>2</v>
      </c>
      <c r="Z69" s="96"/>
      <c r="AA69" s="96"/>
      <c r="AB69" s="96">
        <v>2</v>
      </c>
      <c r="AC69" s="48" t="s">
        <v>367</v>
      </c>
      <c r="AD69" s="96">
        <v>2</v>
      </c>
      <c r="AE69" s="96">
        <v>2</v>
      </c>
      <c r="AF69" s="126" t="s">
        <v>847</v>
      </c>
      <c r="AG69" s="126" t="s">
        <v>848</v>
      </c>
      <c r="AH69" s="61">
        <f t="shared" si="14"/>
        <v>1</v>
      </c>
      <c r="AI69" s="96"/>
      <c r="AJ69" s="135"/>
      <c r="AK69" s="77"/>
      <c r="AL69" s="77"/>
      <c r="AM69" s="77"/>
      <c r="AN69" s="96"/>
      <c r="AO69" s="77"/>
      <c r="AP69" s="77"/>
      <c r="AQ69" s="77"/>
      <c r="AR69" s="77"/>
    </row>
    <row r="70" spans="1:45" ht="45">
      <c r="A70" s="177"/>
      <c r="B70" s="177"/>
      <c r="C70" s="177"/>
      <c r="D70" s="177"/>
      <c r="E70" s="177"/>
      <c r="F70" s="177"/>
      <c r="G70" s="177"/>
      <c r="H70" s="174"/>
      <c r="I70" s="176"/>
      <c r="J70" s="176"/>
      <c r="K70" s="174"/>
      <c r="L70" s="174"/>
      <c r="M70" s="21" t="s">
        <v>150</v>
      </c>
      <c r="N70" s="21" t="s">
        <v>357</v>
      </c>
      <c r="O70" s="21" t="s">
        <v>161</v>
      </c>
      <c r="P70" s="21">
        <f t="shared" si="2"/>
        <v>58</v>
      </c>
      <c r="Q70" s="76" t="s">
        <v>368</v>
      </c>
      <c r="R70" s="70" t="s">
        <v>359</v>
      </c>
      <c r="S70" s="74" t="s">
        <v>360</v>
      </c>
      <c r="T70" s="70">
        <v>1</v>
      </c>
      <c r="U70" s="65" t="s">
        <v>369</v>
      </c>
      <c r="V70" s="22" t="s">
        <v>591</v>
      </c>
      <c r="W70" s="14" t="s">
        <v>155</v>
      </c>
      <c r="X70" s="13" t="s">
        <v>156</v>
      </c>
      <c r="Y70" s="96"/>
      <c r="Z70" s="96"/>
      <c r="AA70" s="96">
        <v>1</v>
      </c>
      <c r="AB70" s="96"/>
      <c r="AC70" s="48" t="s">
        <v>370</v>
      </c>
      <c r="AD70" s="48"/>
      <c r="AE70" s="48"/>
      <c r="AF70" s="48"/>
      <c r="AG70" s="48"/>
      <c r="AH70" s="48"/>
      <c r="AI70" s="96"/>
      <c r="AJ70" s="135"/>
      <c r="AK70" s="77"/>
      <c r="AL70" s="77"/>
      <c r="AM70" s="77"/>
      <c r="AN70" s="96">
        <v>1</v>
      </c>
      <c r="AO70" s="36">
        <v>1</v>
      </c>
      <c r="AP70" s="36" t="s">
        <v>1005</v>
      </c>
      <c r="AQ70" s="36" t="s">
        <v>1006</v>
      </c>
      <c r="AR70" s="131">
        <f>AO70/AN70</f>
        <v>1</v>
      </c>
    </row>
    <row r="71" spans="1:45" ht="180">
      <c r="A71" s="177"/>
      <c r="B71" s="177"/>
      <c r="C71" s="177"/>
      <c r="D71" s="177"/>
      <c r="E71" s="177"/>
      <c r="F71" s="177"/>
      <c r="G71" s="177"/>
      <c r="H71" s="174"/>
      <c r="I71" s="176"/>
      <c r="J71" s="176"/>
      <c r="K71" s="174"/>
      <c r="L71" s="174"/>
      <c r="M71" s="21" t="s">
        <v>150</v>
      </c>
      <c r="N71" s="21" t="s">
        <v>357</v>
      </c>
      <c r="O71" s="21" t="s">
        <v>161</v>
      </c>
      <c r="P71" s="21">
        <f t="shared" ref="P71:P134" si="15">P70+1</f>
        <v>59</v>
      </c>
      <c r="Q71" s="76" t="s">
        <v>371</v>
      </c>
      <c r="R71" s="70" t="s">
        <v>359</v>
      </c>
      <c r="S71" s="74" t="s">
        <v>360</v>
      </c>
      <c r="T71" s="70">
        <v>1</v>
      </c>
      <c r="U71" s="65" t="s">
        <v>372</v>
      </c>
      <c r="V71" s="22" t="s">
        <v>373</v>
      </c>
      <c r="W71" s="14" t="s">
        <v>155</v>
      </c>
      <c r="X71" s="13" t="s">
        <v>156</v>
      </c>
      <c r="Y71" s="96">
        <v>1</v>
      </c>
      <c r="Z71" s="96"/>
      <c r="AA71" s="96"/>
      <c r="AB71" s="96"/>
      <c r="AC71" s="48" t="s">
        <v>374</v>
      </c>
      <c r="AD71" s="96">
        <v>1</v>
      </c>
      <c r="AE71" s="96">
        <v>1</v>
      </c>
      <c r="AF71" s="126" t="s">
        <v>849</v>
      </c>
      <c r="AG71" s="125" t="s">
        <v>850</v>
      </c>
      <c r="AH71" s="61">
        <f t="shared" ref="AH71" si="16">+AE71/AD71</f>
        <v>1</v>
      </c>
      <c r="AI71" s="96"/>
      <c r="AJ71" s="135"/>
      <c r="AK71" s="77"/>
      <c r="AL71" s="77"/>
      <c r="AM71" s="77"/>
      <c r="AN71" s="96"/>
      <c r="AO71" s="77"/>
      <c r="AP71" s="77"/>
      <c r="AQ71" s="77"/>
      <c r="AR71" s="77"/>
    </row>
    <row r="72" spans="1:45" ht="180">
      <c r="A72" s="177"/>
      <c r="B72" s="177"/>
      <c r="C72" s="177"/>
      <c r="D72" s="177"/>
      <c r="E72" s="177"/>
      <c r="F72" s="177"/>
      <c r="G72" s="177"/>
      <c r="H72" s="174"/>
      <c r="I72" s="176"/>
      <c r="J72" s="176"/>
      <c r="K72" s="174"/>
      <c r="L72" s="174"/>
      <c r="M72" s="21" t="s">
        <v>375</v>
      </c>
      <c r="N72" s="21" t="s">
        <v>376</v>
      </c>
      <c r="O72" s="21" t="s">
        <v>161</v>
      </c>
      <c r="P72" s="21">
        <f t="shared" si="15"/>
        <v>60</v>
      </c>
      <c r="Q72" s="76" t="s">
        <v>579</v>
      </c>
      <c r="R72" s="21" t="s">
        <v>377</v>
      </c>
      <c r="S72" s="21" t="s">
        <v>378</v>
      </c>
      <c r="T72" s="9">
        <v>1</v>
      </c>
      <c r="U72" s="48" t="s">
        <v>379</v>
      </c>
      <c r="V72" s="21" t="s">
        <v>380</v>
      </c>
      <c r="W72" s="13" t="s">
        <v>168</v>
      </c>
      <c r="X72" s="13" t="s">
        <v>156</v>
      </c>
      <c r="Y72" s="9">
        <v>0</v>
      </c>
      <c r="Z72" s="43">
        <v>0.28571428571428598</v>
      </c>
      <c r="AA72" s="43">
        <v>0.57142857142856995</v>
      </c>
      <c r="AB72" s="9">
        <v>1</v>
      </c>
      <c r="AC72" s="48" t="s">
        <v>381</v>
      </c>
      <c r="AD72" s="97">
        <v>1E-4</v>
      </c>
      <c r="AE72" s="127">
        <v>0.05</v>
      </c>
      <c r="AF72" s="78" t="s">
        <v>851</v>
      </c>
      <c r="AG72" s="78" t="s">
        <v>813</v>
      </c>
      <c r="AH72" s="61">
        <v>1</v>
      </c>
      <c r="AI72" s="43">
        <v>0.28571428571428598</v>
      </c>
      <c r="AJ72" s="15">
        <v>0.33500000000000002</v>
      </c>
      <c r="AK72" s="15" t="s">
        <v>812</v>
      </c>
      <c r="AL72" s="15" t="s">
        <v>813</v>
      </c>
      <c r="AM72" s="15">
        <v>1</v>
      </c>
      <c r="AN72" s="43">
        <v>0.57142857142856995</v>
      </c>
      <c r="AO72" s="43">
        <v>0.57772727272727276</v>
      </c>
      <c r="AP72" s="36" t="s">
        <v>994</v>
      </c>
      <c r="AQ72" s="36" t="s">
        <v>813</v>
      </c>
      <c r="AR72" s="131">
        <v>1</v>
      </c>
      <c r="AS72" s="158"/>
    </row>
    <row r="73" spans="1:45" ht="409.6">
      <c r="A73" s="177"/>
      <c r="B73" s="177"/>
      <c r="C73" s="177"/>
      <c r="D73" s="177"/>
      <c r="E73" s="177"/>
      <c r="F73" s="177"/>
      <c r="G73" s="177"/>
      <c r="H73" s="174"/>
      <c r="I73" s="176"/>
      <c r="J73" s="176"/>
      <c r="K73" s="174"/>
      <c r="L73" s="174"/>
      <c r="M73" s="21" t="s">
        <v>375</v>
      </c>
      <c r="N73" s="21" t="s">
        <v>376</v>
      </c>
      <c r="O73" s="21" t="s">
        <v>161</v>
      </c>
      <c r="P73" s="21">
        <f t="shared" si="15"/>
        <v>61</v>
      </c>
      <c r="Q73" s="76" t="s">
        <v>382</v>
      </c>
      <c r="R73" s="21" t="s">
        <v>377</v>
      </c>
      <c r="S73" s="21" t="s">
        <v>378</v>
      </c>
      <c r="T73" s="9">
        <v>1</v>
      </c>
      <c r="U73" s="48" t="s">
        <v>383</v>
      </c>
      <c r="V73" s="21" t="s">
        <v>643</v>
      </c>
      <c r="W73" s="13" t="s">
        <v>168</v>
      </c>
      <c r="X73" s="13" t="s">
        <v>156</v>
      </c>
      <c r="Y73" s="15">
        <v>0.25</v>
      </c>
      <c r="Z73" s="15">
        <v>0.25</v>
      </c>
      <c r="AA73" s="15">
        <v>0.25</v>
      </c>
      <c r="AB73" s="15">
        <v>0.25</v>
      </c>
      <c r="AC73" s="48" t="s">
        <v>381</v>
      </c>
      <c r="AD73" s="15">
        <v>0.25</v>
      </c>
      <c r="AE73" s="124">
        <v>0.25</v>
      </c>
      <c r="AF73" s="122" t="s">
        <v>852</v>
      </c>
      <c r="AG73" s="128" t="s">
        <v>815</v>
      </c>
      <c r="AH73" s="61">
        <f t="shared" ref="AH73" si="17">+AE73/AD73</f>
        <v>1</v>
      </c>
      <c r="AI73" s="15">
        <v>0.25</v>
      </c>
      <c r="AJ73" s="15">
        <v>0.25</v>
      </c>
      <c r="AK73" s="15" t="s">
        <v>814</v>
      </c>
      <c r="AL73" s="15" t="s">
        <v>815</v>
      </c>
      <c r="AM73" s="15">
        <f t="shared" ref="AM73:AM75" si="18">+AJ73/AI73</f>
        <v>1</v>
      </c>
      <c r="AN73" s="15">
        <v>0.25</v>
      </c>
      <c r="AO73" s="15">
        <v>0.25</v>
      </c>
      <c r="AP73" s="36" t="s">
        <v>995</v>
      </c>
      <c r="AQ73" s="36" t="s">
        <v>996</v>
      </c>
      <c r="AR73" s="131">
        <f t="shared" ref="AR73" si="19">AO73/AN73</f>
        <v>1</v>
      </c>
    </row>
    <row r="74" spans="1:45" ht="60">
      <c r="A74" s="177"/>
      <c r="B74" s="177"/>
      <c r="C74" s="177"/>
      <c r="D74" s="177"/>
      <c r="E74" s="177"/>
      <c r="F74" s="177"/>
      <c r="G74" s="177"/>
      <c r="H74" s="174"/>
      <c r="I74" s="176"/>
      <c r="J74" s="176"/>
      <c r="K74" s="174"/>
      <c r="L74" s="174"/>
      <c r="M74" s="21" t="s">
        <v>159</v>
      </c>
      <c r="N74" s="21" t="s">
        <v>476</v>
      </c>
      <c r="O74" s="21" t="s">
        <v>322</v>
      </c>
      <c r="P74" s="21">
        <f t="shared" si="15"/>
        <v>62</v>
      </c>
      <c r="Q74" s="76" t="s">
        <v>624</v>
      </c>
      <c r="R74" s="21" t="s">
        <v>477</v>
      </c>
      <c r="S74" s="8" t="s">
        <v>397</v>
      </c>
      <c r="T74" s="22">
        <v>1</v>
      </c>
      <c r="U74" s="65" t="s">
        <v>478</v>
      </c>
      <c r="V74" s="22" t="s">
        <v>622</v>
      </c>
      <c r="W74" s="14" t="s">
        <v>155</v>
      </c>
      <c r="X74" s="13" t="s">
        <v>156</v>
      </c>
      <c r="Y74" s="21"/>
      <c r="Z74" s="21">
        <v>1</v>
      </c>
      <c r="AA74" s="21"/>
      <c r="AB74" s="21"/>
      <c r="AC74" s="48" t="s">
        <v>479</v>
      </c>
      <c r="AD74" s="48"/>
      <c r="AE74" s="48"/>
      <c r="AF74" s="48"/>
      <c r="AG74" s="48"/>
      <c r="AH74" s="48"/>
      <c r="AI74" s="21">
        <v>1</v>
      </c>
      <c r="AJ74" s="21">
        <v>1</v>
      </c>
      <c r="AK74" s="122" t="s">
        <v>963</v>
      </c>
      <c r="AL74" s="120" t="s">
        <v>964</v>
      </c>
      <c r="AM74" s="15">
        <f t="shared" si="18"/>
        <v>1</v>
      </c>
      <c r="AN74" s="21"/>
      <c r="AO74" s="77"/>
      <c r="AP74" s="77"/>
      <c r="AQ74" s="77"/>
      <c r="AR74" s="77"/>
    </row>
    <row r="75" spans="1:45" ht="60">
      <c r="A75" s="177"/>
      <c r="B75" s="177"/>
      <c r="C75" s="177"/>
      <c r="D75" s="177"/>
      <c r="E75" s="177"/>
      <c r="F75" s="177"/>
      <c r="G75" s="177"/>
      <c r="H75" s="174"/>
      <c r="I75" s="176"/>
      <c r="J75" s="176"/>
      <c r="K75" s="174"/>
      <c r="L75" s="174"/>
      <c r="M75" s="21" t="s">
        <v>159</v>
      </c>
      <c r="N75" s="21" t="s">
        <v>476</v>
      </c>
      <c r="O75" s="21" t="s">
        <v>322</v>
      </c>
      <c r="P75" s="21">
        <f t="shared" si="15"/>
        <v>63</v>
      </c>
      <c r="Q75" s="76" t="s">
        <v>625</v>
      </c>
      <c r="R75" s="21" t="s">
        <v>477</v>
      </c>
      <c r="S75" s="8" t="s">
        <v>397</v>
      </c>
      <c r="T75" s="22">
        <v>1</v>
      </c>
      <c r="U75" s="65" t="s">
        <v>480</v>
      </c>
      <c r="V75" s="22" t="s">
        <v>623</v>
      </c>
      <c r="W75" s="14" t="s">
        <v>155</v>
      </c>
      <c r="X75" s="13" t="s">
        <v>156</v>
      </c>
      <c r="Y75" s="21"/>
      <c r="Z75" s="21">
        <v>1</v>
      </c>
      <c r="AA75" s="21"/>
      <c r="AB75" s="21"/>
      <c r="AC75" s="48" t="s">
        <v>491</v>
      </c>
      <c r="AD75" s="48"/>
      <c r="AE75" s="48"/>
      <c r="AF75" s="48"/>
      <c r="AG75" s="48"/>
      <c r="AH75" s="48"/>
      <c r="AI75" s="21">
        <v>1</v>
      </c>
      <c r="AJ75" s="21">
        <v>1</v>
      </c>
      <c r="AK75" s="122" t="s">
        <v>965</v>
      </c>
      <c r="AL75" s="120" t="s">
        <v>966</v>
      </c>
      <c r="AM75" s="15">
        <f t="shared" si="18"/>
        <v>1</v>
      </c>
      <c r="AN75" s="21"/>
      <c r="AO75" s="77"/>
      <c r="AP75" s="77"/>
      <c r="AQ75" s="77"/>
      <c r="AR75" s="77"/>
    </row>
    <row r="76" spans="1:45" ht="60">
      <c r="A76" s="177"/>
      <c r="B76" s="177"/>
      <c r="C76" s="177"/>
      <c r="D76" s="177"/>
      <c r="E76" s="177"/>
      <c r="F76" s="177"/>
      <c r="G76" s="177"/>
      <c r="H76" s="174"/>
      <c r="I76" s="176"/>
      <c r="J76" s="176"/>
      <c r="K76" s="174"/>
      <c r="L76" s="174"/>
      <c r="M76" s="21" t="s">
        <v>159</v>
      </c>
      <c r="N76" s="21" t="s">
        <v>476</v>
      </c>
      <c r="O76" s="21" t="s">
        <v>161</v>
      </c>
      <c r="P76" s="21">
        <f t="shared" si="15"/>
        <v>64</v>
      </c>
      <c r="Q76" s="76" t="s">
        <v>481</v>
      </c>
      <c r="R76" s="21" t="s">
        <v>628</v>
      </c>
      <c r="S76" s="8" t="s">
        <v>397</v>
      </c>
      <c r="T76" s="22">
        <v>2</v>
      </c>
      <c r="U76" s="48" t="s">
        <v>627</v>
      </c>
      <c r="V76" s="21" t="s">
        <v>626</v>
      </c>
      <c r="W76" s="14" t="s">
        <v>155</v>
      </c>
      <c r="X76" s="13" t="s">
        <v>156</v>
      </c>
      <c r="Y76" s="21"/>
      <c r="Z76" s="21"/>
      <c r="AA76" s="21"/>
      <c r="AB76" s="21">
        <v>2</v>
      </c>
      <c r="AC76" s="48" t="s">
        <v>658</v>
      </c>
      <c r="AD76" s="48"/>
      <c r="AE76" s="48"/>
      <c r="AF76" s="48"/>
      <c r="AG76" s="48"/>
      <c r="AH76" s="48"/>
      <c r="AI76" s="21"/>
      <c r="AJ76" s="135"/>
      <c r="AK76" s="77"/>
      <c r="AL76" s="77"/>
      <c r="AM76" s="77"/>
      <c r="AN76" s="21"/>
      <c r="AO76" s="77"/>
      <c r="AP76" s="77"/>
      <c r="AQ76" s="77"/>
      <c r="AR76" s="77"/>
    </row>
    <row r="77" spans="1:45" ht="135">
      <c r="A77" s="177"/>
      <c r="B77" s="177"/>
      <c r="C77" s="177"/>
      <c r="D77" s="177"/>
      <c r="E77" s="177"/>
      <c r="F77" s="177"/>
      <c r="G77" s="177"/>
      <c r="H77" s="174"/>
      <c r="I77" s="176"/>
      <c r="J77" s="176"/>
      <c r="K77" s="174"/>
      <c r="L77" s="174"/>
      <c r="M77" s="21" t="s">
        <v>178</v>
      </c>
      <c r="N77" s="96" t="s">
        <v>333</v>
      </c>
      <c r="O77" s="96" t="s">
        <v>161</v>
      </c>
      <c r="P77" s="21">
        <f t="shared" si="15"/>
        <v>65</v>
      </c>
      <c r="Q77" s="76" t="s">
        <v>334</v>
      </c>
      <c r="R77" s="96" t="s">
        <v>8</v>
      </c>
      <c r="S77" s="96" t="s">
        <v>330</v>
      </c>
      <c r="T77" s="98">
        <v>100</v>
      </c>
      <c r="U77" s="23" t="s">
        <v>335</v>
      </c>
      <c r="V77" s="96" t="s">
        <v>336</v>
      </c>
      <c r="W77" s="14" t="s">
        <v>168</v>
      </c>
      <c r="X77" s="13" t="s">
        <v>186</v>
      </c>
      <c r="Y77" s="96"/>
      <c r="Z77" s="15">
        <v>0.3</v>
      </c>
      <c r="AA77" s="15">
        <v>0.4</v>
      </c>
      <c r="AB77" s="15">
        <v>0.3</v>
      </c>
      <c r="AC77" s="48" t="s">
        <v>337</v>
      </c>
      <c r="AD77" s="48"/>
      <c r="AE77" s="48"/>
      <c r="AF77" s="48"/>
      <c r="AG77" s="48"/>
      <c r="AH77" s="48"/>
      <c r="AI77" s="15">
        <v>0.3</v>
      </c>
      <c r="AJ77" s="15">
        <v>0.4859</v>
      </c>
      <c r="AK77" s="120" t="s">
        <v>952</v>
      </c>
      <c r="AL77" s="133" t="s">
        <v>953</v>
      </c>
      <c r="AM77" s="15">
        <v>1</v>
      </c>
      <c r="AN77" s="15">
        <v>0.4</v>
      </c>
      <c r="AO77" s="15">
        <v>0.71930000000000005</v>
      </c>
      <c r="AP77" s="36" t="s">
        <v>1077</v>
      </c>
      <c r="AQ77" s="36" t="s">
        <v>1078</v>
      </c>
      <c r="AR77" s="131">
        <v>1</v>
      </c>
      <c r="AS77" s="157"/>
    </row>
    <row r="78" spans="1:45" ht="135">
      <c r="A78" s="177"/>
      <c r="B78" s="177"/>
      <c r="C78" s="177"/>
      <c r="D78" s="177"/>
      <c r="E78" s="177"/>
      <c r="F78" s="177"/>
      <c r="G78" s="177"/>
      <c r="H78" s="174"/>
      <c r="I78" s="176"/>
      <c r="J78" s="176"/>
      <c r="K78" s="174"/>
      <c r="L78" s="174"/>
      <c r="M78" s="96" t="s">
        <v>150</v>
      </c>
      <c r="N78" s="96" t="s">
        <v>333</v>
      </c>
      <c r="O78" s="96" t="s">
        <v>161</v>
      </c>
      <c r="P78" s="21">
        <f t="shared" si="15"/>
        <v>66</v>
      </c>
      <c r="Q78" s="76" t="s">
        <v>338</v>
      </c>
      <c r="R78" s="96" t="s">
        <v>339</v>
      </c>
      <c r="S78" s="96" t="s">
        <v>655</v>
      </c>
      <c r="T78" s="98">
        <v>1</v>
      </c>
      <c r="U78" s="23" t="s">
        <v>340</v>
      </c>
      <c r="V78" s="96" t="s">
        <v>619</v>
      </c>
      <c r="W78" s="14" t="s">
        <v>155</v>
      </c>
      <c r="X78" s="13" t="s">
        <v>186</v>
      </c>
      <c r="Y78" s="21"/>
      <c r="Z78" s="21"/>
      <c r="AA78" s="21"/>
      <c r="AB78" s="21">
        <v>1</v>
      </c>
      <c r="AC78" s="48" t="s">
        <v>341</v>
      </c>
      <c r="AD78" s="48"/>
      <c r="AE78" s="48"/>
      <c r="AF78" s="48"/>
      <c r="AG78" s="48"/>
      <c r="AH78" s="48"/>
      <c r="AI78" s="21"/>
      <c r="AJ78" s="135"/>
      <c r="AK78" s="77"/>
      <c r="AL78" s="77"/>
      <c r="AM78" s="77"/>
      <c r="AN78" s="21"/>
      <c r="AO78" s="77"/>
      <c r="AP78" s="77"/>
      <c r="AQ78" s="77"/>
      <c r="AR78" s="77"/>
    </row>
    <row r="79" spans="1:45" ht="150">
      <c r="A79" s="177"/>
      <c r="B79" s="177"/>
      <c r="C79" s="177"/>
      <c r="D79" s="177"/>
      <c r="E79" s="177"/>
      <c r="F79" s="177"/>
      <c r="G79" s="177"/>
      <c r="H79" s="174"/>
      <c r="I79" s="176"/>
      <c r="J79" s="176"/>
      <c r="K79" s="174"/>
      <c r="L79" s="174"/>
      <c r="M79" s="21" t="s">
        <v>178</v>
      </c>
      <c r="N79" s="96" t="s">
        <v>333</v>
      </c>
      <c r="O79" s="96" t="s">
        <v>161</v>
      </c>
      <c r="P79" s="21">
        <f t="shared" si="15"/>
        <v>67</v>
      </c>
      <c r="Q79" s="76" t="s">
        <v>342</v>
      </c>
      <c r="R79" s="96" t="s">
        <v>8</v>
      </c>
      <c r="S79" s="96" t="s">
        <v>330</v>
      </c>
      <c r="T79" s="98">
        <v>1</v>
      </c>
      <c r="U79" s="23" t="s">
        <v>343</v>
      </c>
      <c r="V79" s="96" t="s">
        <v>344</v>
      </c>
      <c r="W79" s="14" t="s">
        <v>155</v>
      </c>
      <c r="X79" s="13" t="s">
        <v>186</v>
      </c>
      <c r="Y79" s="96"/>
      <c r="Z79" s="96"/>
      <c r="AA79" s="96"/>
      <c r="AB79" s="96">
        <v>1</v>
      </c>
      <c r="AC79" s="48" t="s">
        <v>345</v>
      </c>
      <c r="AD79" s="48"/>
      <c r="AE79" s="48"/>
      <c r="AF79" s="48"/>
      <c r="AG79" s="48"/>
      <c r="AH79" s="48"/>
      <c r="AI79" s="96"/>
      <c r="AJ79" s="135"/>
      <c r="AK79" s="77"/>
      <c r="AL79" s="77"/>
      <c r="AM79" s="77"/>
      <c r="AN79" s="96"/>
      <c r="AO79" s="77"/>
      <c r="AP79" s="77"/>
      <c r="AQ79" s="77"/>
      <c r="AR79" s="77"/>
    </row>
    <row r="80" spans="1:45" ht="75">
      <c r="A80" s="177"/>
      <c r="B80" s="177"/>
      <c r="C80" s="177"/>
      <c r="D80" s="177"/>
      <c r="E80" s="177"/>
      <c r="F80" s="177"/>
      <c r="G80" s="177"/>
      <c r="H80" s="174"/>
      <c r="I80" s="176"/>
      <c r="J80" s="176"/>
      <c r="K80" s="174"/>
      <c r="L80" s="174"/>
      <c r="M80" s="21" t="s">
        <v>375</v>
      </c>
      <c r="N80" s="21" t="s">
        <v>376</v>
      </c>
      <c r="O80" s="21" t="s">
        <v>161</v>
      </c>
      <c r="P80" s="21">
        <f t="shared" si="15"/>
        <v>68</v>
      </c>
      <c r="Q80" s="76" t="s">
        <v>384</v>
      </c>
      <c r="R80" s="21" t="s">
        <v>377</v>
      </c>
      <c r="S80" s="21" t="s">
        <v>378</v>
      </c>
      <c r="T80" s="71">
        <v>2</v>
      </c>
      <c r="U80" s="48" t="s">
        <v>385</v>
      </c>
      <c r="V80" s="21" t="s">
        <v>592</v>
      </c>
      <c r="W80" s="14" t="s">
        <v>155</v>
      </c>
      <c r="X80" s="13" t="s">
        <v>156</v>
      </c>
      <c r="Y80" s="9"/>
      <c r="Z80" s="35">
        <v>1</v>
      </c>
      <c r="AA80" s="35"/>
      <c r="AB80" s="35">
        <v>1</v>
      </c>
      <c r="AC80" s="48" t="s">
        <v>381</v>
      </c>
      <c r="AD80" s="48"/>
      <c r="AE80" s="48"/>
      <c r="AF80" s="48"/>
      <c r="AG80" s="48"/>
      <c r="AH80" s="48"/>
      <c r="AI80" s="35">
        <v>1</v>
      </c>
      <c r="AJ80" s="51">
        <v>1</v>
      </c>
      <c r="AK80" s="120" t="s">
        <v>816</v>
      </c>
      <c r="AL80" s="128" t="s">
        <v>815</v>
      </c>
      <c r="AM80" s="15">
        <f t="shared" ref="AM80:AM81" si="20">+AJ80/AI80</f>
        <v>1</v>
      </c>
      <c r="AN80" s="35"/>
      <c r="AO80" s="77"/>
      <c r="AP80" s="77"/>
      <c r="AQ80" s="77"/>
      <c r="AR80" s="77"/>
    </row>
    <row r="81" spans="1:44" ht="75">
      <c r="A81" s="177"/>
      <c r="B81" s="177"/>
      <c r="C81" s="177" t="s">
        <v>792</v>
      </c>
      <c r="D81" s="177">
        <v>42</v>
      </c>
      <c r="E81" s="177" t="s">
        <v>68</v>
      </c>
      <c r="F81" s="177" t="s">
        <v>69</v>
      </c>
      <c r="G81" s="177" t="s">
        <v>122</v>
      </c>
      <c r="H81" s="161">
        <v>4</v>
      </c>
      <c r="I81" s="178">
        <v>1</v>
      </c>
      <c r="J81" s="178">
        <v>1</v>
      </c>
      <c r="K81" s="161">
        <v>1</v>
      </c>
      <c r="L81" s="161">
        <v>1</v>
      </c>
      <c r="M81" s="21" t="s">
        <v>386</v>
      </c>
      <c r="N81" s="21" t="s">
        <v>429</v>
      </c>
      <c r="O81" s="21" t="s">
        <v>547</v>
      </c>
      <c r="P81" s="21">
        <f t="shared" si="15"/>
        <v>69</v>
      </c>
      <c r="Q81" s="76" t="s">
        <v>430</v>
      </c>
      <c r="R81" s="14" t="s">
        <v>431</v>
      </c>
      <c r="S81" s="14" t="s">
        <v>386</v>
      </c>
      <c r="T81" s="21">
        <v>4</v>
      </c>
      <c r="U81" s="37" t="s">
        <v>432</v>
      </c>
      <c r="V81" s="14" t="s">
        <v>629</v>
      </c>
      <c r="W81" s="14" t="s">
        <v>155</v>
      </c>
      <c r="X81" s="13" t="s">
        <v>156</v>
      </c>
      <c r="Y81" s="13">
        <v>1</v>
      </c>
      <c r="Z81" s="13">
        <v>1</v>
      </c>
      <c r="AA81" s="13">
        <v>1</v>
      </c>
      <c r="AB81" s="13">
        <v>1</v>
      </c>
      <c r="AC81" s="48" t="s">
        <v>433</v>
      </c>
      <c r="AD81" s="13">
        <v>1</v>
      </c>
      <c r="AE81" s="51">
        <v>1</v>
      </c>
      <c r="AF81" s="36" t="s">
        <v>853</v>
      </c>
      <c r="AG81" s="36" t="s">
        <v>854</v>
      </c>
      <c r="AH81" s="61">
        <f t="shared" ref="AH81" si="21">+AE81/AD81</f>
        <v>1</v>
      </c>
      <c r="AI81" s="13">
        <v>1</v>
      </c>
      <c r="AJ81" s="36">
        <v>1</v>
      </c>
      <c r="AK81" s="133" t="s">
        <v>898</v>
      </c>
      <c r="AL81" s="133" t="s">
        <v>899</v>
      </c>
      <c r="AM81" s="15">
        <f t="shared" si="20"/>
        <v>1</v>
      </c>
      <c r="AN81" s="13">
        <v>1</v>
      </c>
      <c r="AO81" s="36">
        <v>1</v>
      </c>
      <c r="AP81" s="36" t="s">
        <v>1018</v>
      </c>
      <c r="AQ81" s="36" t="s">
        <v>1019</v>
      </c>
      <c r="AR81" s="131">
        <f t="shared" ref="AR81:AR82" si="22">AO81/AN81</f>
        <v>1</v>
      </c>
    </row>
    <row r="82" spans="1:44" ht="75">
      <c r="A82" s="177"/>
      <c r="B82" s="177"/>
      <c r="C82" s="177"/>
      <c r="D82" s="177"/>
      <c r="E82" s="177"/>
      <c r="F82" s="177"/>
      <c r="G82" s="177"/>
      <c r="H82" s="161"/>
      <c r="I82" s="178"/>
      <c r="J82" s="178"/>
      <c r="K82" s="161"/>
      <c r="L82" s="161"/>
      <c r="M82" s="21" t="s">
        <v>386</v>
      </c>
      <c r="N82" s="21" t="s">
        <v>429</v>
      </c>
      <c r="O82" s="21" t="s">
        <v>547</v>
      </c>
      <c r="P82" s="21">
        <f t="shared" si="15"/>
        <v>70</v>
      </c>
      <c r="Q82" s="76" t="s">
        <v>434</v>
      </c>
      <c r="R82" s="14" t="s">
        <v>431</v>
      </c>
      <c r="S82" s="14" t="s">
        <v>386</v>
      </c>
      <c r="T82" s="21">
        <v>1</v>
      </c>
      <c r="U82" s="37" t="s">
        <v>435</v>
      </c>
      <c r="V82" s="14" t="s">
        <v>630</v>
      </c>
      <c r="W82" s="14" t="s">
        <v>155</v>
      </c>
      <c r="X82" s="13" t="s">
        <v>156</v>
      </c>
      <c r="Y82" s="13"/>
      <c r="Z82" s="13"/>
      <c r="AA82" s="13">
        <v>0.5</v>
      </c>
      <c r="AB82" s="13">
        <v>0.5</v>
      </c>
      <c r="AC82" s="48" t="s">
        <v>436</v>
      </c>
      <c r="AD82" s="48"/>
      <c r="AE82" s="48"/>
      <c r="AF82" s="48"/>
      <c r="AG82" s="48"/>
      <c r="AH82" s="48"/>
      <c r="AI82" s="13"/>
      <c r="AJ82" s="135"/>
      <c r="AK82" s="77"/>
      <c r="AL82" s="77"/>
      <c r="AM82" s="77"/>
      <c r="AN82" s="13">
        <v>0.5</v>
      </c>
      <c r="AO82" s="36">
        <v>0.5</v>
      </c>
      <c r="AP82" s="36" t="s">
        <v>1020</v>
      </c>
      <c r="AQ82" s="36" t="s">
        <v>1021</v>
      </c>
      <c r="AR82" s="131">
        <f t="shared" si="22"/>
        <v>1</v>
      </c>
    </row>
    <row r="83" spans="1:44" ht="60">
      <c r="A83" s="177"/>
      <c r="B83" s="177"/>
      <c r="C83" s="177"/>
      <c r="D83" s="177"/>
      <c r="E83" s="177"/>
      <c r="F83" s="177"/>
      <c r="G83" s="177"/>
      <c r="H83" s="161"/>
      <c r="I83" s="178"/>
      <c r="J83" s="178"/>
      <c r="K83" s="161"/>
      <c r="L83" s="161"/>
      <c r="M83" s="21" t="s">
        <v>386</v>
      </c>
      <c r="N83" s="21" t="s">
        <v>429</v>
      </c>
      <c r="O83" s="21" t="s">
        <v>547</v>
      </c>
      <c r="P83" s="21">
        <f t="shared" si="15"/>
        <v>71</v>
      </c>
      <c r="Q83" s="76" t="s">
        <v>437</v>
      </c>
      <c r="R83" s="14" t="s">
        <v>431</v>
      </c>
      <c r="S83" s="14" t="s">
        <v>386</v>
      </c>
      <c r="T83" s="21">
        <v>1</v>
      </c>
      <c r="U83" s="37" t="s">
        <v>438</v>
      </c>
      <c r="V83" s="14" t="s">
        <v>631</v>
      </c>
      <c r="W83" s="14" t="s">
        <v>155</v>
      </c>
      <c r="X83" s="13" t="s">
        <v>156</v>
      </c>
      <c r="Y83" s="13"/>
      <c r="Z83" s="13"/>
      <c r="AA83" s="13"/>
      <c r="AB83" s="13">
        <v>1</v>
      </c>
      <c r="AC83" s="48" t="s">
        <v>438</v>
      </c>
      <c r="AD83" s="48"/>
      <c r="AE83" s="48"/>
      <c r="AF83" s="48"/>
      <c r="AG83" s="48"/>
      <c r="AH83" s="48"/>
      <c r="AI83" s="13"/>
      <c r="AJ83" s="135"/>
      <c r="AK83" s="77"/>
      <c r="AL83" s="77"/>
      <c r="AM83" s="77"/>
      <c r="AN83" s="13"/>
      <c r="AO83" s="77"/>
      <c r="AP83" s="77"/>
      <c r="AQ83" s="77"/>
      <c r="AR83" s="77"/>
    </row>
    <row r="84" spans="1:44" ht="195">
      <c r="A84" s="177"/>
      <c r="B84" s="177"/>
      <c r="C84" s="177"/>
      <c r="D84" s="177"/>
      <c r="E84" s="177"/>
      <c r="F84" s="177"/>
      <c r="G84" s="177"/>
      <c r="H84" s="161"/>
      <c r="I84" s="178"/>
      <c r="J84" s="178"/>
      <c r="K84" s="161"/>
      <c r="L84" s="161"/>
      <c r="M84" s="21" t="s">
        <v>386</v>
      </c>
      <c r="N84" s="21" t="s">
        <v>429</v>
      </c>
      <c r="O84" s="21" t="s">
        <v>547</v>
      </c>
      <c r="P84" s="21">
        <f t="shared" si="15"/>
        <v>72</v>
      </c>
      <c r="Q84" s="76" t="s">
        <v>439</v>
      </c>
      <c r="R84" s="14" t="s">
        <v>440</v>
      </c>
      <c r="S84" s="14" t="s">
        <v>386</v>
      </c>
      <c r="T84" s="21">
        <v>1</v>
      </c>
      <c r="U84" s="37" t="s">
        <v>441</v>
      </c>
      <c r="V84" s="14" t="s">
        <v>632</v>
      </c>
      <c r="W84" s="14" t="s">
        <v>155</v>
      </c>
      <c r="X84" s="13" t="s">
        <v>156</v>
      </c>
      <c r="Y84" s="13"/>
      <c r="Z84" s="13"/>
      <c r="AA84" s="13">
        <v>1</v>
      </c>
      <c r="AB84" s="13"/>
      <c r="AC84" s="48" t="s">
        <v>442</v>
      </c>
      <c r="AD84" s="48"/>
      <c r="AE84" s="48"/>
      <c r="AF84" s="48"/>
      <c r="AG84" s="48"/>
      <c r="AH84" s="48"/>
      <c r="AI84" s="13"/>
      <c r="AJ84" s="135"/>
      <c r="AK84" s="77"/>
      <c r="AL84" s="77"/>
      <c r="AM84" s="77"/>
      <c r="AN84" s="13">
        <v>1</v>
      </c>
      <c r="AO84" s="13">
        <v>0</v>
      </c>
      <c r="AP84" s="36" t="s">
        <v>1093</v>
      </c>
      <c r="AQ84" s="36" t="s">
        <v>1094</v>
      </c>
      <c r="AR84" s="131">
        <f>AO84/AN84</f>
        <v>0</v>
      </c>
    </row>
    <row r="85" spans="1:44" ht="60">
      <c r="A85" s="177"/>
      <c r="B85" s="177"/>
      <c r="C85" s="177"/>
      <c r="D85" s="177"/>
      <c r="E85" s="177"/>
      <c r="F85" s="177"/>
      <c r="G85" s="177"/>
      <c r="H85" s="161"/>
      <c r="I85" s="178"/>
      <c r="J85" s="178"/>
      <c r="K85" s="161"/>
      <c r="L85" s="161"/>
      <c r="M85" s="21" t="s">
        <v>386</v>
      </c>
      <c r="N85" s="21" t="s">
        <v>429</v>
      </c>
      <c r="O85" s="21" t="s">
        <v>547</v>
      </c>
      <c r="P85" s="21">
        <f t="shared" si="15"/>
        <v>73</v>
      </c>
      <c r="Q85" s="76" t="s">
        <v>443</v>
      </c>
      <c r="R85" s="14" t="s">
        <v>431</v>
      </c>
      <c r="S85" s="14" t="s">
        <v>386</v>
      </c>
      <c r="T85" s="21">
        <v>1</v>
      </c>
      <c r="U85" s="37" t="s">
        <v>444</v>
      </c>
      <c r="V85" s="14" t="s">
        <v>633</v>
      </c>
      <c r="W85" s="14" t="s">
        <v>155</v>
      </c>
      <c r="X85" s="13" t="s">
        <v>156</v>
      </c>
      <c r="Y85" s="13"/>
      <c r="Z85" s="13">
        <v>1</v>
      </c>
      <c r="AA85" s="13"/>
      <c r="AB85" s="13"/>
      <c r="AC85" s="48" t="s">
        <v>445</v>
      </c>
      <c r="AD85" s="48"/>
      <c r="AE85" s="48"/>
      <c r="AF85" s="48"/>
      <c r="AG85" s="48"/>
      <c r="AH85" s="48"/>
      <c r="AI85" s="13">
        <v>1</v>
      </c>
      <c r="AJ85" s="36">
        <v>1</v>
      </c>
      <c r="AK85" s="36" t="s">
        <v>900</v>
      </c>
      <c r="AL85" s="36" t="s">
        <v>901</v>
      </c>
      <c r="AM85" s="15">
        <f t="shared" ref="AM85:AM86" si="23">+AJ85/AI85</f>
        <v>1</v>
      </c>
      <c r="AN85" s="13"/>
      <c r="AO85" s="77"/>
      <c r="AP85" s="77"/>
      <c r="AQ85" s="77"/>
      <c r="AR85" s="77"/>
    </row>
    <row r="86" spans="1:44" ht="60">
      <c r="A86" s="177"/>
      <c r="B86" s="177"/>
      <c r="C86" s="177"/>
      <c r="D86" s="177"/>
      <c r="E86" s="177"/>
      <c r="F86" s="177"/>
      <c r="G86" s="177"/>
      <c r="H86" s="161"/>
      <c r="I86" s="178"/>
      <c r="J86" s="178"/>
      <c r="K86" s="161"/>
      <c r="L86" s="161"/>
      <c r="M86" s="21" t="s">
        <v>386</v>
      </c>
      <c r="N86" s="21" t="s">
        <v>429</v>
      </c>
      <c r="O86" s="21" t="s">
        <v>547</v>
      </c>
      <c r="P86" s="21">
        <f t="shared" si="15"/>
        <v>74</v>
      </c>
      <c r="Q86" s="76" t="s">
        <v>446</v>
      </c>
      <c r="R86" s="14" t="s">
        <v>431</v>
      </c>
      <c r="S86" s="14" t="s">
        <v>386</v>
      </c>
      <c r="T86" s="21">
        <v>1</v>
      </c>
      <c r="U86" s="37" t="s">
        <v>447</v>
      </c>
      <c r="V86" s="14" t="s">
        <v>448</v>
      </c>
      <c r="W86" s="14" t="s">
        <v>155</v>
      </c>
      <c r="X86" s="13" t="s">
        <v>156</v>
      </c>
      <c r="Y86" s="13"/>
      <c r="Z86" s="13">
        <v>1</v>
      </c>
      <c r="AA86" s="13"/>
      <c r="AB86" s="13"/>
      <c r="AC86" s="48" t="s">
        <v>449</v>
      </c>
      <c r="AD86" s="48"/>
      <c r="AE86" s="48"/>
      <c r="AF86" s="48"/>
      <c r="AG86" s="48"/>
      <c r="AH86" s="48"/>
      <c r="AI86" s="13">
        <v>1</v>
      </c>
      <c r="AJ86" s="36">
        <v>1</v>
      </c>
      <c r="AK86" s="36" t="s">
        <v>902</v>
      </c>
      <c r="AL86" s="36" t="s">
        <v>903</v>
      </c>
      <c r="AM86" s="15">
        <f t="shared" si="23"/>
        <v>1</v>
      </c>
      <c r="AN86" s="13"/>
      <c r="AO86" s="77"/>
      <c r="AP86" s="77"/>
      <c r="AQ86" s="77"/>
      <c r="AR86" s="77"/>
    </row>
    <row r="87" spans="1:44" ht="60">
      <c r="A87" s="177"/>
      <c r="B87" s="177"/>
      <c r="C87" s="177"/>
      <c r="D87" s="177"/>
      <c r="E87" s="177"/>
      <c r="F87" s="177"/>
      <c r="G87" s="177"/>
      <c r="H87" s="161"/>
      <c r="I87" s="178"/>
      <c r="J87" s="178"/>
      <c r="K87" s="161"/>
      <c r="L87" s="161"/>
      <c r="M87" s="21" t="s">
        <v>386</v>
      </c>
      <c r="N87" s="21" t="s">
        <v>429</v>
      </c>
      <c r="O87" s="21" t="s">
        <v>547</v>
      </c>
      <c r="P87" s="21">
        <f t="shared" si="15"/>
        <v>75</v>
      </c>
      <c r="Q87" s="76" t="s">
        <v>450</v>
      </c>
      <c r="R87" s="14" t="s">
        <v>451</v>
      </c>
      <c r="S87" s="14" t="s">
        <v>386</v>
      </c>
      <c r="T87" s="21">
        <v>3</v>
      </c>
      <c r="U87" s="37" t="s">
        <v>452</v>
      </c>
      <c r="V87" s="14" t="s">
        <v>634</v>
      </c>
      <c r="W87" s="14" t="s">
        <v>155</v>
      </c>
      <c r="X87" s="13" t="s">
        <v>156</v>
      </c>
      <c r="Y87" s="13"/>
      <c r="Z87" s="13"/>
      <c r="AA87" s="13"/>
      <c r="AB87" s="13">
        <v>3</v>
      </c>
      <c r="AC87" s="48" t="s">
        <v>453</v>
      </c>
      <c r="AD87" s="48"/>
      <c r="AE87" s="48"/>
      <c r="AF87" s="48"/>
      <c r="AG87" s="48"/>
      <c r="AH87" s="48"/>
      <c r="AI87" s="13"/>
      <c r="AJ87" s="135"/>
      <c r="AK87" s="77"/>
      <c r="AL87" s="77"/>
      <c r="AM87" s="77"/>
      <c r="AN87" s="13"/>
      <c r="AO87" s="77"/>
      <c r="AP87" s="77"/>
      <c r="AQ87" s="77"/>
      <c r="AR87" s="77"/>
    </row>
    <row r="88" spans="1:44" ht="45">
      <c r="A88" s="177"/>
      <c r="B88" s="177"/>
      <c r="C88" s="177"/>
      <c r="D88" s="177"/>
      <c r="E88" s="177"/>
      <c r="F88" s="177"/>
      <c r="G88" s="177"/>
      <c r="H88" s="161"/>
      <c r="I88" s="178"/>
      <c r="J88" s="178"/>
      <c r="K88" s="161"/>
      <c r="L88" s="161"/>
      <c r="M88" s="21" t="s">
        <v>386</v>
      </c>
      <c r="N88" s="21" t="s">
        <v>429</v>
      </c>
      <c r="O88" s="21" t="s">
        <v>547</v>
      </c>
      <c r="P88" s="21">
        <f t="shared" si="15"/>
        <v>76</v>
      </c>
      <c r="Q88" s="76" t="s">
        <v>454</v>
      </c>
      <c r="R88" s="14" t="s">
        <v>431</v>
      </c>
      <c r="S88" s="14" t="s">
        <v>386</v>
      </c>
      <c r="T88" s="21">
        <v>1</v>
      </c>
      <c r="U88" s="37" t="s">
        <v>455</v>
      </c>
      <c r="V88" s="14" t="s">
        <v>635</v>
      </c>
      <c r="W88" s="14" t="s">
        <v>155</v>
      </c>
      <c r="X88" s="13" t="s">
        <v>156</v>
      </c>
      <c r="Y88" s="13"/>
      <c r="Z88" s="13">
        <v>1</v>
      </c>
      <c r="AA88" s="13"/>
      <c r="AB88" s="77"/>
      <c r="AC88" s="48" t="s">
        <v>456</v>
      </c>
      <c r="AD88" s="48"/>
      <c r="AE88" s="48"/>
      <c r="AF88" s="48"/>
      <c r="AG88" s="48"/>
      <c r="AH88" s="48"/>
      <c r="AI88" s="13">
        <v>1</v>
      </c>
      <c r="AJ88" s="51">
        <v>1</v>
      </c>
      <c r="AK88" s="36" t="s">
        <v>904</v>
      </c>
      <c r="AL88" s="36" t="s">
        <v>903</v>
      </c>
      <c r="AM88" s="15">
        <f t="shared" ref="AM88" si="24">+AJ88/AI88</f>
        <v>1</v>
      </c>
      <c r="AN88" s="13"/>
      <c r="AO88" s="77"/>
      <c r="AP88" s="77"/>
      <c r="AQ88" s="77"/>
      <c r="AR88" s="77"/>
    </row>
    <row r="89" spans="1:44" ht="90">
      <c r="A89" s="177"/>
      <c r="B89" s="177"/>
      <c r="C89" s="177"/>
      <c r="D89" s="177"/>
      <c r="E89" s="177"/>
      <c r="F89" s="177"/>
      <c r="G89" s="177"/>
      <c r="H89" s="161"/>
      <c r="I89" s="178"/>
      <c r="J89" s="178"/>
      <c r="K89" s="161"/>
      <c r="L89" s="161"/>
      <c r="M89" s="21" t="s">
        <v>386</v>
      </c>
      <c r="N89" s="21" t="s">
        <v>429</v>
      </c>
      <c r="O89" s="21" t="s">
        <v>457</v>
      </c>
      <c r="P89" s="21">
        <f t="shared" si="15"/>
        <v>77</v>
      </c>
      <c r="Q89" s="76" t="s">
        <v>458</v>
      </c>
      <c r="R89" s="14" t="s">
        <v>459</v>
      </c>
      <c r="S89" s="14" t="s">
        <v>386</v>
      </c>
      <c r="T89" s="13">
        <v>1</v>
      </c>
      <c r="U89" s="48" t="s">
        <v>460</v>
      </c>
      <c r="V89" s="21" t="s">
        <v>636</v>
      </c>
      <c r="W89" s="14" t="s">
        <v>155</v>
      </c>
      <c r="X89" s="13" t="s">
        <v>156</v>
      </c>
      <c r="Y89" s="13">
        <v>1</v>
      </c>
      <c r="Z89" s="13"/>
      <c r="AA89" s="13"/>
      <c r="AB89" s="13"/>
      <c r="AC89" s="48" t="s">
        <v>461</v>
      </c>
      <c r="AD89" s="13">
        <v>1</v>
      </c>
      <c r="AE89" s="51">
        <v>1</v>
      </c>
      <c r="AF89" s="51" t="s">
        <v>461</v>
      </c>
      <c r="AG89" s="36" t="s">
        <v>855</v>
      </c>
      <c r="AH89" s="61">
        <f t="shared" ref="AH89" si="25">+AE89/AD89</f>
        <v>1</v>
      </c>
      <c r="AI89" s="13"/>
      <c r="AJ89" s="135"/>
      <c r="AK89" s="77"/>
      <c r="AL89" s="77"/>
      <c r="AM89" s="77"/>
      <c r="AN89" s="13"/>
      <c r="AO89" s="77"/>
      <c r="AP89" s="77"/>
      <c r="AQ89" s="77"/>
      <c r="AR89" s="77"/>
    </row>
    <row r="90" spans="1:44" ht="90">
      <c r="A90" s="177"/>
      <c r="B90" s="177"/>
      <c r="C90" s="177"/>
      <c r="D90" s="177"/>
      <c r="E90" s="177"/>
      <c r="F90" s="177"/>
      <c r="G90" s="177"/>
      <c r="H90" s="161"/>
      <c r="I90" s="178"/>
      <c r="J90" s="178"/>
      <c r="K90" s="161"/>
      <c r="L90" s="161"/>
      <c r="M90" s="21" t="s">
        <v>386</v>
      </c>
      <c r="N90" s="21" t="s">
        <v>429</v>
      </c>
      <c r="O90" s="21" t="s">
        <v>457</v>
      </c>
      <c r="P90" s="21">
        <f t="shared" si="15"/>
        <v>78</v>
      </c>
      <c r="Q90" s="76" t="s">
        <v>462</v>
      </c>
      <c r="R90" s="14" t="s">
        <v>463</v>
      </c>
      <c r="S90" s="14" t="s">
        <v>386</v>
      </c>
      <c r="T90" s="9">
        <v>1</v>
      </c>
      <c r="U90" s="48" t="s">
        <v>464</v>
      </c>
      <c r="V90" s="21" t="s">
        <v>644</v>
      </c>
      <c r="W90" s="13" t="s">
        <v>168</v>
      </c>
      <c r="X90" s="13" t="s">
        <v>156</v>
      </c>
      <c r="Y90" s="9"/>
      <c r="Z90" s="9"/>
      <c r="AA90" s="9"/>
      <c r="AB90" s="9">
        <v>1</v>
      </c>
      <c r="AC90" s="48" t="s">
        <v>466</v>
      </c>
      <c r="AD90" s="48"/>
      <c r="AE90" s="48"/>
      <c r="AF90" s="48"/>
      <c r="AG90" s="48"/>
      <c r="AH90" s="48"/>
      <c r="AI90" s="9"/>
      <c r="AJ90" s="135"/>
      <c r="AK90" s="77"/>
      <c r="AL90" s="77"/>
      <c r="AM90" s="77"/>
      <c r="AN90" s="9"/>
      <c r="AO90" s="77"/>
      <c r="AP90" s="77"/>
      <c r="AQ90" s="77"/>
      <c r="AR90" s="77"/>
    </row>
    <row r="91" spans="1:44" ht="105">
      <c r="A91" s="177"/>
      <c r="B91" s="177"/>
      <c r="C91" s="177"/>
      <c r="D91" s="177"/>
      <c r="E91" s="177"/>
      <c r="F91" s="177"/>
      <c r="G91" s="177"/>
      <c r="H91" s="161"/>
      <c r="I91" s="178"/>
      <c r="J91" s="178"/>
      <c r="K91" s="161"/>
      <c r="L91" s="161"/>
      <c r="M91" s="21" t="s">
        <v>386</v>
      </c>
      <c r="N91" s="21" t="s">
        <v>429</v>
      </c>
      <c r="O91" s="21" t="s">
        <v>467</v>
      </c>
      <c r="P91" s="21">
        <f t="shared" si="15"/>
        <v>79</v>
      </c>
      <c r="Q91" s="76" t="s">
        <v>468</v>
      </c>
      <c r="R91" s="14" t="s">
        <v>463</v>
      </c>
      <c r="S91" s="14" t="s">
        <v>386</v>
      </c>
      <c r="T91" s="13">
        <v>1</v>
      </c>
      <c r="U91" s="48" t="s">
        <v>467</v>
      </c>
      <c r="V91" s="21" t="s">
        <v>636</v>
      </c>
      <c r="W91" s="14" t="s">
        <v>155</v>
      </c>
      <c r="X91" s="13" t="s">
        <v>156</v>
      </c>
      <c r="Y91" s="13">
        <v>1</v>
      </c>
      <c r="Z91" s="13"/>
      <c r="AA91" s="13"/>
      <c r="AB91" s="13"/>
      <c r="AC91" s="48" t="s">
        <v>469</v>
      </c>
      <c r="AD91" s="13">
        <v>1</v>
      </c>
      <c r="AE91" s="51">
        <v>1</v>
      </c>
      <c r="AF91" s="51" t="s">
        <v>469</v>
      </c>
      <c r="AG91" s="36" t="s">
        <v>856</v>
      </c>
      <c r="AH91" s="61">
        <f t="shared" ref="AH91:AH100" si="26">+AE91/AD91</f>
        <v>1</v>
      </c>
      <c r="AI91" s="13"/>
      <c r="AJ91" s="135"/>
      <c r="AK91" s="77"/>
      <c r="AL91" s="77"/>
      <c r="AM91" s="77"/>
      <c r="AN91" s="13"/>
      <c r="AO91" s="77"/>
      <c r="AP91" s="77"/>
      <c r="AQ91" s="77"/>
      <c r="AR91" s="77"/>
    </row>
    <row r="92" spans="1:44" ht="105">
      <c r="A92" s="177"/>
      <c r="B92" s="177"/>
      <c r="C92" s="177"/>
      <c r="D92" s="177"/>
      <c r="E92" s="177"/>
      <c r="F92" s="177"/>
      <c r="G92" s="177"/>
      <c r="H92" s="161"/>
      <c r="I92" s="178"/>
      <c r="J92" s="178"/>
      <c r="K92" s="161"/>
      <c r="L92" s="161"/>
      <c r="M92" s="21" t="s">
        <v>386</v>
      </c>
      <c r="N92" s="21" t="s">
        <v>429</v>
      </c>
      <c r="O92" s="21" t="s">
        <v>467</v>
      </c>
      <c r="P92" s="21">
        <f t="shared" si="15"/>
        <v>80</v>
      </c>
      <c r="Q92" s="76" t="s">
        <v>470</v>
      </c>
      <c r="R92" s="14" t="s">
        <v>463</v>
      </c>
      <c r="S92" s="14" t="s">
        <v>386</v>
      </c>
      <c r="T92" s="9">
        <v>1</v>
      </c>
      <c r="U92" s="48" t="s">
        <v>471</v>
      </c>
      <c r="V92" s="21" t="s">
        <v>645</v>
      </c>
      <c r="W92" s="13" t="s">
        <v>465</v>
      </c>
      <c r="X92" s="13" t="s">
        <v>156</v>
      </c>
      <c r="Y92" s="9">
        <v>0.25</v>
      </c>
      <c r="Z92" s="9">
        <v>0.25</v>
      </c>
      <c r="AA92" s="9">
        <v>0.25</v>
      </c>
      <c r="AB92" s="9">
        <v>0.25</v>
      </c>
      <c r="AC92" s="48" t="s">
        <v>472</v>
      </c>
      <c r="AD92" s="9">
        <v>0.25</v>
      </c>
      <c r="AE92" s="129">
        <v>0.25</v>
      </c>
      <c r="AF92" s="130" t="s">
        <v>472</v>
      </c>
      <c r="AG92" s="130" t="s">
        <v>857</v>
      </c>
      <c r="AH92" s="61">
        <f t="shared" si="26"/>
        <v>1</v>
      </c>
      <c r="AI92" s="9">
        <v>0.25</v>
      </c>
      <c r="AJ92" s="124">
        <v>0.25</v>
      </c>
      <c r="AK92" s="36" t="s">
        <v>905</v>
      </c>
      <c r="AL92" s="36" t="s">
        <v>906</v>
      </c>
      <c r="AM92" s="15">
        <f t="shared" ref="AM92:AM94" si="27">+AJ92/AI92</f>
        <v>1</v>
      </c>
      <c r="AN92" s="9">
        <v>0.25</v>
      </c>
      <c r="AO92" s="9">
        <v>0.25</v>
      </c>
      <c r="AP92" s="36" t="s">
        <v>1022</v>
      </c>
      <c r="AQ92" s="36" t="s">
        <v>1023</v>
      </c>
      <c r="AR92" s="131">
        <f>AO92/AN92</f>
        <v>1</v>
      </c>
    </row>
    <row r="93" spans="1:44" ht="90">
      <c r="A93" s="177"/>
      <c r="B93" s="177"/>
      <c r="C93" s="177"/>
      <c r="D93" s="177"/>
      <c r="E93" s="177"/>
      <c r="F93" s="177"/>
      <c r="G93" s="177"/>
      <c r="H93" s="161"/>
      <c r="I93" s="178"/>
      <c r="J93" s="178"/>
      <c r="K93" s="161"/>
      <c r="L93" s="161"/>
      <c r="M93" s="21" t="s">
        <v>386</v>
      </c>
      <c r="N93" s="21" t="s">
        <v>549</v>
      </c>
      <c r="O93" s="21" t="s">
        <v>550</v>
      </c>
      <c r="P93" s="21">
        <f t="shared" si="15"/>
        <v>81</v>
      </c>
      <c r="Q93" s="76" t="s">
        <v>551</v>
      </c>
      <c r="R93" s="96" t="s">
        <v>552</v>
      </c>
      <c r="S93" s="14" t="s">
        <v>386</v>
      </c>
      <c r="T93" s="96">
        <v>1</v>
      </c>
      <c r="U93" s="48" t="s">
        <v>553</v>
      </c>
      <c r="V93" s="21" t="s">
        <v>636</v>
      </c>
      <c r="W93" s="14" t="s">
        <v>155</v>
      </c>
      <c r="X93" s="13" t="s">
        <v>156</v>
      </c>
      <c r="Y93" s="96">
        <v>1</v>
      </c>
      <c r="Z93" s="9"/>
      <c r="AA93" s="13"/>
      <c r="AB93" s="9"/>
      <c r="AC93" s="48" t="s">
        <v>554</v>
      </c>
      <c r="AD93" s="96">
        <v>1</v>
      </c>
      <c r="AE93" s="36">
        <v>1</v>
      </c>
      <c r="AF93" s="36" t="s">
        <v>858</v>
      </c>
      <c r="AG93" s="36" t="s">
        <v>859</v>
      </c>
      <c r="AH93" s="61">
        <f t="shared" si="26"/>
        <v>1</v>
      </c>
      <c r="AI93" s="9"/>
      <c r="AJ93" s="9"/>
      <c r="AK93" s="36"/>
      <c r="AL93" s="36"/>
      <c r="AM93" s="36"/>
      <c r="AN93" s="13"/>
      <c r="AO93" s="77"/>
      <c r="AP93" s="77"/>
      <c r="AQ93" s="77"/>
      <c r="AR93" s="77"/>
    </row>
    <row r="94" spans="1:44" ht="409.6">
      <c r="A94" s="177"/>
      <c r="B94" s="177"/>
      <c r="C94" s="177"/>
      <c r="D94" s="177"/>
      <c r="E94" s="177"/>
      <c r="F94" s="177"/>
      <c r="G94" s="177"/>
      <c r="H94" s="161"/>
      <c r="I94" s="178"/>
      <c r="J94" s="178"/>
      <c r="K94" s="161"/>
      <c r="L94" s="161"/>
      <c r="M94" s="21" t="s">
        <v>386</v>
      </c>
      <c r="N94" s="21" t="s">
        <v>549</v>
      </c>
      <c r="O94" s="21" t="s">
        <v>550</v>
      </c>
      <c r="P94" s="21">
        <f t="shared" si="15"/>
        <v>82</v>
      </c>
      <c r="Q94" s="76" t="s">
        <v>555</v>
      </c>
      <c r="R94" s="96" t="s">
        <v>552</v>
      </c>
      <c r="S94" s="14" t="s">
        <v>386</v>
      </c>
      <c r="T94" s="9">
        <v>1</v>
      </c>
      <c r="U94" s="48" t="s">
        <v>556</v>
      </c>
      <c r="V94" s="21" t="s">
        <v>645</v>
      </c>
      <c r="W94" s="13" t="s">
        <v>465</v>
      </c>
      <c r="X94" s="13" t="s">
        <v>156</v>
      </c>
      <c r="Y94" s="9">
        <v>0.25</v>
      </c>
      <c r="Z94" s="9">
        <v>0.25</v>
      </c>
      <c r="AA94" s="9">
        <v>0.25</v>
      </c>
      <c r="AB94" s="9">
        <v>0.25</v>
      </c>
      <c r="AC94" s="48" t="s">
        <v>557</v>
      </c>
      <c r="AD94" s="9">
        <v>0.25</v>
      </c>
      <c r="AE94" s="131">
        <v>0.25</v>
      </c>
      <c r="AF94" s="36" t="s">
        <v>860</v>
      </c>
      <c r="AG94" s="36" t="s">
        <v>859</v>
      </c>
      <c r="AH94" s="61">
        <f t="shared" si="26"/>
        <v>1</v>
      </c>
      <c r="AI94" s="9">
        <v>0.25</v>
      </c>
      <c r="AJ94" s="15">
        <v>0.25</v>
      </c>
      <c r="AK94" s="36" t="s">
        <v>907</v>
      </c>
      <c r="AL94" s="36" t="s">
        <v>908</v>
      </c>
      <c r="AM94" s="15">
        <f t="shared" si="27"/>
        <v>1</v>
      </c>
      <c r="AN94" s="9">
        <v>0.25</v>
      </c>
      <c r="AO94" s="9">
        <v>0.25</v>
      </c>
      <c r="AP94" s="36" t="s">
        <v>1059</v>
      </c>
      <c r="AQ94" s="36" t="s">
        <v>1060</v>
      </c>
      <c r="AR94" s="131">
        <f>AO94/AN94</f>
        <v>1</v>
      </c>
    </row>
    <row r="95" spans="1:44" ht="75">
      <c r="A95" s="177"/>
      <c r="B95" s="177"/>
      <c r="C95" s="177"/>
      <c r="D95" s="177"/>
      <c r="E95" s="177"/>
      <c r="F95" s="177"/>
      <c r="G95" s="177"/>
      <c r="H95" s="161"/>
      <c r="I95" s="178"/>
      <c r="J95" s="178"/>
      <c r="K95" s="161"/>
      <c r="L95" s="161"/>
      <c r="M95" s="21" t="s">
        <v>386</v>
      </c>
      <c r="N95" s="21" t="s">
        <v>429</v>
      </c>
      <c r="O95" s="21" t="s">
        <v>558</v>
      </c>
      <c r="P95" s="21">
        <f t="shared" si="15"/>
        <v>83</v>
      </c>
      <c r="Q95" s="76" t="s">
        <v>559</v>
      </c>
      <c r="R95" s="21" t="s">
        <v>560</v>
      </c>
      <c r="S95" s="21" t="s">
        <v>190</v>
      </c>
      <c r="T95" s="13">
        <v>1</v>
      </c>
      <c r="U95" s="48" t="s">
        <v>561</v>
      </c>
      <c r="V95" s="21" t="s">
        <v>637</v>
      </c>
      <c r="W95" s="14" t="s">
        <v>155</v>
      </c>
      <c r="X95" s="13" t="s">
        <v>156</v>
      </c>
      <c r="Y95" s="13">
        <v>1</v>
      </c>
      <c r="Z95" s="13"/>
      <c r="AA95" s="13"/>
      <c r="AB95" s="13"/>
      <c r="AC95" s="48" t="s">
        <v>562</v>
      </c>
      <c r="AD95" s="13">
        <v>1</v>
      </c>
      <c r="AE95" s="36">
        <v>1</v>
      </c>
      <c r="AF95" s="36" t="s">
        <v>861</v>
      </c>
      <c r="AG95" s="36" t="s">
        <v>862</v>
      </c>
      <c r="AH95" s="61">
        <f t="shared" si="26"/>
        <v>1</v>
      </c>
      <c r="AI95" s="13"/>
      <c r="AJ95" s="135"/>
      <c r="AK95" s="77"/>
      <c r="AL95" s="77"/>
      <c r="AM95" s="77"/>
      <c r="AN95" s="13"/>
      <c r="AO95" s="77"/>
      <c r="AP95" s="77"/>
      <c r="AQ95" s="77"/>
      <c r="AR95" s="77"/>
    </row>
    <row r="96" spans="1:44" ht="165">
      <c r="A96" s="177"/>
      <c r="B96" s="177"/>
      <c r="C96" s="177"/>
      <c r="D96" s="177"/>
      <c r="E96" s="177"/>
      <c r="F96" s="177"/>
      <c r="G96" s="177"/>
      <c r="H96" s="161"/>
      <c r="I96" s="178"/>
      <c r="J96" s="178"/>
      <c r="K96" s="161"/>
      <c r="L96" s="161"/>
      <c r="M96" s="21" t="s">
        <v>386</v>
      </c>
      <c r="N96" s="21" t="s">
        <v>429</v>
      </c>
      <c r="O96" s="21" t="s">
        <v>558</v>
      </c>
      <c r="P96" s="21">
        <f t="shared" si="15"/>
        <v>84</v>
      </c>
      <c r="Q96" s="76" t="s">
        <v>563</v>
      </c>
      <c r="R96" s="21" t="s">
        <v>560</v>
      </c>
      <c r="S96" s="21" t="s">
        <v>190</v>
      </c>
      <c r="T96" s="15">
        <v>1</v>
      </c>
      <c r="U96" s="48" t="s">
        <v>564</v>
      </c>
      <c r="V96" s="111" t="s">
        <v>646</v>
      </c>
      <c r="W96" s="21" t="s">
        <v>465</v>
      </c>
      <c r="X96" s="13" t="s">
        <v>156</v>
      </c>
      <c r="Y96" s="15">
        <v>0.3</v>
      </c>
      <c r="Z96" s="15">
        <v>0.3</v>
      </c>
      <c r="AA96" s="15">
        <v>0.15</v>
      </c>
      <c r="AB96" s="15">
        <v>0.25</v>
      </c>
      <c r="AC96" s="48" t="s">
        <v>565</v>
      </c>
      <c r="AD96" s="15">
        <v>0.3</v>
      </c>
      <c r="AE96" s="131">
        <v>0.3</v>
      </c>
      <c r="AF96" s="36" t="s">
        <v>863</v>
      </c>
      <c r="AG96" s="36" t="s">
        <v>864</v>
      </c>
      <c r="AH96" s="61">
        <f t="shared" si="26"/>
        <v>1</v>
      </c>
      <c r="AI96" s="15">
        <v>0.3</v>
      </c>
      <c r="AJ96" s="131">
        <v>0.3</v>
      </c>
      <c r="AK96" s="36" t="s">
        <v>909</v>
      </c>
      <c r="AL96" s="36" t="s">
        <v>910</v>
      </c>
      <c r="AM96" s="15">
        <f t="shared" ref="AM96" si="28">+AJ96/AI96</f>
        <v>1</v>
      </c>
      <c r="AN96" s="15">
        <v>0.15</v>
      </c>
      <c r="AO96" s="15">
        <v>0.15</v>
      </c>
      <c r="AP96" s="36" t="s">
        <v>1061</v>
      </c>
      <c r="AQ96" s="36" t="s">
        <v>1058</v>
      </c>
      <c r="AR96" s="131">
        <f>AO96/AN96</f>
        <v>1</v>
      </c>
    </row>
    <row r="97" spans="1:45" ht="60">
      <c r="A97" s="177"/>
      <c r="B97" s="177"/>
      <c r="C97" s="177"/>
      <c r="D97" s="177"/>
      <c r="E97" s="177"/>
      <c r="F97" s="177"/>
      <c r="G97" s="177"/>
      <c r="H97" s="161"/>
      <c r="I97" s="178"/>
      <c r="J97" s="178"/>
      <c r="K97" s="161"/>
      <c r="L97" s="161"/>
      <c r="M97" s="21" t="s">
        <v>386</v>
      </c>
      <c r="N97" s="21" t="s">
        <v>429</v>
      </c>
      <c r="O97" s="21" t="s">
        <v>566</v>
      </c>
      <c r="P97" s="21">
        <f t="shared" si="15"/>
        <v>85</v>
      </c>
      <c r="Q97" s="76" t="s">
        <v>567</v>
      </c>
      <c r="R97" s="21" t="s">
        <v>560</v>
      </c>
      <c r="S97" s="21" t="s">
        <v>190</v>
      </c>
      <c r="T97" s="13">
        <v>1</v>
      </c>
      <c r="U97" s="48" t="s">
        <v>568</v>
      </c>
      <c r="V97" s="21" t="s">
        <v>636</v>
      </c>
      <c r="W97" s="14" t="s">
        <v>155</v>
      </c>
      <c r="X97" s="13" t="s">
        <v>156</v>
      </c>
      <c r="Y97" s="13">
        <v>1</v>
      </c>
      <c r="Z97" s="13"/>
      <c r="AA97" s="13"/>
      <c r="AB97" s="13"/>
      <c r="AC97" s="48" t="s">
        <v>562</v>
      </c>
      <c r="AD97" s="13">
        <v>1</v>
      </c>
      <c r="AE97" s="36">
        <v>1</v>
      </c>
      <c r="AF97" s="36" t="s">
        <v>865</v>
      </c>
      <c r="AG97" s="36" t="s">
        <v>866</v>
      </c>
      <c r="AH97" s="61">
        <f t="shared" si="26"/>
        <v>1</v>
      </c>
      <c r="AI97" s="13"/>
      <c r="AJ97" s="135"/>
      <c r="AK97" s="77"/>
      <c r="AL97" s="77"/>
      <c r="AM97" s="77"/>
      <c r="AN97" s="13"/>
      <c r="AO97" s="77"/>
      <c r="AP97" s="77"/>
      <c r="AQ97" s="77"/>
      <c r="AR97" s="77"/>
    </row>
    <row r="98" spans="1:45" ht="285">
      <c r="A98" s="177"/>
      <c r="B98" s="177"/>
      <c r="C98" s="177"/>
      <c r="D98" s="177"/>
      <c r="E98" s="177"/>
      <c r="F98" s="177"/>
      <c r="G98" s="177"/>
      <c r="H98" s="161"/>
      <c r="I98" s="178"/>
      <c r="J98" s="178"/>
      <c r="K98" s="161"/>
      <c r="L98" s="161"/>
      <c r="M98" s="21" t="s">
        <v>386</v>
      </c>
      <c r="N98" s="21" t="s">
        <v>429</v>
      </c>
      <c r="O98" s="21" t="s">
        <v>566</v>
      </c>
      <c r="P98" s="21">
        <f t="shared" si="15"/>
        <v>86</v>
      </c>
      <c r="Q98" s="76" t="s">
        <v>569</v>
      </c>
      <c r="R98" s="21" t="s">
        <v>560</v>
      </c>
      <c r="S98" s="21" t="s">
        <v>190</v>
      </c>
      <c r="T98" s="15">
        <v>1</v>
      </c>
      <c r="U98" s="48" t="s">
        <v>570</v>
      </c>
      <c r="V98" s="111" t="s">
        <v>647</v>
      </c>
      <c r="W98" s="21" t="s">
        <v>465</v>
      </c>
      <c r="X98" s="13" t="s">
        <v>156</v>
      </c>
      <c r="Y98" s="15">
        <v>0.1</v>
      </c>
      <c r="Z98" s="15">
        <v>0.3</v>
      </c>
      <c r="AA98" s="15">
        <v>0.3</v>
      </c>
      <c r="AB98" s="15">
        <v>0.3</v>
      </c>
      <c r="AC98" s="48" t="s">
        <v>571</v>
      </c>
      <c r="AD98" s="15">
        <v>0.1</v>
      </c>
      <c r="AE98" s="131">
        <v>0.1</v>
      </c>
      <c r="AF98" s="36" t="s">
        <v>867</v>
      </c>
      <c r="AG98" s="36" t="s">
        <v>868</v>
      </c>
      <c r="AH98" s="61">
        <f t="shared" si="26"/>
        <v>1</v>
      </c>
      <c r="AI98" s="15">
        <v>0.3</v>
      </c>
      <c r="AJ98" s="131">
        <v>0.3</v>
      </c>
      <c r="AK98" s="36" t="s">
        <v>911</v>
      </c>
      <c r="AL98" s="36" t="s">
        <v>868</v>
      </c>
      <c r="AM98" s="15">
        <f t="shared" ref="AM98" si="29">+AJ98/AI98</f>
        <v>1</v>
      </c>
      <c r="AN98" s="15">
        <v>0.3</v>
      </c>
      <c r="AO98" s="15">
        <v>0.3</v>
      </c>
      <c r="AP98" s="36" t="s">
        <v>1062</v>
      </c>
      <c r="AQ98" s="36" t="s">
        <v>1063</v>
      </c>
      <c r="AR98" s="131">
        <f>AO98/AN98</f>
        <v>1</v>
      </c>
    </row>
    <row r="99" spans="1:45" ht="60">
      <c r="A99" s="177"/>
      <c r="B99" s="177"/>
      <c r="C99" s="177"/>
      <c r="D99" s="177"/>
      <c r="E99" s="177"/>
      <c r="F99" s="177"/>
      <c r="G99" s="177"/>
      <c r="H99" s="161"/>
      <c r="I99" s="178"/>
      <c r="J99" s="178"/>
      <c r="K99" s="161"/>
      <c r="L99" s="161"/>
      <c r="M99" s="21" t="s">
        <v>386</v>
      </c>
      <c r="N99" s="21" t="s">
        <v>429</v>
      </c>
      <c r="O99" s="21" t="s">
        <v>572</v>
      </c>
      <c r="P99" s="21">
        <f t="shared" si="15"/>
        <v>87</v>
      </c>
      <c r="Q99" s="76" t="s">
        <v>576</v>
      </c>
      <c r="R99" s="21" t="s">
        <v>560</v>
      </c>
      <c r="S99" s="13" t="s">
        <v>386</v>
      </c>
      <c r="T99" s="13">
        <v>1</v>
      </c>
      <c r="U99" s="48" t="s">
        <v>638</v>
      </c>
      <c r="V99" s="21" t="s">
        <v>636</v>
      </c>
      <c r="W99" s="14" t="s">
        <v>155</v>
      </c>
      <c r="X99" s="13" t="s">
        <v>156</v>
      </c>
      <c r="Y99" s="13">
        <v>1</v>
      </c>
      <c r="Z99" s="13"/>
      <c r="AA99" s="13"/>
      <c r="AB99" s="13"/>
      <c r="AC99" s="48" t="s">
        <v>562</v>
      </c>
      <c r="AD99" s="13">
        <v>1</v>
      </c>
      <c r="AE99" s="36">
        <v>1</v>
      </c>
      <c r="AF99" s="36" t="s">
        <v>869</v>
      </c>
      <c r="AG99" s="36" t="s">
        <v>870</v>
      </c>
      <c r="AH99" s="61">
        <f t="shared" si="26"/>
        <v>1</v>
      </c>
      <c r="AI99" s="13"/>
      <c r="AJ99" s="135"/>
      <c r="AK99" s="77"/>
      <c r="AL99" s="77"/>
      <c r="AM99" s="77"/>
      <c r="AN99" s="13"/>
      <c r="AO99" s="77"/>
      <c r="AP99" s="77"/>
      <c r="AQ99" s="77"/>
      <c r="AR99" s="77"/>
    </row>
    <row r="100" spans="1:45" ht="409.6">
      <c r="A100" s="177"/>
      <c r="B100" s="177"/>
      <c r="C100" s="177"/>
      <c r="D100" s="177"/>
      <c r="E100" s="177"/>
      <c r="F100" s="177"/>
      <c r="G100" s="177"/>
      <c r="H100" s="161"/>
      <c r="I100" s="178"/>
      <c r="J100" s="178"/>
      <c r="K100" s="161"/>
      <c r="L100" s="161"/>
      <c r="M100" s="21" t="s">
        <v>386</v>
      </c>
      <c r="N100" s="21" t="s">
        <v>429</v>
      </c>
      <c r="O100" s="21" t="s">
        <v>572</v>
      </c>
      <c r="P100" s="21">
        <f t="shared" si="15"/>
        <v>88</v>
      </c>
      <c r="Q100" s="76" t="s">
        <v>573</v>
      </c>
      <c r="R100" s="21" t="s">
        <v>560</v>
      </c>
      <c r="S100" s="21" t="s">
        <v>190</v>
      </c>
      <c r="T100" s="9">
        <v>1</v>
      </c>
      <c r="U100" s="48" t="s">
        <v>574</v>
      </c>
      <c r="V100" s="111" t="s">
        <v>647</v>
      </c>
      <c r="W100" s="14" t="s">
        <v>168</v>
      </c>
      <c r="X100" s="13" t="s">
        <v>156</v>
      </c>
      <c r="Y100" s="9">
        <v>0.1</v>
      </c>
      <c r="Z100" s="9">
        <v>0.25</v>
      </c>
      <c r="AA100" s="9">
        <v>0.25</v>
      </c>
      <c r="AB100" s="9">
        <v>0.4</v>
      </c>
      <c r="AC100" s="48" t="s">
        <v>575</v>
      </c>
      <c r="AD100" s="9">
        <v>0.1</v>
      </c>
      <c r="AE100" s="124">
        <v>0.1</v>
      </c>
      <c r="AF100" s="131" t="s">
        <v>871</v>
      </c>
      <c r="AG100" s="36" t="s">
        <v>872</v>
      </c>
      <c r="AH100" s="61">
        <f t="shared" si="26"/>
        <v>1</v>
      </c>
      <c r="AI100" s="9">
        <v>0.25</v>
      </c>
      <c r="AJ100" s="124">
        <v>0.25</v>
      </c>
      <c r="AK100" s="36" t="s">
        <v>912</v>
      </c>
      <c r="AL100" s="36" t="s">
        <v>913</v>
      </c>
      <c r="AM100" s="15">
        <f t="shared" ref="AM100:AM101" si="30">+AJ100/AI100</f>
        <v>1</v>
      </c>
      <c r="AN100" s="9">
        <v>0.25</v>
      </c>
      <c r="AO100" s="9">
        <v>0.25</v>
      </c>
      <c r="AP100" s="36" t="s">
        <v>1064</v>
      </c>
      <c r="AQ100" s="36" t="s">
        <v>913</v>
      </c>
      <c r="AR100" s="131">
        <f t="shared" ref="AR100:AR101" si="31">AO100/AN100</f>
        <v>1</v>
      </c>
    </row>
    <row r="101" spans="1:45" ht="409.6">
      <c r="A101" s="177"/>
      <c r="B101" s="177"/>
      <c r="C101" s="177"/>
      <c r="D101" s="177"/>
      <c r="E101" s="177"/>
      <c r="F101" s="177"/>
      <c r="G101" s="177"/>
      <c r="H101" s="161"/>
      <c r="I101" s="178"/>
      <c r="J101" s="178"/>
      <c r="K101" s="161"/>
      <c r="L101" s="161"/>
      <c r="M101" s="21" t="s">
        <v>386</v>
      </c>
      <c r="N101" s="21" t="s">
        <v>387</v>
      </c>
      <c r="O101" s="21" t="s">
        <v>388</v>
      </c>
      <c r="P101" s="21">
        <f t="shared" si="15"/>
        <v>89</v>
      </c>
      <c r="Q101" s="76" t="s">
        <v>389</v>
      </c>
      <c r="R101" s="49" t="s">
        <v>390</v>
      </c>
      <c r="S101" s="21" t="s">
        <v>391</v>
      </c>
      <c r="T101" s="15">
        <v>1</v>
      </c>
      <c r="U101" s="23" t="s">
        <v>392</v>
      </c>
      <c r="V101" s="21" t="s">
        <v>393</v>
      </c>
      <c r="W101" s="21" t="s">
        <v>168</v>
      </c>
      <c r="X101" s="13" t="s">
        <v>156</v>
      </c>
      <c r="Y101" s="9">
        <v>0.14000000000000001</v>
      </c>
      <c r="Z101" s="9">
        <v>0.24</v>
      </c>
      <c r="AA101" s="9">
        <v>0.24</v>
      </c>
      <c r="AB101" s="9">
        <v>0.38</v>
      </c>
      <c r="AC101" s="48" t="s">
        <v>620</v>
      </c>
      <c r="AD101" s="9">
        <v>0.14000000000000001</v>
      </c>
      <c r="AE101" s="124">
        <v>0.14000000000000001</v>
      </c>
      <c r="AF101" s="131" t="s">
        <v>873</v>
      </c>
      <c r="AG101" s="36" t="s">
        <v>874</v>
      </c>
      <c r="AH101" s="61">
        <f>+AE101/AD101</f>
        <v>1</v>
      </c>
      <c r="AI101" s="9">
        <v>0.24</v>
      </c>
      <c r="AJ101" s="124">
        <v>0.24</v>
      </c>
      <c r="AK101" s="36" t="s">
        <v>921</v>
      </c>
      <c r="AL101" s="36" t="s">
        <v>922</v>
      </c>
      <c r="AM101" s="15">
        <f t="shared" si="30"/>
        <v>1</v>
      </c>
      <c r="AN101" s="9">
        <v>0.24</v>
      </c>
      <c r="AO101" s="124">
        <v>0.24</v>
      </c>
      <c r="AP101" s="36" t="s">
        <v>997</v>
      </c>
      <c r="AQ101" s="36" t="s">
        <v>998</v>
      </c>
      <c r="AR101" s="131">
        <f t="shared" si="31"/>
        <v>1</v>
      </c>
    </row>
    <row r="102" spans="1:45" ht="45">
      <c r="A102" s="177"/>
      <c r="B102" s="177"/>
      <c r="C102" s="177"/>
      <c r="D102" s="96">
        <v>43</v>
      </c>
      <c r="E102" s="96" t="s">
        <v>70</v>
      </c>
      <c r="F102" s="96" t="s">
        <v>69</v>
      </c>
      <c r="G102" s="23" t="s">
        <v>123</v>
      </c>
      <c r="H102" s="90">
        <v>2</v>
      </c>
      <c r="I102" s="95">
        <v>1</v>
      </c>
      <c r="J102" s="95"/>
      <c r="K102" s="90">
        <v>0.5</v>
      </c>
      <c r="L102" s="90">
        <v>0.5</v>
      </c>
      <c r="M102" s="21" t="s">
        <v>386</v>
      </c>
      <c r="N102" s="21" t="s">
        <v>387</v>
      </c>
      <c r="O102" s="21" t="s">
        <v>572</v>
      </c>
      <c r="P102" s="21">
        <f t="shared" si="15"/>
        <v>90</v>
      </c>
      <c r="Q102" s="76" t="s">
        <v>676</v>
      </c>
      <c r="R102" s="21" t="s">
        <v>560</v>
      </c>
      <c r="S102" s="21" t="s">
        <v>190</v>
      </c>
      <c r="T102" s="21">
        <v>1</v>
      </c>
      <c r="U102" s="37" t="s">
        <v>677</v>
      </c>
      <c r="V102" s="14" t="s">
        <v>678</v>
      </c>
      <c r="W102" s="14" t="s">
        <v>155</v>
      </c>
      <c r="X102" s="14" t="s">
        <v>186</v>
      </c>
      <c r="Y102" s="13"/>
      <c r="Z102" s="13"/>
      <c r="AA102" s="13"/>
      <c r="AB102" s="13">
        <v>1</v>
      </c>
      <c r="AC102" s="48" t="s">
        <v>679</v>
      </c>
      <c r="AD102" s="48"/>
      <c r="AE102" s="48"/>
      <c r="AF102" s="48"/>
      <c r="AG102" s="48"/>
      <c r="AH102" s="48"/>
      <c r="AI102" s="13"/>
      <c r="AJ102" s="135"/>
      <c r="AK102" s="77"/>
      <c r="AL102" s="77"/>
      <c r="AM102" s="77"/>
      <c r="AN102" s="13"/>
      <c r="AO102" s="77"/>
      <c r="AP102" s="77"/>
      <c r="AQ102" s="77"/>
      <c r="AR102" s="77"/>
    </row>
    <row r="103" spans="1:45" ht="90">
      <c r="A103" s="177"/>
      <c r="B103" s="177"/>
      <c r="C103" s="177"/>
      <c r="D103" s="96">
        <v>44</v>
      </c>
      <c r="E103" s="96" t="s">
        <v>71</v>
      </c>
      <c r="F103" s="96" t="s">
        <v>69</v>
      </c>
      <c r="G103" s="23" t="s">
        <v>124</v>
      </c>
      <c r="H103" s="90">
        <v>4</v>
      </c>
      <c r="I103" s="95">
        <v>1</v>
      </c>
      <c r="J103" s="95">
        <v>1</v>
      </c>
      <c r="K103" s="90">
        <v>1</v>
      </c>
      <c r="L103" s="90">
        <v>1</v>
      </c>
      <c r="M103" s="21" t="s">
        <v>386</v>
      </c>
      <c r="N103" s="21" t="s">
        <v>387</v>
      </c>
      <c r="O103" s="21" t="s">
        <v>572</v>
      </c>
      <c r="P103" s="21">
        <f t="shared" si="15"/>
        <v>91</v>
      </c>
      <c r="Q103" s="76" t="s">
        <v>587</v>
      </c>
      <c r="R103" s="21" t="s">
        <v>560</v>
      </c>
      <c r="S103" s="21" t="s">
        <v>190</v>
      </c>
      <c r="T103" s="21">
        <v>1</v>
      </c>
      <c r="U103" s="48" t="s">
        <v>588</v>
      </c>
      <c r="V103" s="21" t="s">
        <v>590</v>
      </c>
      <c r="W103" s="14" t="s">
        <v>155</v>
      </c>
      <c r="X103" s="13" t="s">
        <v>186</v>
      </c>
      <c r="Y103" s="9"/>
      <c r="Z103" s="13">
        <v>1</v>
      </c>
      <c r="AA103" s="13"/>
      <c r="AB103" s="9"/>
      <c r="AC103" s="48" t="s">
        <v>589</v>
      </c>
      <c r="AD103" s="48"/>
      <c r="AE103" s="48"/>
      <c r="AF103" s="48"/>
      <c r="AG103" s="48"/>
      <c r="AH103" s="48"/>
      <c r="AI103" s="21">
        <v>1</v>
      </c>
      <c r="AJ103" s="36">
        <v>1</v>
      </c>
      <c r="AK103" s="36" t="s">
        <v>958</v>
      </c>
      <c r="AL103" s="36" t="s">
        <v>959</v>
      </c>
      <c r="AM103" s="15">
        <f t="shared" ref="AM103" si="32">+AJ103/AI103</f>
        <v>1</v>
      </c>
      <c r="AN103" s="13"/>
      <c r="AO103" s="77"/>
      <c r="AP103" s="77"/>
      <c r="AQ103" s="77"/>
      <c r="AR103" s="77"/>
    </row>
    <row r="104" spans="1:45" ht="409.6">
      <c r="A104" s="177"/>
      <c r="B104" s="177"/>
      <c r="C104" s="177"/>
      <c r="D104" s="177">
        <v>45</v>
      </c>
      <c r="E104" s="177" t="s">
        <v>72</v>
      </c>
      <c r="F104" s="177" t="s">
        <v>69</v>
      </c>
      <c r="G104" s="177" t="s">
        <v>125</v>
      </c>
      <c r="H104" s="161">
        <v>100</v>
      </c>
      <c r="I104" s="178">
        <v>100</v>
      </c>
      <c r="J104" s="178">
        <v>100</v>
      </c>
      <c r="K104" s="161">
        <v>100</v>
      </c>
      <c r="L104" s="161">
        <v>100</v>
      </c>
      <c r="M104" s="21" t="s">
        <v>386</v>
      </c>
      <c r="N104" s="21" t="s">
        <v>387</v>
      </c>
      <c r="O104" s="21" t="s">
        <v>408</v>
      </c>
      <c r="P104" s="21">
        <f t="shared" si="15"/>
        <v>92</v>
      </c>
      <c r="Q104" s="76" t="s">
        <v>409</v>
      </c>
      <c r="R104" s="14" t="s">
        <v>410</v>
      </c>
      <c r="S104" s="21" t="s">
        <v>190</v>
      </c>
      <c r="T104" s="13">
        <v>100</v>
      </c>
      <c r="U104" s="48" t="s">
        <v>411</v>
      </c>
      <c r="V104" s="36" t="s">
        <v>585</v>
      </c>
      <c r="W104" s="14" t="s">
        <v>168</v>
      </c>
      <c r="X104" s="13" t="s">
        <v>412</v>
      </c>
      <c r="Y104" s="9">
        <v>0.2</v>
      </c>
      <c r="Z104" s="9">
        <v>0.25</v>
      </c>
      <c r="AA104" s="9">
        <v>0.3</v>
      </c>
      <c r="AB104" s="9">
        <v>0.25</v>
      </c>
      <c r="AC104" s="48" t="s">
        <v>413</v>
      </c>
      <c r="AD104" s="124">
        <v>0.2</v>
      </c>
      <c r="AE104" s="124">
        <v>0.2</v>
      </c>
      <c r="AF104" s="131" t="s">
        <v>875</v>
      </c>
      <c r="AG104" s="36" t="s">
        <v>876</v>
      </c>
      <c r="AH104" s="61">
        <f t="shared" ref="AH104" si="33">+AE104/AD104</f>
        <v>1</v>
      </c>
      <c r="AI104" s="9">
        <v>0.25</v>
      </c>
      <c r="AJ104" s="15">
        <v>0.27</v>
      </c>
      <c r="AK104" s="36" t="s">
        <v>914</v>
      </c>
      <c r="AL104" s="36" t="s">
        <v>876</v>
      </c>
      <c r="AM104" s="15">
        <v>1</v>
      </c>
      <c r="AN104" s="9">
        <v>0.3</v>
      </c>
      <c r="AO104" s="9">
        <v>0.32</v>
      </c>
      <c r="AP104" s="36" t="s">
        <v>1053</v>
      </c>
      <c r="AQ104" s="36" t="s">
        <v>1054</v>
      </c>
      <c r="AR104" s="131">
        <v>1</v>
      </c>
      <c r="AS104" s="158"/>
    </row>
    <row r="105" spans="1:45" ht="409.6">
      <c r="A105" s="177"/>
      <c r="B105" s="177"/>
      <c r="C105" s="177"/>
      <c r="D105" s="177"/>
      <c r="E105" s="177"/>
      <c r="F105" s="177"/>
      <c r="G105" s="177"/>
      <c r="H105" s="161"/>
      <c r="I105" s="178"/>
      <c r="J105" s="178"/>
      <c r="K105" s="161"/>
      <c r="L105" s="161"/>
      <c r="M105" s="21" t="s">
        <v>386</v>
      </c>
      <c r="N105" s="21" t="s">
        <v>387</v>
      </c>
      <c r="O105" s="21" t="s">
        <v>408</v>
      </c>
      <c r="P105" s="21">
        <f t="shared" si="15"/>
        <v>93</v>
      </c>
      <c r="Q105" s="76" t="s">
        <v>415</v>
      </c>
      <c r="R105" s="14" t="s">
        <v>414</v>
      </c>
      <c r="S105" s="21" t="s">
        <v>416</v>
      </c>
      <c r="T105" s="13">
        <v>100</v>
      </c>
      <c r="U105" s="48" t="s">
        <v>544</v>
      </c>
      <c r="V105" s="36" t="s">
        <v>586</v>
      </c>
      <c r="W105" s="14" t="s">
        <v>168</v>
      </c>
      <c r="X105" s="13" t="s">
        <v>412</v>
      </c>
      <c r="Y105" s="9">
        <v>0.3</v>
      </c>
      <c r="Z105" s="9">
        <v>0.2</v>
      </c>
      <c r="AA105" s="9">
        <v>0.2</v>
      </c>
      <c r="AB105" s="9">
        <v>0.3</v>
      </c>
      <c r="AC105" s="48" t="s">
        <v>545</v>
      </c>
      <c r="AD105" s="9">
        <v>0.3</v>
      </c>
      <c r="AE105" s="124">
        <f>13/31</f>
        <v>0.41935483870967744</v>
      </c>
      <c r="AF105" s="131" t="s">
        <v>877</v>
      </c>
      <c r="AG105" s="36" t="s">
        <v>878</v>
      </c>
      <c r="AH105" s="61">
        <v>1</v>
      </c>
      <c r="AI105" s="9">
        <v>0.2</v>
      </c>
      <c r="AJ105" s="9">
        <v>0.2</v>
      </c>
      <c r="AK105" s="36" t="s">
        <v>915</v>
      </c>
      <c r="AL105" s="36" t="s">
        <v>916</v>
      </c>
      <c r="AM105" s="131">
        <v>1</v>
      </c>
      <c r="AN105" s="9">
        <v>0.2</v>
      </c>
      <c r="AO105" s="9">
        <v>0.15</v>
      </c>
      <c r="AP105" s="36" t="s">
        <v>1055</v>
      </c>
      <c r="AQ105" s="36" t="s">
        <v>1056</v>
      </c>
      <c r="AR105" s="131">
        <f t="shared" ref="AR105:AR106" si="34">AO105/AN105</f>
        <v>0.74999999999999989</v>
      </c>
    </row>
    <row r="106" spans="1:45" ht="60">
      <c r="A106" s="177"/>
      <c r="B106" s="177"/>
      <c r="C106" s="177"/>
      <c r="D106" s="96">
        <v>46</v>
      </c>
      <c r="E106" s="23" t="s">
        <v>764</v>
      </c>
      <c r="F106" s="96" t="s">
        <v>69</v>
      </c>
      <c r="G106" s="23" t="s">
        <v>126</v>
      </c>
      <c r="H106" s="90">
        <v>4</v>
      </c>
      <c r="I106" s="95">
        <v>1</v>
      </c>
      <c r="J106" s="95">
        <v>1</v>
      </c>
      <c r="K106" s="90">
        <v>1</v>
      </c>
      <c r="L106" s="90">
        <v>1</v>
      </c>
      <c r="M106" s="21" t="s">
        <v>386</v>
      </c>
      <c r="N106" s="21" t="s">
        <v>387</v>
      </c>
      <c r="O106" s="21" t="s">
        <v>547</v>
      </c>
      <c r="P106" s="21">
        <f t="shared" si="15"/>
        <v>94</v>
      </c>
      <c r="Q106" s="76" t="s">
        <v>672</v>
      </c>
      <c r="R106" s="14" t="s">
        <v>584</v>
      </c>
      <c r="S106" s="14" t="s">
        <v>190</v>
      </c>
      <c r="T106" s="21">
        <v>2</v>
      </c>
      <c r="U106" s="37" t="s">
        <v>673</v>
      </c>
      <c r="V106" s="14" t="s">
        <v>674</v>
      </c>
      <c r="W106" s="14" t="s">
        <v>155</v>
      </c>
      <c r="X106" s="13" t="s">
        <v>186</v>
      </c>
      <c r="Y106" s="13">
        <v>0</v>
      </c>
      <c r="Z106" s="13">
        <v>1</v>
      </c>
      <c r="AA106" s="13">
        <v>1</v>
      </c>
      <c r="AB106" s="13">
        <v>0</v>
      </c>
      <c r="AC106" s="48" t="s">
        <v>675</v>
      </c>
      <c r="AD106" s="48"/>
      <c r="AE106" s="48"/>
      <c r="AF106" s="48"/>
      <c r="AG106" s="48"/>
      <c r="AH106" s="48"/>
      <c r="AI106" s="13">
        <v>1</v>
      </c>
      <c r="AJ106" s="21">
        <v>1</v>
      </c>
      <c r="AK106" s="21" t="s">
        <v>917</v>
      </c>
      <c r="AL106" s="36" t="s">
        <v>918</v>
      </c>
      <c r="AM106" s="15">
        <v>1</v>
      </c>
      <c r="AN106" s="13">
        <v>1</v>
      </c>
      <c r="AO106" s="36">
        <v>1</v>
      </c>
      <c r="AP106" s="36" t="s">
        <v>1024</v>
      </c>
      <c r="AQ106" s="36" t="s">
        <v>1025</v>
      </c>
      <c r="AR106" s="131">
        <f t="shared" si="34"/>
        <v>1</v>
      </c>
    </row>
    <row r="107" spans="1:45" ht="75">
      <c r="A107" s="177"/>
      <c r="B107" s="177"/>
      <c r="C107" s="177" t="s">
        <v>793</v>
      </c>
      <c r="D107" s="177">
        <v>47</v>
      </c>
      <c r="E107" s="177" t="s">
        <v>73</v>
      </c>
      <c r="F107" s="177" t="s">
        <v>69</v>
      </c>
      <c r="G107" s="177" t="s">
        <v>127</v>
      </c>
      <c r="H107" s="161">
        <v>3</v>
      </c>
      <c r="I107" s="173">
        <v>0.25</v>
      </c>
      <c r="J107" s="178">
        <v>0.75</v>
      </c>
      <c r="K107" s="161">
        <v>1</v>
      </c>
      <c r="L107" s="161">
        <v>1</v>
      </c>
      <c r="M107" s="21" t="s">
        <v>159</v>
      </c>
      <c r="N107" s="21" t="s">
        <v>165</v>
      </c>
      <c r="O107" s="21" t="s">
        <v>473</v>
      </c>
      <c r="P107" s="21">
        <f t="shared" si="15"/>
        <v>95</v>
      </c>
      <c r="Q107" s="76" t="s">
        <v>262</v>
      </c>
      <c r="R107" s="21" t="s">
        <v>263</v>
      </c>
      <c r="S107" s="21" t="s">
        <v>264</v>
      </c>
      <c r="T107" s="13">
        <v>2</v>
      </c>
      <c r="U107" s="37" t="s">
        <v>265</v>
      </c>
      <c r="V107" s="36" t="s">
        <v>266</v>
      </c>
      <c r="W107" s="14" t="s">
        <v>155</v>
      </c>
      <c r="X107" s="13" t="s">
        <v>156</v>
      </c>
      <c r="Y107" s="13"/>
      <c r="Z107" s="13">
        <v>1</v>
      </c>
      <c r="AA107" s="13"/>
      <c r="AB107" s="13">
        <v>1</v>
      </c>
      <c r="AC107" s="48" t="s">
        <v>267</v>
      </c>
      <c r="AD107" s="48"/>
      <c r="AE107" s="48"/>
      <c r="AF107" s="48"/>
      <c r="AG107" s="48"/>
      <c r="AH107" s="48"/>
      <c r="AI107" s="21">
        <v>1</v>
      </c>
      <c r="AJ107" s="36">
        <v>1</v>
      </c>
      <c r="AK107" s="36" t="s">
        <v>923</v>
      </c>
      <c r="AL107" s="36" t="s">
        <v>924</v>
      </c>
      <c r="AM107" s="131">
        <v>1</v>
      </c>
      <c r="AN107" s="13"/>
      <c r="AO107" s="77"/>
      <c r="AP107" s="77"/>
      <c r="AQ107" s="77"/>
      <c r="AR107" s="77"/>
    </row>
    <row r="108" spans="1:45" ht="165">
      <c r="A108" s="177"/>
      <c r="B108" s="177"/>
      <c r="C108" s="177"/>
      <c r="D108" s="177"/>
      <c r="E108" s="177"/>
      <c r="F108" s="177"/>
      <c r="G108" s="177"/>
      <c r="H108" s="161"/>
      <c r="I108" s="173"/>
      <c r="J108" s="178"/>
      <c r="K108" s="161"/>
      <c r="L108" s="161"/>
      <c r="M108" s="21" t="s">
        <v>159</v>
      </c>
      <c r="N108" s="21" t="s">
        <v>165</v>
      </c>
      <c r="O108" s="21" t="s">
        <v>473</v>
      </c>
      <c r="P108" s="21">
        <f t="shared" si="15"/>
        <v>96</v>
      </c>
      <c r="Q108" s="76" t="s">
        <v>268</v>
      </c>
      <c r="R108" s="21" t="s">
        <v>263</v>
      </c>
      <c r="S108" s="21" t="s">
        <v>264</v>
      </c>
      <c r="T108" s="9">
        <v>1</v>
      </c>
      <c r="U108" s="48" t="s">
        <v>269</v>
      </c>
      <c r="V108" s="36" t="s">
        <v>270</v>
      </c>
      <c r="W108" s="51" t="s">
        <v>168</v>
      </c>
      <c r="X108" s="13" t="s">
        <v>156</v>
      </c>
      <c r="Y108" s="52">
        <v>0.15790000000000001</v>
      </c>
      <c r="Z108" s="38">
        <v>0.31580000000000003</v>
      </c>
      <c r="AA108" s="52">
        <v>0.15790000000000001</v>
      </c>
      <c r="AB108" s="38">
        <v>0.36840000000000001</v>
      </c>
      <c r="AC108" s="48" t="s">
        <v>271</v>
      </c>
      <c r="AD108" s="52">
        <v>0.15790000000000001</v>
      </c>
      <c r="AE108" s="132">
        <v>0.21049999999999999</v>
      </c>
      <c r="AF108" s="36" t="s">
        <v>879</v>
      </c>
      <c r="AG108" s="36" t="s">
        <v>880</v>
      </c>
      <c r="AH108" s="61">
        <v>1</v>
      </c>
      <c r="AI108" s="1">
        <v>0.316</v>
      </c>
      <c r="AJ108" s="144">
        <v>0.316</v>
      </c>
      <c r="AK108" s="36" t="s">
        <v>925</v>
      </c>
      <c r="AL108" s="36" t="s">
        <v>926</v>
      </c>
      <c r="AM108" s="131">
        <v>1</v>
      </c>
      <c r="AN108" s="52">
        <v>0.15790000000000001</v>
      </c>
      <c r="AO108" s="52">
        <v>0.15790000000000001</v>
      </c>
      <c r="AP108" s="36" t="s">
        <v>1007</v>
      </c>
      <c r="AQ108" s="36" t="s">
        <v>1008</v>
      </c>
      <c r="AR108" s="131">
        <f t="shared" ref="AR108:AR112" si="35">AO108/AN108</f>
        <v>1</v>
      </c>
    </row>
    <row r="109" spans="1:45" ht="105">
      <c r="A109" s="177"/>
      <c r="B109" s="177"/>
      <c r="C109" s="177"/>
      <c r="D109" s="177"/>
      <c r="E109" s="177"/>
      <c r="F109" s="177"/>
      <c r="G109" s="177"/>
      <c r="H109" s="161"/>
      <c r="I109" s="173"/>
      <c r="J109" s="178"/>
      <c r="K109" s="161"/>
      <c r="L109" s="161"/>
      <c r="M109" s="21" t="s">
        <v>150</v>
      </c>
      <c r="N109" s="21" t="s">
        <v>165</v>
      </c>
      <c r="O109" s="21" t="s">
        <v>473</v>
      </c>
      <c r="P109" s="21">
        <f t="shared" si="15"/>
        <v>97</v>
      </c>
      <c r="Q109" s="76" t="s">
        <v>272</v>
      </c>
      <c r="R109" s="21" t="s">
        <v>263</v>
      </c>
      <c r="S109" s="21" t="s">
        <v>264</v>
      </c>
      <c r="T109" s="9">
        <v>1</v>
      </c>
      <c r="U109" s="48" t="s">
        <v>273</v>
      </c>
      <c r="V109" s="36" t="s">
        <v>274</v>
      </c>
      <c r="W109" s="51" t="s">
        <v>168</v>
      </c>
      <c r="X109" s="13" t="s">
        <v>156</v>
      </c>
      <c r="Y109" s="52">
        <v>0.15790000000000001</v>
      </c>
      <c r="Z109" s="52">
        <v>0.21052999999999999</v>
      </c>
      <c r="AA109" s="52">
        <v>0.21052999999999999</v>
      </c>
      <c r="AB109" s="52">
        <v>0.42049999999999998</v>
      </c>
      <c r="AC109" s="48" t="s">
        <v>474</v>
      </c>
      <c r="AD109" s="52">
        <v>0.15790000000000001</v>
      </c>
      <c r="AE109" s="132">
        <v>0.15790000000000001</v>
      </c>
      <c r="AF109" s="36" t="s">
        <v>881</v>
      </c>
      <c r="AG109" s="36" t="s">
        <v>882</v>
      </c>
      <c r="AH109" s="61">
        <f t="shared" ref="AH109" si="36">+AE109/AD109</f>
        <v>1</v>
      </c>
      <c r="AI109" s="145">
        <v>0.21049999999999999</v>
      </c>
      <c r="AJ109" s="144">
        <v>0.33329999999999999</v>
      </c>
      <c r="AK109" s="36" t="s">
        <v>927</v>
      </c>
      <c r="AL109" s="36" t="s">
        <v>928</v>
      </c>
      <c r="AM109" s="15">
        <v>1</v>
      </c>
      <c r="AN109" s="52">
        <v>0.21052999999999999</v>
      </c>
      <c r="AO109" s="52">
        <v>0.21052999999999999</v>
      </c>
      <c r="AP109" s="36" t="s">
        <v>1009</v>
      </c>
      <c r="AQ109" s="36" t="s">
        <v>1010</v>
      </c>
      <c r="AR109" s="131">
        <f t="shared" si="35"/>
        <v>1</v>
      </c>
    </row>
    <row r="110" spans="1:45" ht="165">
      <c r="A110" s="177"/>
      <c r="B110" s="177"/>
      <c r="C110" s="177"/>
      <c r="D110" s="177"/>
      <c r="E110" s="177"/>
      <c r="F110" s="177"/>
      <c r="G110" s="177"/>
      <c r="H110" s="161"/>
      <c r="I110" s="173"/>
      <c r="J110" s="178"/>
      <c r="K110" s="161"/>
      <c r="L110" s="161"/>
      <c r="M110" s="21" t="s">
        <v>150</v>
      </c>
      <c r="N110" s="21" t="s">
        <v>165</v>
      </c>
      <c r="O110" s="21" t="s">
        <v>473</v>
      </c>
      <c r="P110" s="21">
        <f t="shared" si="15"/>
        <v>98</v>
      </c>
      <c r="Q110" s="76" t="s">
        <v>275</v>
      </c>
      <c r="R110" s="21" t="s">
        <v>263</v>
      </c>
      <c r="S110" s="21" t="s">
        <v>264</v>
      </c>
      <c r="T110" s="9">
        <v>1</v>
      </c>
      <c r="U110" s="48" t="s">
        <v>276</v>
      </c>
      <c r="V110" s="36" t="s">
        <v>277</v>
      </c>
      <c r="W110" s="51" t="s">
        <v>168</v>
      </c>
      <c r="X110" s="13" t="s">
        <v>156</v>
      </c>
      <c r="Y110" s="52">
        <v>0.22220000000000001</v>
      </c>
      <c r="Z110" s="52">
        <v>0.37040000000000001</v>
      </c>
      <c r="AA110" s="52">
        <v>0.14810000000000001</v>
      </c>
      <c r="AB110" s="52">
        <v>0.25929999999999997</v>
      </c>
      <c r="AC110" s="48" t="s">
        <v>278</v>
      </c>
      <c r="AD110" s="52">
        <v>0.22220000000000001</v>
      </c>
      <c r="AE110" s="132">
        <v>0.1852</v>
      </c>
      <c r="AF110" s="36" t="s">
        <v>883</v>
      </c>
      <c r="AG110" s="36" t="s">
        <v>884</v>
      </c>
      <c r="AH110" s="61">
        <f>+AE110/AD110</f>
        <v>0.83348334833483351</v>
      </c>
      <c r="AI110" s="145">
        <v>0.37040000000000001</v>
      </c>
      <c r="AJ110" s="144">
        <v>0.33329999999999999</v>
      </c>
      <c r="AK110" s="36" t="s">
        <v>929</v>
      </c>
      <c r="AL110" s="36" t="s">
        <v>930</v>
      </c>
      <c r="AM110" s="144">
        <v>0.89900000000000002</v>
      </c>
      <c r="AN110" s="52">
        <v>0.14810000000000001</v>
      </c>
      <c r="AO110" s="52">
        <v>0.1852</v>
      </c>
      <c r="AP110" s="36" t="s">
        <v>1011</v>
      </c>
      <c r="AQ110" s="36" t="s">
        <v>1012</v>
      </c>
      <c r="AR110" s="131">
        <v>1</v>
      </c>
      <c r="AS110" s="157"/>
    </row>
    <row r="111" spans="1:45" ht="60">
      <c r="A111" s="177"/>
      <c r="B111" s="177"/>
      <c r="C111" s="177"/>
      <c r="D111" s="177"/>
      <c r="E111" s="177"/>
      <c r="F111" s="177"/>
      <c r="G111" s="177"/>
      <c r="H111" s="161"/>
      <c r="I111" s="173"/>
      <c r="J111" s="178"/>
      <c r="K111" s="161"/>
      <c r="L111" s="161"/>
      <c r="M111" s="21" t="s">
        <v>150</v>
      </c>
      <c r="N111" s="21" t="s">
        <v>165</v>
      </c>
      <c r="O111" s="21" t="s">
        <v>473</v>
      </c>
      <c r="P111" s="21">
        <f t="shared" si="15"/>
        <v>99</v>
      </c>
      <c r="Q111" s="76" t="s">
        <v>279</v>
      </c>
      <c r="R111" s="21" t="s">
        <v>263</v>
      </c>
      <c r="S111" s="21" t="s">
        <v>264</v>
      </c>
      <c r="T111" s="9">
        <v>1</v>
      </c>
      <c r="U111" s="48" t="s">
        <v>280</v>
      </c>
      <c r="V111" s="36" t="s">
        <v>281</v>
      </c>
      <c r="W111" s="51" t="s">
        <v>168</v>
      </c>
      <c r="X111" s="13" t="s">
        <v>156</v>
      </c>
      <c r="Y111" s="77"/>
      <c r="Z111" s="38">
        <v>0.16700000000000001</v>
      </c>
      <c r="AA111" s="38">
        <v>0.16700000000000001</v>
      </c>
      <c r="AB111" s="38">
        <v>0.66700000000000004</v>
      </c>
      <c r="AC111" s="48" t="s">
        <v>475</v>
      </c>
      <c r="AD111" s="48"/>
      <c r="AE111" s="48"/>
      <c r="AF111" s="48"/>
      <c r="AG111" s="48"/>
      <c r="AH111" s="48"/>
      <c r="AI111" s="1">
        <v>0.16700000000000001</v>
      </c>
      <c r="AJ111" s="146">
        <v>0.16669999999999999</v>
      </c>
      <c r="AK111" s="36" t="s">
        <v>931</v>
      </c>
      <c r="AL111" s="36" t="s">
        <v>932</v>
      </c>
      <c r="AM111" s="15">
        <v>1</v>
      </c>
      <c r="AN111" s="38">
        <v>0.16700000000000001</v>
      </c>
      <c r="AO111" s="36">
        <v>0</v>
      </c>
      <c r="AP111" s="36" t="s">
        <v>1085</v>
      </c>
      <c r="AQ111" s="36"/>
      <c r="AR111" s="131">
        <f t="shared" si="35"/>
        <v>0</v>
      </c>
    </row>
    <row r="112" spans="1:45" ht="225">
      <c r="A112" s="177"/>
      <c r="B112" s="177"/>
      <c r="C112" s="177"/>
      <c r="D112" s="177"/>
      <c r="E112" s="177"/>
      <c r="F112" s="177"/>
      <c r="G112" s="177"/>
      <c r="H112" s="161"/>
      <c r="I112" s="173"/>
      <c r="J112" s="178"/>
      <c r="K112" s="161"/>
      <c r="L112" s="161"/>
      <c r="M112" s="21" t="s">
        <v>150</v>
      </c>
      <c r="N112" s="21" t="s">
        <v>165</v>
      </c>
      <c r="O112" s="21" t="s">
        <v>473</v>
      </c>
      <c r="P112" s="21">
        <f t="shared" si="15"/>
        <v>100</v>
      </c>
      <c r="Q112" s="76" t="s">
        <v>282</v>
      </c>
      <c r="R112" s="36" t="s">
        <v>283</v>
      </c>
      <c r="S112" s="21" t="s">
        <v>264</v>
      </c>
      <c r="T112" s="9">
        <v>1</v>
      </c>
      <c r="U112" s="48" t="s">
        <v>284</v>
      </c>
      <c r="V112" s="36" t="s">
        <v>281</v>
      </c>
      <c r="W112" s="51" t="s">
        <v>168</v>
      </c>
      <c r="X112" s="13" t="s">
        <v>156</v>
      </c>
      <c r="Y112" s="38">
        <v>0.22500000000000001</v>
      </c>
      <c r="Z112" s="61">
        <v>0.25</v>
      </c>
      <c r="AA112" s="38">
        <v>0.22500000000000001</v>
      </c>
      <c r="AB112" s="38">
        <v>0.3</v>
      </c>
      <c r="AC112" s="48" t="s">
        <v>285</v>
      </c>
      <c r="AD112" s="38">
        <v>0.22500000000000001</v>
      </c>
      <c r="AE112" s="132">
        <v>0.22500000000000001</v>
      </c>
      <c r="AF112" s="36" t="s">
        <v>885</v>
      </c>
      <c r="AG112" s="36" t="s">
        <v>886</v>
      </c>
      <c r="AH112" s="61">
        <f>+AE112/AD112</f>
        <v>1</v>
      </c>
      <c r="AI112" s="147">
        <v>0.25</v>
      </c>
      <c r="AJ112" s="131">
        <v>0.28000000000000003</v>
      </c>
      <c r="AK112" s="36" t="s">
        <v>933</v>
      </c>
      <c r="AL112" s="133" t="s">
        <v>934</v>
      </c>
      <c r="AM112" s="15">
        <v>1</v>
      </c>
      <c r="AN112" s="38">
        <v>0.22500000000000001</v>
      </c>
      <c r="AO112" s="38">
        <v>0.22500000000000001</v>
      </c>
      <c r="AP112" s="36" t="s">
        <v>1013</v>
      </c>
      <c r="AQ112" s="36" t="s">
        <v>1014</v>
      </c>
      <c r="AR112" s="131">
        <f t="shared" si="35"/>
        <v>1</v>
      </c>
    </row>
    <row r="113" spans="1:44" ht="60">
      <c r="A113" s="177"/>
      <c r="B113" s="177"/>
      <c r="C113" s="177"/>
      <c r="D113" s="177">
        <v>48</v>
      </c>
      <c r="E113" s="177" t="s">
        <v>74</v>
      </c>
      <c r="F113" s="177" t="s">
        <v>69</v>
      </c>
      <c r="G113" s="177" t="s">
        <v>137</v>
      </c>
      <c r="H113" s="161">
        <v>100</v>
      </c>
      <c r="I113" s="176">
        <v>0.25</v>
      </c>
      <c r="J113" s="176">
        <v>0.25</v>
      </c>
      <c r="K113" s="174">
        <v>0.25</v>
      </c>
      <c r="L113" s="174">
        <v>0.25</v>
      </c>
      <c r="M113" s="21" t="s">
        <v>159</v>
      </c>
      <c r="N113" s="21" t="s">
        <v>165</v>
      </c>
      <c r="O113" s="21" t="s">
        <v>473</v>
      </c>
      <c r="P113" s="21">
        <f t="shared" si="15"/>
        <v>101</v>
      </c>
      <c r="Q113" s="76" t="s">
        <v>286</v>
      </c>
      <c r="R113" s="21" t="s">
        <v>263</v>
      </c>
      <c r="S113" s="21" t="s">
        <v>264</v>
      </c>
      <c r="T113" s="13">
        <v>1</v>
      </c>
      <c r="U113" s="48" t="s">
        <v>287</v>
      </c>
      <c r="V113" s="36" t="s">
        <v>593</v>
      </c>
      <c r="W113" s="14" t="s">
        <v>155</v>
      </c>
      <c r="X113" s="13" t="s">
        <v>156</v>
      </c>
      <c r="Y113" s="13"/>
      <c r="Z113" s="13">
        <v>1</v>
      </c>
      <c r="AA113" s="13"/>
      <c r="AB113" s="13"/>
      <c r="AC113" s="48" t="s">
        <v>289</v>
      </c>
      <c r="AD113" s="48"/>
      <c r="AE113" s="48"/>
      <c r="AF113" s="48"/>
      <c r="AG113" s="48"/>
      <c r="AH113" s="48"/>
      <c r="AI113" s="21">
        <v>1</v>
      </c>
      <c r="AJ113" s="21">
        <v>1</v>
      </c>
      <c r="AK113" s="133" t="s">
        <v>935</v>
      </c>
      <c r="AL113" s="133" t="s">
        <v>936</v>
      </c>
      <c r="AM113" s="131">
        <v>1</v>
      </c>
      <c r="AN113" s="13"/>
      <c r="AO113" s="77"/>
      <c r="AP113" s="77"/>
      <c r="AQ113" s="77"/>
      <c r="AR113" s="77"/>
    </row>
    <row r="114" spans="1:44" ht="60">
      <c r="A114" s="177"/>
      <c r="B114" s="177"/>
      <c r="C114" s="177"/>
      <c r="D114" s="177"/>
      <c r="E114" s="177"/>
      <c r="F114" s="177"/>
      <c r="G114" s="177"/>
      <c r="H114" s="161"/>
      <c r="I114" s="176"/>
      <c r="J114" s="176"/>
      <c r="K114" s="174"/>
      <c r="L114" s="174"/>
      <c r="M114" s="21" t="s">
        <v>159</v>
      </c>
      <c r="N114" s="21" t="s">
        <v>165</v>
      </c>
      <c r="O114" s="21" t="s">
        <v>473</v>
      </c>
      <c r="P114" s="21">
        <f t="shared" si="15"/>
        <v>102</v>
      </c>
      <c r="Q114" s="76" t="s">
        <v>290</v>
      </c>
      <c r="R114" s="21" t="s">
        <v>263</v>
      </c>
      <c r="S114" s="21" t="s">
        <v>264</v>
      </c>
      <c r="T114" s="13">
        <v>1</v>
      </c>
      <c r="U114" s="48" t="s">
        <v>291</v>
      </c>
      <c r="V114" s="36" t="s">
        <v>593</v>
      </c>
      <c r="W114" s="14" t="s">
        <v>155</v>
      </c>
      <c r="X114" s="13" t="s">
        <v>156</v>
      </c>
      <c r="Y114" s="13"/>
      <c r="Z114" s="13">
        <v>1</v>
      </c>
      <c r="AA114" s="13"/>
      <c r="AB114" s="13"/>
      <c r="AC114" s="48" t="s">
        <v>292</v>
      </c>
      <c r="AD114" s="48"/>
      <c r="AE114" s="48"/>
      <c r="AF114" s="48"/>
      <c r="AG114" s="48"/>
      <c r="AH114" s="48"/>
      <c r="AI114" s="21">
        <v>1</v>
      </c>
      <c r="AJ114" s="21">
        <v>1</v>
      </c>
      <c r="AK114" s="133" t="s">
        <v>292</v>
      </c>
      <c r="AL114" s="133" t="s">
        <v>936</v>
      </c>
      <c r="AM114" s="15">
        <f t="shared" ref="AM114" si="37">+AJ114/AI114</f>
        <v>1</v>
      </c>
      <c r="AN114" s="13"/>
      <c r="AO114" s="77"/>
      <c r="AP114" s="77"/>
      <c r="AQ114" s="77"/>
      <c r="AR114" s="77"/>
    </row>
    <row r="115" spans="1:44" ht="60">
      <c r="A115" s="177"/>
      <c r="B115" s="177"/>
      <c r="C115" s="177"/>
      <c r="D115" s="177"/>
      <c r="E115" s="177"/>
      <c r="F115" s="177"/>
      <c r="G115" s="177"/>
      <c r="H115" s="161"/>
      <c r="I115" s="176"/>
      <c r="J115" s="176"/>
      <c r="K115" s="174"/>
      <c r="L115" s="174"/>
      <c r="M115" s="21" t="s">
        <v>159</v>
      </c>
      <c r="N115" s="21" t="s">
        <v>165</v>
      </c>
      <c r="O115" s="21" t="s">
        <v>473</v>
      </c>
      <c r="P115" s="21">
        <f t="shared" si="15"/>
        <v>103</v>
      </c>
      <c r="Q115" s="76" t="s">
        <v>293</v>
      </c>
      <c r="R115" s="21" t="s">
        <v>263</v>
      </c>
      <c r="S115" s="21" t="s">
        <v>264</v>
      </c>
      <c r="T115" s="13">
        <v>1</v>
      </c>
      <c r="U115" s="48" t="s">
        <v>598</v>
      </c>
      <c r="V115" s="36" t="s">
        <v>594</v>
      </c>
      <c r="W115" s="14" t="s">
        <v>155</v>
      </c>
      <c r="X115" s="13" t="s">
        <v>156</v>
      </c>
      <c r="Y115" s="13"/>
      <c r="Z115" s="13"/>
      <c r="AA115" s="13">
        <v>1</v>
      </c>
      <c r="AB115" s="13"/>
      <c r="AC115" s="48" t="s">
        <v>294</v>
      </c>
      <c r="AD115" s="48"/>
      <c r="AE115" s="48"/>
      <c r="AF115" s="48"/>
      <c r="AG115" s="48"/>
      <c r="AH115" s="48"/>
      <c r="AI115" s="13"/>
      <c r="AJ115" s="135"/>
      <c r="AK115" s="77"/>
      <c r="AL115" s="77"/>
      <c r="AM115" s="77"/>
      <c r="AN115" s="13">
        <v>1</v>
      </c>
      <c r="AO115" s="13">
        <v>1</v>
      </c>
      <c r="AP115" s="36" t="s">
        <v>1015</v>
      </c>
      <c r="AQ115" s="36" t="s">
        <v>1016</v>
      </c>
      <c r="AR115" s="131">
        <f t="shared" ref="AR115:AR116" si="38">AO115/AN115</f>
        <v>1</v>
      </c>
    </row>
    <row r="116" spans="1:44" ht="60">
      <c r="A116" s="177"/>
      <c r="B116" s="177"/>
      <c r="C116" s="177"/>
      <c r="D116" s="177"/>
      <c r="E116" s="177"/>
      <c r="F116" s="177"/>
      <c r="G116" s="177"/>
      <c r="H116" s="161"/>
      <c r="I116" s="176"/>
      <c r="J116" s="176"/>
      <c r="K116" s="174"/>
      <c r="L116" s="174"/>
      <c r="M116" s="21" t="s">
        <v>159</v>
      </c>
      <c r="N116" s="21" t="s">
        <v>165</v>
      </c>
      <c r="O116" s="21" t="s">
        <v>473</v>
      </c>
      <c r="P116" s="21">
        <f t="shared" si="15"/>
        <v>104</v>
      </c>
      <c r="Q116" s="76" t="s">
        <v>295</v>
      </c>
      <c r="R116" s="21" t="s">
        <v>263</v>
      </c>
      <c r="S116" s="21" t="s">
        <v>264</v>
      </c>
      <c r="T116" s="13">
        <v>1</v>
      </c>
      <c r="U116" s="48" t="s">
        <v>296</v>
      </c>
      <c r="V116" s="36" t="s">
        <v>288</v>
      </c>
      <c r="W116" s="14" t="s">
        <v>155</v>
      </c>
      <c r="X116" s="13" t="s">
        <v>156</v>
      </c>
      <c r="Y116" s="13"/>
      <c r="Z116" s="13"/>
      <c r="AA116" s="13">
        <v>1</v>
      </c>
      <c r="AB116" s="13"/>
      <c r="AC116" s="48" t="s">
        <v>296</v>
      </c>
      <c r="AD116" s="48"/>
      <c r="AE116" s="48"/>
      <c r="AF116" s="48"/>
      <c r="AG116" s="48"/>
      <c r="AH116" s="48"/>
      <c r="AI116" s="13"/>
      <c r="AJ116" s="135"/>
      <c r="AK116" s="77"/>
      <c r="AL116" s="77"/>
      <c r="AM116" s="77"/>
      <c r="AN116" s="13">
        <v>1</v>
      </c>
      <c r="AO116" s="36">
        <v>0</v>
      </c>
      <c r="AP116" s="36" t="s">
        <v>1017</v>
      </c>
      <c r="AQ116" s="36"/>
      <c r="AR116" s="131">
        <f t="shared" si="38"/>
        <v>0</v>
      </c>
    </row>
    <row r="117" spans="1:44" ht="60">
      <c r="A117" s="177"/>
      <c r="B117" s="177"/>
      <c r="C117" s="177"/>
      <c r="D117" s="177"/>
      <c r="E117" s="177"/>
      <c r="F117" s="177"/>
      <c r="G117" s="177"/>
      <c r="H117" s="161"/>
      <c r="I117" s="176"/>
      <c r="J117" s="176"/>
      <c r="K117" s="174"/>
      <c r="L117" s="174"/>
      <c r="M117" s="21" t="s">
        <v>159</v>
      </c>
      <c r="N117" s="21" t="s">
        <v>165</v>
      </c>
      <c r="O117" s="21" t="s">
        <v>473</v>
      </c>
      <c r="P117" s="21">
        <f t="shared" si="15"/>
        <v>105</v>
      </c>
      <c r="Q117" s="76" t="s">
        <v>297</v>
      </c>
      <c r="R117" s="21" t="s">
        <v>263</v>
      </c>
      <c r="S117" s="21" t="s">
        <v>264</v>
      </c>
      <c r="T117" s="13">
        <v>1</v>
      </c>
      <c r="U117" s="48" t="s">
        <v>298</v>
      </c>
      <c r="V117" s="36" t="s">
        <v>299</v>
      </c>
      <c r="W117" s="14" t="s">
        <v>155</v>
      </c>
      <c r="X117" s="13" t="s">
        <v>156</v>
      </c>
      <c r="Y117" s="13"/>
      <c r="Z117" s="13"/>
      <c r="AA117" s="13"/>
      <c r="AB117" s="13">
        <v>1</v>
      </c>
      <c r="AC117" s="48" t="s">
        <v>599</v>
      </c>
      <c r="AD117" s="48"/>
      <c r="AE117" s="48"/>
      <c r="AF117" s="48"/>
      <c r="AG117" s="48"/>
      <c r="AH117" s="48"/>
      <c r="AI117" s="13"/>
      <c r="AJ117" s="135"/>
      <c r="AK117" s="77"/>
      <c r="AL117" s="77"/>
      <c r="AM117" s="77"/>
      <c r="AN117" s="13"/>
      <c r="AO117" s="77"/>
      <c r="AP117" s="77"/>
      <c r="AQ117" s="77"/>
      <c r="AR117" s="77"/>
    </row>
    <row r="118" spans="1:44" ht="105">
      <c r="A118" s="177"/>
      <c r="B118" s="177"/>
      <c r="C118" s="177"/>
      <c r="D118" s="177"/>
      <c r="E118" s="177"/>
      <c r="F118" s="177"/>
      <c r="G118" s="177"/>
      <c r="H118" s="161"/>
      <c r="I118" s="176"/>
      <c r="J118" s="176"/>
      <c r="K118" s="174"/>
      <c r="L118" s="174"/>
      <c r="M118" s="21" t="s">
        <v>159</v>
      </c>
      <c r="N118" s="21" t="s">
        <v>165</v>
      </c>
      <c r="O118" s="21" t="s">
        <v>473</v>
      </c>
      <c r="P118" s="21">
        <f t="shared" si="15"/>
        <v>106</v>
      </c>
      <c r="Q118" s="76" t="s">
        <v>300</v>
      </c>
      <c r="R118" s="21" t="s">
        <v>263</v>
      </c>
      <c r="S118" s="21" t="s">
        <v>264</v>
      </c>
      <c r="T118" s="13">
        <v>1</v>
      </c>
      <c r="U118" s="48" t="s">
        <v>301</v>
      </c>
      <c r="V118" s="36" t="s">
        <v>302</v>
      </c>
      <c r="W118" s="14" t="s">
        <v>155</v>
      </c>
      <c r="X118" s="13" t="s">
        <v>156</v>
      </c>
      <c r="Y118" s="13"/>
      <c r="Z118" s="13">
        <v>1</v>
      </c>
      <c r="AA118" s="13"/>
      <c r="AB118" s="13"/>
      <c r="AC118" s="48" t="s">
        <v>303</v>
      </c>
      <c r="AD118" s="48"/>
      <c r="AE118" s="48"/>
      <c r="AF118" s="48"/>
      <c r="AG118" s="48"/>
      <c r="AH118" s="48"/>
      <c r="AI118" s="13">
        <v>1</v>
      </c>
      <c r="AJ118" s="36">
        <v>0</v>
      </c>
      <c r="AK118" s="36" t="s">
        <v>937</v>
      </c>
      <c r="AL118" s="36"/>
      <c r="AM118" s="15">
        <f t="shared" ref="AM118" si="39">+AJ118/AI118</f>
        <v>0</v>
      </c>
      <c r="AN118" s="13"/>
      <c r="AO118" s="77"/>
      <c r="AP118" s="77"/>
      <c r="AQ118" s="77"/>
      <c r="AR118" s="77"/>
    </row>
    <row r="119" spans="1:44" ht="225">
      <c r="A119" s="177"/>
      <c r="B119" s="177"/>
      <c r="C119" s="177" t="s">
        <v>794</v>
      </c>
      <c r="D119" s="177">
        <v>49</v>
      </c>
      <c r="E119" s="177" t="s">
        <v>75</v>
      </c>
      <c r="F119" s="177" t="s">
        <v>76</v>
      </c>
      <c r="G119" s="177" t="s">
        <v>128</v>
      </c>
      <c r="H119" s="177">
        <v>100</v>
      </c>
      <c r="I119" s="178">
        <v>5</v>
      </c>
      <c r="J119" s="178">
        <v>35</v>
      </c>
      <c r="K119" s="161">
        <v>45</v>
      </c>
      <c r="L119" s="161">
        <v>35.950000000000003</v>
      </c>
      <c r="M119" s="21" t="s">
        <v>179</v>
      </c>
      <c r="N119" s="21" t="s">
        <v>261</v>
      </c>
      <c r="O119" s="21" t="s">
        <v>546</v>
      </c>
      <c r="P119" s="21">
        <f t="shared" si="15"/>
        <v>107</v>
      </c>
      <c r="Q119" s="48" t="s">
        <v>691</v>
      </c>
      <c r="R119" s="96" t="s">
        <v>348</v>
      </c>
      <c r="S119" s="96" t="s">
        <v>261</v>
      </c>
      <c r="T119" s="112">
        <v>1</v>
      </c>
      <c r="U119" s="23" t="s">
        <v>349</v>
      </c>
      <c r="V119" s="96" t="s">
        <v>692</v>
      </c>
      <c r="W119" s="14" t="s">
        <v>168</v>
      </c>
      <c r="X119" s="13" t="s">
        <v>156</v>
      </c>
      <c r="Y119" s="97">
        <v>0.25</v>
      </c>
      <c r="Z119" s="77"/>
      <c r="AA119" s="97">
        <v>0.25</v>
      </c>
      <c r="AB119" s="97">
        <v>0.5</v>
      </c>
      <c r="AC119" s="48" t="s">
        <v>693</v>
      </c>
      <c r="AD119" s="97">
        <v>0.25</v>
      </c>
      <c r="AE119" s="124">
        <v>0.1</v>
      </c>
      <c r="AF119" s="133" t="s">
        <v>887</v>
      </c>
      <c r="AG119" s="133" t="s">
        <v>888</v>
      </c>
      <c r="AH119" s="61">
        <f>+AE119/AD119</f>
        <v>0.4</v>
      </c>
      <c r="AI119" s="77"/>
      <c r="AJ119" s="135"/>
      <c r="AK119" s="77"/>
      <c r="AL119" s="77"/>
      <c r="AM119" s="77"/>
      <c r="AN119" s="97">
        <v>0.25</v>
      </c>
      <c r="AO119" s="124">
        <v>0</v>
      </c>
      <c r="AP119" s="120" t="s">
        <v>1044</v>
      </c>
      <c r="AQ119" s="72" t="s">
        <v>231</v>
      </c>
      <c r="AR119" s="131">
        <f t="shared" ref="AR119:AR121" si="40">AO119/AN119</f>
        <v>0</v>
      </c>
    </row>
    <row r="120" spans="1:44" ht="105">
      <c r="A120" s="177"/>
      <c r="B120" s="177"/>
      <c r="C120" s="177"/>
      <c r="D120" s="177"/>
      <c r="E120" s="177"/>
      <c r="F120" s="177"/>
      <c r="G120" s="177"/>
      <c r="H120" s="177"/>
      <c r="I120" s="178"/>
      <c r="J120" s="178"/>
      <c r="K120" s="161"/>
      <c r="L120" s="161"/>
      <c r="M120" s="21" t="s">
        <v>179</v>
      </c>
      <c r="N120" s="21" t="s">
        <v>261</v>
      </c>
      <c r="O120" s="21" t="s">
        <v>546</v>
      </c>
      <c r="P120" s="21">
        <f t="shared" si="15"/>
        <v>108</v>
      </c>
      <c r="Q120" s="48" t="s">
        <v>417</v>
      </c>
      <c r="R120" s="96" t="s">
        <v>348</v>
      </c>
      <c r="S120" s="96" t="s">
        <v>261</v>
      </c>
      <c r="T120" s="9">
        <v>1</v>
      </c>
      <c r="U120" s="23" t="s">
        <v>350</v>
      </c>
      <c r="V120" s="96" t="s">
        <v>694</v>
      </c>
      <c r="W120" s="14" t="s">
        <v>168</v>
      </c>
      <c r="X120" s="13" t="s">
        <v>156</v>
      </c>
      <c r="Y120" s="15">
        <v>0.25</v>
      </c>
      <c r="Z120" s="15">
        <v>0.25</v>
      </c>
      <c r="AA120" s="15">
        <v>0.5</v>
      </c>
      <c r="AB120" s="15"/>
      <c r="AC120" s="48" t="s">
        <v>695</v>
      </c>
      <c r="AD120" s="15">
        <v>0.25</v>
      </c>
      <c r="AE120" s="124">
        <v>0.25</v>
      </c>
      <c r="AF120" s="133" t="s">
        <v>823</v>
      </c>
      <c r="AG120" s="72" t="s">
        <v>824</v>
      </c>
      <c r="AH120" s="61">
        <f>+AE120/AD120</f>
        <v>1</v>
      </c>
      <c r="AI120" s="15">
        <v>0.5</v>
      </c>
      <c r="AJ120" s="124">
        <v>0.25</v>
      </c>
      <c r="AK120" s="133" t="s">
        <v>823</v>
      </c>
      <c r="AL120" s="72" t="s">
        <v>824</v>
      </c>
      <c r="AM120" s="15">
        <f t="shared" ref="AM120" si="41">+AJ120/AI120</f>
        <v>0.5</v>
      </c>
      <c r="AN120" s="15">
        <v>0.5</v>
      </c>
      <c r="AO120" s="36">
        <v>0.5</v>
      </c>
      <c r="AP120" s="36" t="s">
        <v>1045</v>
      </c>
      <c r="AQ120" s="36" t="s">
        <v>1046</v>
      </c>
      <c r="AR120" s="131">
        <f t="shared" si="40"/>
        <v>1</v>
      </c>
    </row>
    <row r="121" spans="1:44" ht="150">
      <c r="A121" s="177"/>
      <c r="B121" s="177"/>
      <c r="C121" s="177"/>
      <c r="D121" s="177"/>
      <c r="E121" s="177"/>
      <c r="F121" s="177"/>
      <c r="G121" s="177"/>
      <c r="H121" s="177"/>
      <c r="I121" s="178"/>
      <c r="J121" s="178"/>
      <c r="K121" s="161"/>
      <c r="L121" s="161"/>
      <c r="M121" s="21" t="s">
        <v>179</v>
      </c>
      <c r="N121" s="21" t="s">
        <v>261</v>
      </c>
      <c r="O121" s="21" t="s">
        <v>546</v>
      </c>
      <c r="P121" s="21">
        <f t="shared" si="15"/>
        <v>109</v>
      </c>
      <c r="Q121" s="48" t="s">
        <v>352</v>
      </c>
      <c r="R121" s="96" t="s">
        <v>348</v>
      </c>
      <c r="S121" s="96" t="s">
        <v>261</v>
      </c>
      <c r="T121" s="9">
        <v>1</v>
      </c>
      <c r="U121" s="23" t="s">
        <v>353</v>
      </c>
      <c r="V121" s="96" t="s">
        <v>648</v>
      </c>
      <c r="W121" s="14" t="s">
        <v>168</v>
      </c>
      <c r="X121" s="13" t="s">
        <v>156</v>
      </c>
      <c r="Y121" s="15"/>
      <c r="Z121" s="15"/>
      <c r="AA121" s="15">
        <v>0.4</v>
      </c>
      <c r="AB121" s="15">
        <v>0.6</v>
      </c>
      <c r="AC121" s="48" t="s">
        <v>351</v>
      </c>
      <c r="AD121" s="48"/>
      <c r="AE121" s="48"/>
      <c r="AF121" s="48"/>
      <c r="AG121" s="48"/>
      <c r="AH121" s="48"/>
      <c r="AI121" s="15"/>
      <c r="AJ121" s="135"/>
      <c r="AK121" s="77"/>
      <c r="AL121" s="77"/>
      <c r="AM121" s="77"/>
      <c r="AN121" s="15">
        <v>0.4</v>
      </c>
      <c r="AO121" s="124">
        <v>0</v>
      </c>
      <c r="AP121" s="120" t="s">
        <v>1047</v>
      </c>
      <c r="AQ121" s="72" t="s">
        <v>231</v>
      </c>
      <c r="AR121" s="131">
        <f t="shared" si="40"/>
        <v>0</v>
      </c>
    </row>
    <row r="122" spans="1:44" ht="150">
      <c r="A122" s="177"/>
      <c r="B122" s="177"/>
      <c r="C122" s="177"/>
      <c r="D122" s="177"/>
      <c r="E122" s="177"/>
      <c r="F122" s="177"/>
      <c r="G122" s="177"/>
      <c r="H122" s="177"/>
      <c r="I122" s="178"/>
      <c r="J122" s="178"/>
      <c r="K122" s="161"/>
      <c r="L122" s="161"/>
      <c r="M122" s="21" t="s">
        <v>179</v>
      </c>
      <c r="N122" s="21" t="s">
        <v>261</v>
      </c>
      <c r="O122" s="21" t="s">
        <v>546</v>
      </c>
      <c r="P122" s="21">
        <f t="shared" si="15"/>
        <v>110</v>
      </c>
      <c r="Q122" s="48" t="s">
        <v>354</v>
      </c>
      <c r="R122" s="96" t="s">
        <v>348</v>
      </c>
      <c r="S122" s="96" t="s">
        <v>261</v>
      </c>
      <c r="T122" s="9">
        <v>1</v>
      </c>
      <c r="U122" s="48" t="s">
        <v>355</v>
      </c>
      <c r="V122" s="21" t="s">
        <v>649</v>
      </c>
      <c r="W122" s="14" t="s">
        <v>168</v>
      </c>
      <c r="X122" s="13" t="s">
        <v>156</v>
      </c>
      <c r="Y122" s="15">
        <v>0.5</v>
      </c>
      <c r="Z122" s="15"/>
      <c r="AA122" s="15"/>
      <c r="AB122" s="15">
        <v>0.5</v>
      </c>
      <c r="AC122" s="48" t="s">
        <v>356</v>
      </c>
      <c r="AD122" s="15">
        <v>0.5</v>
      </c>
      <c r="AE122" s="124">
        <v>0</v>
      </c>
      <c r="AF122" s="120" t="s">
        <v>889</v>
      </c>
      <c r="AG122" s="72" t="s">
        <v>231</v>
      </c>
      <c r="AH122" s="61">
        <f t="shared" ref="AH122:AH124" si="42">+AE122/AD122</f>
        <v>0</v>
      </c>
      <c r="AI122" s="15"/>
      <c r="AJ122" s="135"/>
      <c r="AK122" s="77"/>
      <c r="AL122" s="77"/>
      <c r="AM122" s="77"/>
      <c r="AN122" s="15"/>
      <c r="AO122" s="77"/>
      <c r="AP122" s="150"/>
      <c r="AQ122" s="77"/>
      <c r="AR122" s="77"/>
    </row>
    <row r="123" spans="1:44" ht="409.6">
      <c r="A123" s="177"/>
      <c r="B123" s="177"/>
      <c r="C123" s="177"/>
      <c r="D123" s="177"/>
      <c r="E123" s="177"/>
      <c r="F123" s="177"/>
      <c r="G123" s="177"/>
      <c r="H123" s="177"/>
      <c r="I123" s="178"/>
      <c r="J123" s="178"/>
      <c r="K123" s="161"/>
      <c r="L123" s="161"/>
      <c r="M123" s="21" t="s">
        <v>179</v>
      </c>
      <c r="N123" s="21" t="s">
        <v>261</v>
      </c>
      <c r="O123" s="21" t="s">
        <v>546</v>
      </c>
      <c r="P123" s="21">
        <f t="shared" si="15"/>
        <v>111</v>
      </c>
      <c r="Q123" s="48" t="s">
        <v>615</v>
      </c>
      <c r="R123" s="96" t="s">
        <v>348</v>
      </c>
      <c r="S123" s="96" t="s">
        <v>261</v>
      </c>
      <c r="T123" s="9">
        <v>1</v>
      </c>
      <c r="U123" s="48" t="s">
        <v>355</v>
      </c>
      <c r="V123" s="21" t="s">
        <v>649</v>
      </c>
      <c r="W123" s="14" t="s">
        <v>168</v>
      </c>
      <c r="X123" s="13" t="s">
        <v>156</v>
      </c>
      <c r="Y123" s="15">
        <v>0.5</v>
      </c>
      <c r="Z123" s="15"/>
      <c r="AA123" s="15"/>
      <c r="AB123" s="15">
        <v>0.5</v>
      </c>
      <c r="AC123" s="33" t="s">
        <v>614</v>
      </c>
      <c r="AD123" s="15">
        <v>0.5</v>
      </c>
      <c r="AE123" s="132">
        <v>0.125</v>
      </c>
      <c r="AF123" s="122" t="s">
        <v>890</v>
      </c>
      <c r="AG123" s="72" t="s">
        <v>891</v>
      </c>
      <c r="AH123" s="61">
        <f t="shared" si="42"/>
        <v>0.25</v>
      </c>
      <c r="AI123" s="15"/>
      <c r="AJ123" s="135"/>
      <c r="AK123" s="77"/>
      <c r="AL123" s="77"/>
      <c r="AM123" s="77"/>
      <c r="AN123" s="15"/>
      <c r="AO123" s="77"/>
      <c r="AP123" s="77"/>
      <c r="AQ123" s="77"/>
      <c r="AR123" s="77"/>
    </row>
    <row r="124" spans="1:44" ht="240">
      <c r="A124" s="177"/>
      <c r="B124" s="177"/>
      <c r="C124" s="96" t="s">
        <v>988</v>
      </c>
      <c r="D124" s="96"/>
      <c r="E124" s="96" t="s">
        <v>989</v>
      </c>
      <c r="F124" s="96" t="s">
        <v>989</v>
      </c>
      <c r="G124" s="96" t="s">
        <v>989</v>
      </c>
      <c r="H124" s="96" t="s">
        <v>231</v>
      </c>
      <c r="I124" s="96" t="s">
        <v>231</v>
      </c>
      <c r="J124" s="96" t="s">
        <v>231</v>
      </c>
      <c r="K124" s="96" t="s">
        <v>231</v>
      </c>
      <c r="L124" s="96" t="s">
        <v>231</v>
      </c>
      <c r="M124" s="96" t="s">
        <v>231</v>
      </c>
      <c r="N124" s="96" t="s">
        <v>231</v>
      </c>
      <c r="O124" s="96" t="s">
        <v>231</v>
      </c>
      <c r="P124" s="21" t="s">
        <v>987</v>
      </c>
      <c r="Q124" s="48" t="s">
        <v>983</v>
      </c>
      <c r="R124" s="137" t="s">
        <v>348</v>
      </c>
      <c r="S124" s="137" t="s">
        <v>261</v>
      </c>
      <c r="T124" s="9">
        <v>1</v>
      </c>
      <c r="U124" s="78" t="s">
        <v>984</v>
      </c>
      <c r="V124" s="138" t="s">
        <v>648</v>
      </c>
      <c r="W124" s="14" t="s">
        <v>168</v>
      </c>
      <c r="X124" s="13" t="s">
        <v>156</v>
      </c>
      <c r="Y124" s="15">
        <v>0.2</v>
      </c>
      <c r="Z124" s="15">
        <v>0.2</v>
      </c>
      <c r="AA124" s="15"/>
      <c r="AB124" s="15"/>
      <c r="AC124" s="48" t="s">
        <v>985</v>
      </c>
      <c r="AD124" s="15">
        <v>0.2</v>
      </c>
      <c r="AE124" s="124">
        <v>0</v>
      </c>
      <c r="AF124" s="120" t="s">
        <v>986</v>
      </c>
      <c r="AG124" s="72" t="s">
        <v>231</v>
      </c>
      <c r="AH124" s="61">
        <f t="shared" si="42"/>
        <v>0</v>
      </c>
      <c r="AI124" s="15"/>
      <c r="AJ124" s="135"/>
      <c r="AK124" s="120" t="s">
        <v>990</v>
      </c>
      <c r="AL124" s="77"/>
      <c r="AM124" s="77"/>
      <c r="AN124" s="151"/>
      <c r="AO124" s="152"/>
      <c r="AP124" s="153"/>
      <c r="AQ124" s="154"/>
      <c r="AR124" s="155"/>
    </row>
    <row r="125" spans="1:44" ht="165">
      <c r="A125" s="177"/>
      <c r="B125" s="177"/>
      <c r="C125" s="177" t="s">
        <v>795</v>
      </c>
      <c r="D125" s="177">
        <v>50</v>
      </c>
      <c r="E125" s="177" t="s">
        <v>721</v>
      </c>
      <c r="F125" s="177" t="s">
        <v>69</v>
      </c>
      <c r="G125" s="177" t="s">
        <v>138</v>
      </c>
      <c r="H125" s="161">
        <v>100</v>
      </c>
      <c r="I125" s="178">
        <v>10</v>
      </c>
      <c r="J125" s="178">
        <v>30</v>
      </c>
      <c r="K125" s="161">
        <v>40.76</v>
      </c>
      <c r="L125" s="161">
        <v>40.76</v>
      </c>
      <c r="M125" s="21" t="s">
        <v>159</v>
      </c>
      <c r="N125" s="21" t="s">
        <v>492</v>
      </c>
      <c r="O125" s="21" t="s">
        <v>493</v>
      </c>
      <c r="P125" s="21">
        <f>P123+1</f>
        <v>112</v>
      </c>
      <c r="Q125" s="48" t="s">
        <v>765</v>
      </c>
      <c r="R125" s="21" t="s">
        <v>69</v>
      </c>
      <c r="S125" s="21" t="s">
        <v>494</v>
      </c>
      <c r="T125" s="9">
        <v>1</v>
      </c>
      <c r="U125" s="48" t="s">
        <v>495</v>
      </c>
      <c r="V125" s="96" t="s">
        <v>650</v>
      </c>
      <c r="W125" s="14" t="s">
        <v>168</v>
      </c>
      <c r="X125" s="13" t="s">
        <v>186</v>
      </c>
      <c r="Y125" s="16"/>
      <c r="Z125" s="9">
        <v>0.1</v>
      </c>
      <c r="AA125" s="9">
        <v>0.2</v>
      </c>
      <c r="AB125" s="9">
        <v>0.4</v>
      </c>
      <c r="AC125" s="48" t="s">
        <v>496</v>
      </c>
      <c r="AD125" s="48"/>
      <c r="AE125" s="48"/>
      <c r="AF125" s="48"/>
      <c r="AG125" s="48"/>
      <c r="AH125" s="48"/>
      <c r="AI125" s="9">
        <v>0.1</v>
      </c>
      <c r="AJ125" s="9">
        <v>0.05</v>
      </c>
      <c r="AK125" s="120" t="s">
        <v>938</v>
      </c>
      <c r="AL125" s="120" t="s">
        <v>939</v>
      </c>
      <c r="AM125" s="15">
        <f t="shared" ref="AM125:AM127" si="43">+AJ125/AI125</f>
        <v>0.5</v>
      </c>
      <c r="AN125" s="9">
        <v>0.2</v>
      </c>
      <c r="AO125" s="9">
        <v>0.15</v>
      </c>
      <c r="AP125" s="36" t="s">
        <v>1029</v>
      </c>
      <c r="AQ125" s="36" t="s">
        <v>1030</v>
      </c>
      <c r="AR125" s="131">
        <f t="shared" ref="AR125:AR130" si="44">AO125/AN125</f>
        <v>0.74999999999999989</v>
      </c>
    </row>
    <row r="126" spans="1:44" ht="165">
      <c r="A126" s="177"/>
      <c r="B126" s="177"/>
      <c r="C126" s="177"/>
      <c r="D126" s="177"/>
      <c r="E126" s="177"/>
      <c r="F126" s="177"/>
      <c r="G126" s="177"/>
      <c r="H126" s="161"/>
      <c r="I126" s="178"/>
      <c r="J126" s="178"/>
      <c r="K126" s="161"/>
      <c r="L126" s="161"/>
      <c r="M126" s="21" t="s">
        <v>159</v>
      </c>
      <c r="N126" s="21" t="s">
        <v>492</v>
      </c>
      <c r="O126" s="21" t="s">
        <v>493</v>
      </c>
      <c r="P126" s="21">
        <f t="shared" si="15"/>
        <v>113</v>
      </c>
      <c r="Q126" s="48" t="s">
        <v>766</v>
      </c>
      <c r="R126" s="21" t="s">
        <v>69</v>
      </c>
      <c r="S126" s="21" t="s">
        <v>494</v>
      </c>
      <c r="T126" s="9">
        <v>1</v>
      </c>
      <c r="U126" s="48" t="s">
        <v>495</v>
      </c>
      <c r="V126" s="96" t="s">
        <v>651</v>
      </c>
      <c r="W126" s="14" t="s">
        <v>168</v>
      </c>
      <c r="X126" s="13" t="s">
        <v>186</v>
      </c>
      <c r="Y126" s="16"/>
      <c r="Z126" s="9">
        <v>0.1</v>
      </c>
      <c r="AA126" s="9">
        <v>0.2</v>
      </c>
      <c r="AB126" s="9">
        <v>0.4</v>
      </c>
      <c r="AC126" s="48" t="s">
        <v>496</v>
      </c>
      <c r="AD126" s="48"/>
      <c r="AE126" s="48"/>
      <c r="AF126" s="48"/>
      <c r="AG126" s="48"/>
      <c r="AH126" s="48"/>
      <c r="AI126" s="9">
        <v>0.1</v>
      </c>
      <c r="AJ126" s="9">
        <v>0.1</v>
      </c>
      <c r="AK126" s="120" t="s">
        <v>940</v>
      </c>
      <c r="AL126" s="120" t="s">
        <v>941</v>
      </c>
      <c r="AM126" s="15">
        <f t="shared" si="43"/>
        <v>1</v>
      </c>
      <c r="AN126" s="9">
        <v>0.2</v>
      </c>
      <c r="AO126" s="9">
        <v>0.15</v>
      </c>
      <c r="AP126" s="36" t="s">
        <v>1031</v>
      </c>
      <c r="AQ126" s="36" t="s">
        <v>1030</v>
      </c>
      <c r="AR126" s="131">
        <f t="shared" si="44"/>
        <v>0.74999999999999989</v>
      </c>
    </row>
    <row r="127" spans="1:44" ht="180">
      <c r="A127" s="177"/>
      <c r="B127" s="177"/>
      <c r="C127" s="177"/>
      <c r="D127" s="177"/>
      <c r="E127" s="177"/>
      <c r="F127" s="177"/>
      <c r="G127" s="177"/>
      <c r="H127" s="161"/>
      <c r="I127" s="178"/>
      <c r="J127" s="178"/>
      <c r="K127" s="161"/>
      <c r="L127" s="161"/>
      <c r="M127" s="21" t="s">
        <v>159</v>
      </c>
      <c r="N127" s="21" t="s">
        <v>492</v>
      </c>
      <c r="O127" s="21" t="s">
        <v>493</v>
      </c>
      <c r="P127" s="21">
        <f t="shared" si="15"/>
        <v>114</v>
      </c>
      <c r="Q127" s="48" t="s">
        <v>654</v>
      </c>
      <c r="R127" s="21" t="s">
        <v>69</v>
      </c>
      <c r="S127" s="21" t="s">
        <v>494</v>
      </c>
      <c r="T127" s="9">
        <v>0.7</v>
      </c>
      <c r="U127" s="48" t="s">
        <v>495</v>
      </c>
      <c r="V127" s="96" t="s">
        <v>652</v>
      </c>
      <c r="W127" s="14" t="s">
        <v>168</v>
      </c>
      <c r="X127" s="13" t="s">
        <v>186</v>
      </c>
      <c r="Y127" s="16"/>
      <c r="Z127" s="9">
        <v>0.1</v>
      </c>
      <c r="AA127" s="9">
        <v>0.2</v>
      </c>
      <c r="AB127" s="9">
        <v>0.4</v>
      </c>
      <c r="AC127" s="48" t="s">
        <v>496</v>
      </c>
      <c r="AD127" s="48"/>
      <c r="AE127" s="48"/>
      <c r="AF127" s="48"/>
      <c r="AG127" s="48"/>
      <c r="AH127" s="48"/>
      <c r="AI127" s="9">
        <v>0.1</v>
      </c>
      <c r="AJ127" s="9">
        <v>0.1</v>
      </c>
      <c r="AK127" s="120" t="s">
        <v>942</v>
      </c>
      <c r="AL127" s="120" t="s">
        <v>943</v>
      </c>
      <c r="AM127" s="15">
        <f t="shared" si="43"/>
        <v>1</v>
      </c>
      <c r="AN127" s="9">
        <v>0.2</v>
      </c>
      <c r="AO127" s="9">
        <v>0.2</v>
      </c>
      <c r="AP127" s="36" t="s">
        <v>1032</v>
      </c>
      <c r="AQ127" s="36" t="s">
        <v>1033</v>
      </c>
      <c r="AR127" s="131">
        <f t="shared" si="44"/>
        <v>1</v>
      </c>
    </row>
    <row r="128" spans="1:44" ht="135">
      <c r="A128" s="177"/>
      <c r="B128" s="177"/>
      <c r="C128" s="177"/>
      <c r="D128" s="177"/>
      <c r="E128" s="177"/>
      <c r="F128" s="177"/>
      <c r="G128" s="177"/>
      <c r="H128" s="161"/>
      <c r="I128" s="178"/>
      <c r="J128" s="178"/>
      <c r="K128" s="161"/>
      <c r="L128" s="161"/>
      <c r="M128" s="21" t="s">
        <v>159</v>
      </c>
      <c r="N128" s="21" t="s">
        <v>577</v>
      </c>
      <c r="O128" s="21" t="s">
        <v>497</v>
      </c>
      <c r="P128" s="21">
        <f t="shared" si="15"/>
        <v>115</v>
      </c>
      <c r="Q128" s="48" t="s">
        <v>498</v>
      </c>
      <c r="R128" s="21" t="s">
        <v>69</v>
      </c>
      <c r="S128" s="21" t="s">
        <v>494</v>
      </c>
      <c r="T128" s="16">
        <v>4</v>
      </c>
      <c r="U128" s="66" t="s">
        <v>499</v>
      </c>
      <c r="V128" s="21" t="s">
        <v>500</v>
      </c>
      <c r="W128" s="14" t="s">
        <v>155</v>
      </c>
      <c r="X128" s="13" t="s">
        <v>186</v>
      </c>
      <c r="Y128" s="16"/>
      <c r="Z128" s="16"/>
      <c r="AA128" s="16">
        <v>2</v>
      </c>
      <c r="AB128" s="16">
        <v>2</v>
      </c>
      <c r="AC128" s="15" t="s">
        <v>501</v>
      </c>
      <c r="AD128" s="16">
        <v>1</v>
      </c>
      <c r="AE128" s="51">
        <v>0</v>
      </c>
      <c r="AF128" s="133" t="s">
        <v>892</v>
      </c>
      <c r="AG128" s="72" t="s">
        <v>231</v>
      </c>
      <c r="AH128" s="73">
        <f>+AE128/AD128</f>
        <v>0</v>
      </c>
      <c r="AI128" s="16"/>
      <c r="AJ128" s="135"/>
      <c r="AK128" s="77"/>
      <c r="AL128" s="77"/>
      <c r="AM128" s="77"/>
      <c r="AN128" s="16">
        <v>2</v>
      </c>
      <c r="AO128" s="36">
        <v>0.5</v>
      </c>
      <c r="AP128" s="36" t="s">
        <v>1034</v>
      </c>
      <c r="AQ128" s="36" t="s">
        <v>1035</v>
      </c>
      <c r="AR128" s="131">
        <f t="shared" si="44"/>
        <v>0.25</v>
      </c>
    </row>
    <row r="129" spans="1:44" ht="90">
      <c r="A129" s="177"/>
      <c r="B129" s="177"/>
      <c r="C129" s="177"/>
      <c r="D129" s="177"/>
      <c r="E129" s="177"/>
      <c r="F129" s="177"/>
      <c r="G129" s="177"/>
      <c r="H129" s="161"/>
      <c r="I129" s="178"/>
      <c r="J129" s="178"/>
      <c r="K129" s="161"/>
      <c r="L129" s="161"/>
      <c r="M129" s="21" t="s">
        <v>159</v>
      </c>
      <c r="N129" s="21" t="s">
        <v>492</v>
      </c>
      <c r="O129" s="21" t="s">
        <v>502</v>
      </c>
      <c r="P129" s="21">
        <f t="shared" si="15"/>
        <v>116</v>
      </c>
      <c r="Q129" s="33" t="s">
        <v>503</v>
      </c>
      <c r="R129" s="21" t="s">
        <v>504</v>
      </c>
      <c r="S129" s="21" t="s">
        <v>505</v>
      </c>
      <c r="T129" s="16">
        <v>1</v>
      </c>
      <c r="U129" s="48" t="s">
        <v>712</v>
      </c>
      <c r="V129" s="21" t="s">
        <v>713</v>
      </c>
      <c r="W129" s="14" t="s">
        <v>155</v>
      </c>
      <c r="X129" s="13" t="s">
        <v>186</v>
      </c>
      <c r="Y129" s="16"/>
      <c r="Z129" s="16"/>
      <c r="AA129" s="16">
        <v>1</v>
      </c>
      <c r="AB129" s="16"/>
      <c r="AC129" s="48" t="s">
        <v>711</v>
      </c>
      <c r="AD129" s="48"/>
      <c r="AE129" s="48"/>
      <c r="AF129" s="48"/>
      <c r="AG129" s="48"/>
      <c r="AH129" s="48"/>
      <c r="AI129" s="16"/>
      <c r="AJ129" s="135"/>
      <c r="AK129" s="77"/>
      <c r="AL129" s="77"/>
      <c r="AM129" s="77"/>
      <c r="AN129" s="16">
        <v>1</v>
      </c>
      <c r="AO129" s="36">
        <v>1</v>
      </c>
      <c r="AP129" s="36" t="s">
        <v>1036</v>
      </c>
      <c r="AQ129" s="128" t="s">
        <v>1037</v>
      </c>
      <c r="AR129" s="131">
        <f t="shared" si="44"/>
        <v>1</v>
      </c>
    </row>
    <row r="130" spans="1:44" ht="109.5" customHeight="1">
      <c r="A130" s="177"/>
      <c r="B130" s="177"/>
      <c r="C130" s="177"/>
      <c r="D130" s="96">
        <v>51</v>
      </c>
      <c r="E130" s="23" t="s">
        <v>722</v>
      </c>
      <c r="F130" s="96" t="s">
        <v>69</v>
      </c>
      <c r="G130" s="96" t="s">
        <v>129</v>
      </c>
      <c r="H130" s="90">
        <v>100</v>
      </c>
      <c r="I130" s="95">
        <v>5</v>
      </c>
      <c r="J130" s="95">
        <v>50</v>
      </c>
      <c r="K130" s="90">
        <v>45</v>
      </c>
      <c r="L130" s="90">
        <v>45</v>
      </c>
      <c r="M130" s="21" t="s">
        <v>159</v>
      </c>
      <c r="N130" s="21" t="s">
        <v>492</v>
      </c>
      <c r="O130" s="21" t="s">
        <v>493</v>
      </c>
      <c r="P130" s="21">
        <f t="shared" si="15"/>
        <v>117</v>
      </c>
      <c r="Q130" s="48" t="s">
        <v>506</v>
      </c>
      <c r="R130" s="21" t="s">
        <v>507</v>
      </c>
      <c r="S130" s="21" t="s">
        <v>508</v>
      </c>
      <c r="T130" s="16">
        <v>1</v>
      </c>
      <c r="U130" s="48" t="s">
        <v>509</v>
      </c>
      <c r="V130" s="96" t="s">
        <v>639</v>
      </c>
      <c r="W130" s="14" t="s">
        <v>155</v>
      </c>
      <c r="X130" s="13" t="s">
        <v>186</v>
      </c>
      <c r="Y130" s="16"/>
      <c r="Z130" s="16"/>
      <c r="AA130" s="16">
        <v>1</v>
      </c>
      <c r="AB130" s="16"/>
      <c r="AC130" s="48" t="s">
        <v>511</v>
      </c>
      <c r="AD130" s="16">
        <v>1</v>
      </c>
      <c r="AE130" s="51">
        <v>0</v>
      </c>
      <c r="AF130" s="133" t="s">
        <v>892</v>
      </c>
      <c r="AG130" s="72" t="s">
        <v>231</v>
      </c>
      <c r="AH130" s="73">
        <f>+AE130/AD130</f>
        <v>0</v>
      </c>
      <c r="AI130" s="16"/>
      <c r="AJ130" s="135"/>
      <c r="AK130" s="77"/>
      <c r="AL130" s="77"/>
      <c r="AM130" s="77"/>
      <c r="AN130" s="16">
        <v>1</v>
      </c>
      <c r="AO130" s="36">
        <v>1</v>
      </c>
      <c r="AP130" s="36" t="s">
        <v>1027</v>
      </c>
      <c r="AQ130" s="36" t="s">
        <v>1028</v>
      </c>
      <c r="AR130" s="131">
        <f t="shared" si="44"/>
        <v>1</v>
      </c>
    </row>
    <row r="131" spans="1:44" ht="90">
      <c r="A131" s="177"/>
      <c r="B131" s="177"/>
      <c r="C131" s="177"/>
      <c r="D131" s="96">
        <v>52</v>
      </c>
      <c r="E131" s="96" t="s">
        <v>77</v>
      </c>
      <c r="F131" s="96" t="s">
        <v>69</v>
      </c>
      <c r="G131" s="96" t="s">
        <v>130</v>
      </c>
      <c r="H131" s="90">
        <v>100</v>
      </c>
      <c r="I131" s="95">
        <v>100</v>
      </c>
      <c r="J131" s="95">
        <v>100</v>
      </c>
      <c r="K131" s="90">
        <v>100</v>
      </c>
      <c r="L131" s="90">
        <v>100</v>
      </c>
      <c r="M131" s="21" t="s">
        <v>159</v>
      </c>
      <c r="N131" s="21" t="s">
        <v>492</v>
      </c>
      <c r="O131" s="21" t="s">
        <v>493</v>
      </c>
      <c r="P131" s="21">
        <f t="shared" si="15"/>
        <v>118</v>
      </c>
      <c r="Q131" s="48" t="s">
        <v>512</v>
      </c>
      <c r="R131" s="21" t="s">
        <v>69</v>
      </c>
      <c r="S131" s="21" t="s">
        <v>494</v>
      </c>
      <c r="T131" s="16">
        <v>2</v>
      </c>
      <c r="U131" s="48" t="s">
        <v>513</v>
      </c>
      <c r="V131" s="96" t="s">
        <v>639</v>
      </c>
      <c r="W131" s="14" t="s">
        <v>155</v>
      </c>
      <c r="X131" s="13" t="s">
        <v>156</v>
      </c>
      <c r="Y131" s="16"/>
      <c r="Z131" s="16">
        <v>2</v>
      </c>
      <c r="AA131" s="16"/>
      <c r="AB131" s="9"/>
      <c r="AC131" s="48" t="s">
        <v>514</v>
      </c>
      <c r="AD131" s="48"/>
      <c r="AE131" s="48"/>
      <c r="AF131" s="48"/>
      <c r="AG131" s="48"/>
      <c r="AH131" s="48"/>
      <c r="AI131" s="16">
        <v>2</v>
      </c>
      <c r="AJ131" s="51">
        <v>1.5</v>
      </c>
      <c r="AK131" s="120" t="s">
        <v>944</v>
      </c>
      <c r="AL131" s="120" t="s">
        <v>943</v>
      </c>
      <c r="AM131" s="15">
        <f t="shared" ref="AM131" si="45">+AJ131/AI131</f>
        <v>0.75</v>
      </c>
      <c r="AN131" s="16"/>
      <c r="AO131" s="77"/>
      <c r="AP131" s="77"/>
      <c r="AQ131" s="77"/>
      <c r="AR131" s="77"/>
    </row>
    <row r="132" spans="1:44" ht="55.5" customHeight="1">
      <c r="A132" s="177"/>
      <c r="B132" s="177"/>
      <c r="C132" s="177"/>
      <c r="D132" s="96">
        <v>53</v>
      </c>
      <c r="E132" s="96" t="s">
        <v>78</v>
      </c>
      <c r="F132" s="96" t="s">
        <v>69</v>
      </c>
      <c r="G132" s="96" t="s">
        <v>131</v>
      </c>
      <c r="H132" s="90">
        <v>1</v>
      </c>
      <c r="I132" s="95"/>
      <c r="J132" s="95" t="s">
        <v>87</v>
      </c>
      <c r="K132" s="90" t="s">
        <v>87</v>
      </c>
      <c r="L132" s="90" t="s">
        <v>87</v>
      </c>
      <c r="M132" s="21" t="s">
        <v>159</v>
      </c>
      <c r="N132" s="21" t="s">
        <v>492</v>
      </c>
      <c r="O132" s="21" t="s">
        <v>493</v>
      </c>
      <c r="P132" s="21">
        <f t="shared" si="15"/>
        <v>119</v>
      </c>
      <c r="Q132" s="48" t="s">
        <v>515</v>
      </c>
      <c r="R132" s="21" t="s">
        <v>69</v>
      </c>
      <c r="S132" s="21" t="s">
        <v>494</v>
      </c>
      <c r="T132" s="21">
        <v>1</v>
      </c>
      <c r="U132" s="48" t="s">
        <v>516</v>
      </c>
      <c r="V132" s="96" t="s">
        <v>517</v>
      </c>
      <c r="W132" s="14" t="s">
        <v>155</v>
      </c>
      <c r="X132" s="13" t="s">
        <v>156</v>
      </c>
      <c r="Y132" s="21"/>
      <c r="Z132" s="21"/>
      <c r="AA132" s="16">
        <v>1</v>
      </c>
      <c r="AB132" s="16"/>
      <c r="AC132" s="48" t="s">
        <v>518</v>
      </c>
      <c r="AD132" s="48"/>
      <c r="AE132" s="48"/>
      <c r="AF132" s="48"/>
      <c r="AG132" s="48"/>
      <c r="AH132" s="48"/>
      <c r="AI132" s="21"/>
      <c r="AJ132" s="135"/>
      <c r="AK132" s="77"/>
      <c r="AL132" s="77"/>
      <c r="AM132" s="77"/>
      <c r="AN132" s="16">
        <v>1</v>
      </c>
      <c r="AO132" s="159">
        <v>0.5</v>
      </c>
      <c r="AP132" s="36" t="s">
        <v>1038</v>
      </c>
      <c r="AQ132" s="36" t="s">
        <v>1039</v>
      </c>
      <c r="AR132" s="131">
        <f t="shared" ref="AR132:AR136" si="46">AO132/AN132</f>
        <v>0.5</v>
      </c>
    </row>
    <row r="133" spans="1:44" ht="409.6">
      <c r="A133" s="177"/>
      <c r="B133" s="177" t="s">
        <v>777</v>
      </c>
      <c r="C133" s="177" t="s">
        <v>796</v>
      </c>
      <c r="D133" s="96">
        <v>54</v>
      </c>
      <c r="E133" s="96" t="s">
        <v>685</v>
      </c>
      <c r="F133" s="96" t="s">
        <v>69</v>
      </c>
      <c r="G133" s="96" t="s">
        <v>132</v>
      </c>
      <c r="H133" s="96">
        <v>3</v>
      </c>
      <c r="I133" s="95" t="s">
        <v>87</v>
      </c>
      <c r="J133" s="95">
        <v>2</v>
      </c>
      <c r="K133" s="90" t="s">
        <v>87</v>
      </c>
      <c r="L133" s="90"/>
      <c r="M133" s="22" t="s">
        <v>159</v>
      </c>
      <c r="N133" s="22" t="s">
        <v>160</v>
      </c>
      <c r="O133" s="22" t="s">
        <v>161</v>
      </c>
      <c r="P133" s="21">
        <f t="shared" si="15"/>
        <v>120</v>
      </c>
      <c r="Q133" s="48" t="s">
        <v>684</v>
      </c>
      <c r="R133" s="96" t="s">
        <v>423</v>
      </c>
      <c r="S133" s="96" t="s">
        <v>686</v>
      </c>
      <c r="T133" s="98">
        <v>4</v>
      </c>
      <c r="U133" s="65" t="s">
        <v>347</v>
      </c>
      <c r="V133" s="22" t="s">
        <v>425</v>
      </c>
      <c r="W133" s="22" t="s">
        <v>155</v>
      </c>
      <c r="X133" s="13" t="s">
        <v>186</v>
      </c>
      <c r="Y133" s="96">
        <v>1</v>
      </c>
      <c r="Z133" s="96">
        <v>1</v>
      </c>
      <c r="AA133" s="96">
        <v>1</v>
      </c>
      <c r="AB133" s="96">
        <v>1</v>
      </c>
      <c r="AC133" s="4" t="s">
        <v>426</v>
      </c>
      <c r="AD133" s="96">
        <v>1</v>
      </c>
      <c r="AE133" s="96">
        <v>1</v>
      </c>
      <c r="AF133" s="133" t="s">
        <v>893</v>
      </c>
      <c r="AG133" s="133" t="s">
        <v>894</v>
      </c>
      <c r="AH133" s="73">
        <f>+AE133/AD133</f>
        <v>1</v>
      </c>
      <c r="AI133" s="96">
        <v>1</v>
      </c>
      <c r="AJ133" s="51">
        <v>1</v>
      </c>
      <c r="AK133" s="120" t="s">
        <v>954</v>
      </c>
      <c r="AL133" s="120" t="s">
        <v>955</v>
      </c>
      <c r="AM133" s="15">
        <f t="shared" ref="AM133" si="47">+AJ133/AI133</f>
        <v>1</v>
      </c>
      <c r="AN133" s="96">
        <v>1</v>
      </c>
      <c r="AO133" s="36">
        <v>1</v>
      </c>
      <c r="AP133" s="36" t="s">
        <v>1079</v>
      </c>
      <c r="AQ133" s="36" t="s">
        <v>1080</v>
      </c>
      <c r="AR133" s="131">
        <f t="shared" si="46"/>
        <v>1</v>
      </c>
    </row>
    <row r="134" spans="1:44" ht="120">
      <c r="A134" s="177"/>
      <c r="B134" s="177"/>
      <c r="C134" s="177"/>
      <c r="D134" s="96">
        <v>55</v>
      </c>
      <c r="E134" s="96" t="s">
        <v>80</v>
      </c>
      <c r="F134" s="96" t="s">
        <v>69</v>
      </c>
      <c r="G134" s="96" t="s">
        <v>133</v>
      </c>
      <c r="H134" s="90">
        <v>100</v>
      </c>
      <c r="I134" s="95"/>
      <c r="J134" s="95"/>
      <c r="K134" s="90">
        <v>50</v>
      </c>
      <c r="L134" s="90">
        <v>50</v>
      </c>
      <c r="M134" s="21" t="s">
        <v>159</v>
      </c>
      <c r="N134" s="21" t="s">
        <v>582</v>
      </c>
      <c r="O134" s="21" t="s">
        <v>493</v>
      </c>
      <c r="P134" s="21">
        <f t="shared" si="15"/>
        <v>121</v>
      </c>
      <c r="Q134" s="48" t="s">
        <v>583</v>
      </c>
      <c r="R134" s="21" t="s">
        <v>580</v>
      </c>
      <c r="S134" s="8" t="s">
        <v>581</v>
      </c>
      <c r="T134" s="21">
        <v>1</v>
      </c>
      <c r="U134" s="48" t="s">
        <v>509</v>
      </c>
      <c r="V134" s="21" t="s">
        <v>510</v>
      </c>
      <c r="W134" s="14" t="s">
        <v>155</v>
      </c>
      <c r="X134" s="21" t="s">
        <v>186</v>
      </c>
      <c r="Y134" s="21"/>
      <c r="Z134" s="21"/>
      <c r="AA134" s="21">
        <v>1</v>
      </c>
      <c r="AB134" s="21"/>
      <c r="AC134" s="48" t="s">
        <v>511</v>
      </c>
      <c r="AD134" s="48"/>
      <c r="AE134" s="48"/>
      <c r="AF134" s="48"/>
      <c r="AG134" s="48"/>
      <c r="AH134" s="48"/>
      <c r="AI134" s="21"/>
      <c r="AJ134" s="135"/>
      <c r="AK134" s="77"/>
      <c r="AL134" s="77"/>
      <c r="AM134" s="77"/>
      <c r="AN134" s="21">
        <v>1</v>
      </c>
      <c r="AO134" s="36">
        <v>1</v>
      </c>
      <c r="AP134" s="36" t="s">
        <v>1081</v>
      </c>
      <c r="AQ134" s="36" t="s">
        <v>1082</v>
      </c>
      <c r="AR134" s="131">
        <f t="shared" si="46"/>
        <v>1</v>
      </c>
    </row>
    <row r="135" spans="1:44" ht="106.5" customHeight="1">
      <c r="A135" s="177"/>
      <c r="B135" s="177"/>
      <c r="C135" s="177"/>
      <c r="D135" s="177">
        <v>56</v>
      </c>
      <c r="E135" s="177" t="s">
        <v>81</v>
      </c>
      <c r="F135" s="177" t="s">
        <v>79</v>
      </c>
      <c r="G135" s="177" t="s">
        <v>134</v>
      </c>
      <c r="H135" s="161">
        <v>100</v>
      </c>
      <c r="I135" s="178">
        <v>25</v>
      </c>
      <c r="J135" s="178">
        <v>25</v>
      </c>
      <c r="K135" s="161">
        <v>27.61</v>
      </c>
      <c r="L135" s="161">
        <v>27.61</v>
      </c>
      <c r="M135" s="21" t="s">
        <v>159</v>
      </c>
      <c r="N135" s="21" t="s">
        <v>160</v>
      </c>
      <c r="O135" s="21" t="s">
        <v>161</v>
      </c>
      <c r="P135" s="21">
        <f t="shared" ref="P135:P137" si="48">P134+1</f>
        <v>122</v>
      </c>
      <c r="Q135" s="76" t="s">
        <v>530</v>
      </c>
      <c r="R135" s="21" t="s">
        <v>531</v>
      </c>
      <c r="S135" s="21" t="s">
        <v>264</v>
      </c>
      <c r="T135" s="15">
        <v>1</v>
      </c>
      <c r="U135" s="48" t="s">
        <v>597</v>
      </c>
      <c r="V135" s="21" t="s">
        <v>532</v>
      </c>
      <c r="W135" s="14" t="s">
        <v>168</v>
      </c>
      <c r="X135" s="13" t="s">
        <v>156</v>
      </c>
      <c r="Y135" s="9">
        <v>0.25</v>
      </c>
      <c r="Z135" s="9">
        <v>0.25</v>
      </c>
      <c r="AA135" s="9">
        <v>0.25</v>
      </c>
      <c r="AB135" s="9">
        <v>0.25</v>
      </c>
      <c r="AC135" s="48" t="s">
        <v>533</v>
      </c>
      <c r="AD135" s="9">
        <v>0.25</v>
      </c>
      <c r="AE135" s="9">
        <v>0.25</v>
      </c>
      <c r="AF135" s="133" t="s">
        <v>895</v>
      </c>
      <c r="AG135" s="133" t="s">
        <v>896</v>
      </c>
      <c r="AH135" s="73">
        <f>+AE135/AD135</f>
        <v>1</v>
      </c>
      <c r="AI135" s="9">
        <v>0.25</v>
      </c>
      <c r="AJ135" s="131">
        <v>0.25</v>
      </c>
      <c r="AK135" s="36" t="s">
        <v>919</v>
      </c>
      <c r="AL135" s="36" t="s">
        <v>920</v>
      </c>
      <c r="AM135" s="15">
        <f t="shared" ref="AM135" si="49">+AJ135/AI135</f>
        <v>1</v>
      </c>
      <c r="AN135" s="9">
        <v>0.25</v>
      </c>
      <c r="AO135" s="9">
        <v>0.25</v>
      </c>
      <c r="AP135" s="36" t="s">
        <v>1026</v>
      </c>
      <c r="AQ135" s="36" t="s">
        <v>920</v>
      </c>
      <c r="AR135" s="131">
        <f t="shared" si="46"/>
        <v>1</v>
      </c>
    </row>
    <row r="136" spans="1:44" ht="135">
      <c r="A136" s="177"/>
      <c r="B136" s="177"/>
      <c r="C136" s="177"/>
      <c r="D136" s="177"/>
      <c r="E136" s="177"/>
      <c r="F136" s="177"/>
      <c r="G136" s="177"/>
      <c r="H136" s="161"/>
      <c r="I136" s="178"/>
      <c r="J136" s="178"/>
      <c r="K136" s="161"/>
      <c r="L136" s="161"/>
      <c r="M136" s="22" t="s">
        <v>159</v>
      </c>
      <c r="N136" s="22" t="s">
        <v>346</v>
      </c>
      <c r="O136" s="22" t="s">
        <v>161</v>
      </c>
      <c r="P136" s="21">
        <f t="shared" si="48"/>
        <v>123</v>
      </c>
      <c r="Q136" s="4" t="s">
        <v>422</v>
      </c>
      <c r="R136" s="96" t="s">
        <v>423</v>
      </c>
      <c r="S136" s="96" t="s">
        <v>424</v>
      </c>
      <c r="T136" s="98">
        <v>2</v>
      </c>
      <c r="U136" s="65" t="s">
        <v>347</v>
      </c>
      <c r="V136" s="22" t="s">
        <v>427</v>
      </c>
      <c r="W136" s="22" t="s">
        <v>155</v>
      </c>
      <c r="X136" s="13" t="s">
        <v>186</v>
      </c>
      <c r="Y136" s="96"/>
      <c r="Z136" s="96"/>
      <c r="AA136" s="96">
        <v>1</v>
      </c>
      <c r="AB136" s="96">
        <v>1</v>
      </c>
      <c r="AC136" s="4" t="s">
        <v>428</v>
      </c>
      <c r="AD136" s="4"/>
      <c r="AE136" s="4"/>
      <c r="AF136" s="4"/>
      <c r="AG136" s="4"/>
      <c r="AH136" s="4"/>
      <c r="AI136" s="96"/>
      <c r="AJ136" s="135"/>
      <c r="AK136" s="77"/>
      <c r="AL136" s="77"/>
      <c r="AM136" s="77"/>
      <c r="AN136" s="96">
        <v>1</v>
      </c>
      <c r="AO136" s="36">
        <v>1</v>
      </c>
      <c r="AP136" s="36" t="s">
        <v>1083</v>
      </c>
      <c r="AQ136" s="36" t="s">
        <v>1084</v>
      </c>
      <c r="AR136" s="131">
        <f t="shared" si="46"/>
        <v>1</v>
      </c>
    </row>
    <row r="137" spans="1:44" ht="126" customHeight="1">
      <c r="A137" s="177"/>
      <c r="B137" s="177"/>
      <c r="C137" s="177"/>
      <c r="D137" s="177"/>
      <c r="E137" s="177"/>
      <c r="F137" s="177"/>
      <c r="G137" s="177"/>
      <c r="H137" s="161"/>
      <c r="I137" s="178"/>
      <c r="J137" s="178"/>
      <c r="K137" s="161"/>
      <c r="L137" s="161"/>
      <c r="M137" s="22" t="s">
        <v>159</v>
      </c>
      <c r="N137" s="22" t="s">
        <v>346</v>
      </c>
      <c r="O137" s="22" t="s">
        <v>161</v>
      </c>
      <c r="P137" s="21">
        <f t="shared" si="48"/>
        <v>124</v>
      </c>
      <c r="Q137" s="48" t="s">
        <v>689</v>
      </c>
      <c r="R137" s="21" t="s">
        <v>531</v>
      </c>
      <c r="S137" s="21" t="s">
        <v>264</v>
      </c>
      <c r="T137" s="9">
        <v>1</v>
      </c>
      <c r="U137" s="48" t="s">
        <v>690</v>
      </c>
      <c r="V137" s="21" t="s">
        <v>688</v>
      </c>
      <c r="W137" s="22" t="s">
        <v>168</v>
      </c>
      <c r="X137" s="13" t="s">
        <v>186</v>
      </c>
      <c r="Y137" s="13"/>
      <c r="Z137" s="9">
        <v>1</v>
      </c>
      <c r="AA137" s="38"/>
      <c r="AB137" s="9"/>
      <c r="AC137" s="48" t="s">
        <v>687</v>
      </c>
      <c r="AD137" s="48"/>
      <c r="AE137" s="48"/>
      <c r="AF137" s="48"/>
      <c r="AG137" s="48"/>
      <c r="AH137" s="48"/>
      <c r="AI137" s="15">
        <v>1</v>
      </c>
      <c r="AJ137" s="131">
        <v>1</v>
      </c>
      <c r="AK137" s="36" t="s">
        <v>956</v>
      </c>
      <c r="AL137" s="36" t="s">
        <v>957</v>
      </c>
      <c r="AM137" s="15">
        <f t="shared" ref="AM137" si="50">+AJ137/AI137</f>
        <v>1</v>
      </c>
      <c r="AN137" s="38"/>
      <c r="AO137" s="77"/>
      <c r="AP137" s="77"/>
      <c r="AQ137" s="77"/>
      <c r="AR137" s="77"/>
    </row>
    <row r="138" spans="1:44" ht="40.799999999999997">
      <c r="A138" s="44"/>
      <c r="B138" s="44"/>
      <c r="C138" s="44"/>
      <c r="D138" s="44"/>
      <c r="G138" s="44"/>
      <c r="H138" s="45"/>
      <c r="I138" s="85"/>
      <c r="J138" s="85"/>
      <c r="K138" s="45"/>
      <c r="L138" s="45"/>
      <c r="M138" s="17"/>
      <c r="N138" s="17"/>
      <c r="O138" s="17"/>
      <c r="P138" s="17"/>
      <c r="Q138" s="29"/>
      <c r="R138" s="17"/>
      <c r="S138" s="17"/>
      <c r="T138" s="25"/>
      <c r="U138" s="24"/>
      <c r="V138" s="17"/>
      <c r="W138" s="11"/>
      <c r="X138" s="11"/>
      <c r="Y138" s="11"/>
      <c r="Z138" s="25"/>
      <c r="AA138" s="26"/>
      <c r="AB138" s="25"/>
      <c r="AC138" s="24"/>
      <c r="AD138" s="24"/>
      <c r="AE138" s="24"/>
      <c r="AF138" s="24"/>
      <c r="AG138" s="139" t="s">
        <v>991</v>
      </c>
      <c r="AH138" s="132">
        <f>+AVERAGE(AH7:AH137)</f>
        <v>0.79722579400797211</v>
      </c>
      <c r="AL138" s="139" t="s">
        <v>991</v>
      </c>
      <c r="AM138" s="132">
        <f>AVERAGE(AM7:AM137)</f>
        <v>0.92047540983606557</v>
      </c>
      <c r="AN138" s="26"/>
      <c r="AQ138" s="139" t="s">
        <v>991</v>
      </c>
      <c r="AR138" s="132">
        <f>AVERAGE(AR7:AR137)</f>
        <v>0.84655172413793101</v>
      </c>
    </row>
    <row r="139" spans="1:44" ht="61.2">
      <c r="A139" s="39" t="s">
        <v>21</v>
      </c>
      <c r="B139" s="12"/>
      <c r="C139" s="10"/>
      <c r="D139" s="10"/>
      <c r="G139" s="10"/>
      <c r="Q139" s="29"/>
      <c r="R139" s="10"/>
      <c r="S139" s="10"/>
      <c r="T139" s="10"/>
      <c r="U139" s="24"/>
      <c r="V139" s="10"/>
      <c r="W139" s="11"/>
      <c r="X139" s="11"/>
      <c r="Y139" s="11"/>
      <c r="Z139" s="11"/>
      <c r="AA139" s="11"/>
      <c r="AB139" s="11"/>
      <c r="AC139" s="27"/>
      <c r="AD139" s="27"/>
      <c r="AE139" s="27"/>
      <c r="AF139" s="27"/>
      <c r="AG139" s="139" t="s">
        <v>992</v>
      </c>
      <c r="AH139" s="132">
        <v>0.79722579400797211</v>
      </c>
      <c r="AL139" s="139" t="s">
        <v>992</v>
      </c>
      <c r="AM139" s="132">
        <f>(AM138+AH139)/2</f>
        <v>0.85885060192201879</v>
      </c>
      <c r="AN139" s="11"/>
      <c r="AQ139" s="139" t="s">
        <v>992</v>
      </c>
      <c r="AR139" s="132">
        <f>(AR138+AM139)/2</f>
        <v>0.8527011630299749</v>
      </c>
    </row>
    <row r="140" spans="1:44" ht="15.6">
      <c r="A140" s="40" t="s">
        <v>22</v>
      </c>
      <c r="B140" s="40" t="s">
        <v>23</v>
      </c>
      <c r="C140" s="212" t="s">
        <v>24</v>
      </c>
      <c r="D140" s="212"/>
      <c r="E140" s="212"/>
      <c r="F140" s="212"/>
      <c r="G140" s="212"/>
      <c r="H140" s="28"/>
      <c r="O140" s="2"/>
      <c r="P140" s="2"/>
      <c r="Q140" s="29"/>
      <c r="R140" s="10"/>
      <c r="S140" s="10"/>
      <c r="T140" s="10"/>
      <c r="U140" s="24"/>
      <c r="V140" s="10"/>
      <c r="W140" s="11"/>
      <c r="X140" s="11"/>
      <c r="Y140" s="11"/>
      <c r="Z140" s="11"/>
      <c r="AA140" s="11"/>
      <c r="AB140" s="11"/>
      <c r="AC140" s="27"/>
      <c r="AD140" s="27"/>
      <c r="AE140" s="27"/>
      <c r="AF140" s="27"/>
      <c r="AG140" s="27"/>
      <c r="AH140" s="27"/>
      <c r="AN140" s="11"/>
    </row>
    <row r="141" spans="1:44" ht="38.25" customHeight="1">
      <c r="A141" s="51">
        <v>1</v>
      </c>
      <c r="B141" s="51" t="s">
        <v>657</v>
      </c>
      <c r="C141" s="213" t="s">
        <v>659</v>
      </c>
      <c r="D141" s="213"/>
      <c r="E141" s="213"/>
      <c r="F141" s="213"/>
      <c r="G141" s="213"/>
    </row>
    <row r="142" spans="1:44" ht="60" customHeight="1">
      <c r="A142" s="51">
        <v>2</v>
      </c>
      <c r="B142" s="51" t="s">
        <v>660</v>
      </c>
      <c r="C142" s="213" t="s">
        <v>661</v>
      </c>
      <c r="D142" s="213"/>
      <c r="E142" s="213"/>
      <c r="F142" s="213"/>
      <c r="G142" s="213"/>
    </row>
    <row r="143" spans="1:44" ht="242.25" customHeight="1">
      <c r="A143" s="211">
        <v>3</v>
      </c>
      <c r="B143" s="211" t="s">
        <v>761</v>
      </c>
      <c r="C143" s="213" t="s">
        <v>798</v>
      </c>
      <c r="D143" s="213"/>
      <c r="E143" s="213"/>
      <c r="F143" s="213"/>
      <c r="G143" s="213"/>
    </row>
    <row r="144" spans="1:44" ht="242.25" customHeight="1">
      <c r="A144" s="211"/>
      <c r="B144" s="211"/>
      <c r="C144" s="213"/>
      <c r="D144" s="213"/>
      <c r="E144" s="213"/>
      <c r="F144" s="213"/>
      <c r="G144" s="213"/>
    </row>
    <row r="145" spans="1:22" ht="242.25" customHeight="1">
      <c r="A145" s="211"/>
      <c r="B145" s="211"/>
      <c r="C145" s="213"/>
      <c r="D145" s="213"/>
      <c r="E145" s="213"/>
      <c r="F145" s="213"/>
      <c r="G145" s="213"/>
    </row>
    <row r="146" spans="1:22" ht="242.25" customHeight="1">
      <c r="A146" s="211"/>
      <c r="B146" s="211"/>
      <c r="C146" s="213"/>
      <c r="D146" s="213"/>
      <c r="E146" s="213"/>
      <c r="F146" s="213"/>
      <c r="G146" s="213"/>
    </row>
    <row r="147" spans="1:22">
      <c r="P147" s="5" t="s">
        <v>1095</v>
      </c>
      <c r="R147" s="30"/>
      <c r="S147" s="30"/>
      <c r="T147" s="30"/>
      <c r="U147" s="30"/>
      <c r="V147" s="67"/>
    </row>
    <row r="148" spans="1:22">
      <c r="R148" s="30"/>
      <c r="S148" s="30"/>
      <c r="T148" s="30"/>
      <c r="U148" s="30"/>
      <c r="V148" s="67"/>
    </row>
    <row r="149" spans="1:22">
      <c r="R149" s="30"/>
      <c r="S149" s="30"/>
      <c r="T149" s="30"/>
      <c r="U149" s="30"/>
      <c r="V149" s="67"/>
    </row>
    <row r="150" spans="1:22">
      <c r="R150" s="30"/>
      <c r="S150" s="30"/>
      <c r="T150" s="30"/>
      <c r="U150" s="30"/>
      <c r="V150" s="67"/>
    </row>
    <row r="151" spans="1:22">
      <c r="E151" s="30"/>
      <c r="F151" s="30"/>
      <c r="R151" s="30"/>
      <c r="S151" s="30"/>
      <c r="T151" s="30"/>
      <c r="U151" s="30"/>
      <c r="V151" s="67"/>
    </row>
    <row r="152" spans="1:22">
      <c r="R152" s="30"/>
      <c r="S152" s="30"/>
      <c r="T152" s="30"/>
      <c r="U152" s="30"/>
      <c r="V152" s="67"/>
    </row>
    <row r="153" spans="1:22">
      <c r="R153" s="30"/>
      <c r="S153" s="30"/>
      <c r="T153" s="30"/>
      <c r="U153" s="30"/>
      <c r="V153" s="67"/>
    </row>
    <row r="154" spans="1:22">
      <c r="R154" s="30"/>
      <c r="S154" s="30"/>
      <c r="T154" s="30"/>
      <c r="U154" s="30"/>
      <c r="V154" s="67"/>
    </row>
    <row r="155" spans="1:22">
      <c r="R155" s="30"/>
      <c r="S155" s="30"/>
      <c r="T155" s="30"/>
      <c r="U155" s="30"/>
      <c r="V155" s="67"/>
    </row>
    <row r="156" spans="1:22">
      <c r="R156" s="30"/>
      <c r="S156" s="30"/>
      <c r="T156" s="30"/>
      <c r="U156" s="30"/>
      <c r="V156" s="67"/>
    </row>
    <row r="157" spans="1:22">
      <c r="R157" s="30"/>
      <c r="S157" s="30"/>
      <c r="T157" s="30"/>
      <c r="U157" s="30"/>
      <c r="V157" s="67"/>
    </row>
    <row r="158" spans="1:22">
      <c r="R158" s="30"/>
      <c r="S158" s="30"/>
      <c r="T158" s="30"/>
      <c r="U158" s="30"/>
      <c r="V158" s="67"/>
    </row>
    <row r="159" spans="1:22">
      <c r="R159" s="30"/>
      <c r="S159" s="30"/>
      <c r="T159" s="30"/>
      <c r="U159" s="30"/>
      <c r="V159" s="67"/>
    </row>
    <row r="160" spans="1:22">
      <c r="R160" s="30"/>
      <c r="S160" s="30"/>
      <c r="T160" s="30"/>
      <c r="U160" s="30"/>
      <c r="V160" s="67"/>
    </row>
    <row r="161" spans="18:22">
      <c r="R161" s="30"/>
      <c r="S161" s="30"/>
      <c r="T161" s="30"/>
      <c r="U161" s="30"/>
      <c r="V161" s="67"/>
    </row>
    <row r="162" spans="18:22">
      <c r="R162" s="30"/>
      <c r="S162" s="30"/>
      <c r="T162" s="30"/>
      <c r="U162" s="30"/>
      <c r="V162" s="67"/>
    </row>
    <row r="163" spans="18:22">
      <c r="R163" s="30"/>
      <c r="S163" s="30"/>
      <c r="T163" s="30"/>
      <c r="U163" s="30"/>
      <c r="V163" s="67"/>
    </row>
    <row r="164" spans="18:22">
      <c r="R164" s="30"/>
      <c r="S164" s="30"/>
      <c r="T164" s="30"/>
      <c r="U164" s="30"/>
      <c r="V164" s="67"/>
    </row>
    <row r="165" spans="18:22">
      <c r="R165" s="30"/>
      <c r="S165" s="30"/>
      <c r="T165" s="30"/>
      <c r="U165" s="30"/>
      <c r="V165" s="67"/>
    </row>
    <row r="166" spans="18:22">
      <c r="R166" s="30"/>
      <c r="S166" s="30"/>
      <c r="T166" s="30"/>
      <c r="U166" s="30"/>
      <c r="V166" s="67"/>
    </row>
    <row r="167" spans="18:22">
      <c r="R167" s="30"/>
      <c r="S167" s="30"/>
      <c r="T167" s="30"/>
      <c r="U167" s="30"/>
      <c r="V167" s="67"/>
    </row>
    <row r="168" spans="18:22">
      <c r="R168" s="30"/>
      <c r="S168" s="30"/>
      <c r="T168" s="30"/>
      <c r="U168" s="30"/>
      <c r="V168" s="67"/>
    </row>
    <row r="169" spans="18:22">
      <c r="R169" s="30"/>
      <c r="S169" s="30"/>
      <c r="T169" s="30"/>
      <c r="U169" s="30"/>
      <c r="V169" s="67"/>
    </row>
    <row r="170" spans="18:22">
      <c r="R170" s="30"/>
      <c r="S170" s="30"/>
      <c r="T170" s="30"/>
      <c r="U170" s="30"/>
      <c r="V170" s="67"/>
    </row>
    <row r="171" spans="18:22">
      <c r="R171" s="30"/>
      <c r="S171" s="30"/>
      <c r="T171" s="30"/>
      <c r="U171" s="30"/>
      <c r="V171" s="67"/>
    </row>
    <row r="172" spans="18:22">
      <c r="R172" s="30"/>
      <c r="S172" s="30"/>
      <c r="T172" s="30"/>
      <c r="U172" s="30"/>
      <c r="V172" s="67"/>
    </row>
  </sheetData>
  <protectedRanges>
    <protectedRange sqref="AG68" name="Rango1_19_1_1_1_1"/>
  </protectedRanges>
  <dataConsolidate/>
  <mergeCells count="202">
    <mergeCell ref="B143:B146"/>
    <mergeCell ref="A143:A146"/>
    <mergeCell ref="C133:C137"/>
    <mergeCell ref="B133:B137"/>
    <mergeCell ref="A58:A137"/>
    <mergeCell ref="C21:C26"/>
    <mergeCell ref="C140:G140"/>
    <mergeCell ref="C141:G141"/>
    <mergeCell ref="C142:G142"/>
    <mergeCell ref="C143:G146"/>
    <mergeCell ref="C81:C106"/>
    <mergeCell ref="C119:C123"/>
    <mergeCell ref="E104:E105"/>
    <mergeCell ref="E81:E101"/>
    <mergeCell ref="A33:A57"/>
    <mergeCell ref="B33:B46"/>
    <mergeCell ref="C36:C46"/>
    <mergeCell ref="B47:B54"/>
    <mergeCell ref="C47:C49"/>
    <mergeCell ref="C50:C53"/>
    <mergeCell ref="B55:B57"/>
    <mergeCell ref="E37:E38"/>
    <mergeCell ref="C33:C35"/>
    <mergeCell ref="E62:E80"/>
    <mergeCell ref="D14:D16"/>
    <mergeCell ref="D22:D23"/>
    <mergeCell ref="D25:D26"/>
    <mergeCell ref="D37:D38"/>
    <mergeCell ref="D41:D46"/>
    <mergeCell ref="D62:D80"/>
    <mergeCell ref="D81:D101"/>
    <mergeCell ref="D12:D13"/>
    <mergeCell ref="AN5:AR5"/>
    <mergeCell ref="R5:R6"/>
    <mergeCell ref="M5:M6"/>
    <mergeCell ref="N5:N6"/>
    <mergeCell ref="G5:G6"/>
    <mergeCell ref="H5:H6"/>
    <mergeCell ref="I5:L5"/>
    <mergeCell ref="O5:O6"/>
    <mergeCell ref="S5:S6"/>
    <mergeCell ref="Q5:Q6"/>
    <mergeCell ref="L7:L10"/>
    <mergeCell ref="F7:F10"/>
    <mergeCell ref="E7:E10"/>
    <mergeCell ref="K7:K10"/>
    <mergeCell ref="J7:J10"/>
    <mergeCell ref="I7:I10"/>
    <mergeCell ref="A2:AC2"/>
    <mergeCell ref="A3:AC3"/>
    <mergeCell ref="M4:AC4"/>
    <mergeCell ref="A7:A32"/>
    <mergeCell ref="B7:B20"/>
    <mergeCell ref="C7:C20"/>
    <mergeCell ref="B21:B30"/>
    <mergeCell ref="C27:C30"/>
    <mergeCell ref="B31:B32"/>
    <mergeCell ref="C31:C32"/>
    <mergeCell ref="F5:F6"/>
    <mergeCell ref="A4:F4"/>
    <mergeCell ref="A5:A6"/>
    <mergeCell ref="B5:B6"/>
    <mergeCell ref="C5:C6"/>
    <mergeCell ref="G4:L4"/>
    <mergeCell ref="V5:X5"/>
    <mergeCell ref="Y5:AC5"/>
    <mergeCell ref="T5:T6"/>
    <mergeCell ref="E12:E13"/>
    <mergeCell ref="F12:F13"/>
    <mergeCell ref="D7:D10"/>
    <mergeCell ref="D5:E6"/>
    <mergeCell ref="U5:U6"/>
    <mergeCell ref="L104:L105"/>
    <mergeCell ref="J12:J13"/>
    <mergeCell ref="K12:K13"/>
    <mergeCell ref="I12:I13"/>
    <mergeCell ref="F14:F16"/>
    <mergeCell ref="G14:G16"/>
    <mergeCell ref="H14:H16"/>
    <mergeCell ref="I14:I16"/>
    <mergeCell ref="G12:G13"/>
    <mergeCell ref="L41:L46"/>
    <mergeCell ref="G22:G23"/>
    <mergeCell ref="H22:H23"/>
    <mergeCell ref="I22:I23"/>
    <mergeCell ref="G41:G46"/>
    <mergeCell ref="H41:H46"/>
    <mergeCell ref="K41:K46"/>
    <mergeCell ref="I41:I46"/>
    <mergeCell ref="J14:J16"/>
    <mergeCell ref="K14:K16"/>
    <mergeCell ref="L14:L16"/>
    <mergeCell ref="J41:J46"/>
    <mergeCell ref="L22:L23"/>
    <mergeCell ref="H12:H13"/>
    <mergeCell ref="G25:G26"/>
    <mergeCell ref="L25:L26"/>
    <mergeCell ref="J37:J38"/>
    <mergeCell ref="E41:E46"/>
    <mergeCell ref="F41:F46"/>
    <mergeCell ref="B58:B132"/>
    <mergeCell ref="J81:J101"/>
    <mergeCell ref="K81:K101"/>
    <mergeCell ref="L81:L101"/>
    <mergeCell ref="H81:H101"/>
    <mergeCell ref="F107:F112"/>
    <mergeCell ref="I62:I80"/>
    <mergeCell ref="I81:I101"/>
    <mergeCell ref="E125:E129"/>
    <mergeCell ref="H119:H123"/>
    <mergeCell ref="L125:L129"/>
    <mergeCell ref="I125:I129"/>
    <mergeCell ref="D107:D112"/>
    <mergeCell ref="D104:D105"/>
    <mergeCell ref="H107:H112"/>
    <mergeCell ref="F119:F123"/>
    <mergeCell ref="C125:C132"/>
    <mergeCell ref="G113:G118"/>
    <mergeCell ref="D113:D118"/>
    <mergeCell ref="D119:D123"/>
    <mergeCell ref="C107:C118"/>
    <mergeCell ref="H25:H26"/>
    <mergeCell ref="I25:I26"/>
    <mergeCell ref="J25:J26"/>
    <mergeCell ref="K25:K26"/>
    <mergeCell ref="E119:E123"/>
    <mergeCell ref="F125:F129"/>
    <mergeCell ref="G125:G129"/>
    <mergeCell ref="H125:H129"/>
    <mergeCell ref="E107:E112"/>
    <mergeCell ref="G119:G123"/>
    <mergeCell ref="H104:H105"/>
    <mergeCell ref="G37:G38"/>
    <mergeCell ref="H37:H38"/>
    <mergeCell ref="J125:J129"/>
    <mergeCell ref="K125:K129"/>
    <mergeCell ref="D125:D129"/>
    <mergeCell ref="H62:H80"/>
    <mergeCell ref="G62:G80"/>
    <mergeCell ref="F81:F101"/>
    <mergeCell ref="G81:G101"/>
    <mergeCell ref="F62:F80"/>
    <mergeCell ref="C59:C80"/>
    <mergeCell ref="L119:L123"/>
    <mergeCell ref="F113:F118"/>
    <mergeCell ref="E113:E118"/>
    <mergeCell ref="K107:K112"/>
    <mergeCell ref="L12:L13"/>
    <mergeCell ref="F22:F23"/>
    <mergeCell ref="J107:J112"/>
    <mergeCell ref="I119:I123"/>
    <mergeCell ref="J119:J123"/>
    <mergeCell ref="E22:E23"/>
    <mergeCell ref="E14:E16"/>
    <mergeCell ref="L113:L118"/>
    <mergeCell ref="E25:E26"/>
    <mergeCell ref="F25:F26"/>
    <mergeCell ref="I37:I38"/>
    <mergeCell ref="J22:J23"/>
    <mergeCell ref="K22:K23"/>
    <mergeCell ref="K119:K123"/>
    <mergeCell ref="I113:I118"/>
    <mergeCell ref="J113:J118"/>
    <mergeCell ref="K113:K118"/>
    <mergeCell ref="J104:J105"/>
    <mergeCell ref="F104:F105"/>
    <mergeCell ref="I104:I105"/>
    <mergeCell ref="D135:D137"/>
    <mergeCell ref="E135:E137"/>
    <mergeCell ref="F135:F137"/>
    <mergeCell ref="G135:G137"/>
    <mergeCell ref="H135:H137"/>
    <mergeCell ref="I135:I137"/>
    <mergeCell ref="J135:J137"/>
    <mergeCell ref="K135:K137"/>
    <mergeCell ref="G104:G105"/>
    <mergeCell ref="H113:H118"/>
    <mergeCell ref="G107:G112"/>
    <mergeCell ref="AI5:AM5"/>
    <mergeCell ref="AD5:AH5"/>
    <mergeCell ref="L135:L137"/>
    <mergeCell ref="P5:P6"/>
    <mergeCell ref="D33:D34"/>
    <mergeCell ref="E33:E34"/>
    <mergeCell ref="F33:F34"/>
    <mergeCell ref="G33:G34"/>
    <mergeCell ref="H33:H34"/>
    <mergeCell ref="I33:I34"/>
    <mergeCell ref="J33:J34"/>
    <mergeCell ref="K33:K34"/>
    <mergeCell ref="L33:L34"/>
    <mergeCell ref="K37:K38"/>
    <mergeCell ref="L37:L38"/>
    <mergeCell ref="I107:I112"/>
    <mergeCell ref="L107:L112"/>
    <mergeCell ref="L62:L80"/>
    <mergeCell ref="K104:K105"/>
    <mergeCell ref="H7:H10"/>
    <mergeCell ref="G7:G10"/>
    <mergeCell ref="J62:J80"/>
    <mergeCell ref="K62:K80"/>
    <mergeCell ref="F37:F38"/>
  </mergeCells>
  <phoneticPr fontId="9" type="noConversion"/>
  <hyperlinks>
    <hyperlink ref="AL9" r:id="rId1" xr:uid="{00000000-0004-0000-0000-000000000000}"/>
    <hyperlink ref="AL11" r:id="rId2" xr:uid="{00000000-0004-0000-0000-000001000000}"/>
    <hyperlink ref="AL42" r:id="rId3" xr:uid="{00000000-0004-0000-0000-000002000000}"/>
    <hyperlink ref="AL43" r:id="rId4" xr:uid="{00000000-0004-0000-0000-000003000000}"/>
    <hyperlink ref="AL67" r:id="rId5" xr:uid="{00000000-0004-0000-0000-000004000000}"/>
  </hyperlinks>
  <printOptions horizontalCentered="1" verticalCentered="1"/>
  <pageMargins left="0.21" right="0.17" top="0.33" bottom="0.38" header="0.17" footer="0.17"/>
  <pageSetup paperSize="125" fitToHeight="0" orientation="landscape" r:id="rId6"/>
  <headerFooter>
    <oddFooter>&amp;R&amp;P de &amp;N</oddFooter>
  </headerFooter>
  <rowBreaks count="4" manualBreakCount="4">
    <brk id="18" max="16383" man="1"/>
    <brk id="38" max="16383" man="1"/>
    <brk id="56" max="16383" man="1"/>
    <brk id="118"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2022</vt:lpstr>
      <vt:lpstr>'Plan de acción Anual 2022'!Área_de_impresión</vt:lpstr>
      <vt:lpstr>'Plan de acción Anual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2022-11-15T14:07:31Z</dcterms:modified>
</cp:coreProperties>
</file>